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2020\4 - PREGÕES\22 - PREGÃO 22.2020 - AR CONDICIONADO\EDITAL\"/>
    </mc:Choice>
  </mc:AlternateContent>
  <bookViews>
    <workbookView xWindow="0" yWindow="0" windowWidth="9480" windowHeight="7395" activeTab="1"/>
  </bookViews>
  <sheets>
    <sheet name="Encarte A (M.O. não residente)" sheetId="23" r:id="rId1"/>
    <sheet name="ENCARTE B (M.O. residente) " sheetId="24" r:id="rId2"/>
    <sheet name="Material Equip. Básico Resumido" sheetId="18" r:id="rId3"/>
    <sheet name="EPI " sheetId="13" r:id="rId4"/>
    <sheet name="Uniformes" sheetId="14" r:id="rId5"/>
    <sheet name="Peças Reposição (Plan_CD)" sheetId="26" r:id="rId6"/>
    <sheet name="RESUMO" sheetId="25" r:id="rId7"/>
  </sheets>
  <definedNames>
    <definedName name="_xlnm._FilterDatabase" localSheetId="5" hidden="1">'Peças Reposição (Plan_CD)'!$A$3:$F$116</definedName>
    <definedName name="_xlnm._FilterDatabase" localSheetId="6" hidden="1">RESUMO!$A$3:$C$6</definedName>
    <definedName name="_xlnm.Print_Area" localSheetId="1">'ENCARTE B (M.O. residente) '!$B$2:$H$136</definedName>
    <definedName name="_xlnm.Print_Area" localSheetId="5">'Peças Reposição (Plan_CD)'!$A$1:$F$127</definedName>
    <definedName name="_xlnm.Print_Area" localSheetId="6">RESUMO!$A$1:$C$9</definedName>
    <definedName name="Excel_BuiltIn_Print_Area_10_1" localSheetId="1">#REF!</definedName>
    <definedName name="Excel_BuiltIn_Print_Area_10_1" localSheetId="3">#REF!</definedName>
    <definedName name="Excel_BuiltIn_Print_Area_10_1" localSheetId="2">#REF!</definedName>
    <definedName name="Excel_BuiltIn_Print_Area_10_1" localSheetId="6">#REF!</definedName>
    <definedName name="Excel_BuiltIn_Print_Area_10_1" localSheetId="4">#REF!</definedName>
    <definedName name="Excel_BuiltIn_Print_Area_10_1">#REF!</definedName>
    <definedName name="Excel_BuiltIn_Print_Area_10_1_1">"$#REF!.$A$1:$F$122"</definedName>
    <definedName name="Excel_BuiltIn_Print_Area_100" localSheetId="1">#REF!</definedName>
    <definedName name="Excel_BuiltIn_Print_Area_100" localSheetId="3">#REF!</definedName>
    <definedName name="Excel_BuiltIn_Print_Area_100" localSheetId="2">#REF!</definedName>
    <definedName name="Excel_BuiltIn_Print_Area_100" localSheetId="6">#REF!</definedName>
    <definedName name="Excel_BuiltIn_Print_Area_100" localSheetId="4">#REF!</definedName>
    <definedName name="Excel_BuiltIn_Print_Area_100">#REF!</definedName>
    <definedName name="Excel_BuiltIn_Print_Area_100_1" localSheetId="1">#REF!</definedName>
    <definedName name="Excel_BuiltIn_Print_Area_100_1" localSheetId="3">#REF!</definedName>
    <definedName name="Excel_BuiltIn_Print_Area_100_1" localSheetId="2">#REF!</definedName>
    <definedName name="Excel_BuiltIn_Print_Area_100_1" localSheetId="6">#REF!</definedName>
    <definedName name="Excel_BuiltIn_Print_Area_100_1" localSheetId="4">#REF!</definedName>
    <definedName name="Excel_BuiltIn_Print_Area_100_1">#REF!</definedName>
    <definedName name="Excel_BuiltIn_Print_Area_101" localSheetId="1">#REF!</definedName>
    <definedName name="Excel_BuiltIn_Print_Area_101" localSheetId="3">#REF!</definedName>
    <definedName name="Excel_BuiltIn_Print_Area_101" localSheetId="2">#REF!</definedName>
    <definedName name="Excel_BuiltIn_Print_Area_101" localSheetId="6">#REF!</definedName>
    <definedName name="Excel_BuiltIn_Print_Area_101" localSheetId="4">#REF!</definedName>
    <definedName name="Excel_BuiltIn_Print_Area_101">#REF!</definedName>
    <definedName name="Excel_BuiltIn_Print_Area_101_1" localSheetId="1">#REF!</definedName>
    <definedName name="Excel_BuiltIn_Print_Area_101_1" localSheetId="3">#REF!</definedName>
    <definedName name="Excel_BuiltIn_Print_Area_101_1" localSheetId="2">#REF!</definedName>
    <definedName name="Excel_BuiltIn_Print_Area_101_1" localSheetId="6">#REF!</definedName>
    <definedName name="Excel_BuiltIn_Print_Area_101_1" localSheetId="4">#REF!</definedName>
    <definedName name="Excel_BuiltIn_Print_Area_101_1">#REF!</definedName>
    <definedName name="Excel_BuiltIn_Print_Area_102" localSheetId="1">#REF!</definedName>
    <definedName name="Excel_BuiltIn_Print_Area_102" localSheetId="3">#REF!</definedName>
    <definedName name="Excel_BuiltIn_Print_Area_102" localSheetId="2">#REF!</definedName>
    <definedName name="Excel_BuiltIn_Print_Area_102" localSheetId="6">#REF!</definedName>
    <definedName name="Excel_BuiltIn_Print_Area_102" localSheetId="4">#REF!</definedName>
    <definedName name="Excel_BuiltIn_Print_Area_102">#REF!</definedName>
    <definedName name="Excel_BuiltIn_Print_Area_103" localSheetId="1">#REF!</definedName>
    <definedName name="Excel_BuiltIn_Print_Area_103" localSheetId="3">#REF!</definedName>
    <definedName name="Excel_BuiltIn_Print_Area_103" localSheetId="2">#REF!</definedName>
    <definedName name="Excel_BuiltIn_Print_Area_103" localSheetId="6">#REF!</definedName>
    <definedName name="Excel_BuiltIn_Print_Area_103" localSheetId="4">#REF!</definedName>
    <definedName name="Excel_BuiltIn_Print_Area_103">#REF!</definedName>
    <definedName name="Excel_BuiltIn_Print_Area_104" localSheetId="3">#REF!</definedName>
    <definedName name="Excel_BuiltIn_Print_Area_104" localSheetId="2">#REF!</definedName>
    <definedName name="Excel_BuiltIn_Print_Area_104" localSheetId="6">#REF!</definedName>
    <definedName name="Excel_BuiltIn_Print_Area_104" localSheetId="4">#REF!</definedName>
    <definedName name="Excel_BuiltIn_Print_Area_104">#REF!</definedName>
    <definedName name="Excel_BuiltIn_Print_Area_104_1" localSheetId="3">#REF!</definedName>
    <definedName name="Excel_BuiltIn_Print_Area_104_1" localSheetId="2">#REF!</definedName>
    <definedName name="Excel_BuiltIn_Print_Area_104_1" localSheetId="6">#REF!</definedName>
    <definedName name="Excel_BuiltIn_Print_Area_104_1" localSheetId="4">#REF!</definedName>
    <definedName name="Excel_BuiltIn_Print_Area_104_1">#REF!</definedName>
    <definedName name="Excel_BuiltIn_Print_Area_105" localSheetId="3">#REF!</definedName>
    <definedName name="Excel_BuiltIn_Print_Area_105" localSheetId="2">#REF!</definedName>
    <definedName name="Excel_BuiltIn_Print_Area_105" localSheetId="6">#REF!</definedName>
    <definedName name="Excel_BuiltIn_Print_Area_105" localSheetId="4">#REF!</definedName>
    <definedName name="Excel_BuiltIn_Print_Area_105">#REF!</definedName>
    <definedName name="Excel_BuiltIn_Print_Area_105_1" localSheetId="3">#REF!</definedName>
    <definedName name="Excel_BuiltIn_Print_Area_105_1" localSheetId="2">#REF!</definedName>
    <definedName name="Excel_BuiltIn_Print_Area_105_1" localSheetId="6">#REF!</definedName>
    <definedName name="Excel_BuiltIn_Print_Area_105_1" localSheetId="4">#REF!</definedName>
    <definedName name="Excel_BuiltIn_Print_Area_105_1">#REF!</definedName>
    <definedName name="Excel_BuiltIn_Print_Area_106" localSheetId="3">#REF!</definedName>
    <definedName name="Excel_BuiltIn_Print_Area_106" localSheetId="2">#REF!</definedName>
    <definedName name="Excel_BuiltIn_Print_Area_106" localSheetId="6">#REF!</definedName>
    <definedName name="Excel_BuiltIn_Print_Area_106" localSheetId="4">#REF!</definedName>
    <definedName name="Excel_BuiltIn_Print_Area_106">#REF!</definedName>
    <definedName name="Excel_BuiltIn_Print_Area_107" localSheetId="3">#REF!</definedName>
    <definedName name="Excel_BuiltIn_Print_Area_107" localSheetId="2">#REF!</definedName>
    <definedName name="Excel_BuiltIn_Print_Area_107" localSheetId="6">#REF!</definedName>
    <definedName name="Excel_BuiltIn_Print_Area_107" localSheetId="4">#REF!</definedName>
    <definedName name="Excel_BuiltIn_Print_Area_107">#REF!</definedName>
    <definedName name="Excel_BuiltIn_Print_Area_108" localSheetId="1">#REF!</definedName>
    <definedName name="Excel_BuiltIn_Print_Area_108" localSheetId="3">#REF!</definedName>
    <definedName name="Excel_BuiltIn_Print_Area_108" localSheetId="2">#REF!</definedName>
    <definedName name="Excel_BuiltIn_Print_Area_108" localSheetId="6">#REF!</definedName>
    <definedName name="Excel_BuiltIn_Print_Area_108" localSheetId="4">#REF!</definedName>
    <definedName name="Excel_BuiltIn_Print_Area_108">#REF!</definedName>
    <definedName name="Excel_BuiltIn_Print_Area_109" localSheetId="3">#REF!</definedName>
    <definedName name="Excel_BuiltIn_Print_Area_109" localSheetId="2">#REF!</definedName>
    <definedName name="Excel_BuiltIn_Print_Area_109" localSheetId="6">#REF!</definedName>
    <definedName name="Excel_BuiltIn_Print_Area_109" localSheetId="4">#REF!</definedName>
    <definedName name="Excel_BuiltIn_Print_Area_109">#REF!</definedName>
    <definedName name="Excel_BuiltIn_Print_Area_11_1" localSheetId="3">#REF!</definedName>
    <definedName name="Excel_BuiltIn_Print_Area_11_1" localSheetId="2">#REF!</definedName>
    <definedName name="Excel_BuiltIn_Print_Area_11_1" localSheetId="6">#REF!</definedName>
    <definedName name="Excel_BuiltIn_Print_Area_11_1" localSheetId="4">#REF!</definedName>
    <definedName name="Excel_BuiltIn_Print_Area_11_1">#REF!</definedName>
    <definedName name="Excel_BuiltIn_Print_Area_11_1_1">"$#REF!.$A$1:$F$122"</definedName>
    <definedName name="Excel_BuiltIn_Print_Area_110" localSheetId="3">#REF!</definedName>
    <definedName name="Excel_BuiltIn_Print_Area_110" localSheetId="2">#REF!</definedName>
    <definedName name="Excel_BuiltIn_Print_Area_110" localSheetId="6">#REF!</definedName>
    <definedName name="Excel_BuiltIn_Print_Area_110" localSheetId="4">#REF!</definedName>
    <definedName name="Excel_BuiltIn_Print_Area_110">#REF!</definedName>
    <definedName name="Excel_BuiltIn_Print_Area_110_1" localSheetId="3">#REF!</definedName>
    <definedName name="Excel_BuiltIn_Print_Area_110_1" localSheetId="2">#REF!</definedName>
    <definedName name="Excel_BuiltIn_Print_Area_110_1" localSheetId="6">#REF!</definedName>
    <definedName name="Excel_BuiltIn_Print_Area_110_1" localSheetId="4">#REF!</definedName>
    <definedName name="Excel_BuiltIn_Print_Area_110_1">#REF!</definedName>
    <definedName name="Excel_BuiltIn_Print_Area_111" localSheetId="3">#REF!</definedName>
    <definedName name="Excel_BuiltIn_Print_Area_111" localSheetId="2">#REF!</definedName>
    <definedName name="Excel_BuiltIn_Print_Area_111" localSheetId="6">#REF!</definedName>
    <definedName name="Excel_BuiltIn_Print_Area_111" localSheetId="4">#REF!</definedName>
    <definedName name="Excel_BuiltIn_Print_Area_111">#REF!</definedName>
    <definedName name="Excel_BuiltIn_Print_Area_111_1" localSheetId="3">#REF!</definedName>
    <definedName name="Excel_BuiltIn_Print_Area_111_1" localSheetId="2">#REF!</definedName>
    <definedName name="Excel_BuiltIn_Print_Area_111_1" localSheetId="6">#REF!</definedName>
    <definedName name="Excel_BuiltIn_Print_Area_111_1" localSheetId="4">#REF!</definedName>
    <definedName name="Excel_BuiltIn_Print_Area_111_1">#REF!</definedName>
    <definedName name="Excel_BuiltIn_Print_Area_112" localSheetId="1">#REF!</definedName>
    <definedName name="Excel_BuiltIn_Print_Area_112" localSheetId="3">#REF!</definedName>
    <definedName name="Excel_BuiltIn_Print_Area_112" localSheetId="2">#REF!</definedName>
    <definedName name="Excel_BuiltIn_Print_Area_112" localSheetId="6">#REF!</definedName>
    <definedName name="Excel_BuiltIn_Print_Area_112" localSheetId="4">#REF!</definedName>
    <definedName name="Excel_BuiltIn_Print_Area_112">#REF!</definedName>
    <definedName name="Excel_BuiltIn_Print_Area_112_1" localSheetId="3">#REF!</definedName>
    <definedName name="Excel_BuiltIn_Print_Area_112_1" localSheetId="2">#REF!</definedName>
    <definedName name="Excel_BuiltIn_Print_Area_112_1" localSheetId="6">#REF!</definedName>
    <definedName name="Excel_BuiltIn_Print_Area_112_1" localSheetId="4">#REF!</definedName>
    <definedName name="Excel_BuiltIn_Print_Area_112_1">#REF!</definedName>
    <definedName name="Excel_BuiltIn_Print_Area_113" localSheetId="3">#REF!</definedName>
    <definedName name="Excel_BuiltIn_Print_Area_113" localSheetId="2">#REF!</definedName>
    <definedName name="Excel_BuiltIn_Print_Area_113" localSheetId="6">#REF!</definedName>
    <definedName name="Excel_BuiltIn_Print_Area_113" localSheetId="4">#REF!</definedName>
    <definedName name="Excel_BuiltIn_Print_Area_113">#REF!</definedName>
    <definedName name="Excel_BuiltIn_Print_Area_113_1" localSheetId="3">#REF!</definedName>
    <definedName name="Excel_BuiltIn_Print_Area_113_1" localSheetId="2">#REF!</definedName>
    <definedName name="Excel_BuiltIn_Print_Area_113_1" localSheetId="6">#REF!</definedName>
    <definedName name="Excel_BuiltIn_Print_Area_113_1" localSheetId="4">#REF!</definedName>
    <definedName name="Excel_BuiltIn_Print_Area_113_1">#REF!</definedName>
    <definedName name="Excel_BuiltIn_Print_Area_114" localSheetId="3">#REF!</definedName>
    <definedName name="Excel_BuiltIn_Print_Area_114" localSheetId="2">#REF!</definedName>
    <definedName name="Excel_BuiltIn_Print_Area_114" localSheetId="6">#REF!</definedName>
    <definedName name="Excel_BuiltIn_Print_Area_114" localSheetId="4">#REF!</definedName>
    <definedName name="Excel_BuiltIn_Print_Area_114">#REF!</definedName>
    <definedName name="Excel_BuiltIn_Print_Area_114_1" localSheetId="3">#REF!</definedName>
    <definedName name="Excel_BuiltIn_Print_Area_114_1" localSheetId="2">#REF!</definedName>
    <definedName name="Excel_BuiltIn_Print_Area_114_1" localSheetId="6">#REF!</definedName>
    <definedName name="Excel_BuiltIn_Print_Area_114_1" localSheetId="4">#REF!</definedName>
    <definedName name="Excel_BuiltIn_Print_Area_114_1">#REF!</definedName>
    <definedName name="Excel_BuiltIn_Print_Area_115" localSheetId="3">#REF!</definedName>
    <definedName name="Excel_BuiltIn_Print_Area_115" localSheetId="2">#REF!</definedName>
    <definedName name="Excel_BuiltIn_Print_Area_115" localSheetId="6">#REF!</definedName>
    <definedName name="Excel_BuiltIn_Print_Area_115" localSheetId="4">#REF!</definedName>
    <definedName name="Excel_BuiltIn_Print_Area_115">#REF!</definedName>
    <definedName name="Excel_BuiltIn_Print_Area_115_1" localSheetId="3">#REF!</definedName>
    <definedName name="Excel_BuiltIn_Print_Area_115_1" localSheetId="2">#REF!</definedName>
    <definedName name="Excel_BuiltIn_Print_Area_115_1" localSheetId="6">#REF!</definedName>
    <definedName name="Excel_BuiltIn_Print_Area_115_1" localSheetId="4">#REF!</definedName>
    <definedName name="Excel_BuiltIn_Print_Area_115_1">#REF!</definedName>
    <definedName name="Excel_BuiltIn_Print_Area_116" localSheetId="3">#REF!</definedName>
    <definedName name="Excel_BuiltIn_Print_Area_116" localSheetId="2">#REF!</definedName>
    <definedName name="Excel_BuiltIn_Print_Area_116" localSheetId="6">#REF!</definedName>
    <definedName name="Excel_BuiltIn_Print_Area_116" localSheetId="4">#REF!</definedName>
    <definedName name="Excel_BuiltIn_Print_Area_116">#REF!</definedName>
    <definedName name="Excel_BuiltIn_Print_Area_116_1" localSheetId="3">#REF!</definedName>
    <definedName name="Excel_BuiltIn_Print_Area_116_1" localSheetId="2">#REF!</definedName>
    <definedName name="Excel_BuiltIn_Print_Area_116_1" localSheetId="6">#REF!</definedName>
    <definedName name="Excel_BuiltIn_Print_Area_116_1" localSheetId="4">#REF!</definedName>
    <definedName name="Excel_BuiltIn_Print_Area_116_1">#REF!</definedName>
    <definedName name="Excel_BuiltIn_Print_Area_117" localSheetId="3">#REF!</definedName>
    <definedName name="Excel_BuiltIn_Print_Area_117" localSheetId="2">#REF!</definedName>
    <definedName name="Excel_BuiltIn_Print_Area_117" localSheetId="6">#REF!</definedName>
    <definedName name="Excel_BuiltIn_Print_Area_117" localSheetId="4">#REF!</definedName>
    <definedName name="Excel_BuiltIn_Print_Area_117">#REF!</definedName>
    <definedName name="Excel_BuiltIn_Print_Area_117_1" localSheetId="3">#REF!</definedName>
    <definedName name="Excel_BuiltIn_Print_Area_117_1" localSheetId="2">#REF!</definedName>
    <definedName name="Excel_BuiltIn_Print_Area_117_1" localSheetId="6">#REF!</definedName>
    <definedName name="Excel_BuiltIn_Print_Area_117_1" localSheetId="4">#REF!</definedName>
    <definedName name="Excel_BuiltIn_Print_Area_117_1">#REF!</definedName>
    <definedName name="Excel_BuiltIn_Print_Area_118" localSheetId="3">#REF!</definedName>
    <definedName name="Excel_BuiltIn_Print_Area_118" localSheetId="2">#REF!</definedName>
    <definedName name="Excel_BuiltIn_Print_Area_118" localSheetId="6">#REF!</definedName>
    <definedName name="Excel_BuiltIn_Print_Area_118" localSheetId="4">#REF!</definedName>
    <definedName name="Excel_BuiltIn_Print_Area_118">#REF!</definedName>
    <definedName name="Excel_BuiltIn_Print_Area_118_1" localSheetId="3">#REF!</definedName>
    <definedName name="Excel_BuiltIn_Print_Area_118_1" localSheetId="2">#REF!</definedName>
    <definedName name="Excel_BuiltIn_Print_Area_118_1" localSheetId="6">#REF!</definedName>
    <definedName name="Excel_BuiltIn_Print_Area_118_1" localSheetId="4">#REF!</definedName>
    <definedName name="Excel_BuiltIn_Print_Area_118_1">#REF!</definedName>
    <definedName name="Excel_BuiltIn_Print_Area_119" localSheetId="3">#REF!</definedName>
    <definedName name="Excel_BuiltIn_Print_Area_119" localSheetId="2">#REF!</definedName>
    <definedName name="Excel_BuiltIn_Print_Area_119" localSheetId="6">#REF!</definedName>
    <definedName name="Excel_BuiltIn_Print_Area_119" localSheetId="4">#REF!</definedName>
    <definedName name="Excel_BuiltIn_Print_Area_119">#REF!</definedName>
    <definedName name="Excel_BuiltIn_Print_Area_119_1" localSheetId="3">#REF!</definedName>
    <definedName name="Excel_BuiltIn_Print_Area_119_1" localSheetId="2">#REF!</definedName>
    <definedName name="Excel_BuiltIn_Print_Area_119_1" localSheetId="6">#REF!</definedName>
    <definedName name="Excel_BuiltIn_Print_Area_119_1" localSheetId="4">#REF!</definedName>
    <definedName name="Excel_BuiltIn_Print_Area_119_1">#REF!</definedName>
    <definedName name="Excel_BuiltIn_Print_Area_12_1" localSheetId="3">#REF!</definedName>
    <definedName name="Excel_BuiltIn_Print_Area_12_1" localSheetId="2">#REF!</definedName>
    <definedName name="Excel_BuiltIn_Print_Area_12_1" localSheetId="6">#REF!</definedName>
    <definedName name="Excel_BuiltIn_Print_Area_12_1" localSheetId="4">#REF!</definedName>
    <definedName name="Excel_BuiltIn_Print_Area_12_1">#REF!</definedName>
    <definedName name="Excel_BuiltIn_Print_Area_12_1_1">"$#REF!.$A$1:$F$122"</definedName>
    <definedName name="Excel_BuiltIn_Print_Area_120" localSheetId="3">#REF!</definedName>
    <definedName name="Excel_BuiltIn_Print_Area_120" localSheetId="2">#REF!</definedName>
    <definedName name="Excel_BuiltIn_Print_Area_120" localSheetId="6">#REF!</definedName>
    <definedName name="Excel_BuiltIn_Print_Area_120" localSheetId="4">#REF!</definedName>
    <definedName name="Excel_BuiltIn_Print_Area_120">#REF!</definedName>
    <definedName name="Excel_BuiltIn_Print_Area_120_1" localSheetId="3">#REF!</definedName>
    <definedName name="Excel_BuiltIn_Print_Area_120_1" localSheetId="2">#REF!</definedName>
    <definedName name="Excel_BuiltIn_Print_Area_120_1" localSheetId="6">#REF!</definedName>
    <definedName name="Excel_BuiltIn_Print_Area_120_1" localSheetId="4">#REF!</definedName>
    <definedName name="Excel_BuiltIn_Print_Area_120_1">#REF!</definedName>
    <definedName name="Excel_BuiltIn_Print_Area_121" localSheetId="3">#REF!</definedName>
    <definedName name="Excel_BuiltIn_Print_Area_121" localSheetId="2">#REF!</definedName>
    <definedName name="Excel_BuiltIn_Print_Area_121" localSheetId="6">#REF!</definedName>
    <definedName name="Excel_BuiltIn_Print_Area_121" localSheetId="4">#REF!</definedName>
    <definedName name="Excel_BuiltIn_Print_Area_121">#REF!</definedName>
    <definedName name="Excel_BuiltIn_Print_Area_121_1" localSheetId="3">#REF!</definedName>
    <definedName name="Excel_BuiltIn_Print_Area_121_1" localSheetId="2">#REF!</definedName>
    <definedName name="Excel_BuiltIn_Print_Area_121_1" localSheetId="6">#REF!</definedName>
    <definedName name="Excel_BuiltIn_Print_Area_121_1" localSheetId="4">#REF!</definedName>
    <definedName name="Excel_BuiltIn_Print_Area_121_1">#REF!</definedName>
    <definedName name="Excel_BuiltIn_Print_Area_122" localSheetId="3">#REF!</definedName>
    <definedName name="Excel_BuiltIn_Print_Area_122" localSheetId="2">#REF!</definedName>
    <definedName name="Excel_BuiltIn_Print_Area_122" localSheetId="6">#REF!</definedName>
    <definedName name="Excel_BuiltIn_Print_Area_122" localSheetId="4">#REF!</definedName>
    <definedName name="Excel_BuiltIn_Print_Area_122">#REF!</definedName>
    <definedName name="Excel_BuiltIn_Print_Area_122_1" localSheetId="3">#REF!</definedName>
    <definedName name="Excel_BuiltIn_Print_Area_122_1" localSheetId="2">#REF!</definedName>
    <definedName name="Excel_BuiltIn_Print_Area_122_1" localSheetId="6">#REF!</definedName>
    <definedName name="Excel_BuiltIn_Print_Area_122_1" localSheetId="4">#REF!</definedName>
    <definedName name="Excel_BuiltIn_Print_Area_122_1">#REF!</definedName>
    <definedName name="Excel_BuiltIn_Print_Area_123" localSheetId="3">#REF!</definedName>
    <definedName name="Excel_BuiltIn_Print_Area_123" localSheetId="2">#REF!</definedName>
    <definedName name="Excel_BuiltIn_Print_Area_123" localSheetId="6">#REF!</definedName>
    <definedName name="Excel_BuiltIn_Print_Area_123" localSheetId="4">#REF!</definedName>
    <definedName name="Excel_BuiltIn_Print_Area_123">#REF!</definedName>
    <definedName name="Excel_BuiltIn_Print_Area_123_1" localSheetId="3">#REF!</definedName>
    <definedName name="Excel_BuiltIn_Print_Area_123_1" localSheetId="2">#REF!</definedName>
    <definedName name="Excel_BuiltIn_Print_Area_123_1" localSheetId="6">#REF!</definedName>
    <definedName name="Excel_BuiltIn_Print_Area_123_1" localSheetId="4">#REF!</definedName>
    <definedName name="Excel_BuiltIn_Print_Area_123_1">#REF!</definedName>
    <definedName name="Excel_BuiltIn_Print_Area_124" localSheetId="3">#REF!</definedName>
    <definedName name="Excel_BuiltIn_Print_Area_124" localSheetId="2">#REF!</definedName>
    <definedName name="Excel_BuiltIn_Print_Area_124" localSheetId="6">#REF!</definedName>
    <definedName name="Excel_BuiltIn_Print_Area_124" localSheetId="4">#REF!</definedName>
    <definedName name="Excel_BuiltIn_Print_Area_124">#REF!</definedName>
    <definedName name="Excel_BuiltIn_Print_Area_124_1" localSheetId="3">#REF!</definedName>
    <definedName name="Excel_BuiltIn_Print_Area_124_1" localSheetId="2">#REF!</definedName>
    <definedName name="Excel_BuiltIn_Print_Area_124_1" localSheetId="6">#REF!</definedName>
    <definedName name="Excel_BuiltIn_Print_Area_124_1" localSheetId="4">#REF!</definedName>
    <definedName name="Excel_BuiltIn_Print_Area_124_1">#REF!</definedName>
    <definedName name="Excel_BuiltIn_Print_Area_125" localSheetId="3">#REF!</definedName>
    <definedName name="Excel_BuiltIn_Print_Area_125" localSheetId="2">#REF!</definedName>
    <definedName name="Excel_BuiltIn_Print_Area_125" localSheetId="6">#REF!</definedName>
    <definedName name="Excel_BuiltIn_Print_Area_125" localSheetId="4">#REF!</definedName>
    <definedName name="Excel_BuiltIn_Print_Area_125">#REF!</definedName>
    <definedName name="Excel_BuiltIn_Print_Area_125_1" localSheetId="3">#REF!</definedName>
    <definedName name="Excel_BuiltIn_Print_Area_125_1" localSheetId="2">#REF!</definedName>
    <definedName name="Excel_BuiltIn_Print_Area_125_1" localSheetId="6">#REF!</definedName>
    <definedName name="Excel_BuiltIn_Print_Area_125_1" localSheetId="4">#REF!</definedName>
    <definedName name="Excel_BuiltIn_Print_Area_125_1">#REF!</definedName>
    <definedName name="Excel_BuiltIn_Print_Area_126" localSheetId="3">#REF!</definedName>
    <definedName name="Excel_BuiltIn_Print_Area_126" localSheetId="2">#REF!</definedName>
    <definedName name="Excel_BuiltIn_Print_Area_126" localSheetId="6">#REF!</definedName>
    <definedName name="Excel_BuiltIn_Print_Area_126" localSheetId="4">#REF!</definedName>
    <definedName name="Excel_BuiltIn_Print_Area_126">#REF!</definedName>
    <definedName name="Excel_BuiltIn_Print_Area_126_1" localSheetId="3">#REF!</definedName>
    <definedName name="Excel_BuiltIn_Print_Area_126_1" localSheetId="2">#REF!</definedName>
    <definedName name="Excel_BuiltIn_Print_Area_126_1" localSheetId="6">#REF!</definedName>
    <definedName name="Excel_BuiltIn_Print_Area_126_1" localSheetId="4">#REF!</definedName>
    <definedName name="Excel_BuiltIn_Print_Area_126_1">#REF!</definedName>
    <definedName name="Excel_BuiltIn_Print_Area_127" localSheetId="3">#REF!</definedName>
    <definedName name="Excel_BuiltIn_Print_Area_127" localSheetId="2">#REF!</definedName>
    <definedName name="Excel_BuiltIn_Print_Area_127" localSheetId="6">#REF!</definedName>
    <definedName name="Excel_BuiltIn_Print_Area_127" localSheetId="4">#REF!</definedName>
    <definedName name="Excel_BuiltIn_Print_Area_127">#REF!</definedName>
    <definedName name="Excel_BuiltIn_Print_Area_127_1" localSheetId="3">#REF!</definedName>
    <definedName name="Excel_BuiltIn_Print_Area_127_1" localSheetId="2">#REF!</definedName>
    <definedName name="Excel_BuiltIn_Print_Area_127_1" localSheetId="6">#REF!</definedName>
    <definedName name="Excel_BuiltIn_Print_Area_127_1" localSheetId="4">#REF!</definedName>
    <definedName name="Excel_BuiltIn_Print_Area_127_1">#REF!</definedName>
    <definedName name="Excel_BuiltIn_Print_Area_128" localSheetId="3">#REF!</definedName>
    <definedName name="Excel_BuiltIn_Print_Area_128" localSheetId="2">#REF!</definedName>
    <definedName name="Excel_BuiltIn_Print_Area_128" localSheetId="6">#REF!</definedName>
    <definedName name="Excel_BuiltIn_Print_Area_128" localSheetId="4">#REF!</definedName>
    <definedName name="Excel_BuiltIn_Print_Area_128">#REF!</definedName>
    <definedName name="Excel_BuiltIn_Print_Area_128_1" localSheetId="3">#REF!</definedName>
    <definedName name="Excel_BuiltIn_Print_Area_128_1" localSheetId="2">#REF!</definedName>
    <definedName name="Excel_BuiltIn_Print_Area_128_1" localSheetId="6">#REF!</definedName>
    <definedName name="Excel_BuiltIn_Print_Area_128_1" localSheetId="4">#REF!</definedName>
    <definedName name="Excel_BuiltIn_Print_Area_128_1">#REF!</definedName>
    <definedName name="Excel_BuiltIn_Print_Area_129" localSheetId="3">#REF!</definedName>
    <definedName name="Excel_BuiltIn_Print_Area_129" localSheetId="2">#REF!</definedName>
    <definedName name="Excel_BuiltIn_Print_Area_129" localSheetId="6">#REF!</definedName>
    <definedName name="Excel_BuiltIn_Print_Area_129" localSheetId="4">#REF!</definedName>
    <definedName name="Excel_BuiltIn_Print_Area_129">#REF!</definedName>
    <definedName name="Excel_BuiltIn_Print_Area_129_1" localSheetId="3">#REF!</definedName>
    <definedName name="Excel_BuiltIn_Print_Area_129_1" localSheetId="2">#REF!</definedName>
    <definedName name="Excel_BuiltIn_Print_Area_129_1" localSheetId="6">#REF!</definedName>
    <definedName name="Excel_BuiltIn_Print_Area_129_1" localSheetId="4">#REF!</definedName>
    <definedName name="Excel_BuiltIn_Print_Area_129_1">#REF!</definedName>
    <definedName name="Excel_BuiltIn_Print_Area_13_1" localSheetId="3">#REF!</definedName>
    <definedName name="Excel_BuiltIn_Print_Area_13_1" localSheetId="2">#REF!</definedName>
    <definedName name="Excel_BuiltIn_Print_Area_13_1" localSheetId="6">#REF!</definedName>
    <definedName name="Excel_BuiltIn_Print_Area_13_1" localSheetId="4">#REF!</definedName>
    <definedName name="Excel_BuiltIn_Print_Area_13_1">#REF!</definedName>
    <definedName name="Excel_BuiltIn_Print_Area_13_1_1">"$#REF!.$A$1:$F$122"</definedName>
    <definedName name="Excel_BuiltIn_Print_Area_130" localSheetId="3">#REF!</definedName>
    <definedName name="Excel_BuiltIn_Print_Area_130" localSheetId="2">#REF!</definedName>
    <definedName name="Excel_BuiltIn_Print_Area_130" localSheetId="6">#REF!</definedName>
    <definedName name="Excel_BuiltIn_Print_Area_130" localSheetId="4">#REF!</definedName>
    <definedName name="Excel_BuiltIn_Print_Area_130">#REF!</definedName>
    <definedName name="Excel_BuiltIn_Print_Area_130_1" localSheetId="3">#REF!</definedName>
    <definedName name="Excel_BuiltIn_Print_Area_130_1" localSheetId="2">#REF!</definedName>
    <definedName name="Excel_BuiltIn_Print_Area_130_1" localSheetId="6">#REF!</definedName>
    <definedName name="Excel_BuiltIn_Print_Area_130_1" localSheetId="4">#REF!</definedName>
    <definedName name="Excel_BuiltIn_Print_Area_130_1">#REF!</definedName>
    <definedName name="Excel_BuiltIn_Print_Area_131" localSheetId="3">#REF!</definedName>
    <definedName name="Excel_BuiltIn_Print_Area_131" localSheetId="2">#REF!</definedName>
    <definedName name="Excel_BuiltIn_Print_Area_131" localSheetId="6">#REF!</definedName>
    <definedName name="Excel_BuiltIn_Print_Area_131" localSheetId="4">#REF!</definedName>
    <definedName name="Excel_BuiltIn_Print_Area_131">#REF!</definedName>
    <definedName name="Excel_BuiltIn_Print_Area_131_1" localSheetId="3">#REF!</definedName>
    <definedName name="Excel_BuiltIn_Print_Area_131_1" localSheetId="2">#REF!</definedName>
    <definedName name="Excel_BuiltIn_Print_Area_131_1" localSheetId="6">#REF!</definedName>
    <definedName name="Excel_BuiltIn_Print_Area_131_1" localSheetId="4">#REF!</definedName>
    <definedName name="Excel_BuiltIn_Print_Area_131_1">#REF!</definedName>
    <definedName name="Excel_BuiltIn_Print_Area_132" localSheetId="3">#REF!</definedName>
    <definedName name="Excel_BuiltIn_Print_Area_132" localSheetId="2">#REF!</definedName>
    <definedName name="Excel_BuiltIn_Print_Area_132" localSheetId="6">#REF!</definedName>
    <definedName name="Excel_BuiltIn_Print_Area_132" localSheetId="4">#REF!</definedName>
    <definedName name="Excel_BuiltIn_Print_Area_132">#REF!</definedName>
    <definedName name="Excel_BuiltIn_Print_Area_132_1" localSheetId="3">#REF!</definedName>
    <definedName name="Excel_BuiltIn_Print_Area_132_1" localSheetId="2">#REF!</definedName>
    <definedName name="Excel_BuiltIn_Print_Area_132_1" localSheetId="6">#REF!</definedName>
    <definedName name="Excel_BuiltIn_Print_Area_132_1" localSheetId="4">#REF!</definedName>
    <definedName name="Excel_BuiltIn_Print_Area_132_1">#REF!</definedName>
    <definedName name="Excel_BuiltIn_Print_Area_133" localSheetId="3">#REF!</definedName>
    <definedName name="Excel_BuiltIn_Print_Area_133" localSheetId="2">#REF!</definedName>
    <definedName name="Excel_BuiltIn_Print_Area_133" localSheetId="6">#REF!</definedName>
    <definedName name="Excel_BuiltIn_Print_Area_133" localSheetId="4">#REF!</definedName>
    <definedName name="Excel_BuiltIn_Print_Area_133">#REF!</definedName>
    <definedName name="Excel_BuiltIn_Print_Area_134" localSheetId="3">#REF!</definedName>
    <definedName name="Excel_BuiltIn_Print_Area_134" localSheetId="2">#REF!</definedName>
    <definedName name="Excel_BuiltIn_Print_Area_134" localSheetId="6">#REF!</definedName>
    <definedName name="Excel_BuiltIn_Print_Area_134" localSheetId="4">#REF!</definedName>
    <definedName name="Excel_BuiltIn_Print_Area_134">#REF!</definedName>
    <definedName name="Excel_BuiltIn_Print_Area_135" localSheetId="3">#REF!</definedName>
    <definedName name="Excel_BuiltIn_Print_Area_135" localSheetId="2">#REF!</definedName>
    <definedName name="Excel_BuiltIn_Print_Area_135" localSheetId="6">#REF!</definedName>
    <definedName name="Excel_BuiltIn_Print_Area_135" localSheetId="4">#REF!</definedName>
    <definedName name="Excel_BuiltIn_Print_Area_135">#REF!</definedName>
    <definedName name="Excel_BuiltIn_Print_Area_135_1" localSheetId="3">#REF!</definedName>
    <definedName name="Excel_BuiltIn_Print_Area_135_1" localSheetId="2">#REF!</definedName>
    <definedName name="Excel_BuiltIn_Print_Area_135_1" localSheetId="6">#REF!</definedName>
    <definedName name="Excel_BuiltIn_Print_Area_135_1" localSheetId="4">#REF!</definedName>
    <definedName name="Excel_BuiltIn_Print_Area_135_1">#REF!</definedName>
    <definedName name="Excel_BuiltIn_Print_Area_136" localSheetId="3">#REF!</definedName>
    <definedName name="Excel_BuiltIn_Print_Area_136" localSheetId="2">#REF!</definedName>
    <definedName name="Excel_BuiltIn_Print_Area_136" localSheetId="6">#REF!</definedName>
    <definedName name="Excel_BuiltIn_Print_Area_136" localSheetId="4">#REF!</definedName>
    <definedName name="Excel_BuiltIn_Print_Area_136">#REF!</definedName>
    <definedName name="Excel_BuiltIn_Print_Area_136_1" localSheetId="3">#REF!</definedName>
    <definedName name="Excel_BuiltIn_Print_Area_136_1" localSheetId="2">#REF!</definedName>
    <definedName name="Excel_BuiltIn_Print_Area_136_1" localSheetId="6">#REF!</definedName>
    <definedName name="Excel_BuiltIn_Print_Area_136_1" localSheetId="4">#REF!</definedName>
    <definedName name="Excel_BuiltIn_Print_Area_136_1">#REF!</definedName>
    <definedName name="Excel_BuiltIn_Print_Area_137" localSheetId="3">#REF!</definedName>
    <definedName name="Excel_BuiltIn_Print_Area_137" localSheetId="2">#REF!</definedName>
    <definedName name="Excel_BuiltIn_Print_Area_137" localSheetId="6">#REF!</definedName>
    <definedName name="Excel_BuiltIn_Print_Area_137" localSheetId="4">#REF!</definedName>
    <definedName name="Excel_BuiltIn_Print_Area_137">#REF!</definedName>
    <definedName name="Excel_BuiltIn_Print_Area_137_1" localSheetId="3">#REF!</definedName>
    <definedName name="Excel_BuiltIn_Print_Area_137_1" localSheetId="2">#REF!</definedName>
    <definedName name="Excel_BuiltIn_Print_Area_137_1" localSheetId="6">#REF!</definedName>
    <definedName name="Excel_BuiltIn_Print_Area_137_1" localSheetId="4">#REF!</definedName>
    <definedName name="Excel_BuiltIn_Print_Area_137_1">#REF!</definedName>
    <definedName name="Excel_BuiltIn_Print_Area_138" localSheetId="3">#REF!</definedName>
    <definedName name="Excel_BuiltIn_Print_Area_138" localSheetId="2">#REF!</definedName>
    <definedName name="Excel_BuiltIn_Print_Area_138" localSheetId="6">#REF!</definedName>
    <definedName name="Excel_BuiltIn_Print_Area_138" localSheetId="4">#REF!</definedName>
    <definedName name="Excel_BuiltIn_Print_Area_138">#REF!</definedName>
    <definedName name="Excel_BuiltIn_Print_Area_138_1" localSheetId="3">#REF!</definedName>
    <definedName name="Excel_BuiltIn_Print_Area_138_1" localSheetId="2">#REF!</definedName>
    <definedName name="Excel_BuiltIn_Print_Area_138_1" localSheetId="6">#REF!</definedName>
    <definedName name="Excel_BuiltIn_Print_Area_138_1" localSheetId="4">#REF!</definedName>
    <definedName name="Excel_BuiltIn_Print_Area_138_1">#REF!</definedName>
    <definedName name="Excel_BuiltIn_Print_Area_139" localSheetId="1">#REF!</definedName>
    <definedName name="Excel_BuiltIn_Print_Area_139" localSheetId="3">#REF!</definedName>
    <definedName name="Excel_BuiltIn_Print_Area_139" localSheetId="2">#REF!</definedName>
    <definedName name="Excel_BuiltIn_Print_Area_139" localSheetId="6">#REF!</definedName>
    <definedName name="Excel_BuiltIn_Print_Area_139" localSheetId="4">#REF!</definedName>
    <definedName name="Excel_BuiltIn_Print_Area_139">#REF!</definedName>
    <definedName name="Excel_BuiltIn_Print_Area_139_1" localSheetId="3">#REF!</definedName>
    <definedName name="Excel_BuiltIn_Print_Area_139_1" localSheetId="2">#REF!</definedName>
    <definedName name="Excel_BuiltIn_Print_Area_139_1" localSheetId="6">#REF!</definedName>
    <definedName name="Excel_BuiltIn_Print_Area_139_1" localSheetId="4">#REF!</definedName>
    <definedName name="Excel_BuiltIn_Print_Area_139_1">#REF!</definedName>
    <definedName name="Excel_BuiltIn_Print_Area_14_1" localSheetId="3">#REF!</definedName>
    <definedName name="Excel_BuiltIn_Print_Area_14_1" localSheetId="2">#REF!</definedName>
    <definedName name="Excel_BuiltIn_Print_Area_14_1" localSheetId="6">#REF!</definedName>
    <definedName name="Excel_BuiltIn_Print_Area_14_1" localSheetId="4">#REF!</definedName>
    <definedName name="Excel_BuiltIn_Print_Area_14_1">#REF!</definedName>
    <definedName name="Excel_BuiltIn_Print_Area_140" localSheetId="3">#REF!</definedName>
    <definedName name="Excel_BuiltIn_Print_Area_140" localSheetId="2">#REF!</definedName>
    <definedName name="Excel_BuiltIn_Print_Area_140" localSheetId="6">#REF!</definedName>
    <definedName name="Excel_BuiltIn_Print_Area_140" localSheetId="4">#REF!</definedName>
    <definedName name="Excel_BuiltIn_Print_Area_140">#REF!</definedName>
    <definedName name="Excel_BuiltIn_Print_Area_140_1" localSheetId="3">#REF!</definedName>
    <definedName name="Excel_BuiltIn_Print_Area_140_1" localSheetId="2">#REF!</definedName>
    <definedName name="Excel_BuiltIn_Print_Area_140_1" localSheetId="6">#REF!</definedName>
    <definedName name="Excel_BuiltIn_Print_Area_140_1" localSheetId="4">#REF!</definedName>
    <definedName name="Excel_BuiltIn_Print_Area_140_1">#REF!</definedName>
    <definedName name="Excel_BuiltIn_Print_Area_141" localSheetId="1">#REF!</definedName>
    <definedName name="Excel_BuiltIn_Print_Area_141" localSheetId="3">#REF!</definedName>
    <definedName name="Excel_BuiltIn_Print_Area_141" localSheetId="2">#REF!</definedName>
    <definedName name="Excel_BuiltIn_Print_Area_141" localSheetId="6">#REF!</definedName>
    <definedName name="Excel_BuiltIn_Print_Area_141" localSheetId="4">#REF!</definedName>
    <definedName name="Excel_BuiltIn_Print_Area_141">#REF!</definedName>
    <definedName name="Excel_BuiltIn_Print_Area_141_1" localSheetId="1">#REF!</definedName>
    <definedName name="Excel_BuiltIn_Print_Area_141_1" localSheetId="3">#REF!</definedName>
    <definedName name="Excel_BuiltIn_Print_Area_141_1" localSheetId="2">#REF!</definedName>
    <definedName name="Excel_BuiltIn_Print_Area_141_1" localSheetId="6">#REF!</definedName>
    <definedName name="Excel_BuiltIn_Print_Area_141_1" localSheetId="4">#REF!</definedName>
    <definedName name="Excel_BuiltIn_Print_Area_141_1">#REF!</definedName>
    <definedName name="Excel_BuiltIn_Print_Area_142" localSheetId="3">#REF!</definedName>
    <definedName name="Excel_BuiltIn_Print_Area_142" localSheetId="2">#REF!</definedName>
    <definedName name="Excel_BuiltIn_Print_Area_142" localSheetId="6">#REF!</definedName>
    <definedName name="Excel_BuiltIn_Print_Area_142" localSheetId="4">#REF!</definedName>
    <definedName name="Excel_BuiltIn_Print_Area_142">#REF!</definedName>
    <definedName name="Excel_BuiltIn_Print_Area_142_1" localSheetId="3">#REF!</definedName>
    <definedName name="Excel_BuiltIn_Print_Area_142_1" localSheetId="2">#REF!</definedName>
    <definedName name="Excel_BuiltIn_Print_Area_142_1" localSheetId="6">#REF!</definedName>
    <definedName name="Excel_BuiltIn_Print_Area_142_1" localSheetId="4">#REF!</definedName>
    <definedName name="Excel_BuiltIn_Print_Area_142_1">#REF!</definedName>
    <definedName name="Excel_BuiltIn_Print_Area_143" localSheetId="3">#REF!</definedName>
    <definedName name="Excel_BuiltIn_Print_Area_143" localSheetId="2">#REF!</definedName>
    <definedName name="Excel_BuiltIn_Print_Area_143" localSheetId="6">#REF!</definedName>
    <definedName name="Excel_BuiltIn_Print_Area_143" localSheetId="4">#REF!</definedName>
    <definedName name="Excel_BuiltIn_Print_Area_143">#REF!</definedName>
    <definedName name="Excel_BuiltIn_Print_Area_143_1">"$#REF!.$A$1:$F$122"</definedName>
    <definedName name="Excel_BuiltIn_Print_Area_144" localSheetId="3">#REF!</definedName>
    <definedName name="Excel_BuiltIn_Print_Area_144" localSheetId="2">#REF!</definedName>
    <definedName name="Excel_BuiltIn_Print_Area_144" localSheetId="6">#REF!</definedName>
    <definedName name="Excel_BuiltIn_Print_Area_144" localSheetId="4">#REF!</definedName>
    <definedName name="Excel_BuiltIn_Print_Area_144">#REF!</definedName>
    <definedName name="Excel_BuiltIn_Print_Area_145" localSheetId="3">#REF!</definedName>
    <definedName name="Excel_BuiltIn_Print_Area_145" localSheetId="2">#REF!</definedName>
    <definedName name="Excel_BuiltIn_Print_Area_145" localSheetId="6">#REF!</definedName>
    <definedName name="Excel_BuiltIn_Print_Area_145" localSheetId="4">#REF!</definedName>
    <definedName name="Excel_BuiltIn_Print_Area_145">#REF!</definedName>
    <definedName name="Excel_BuiltIn_Print_Area_146" localSheetId="3">#REF!</definedName>
    <definedName name="Excel_BuiltIn_Print_Area_146" localSheetId="2">#REF!</definedName>
    <definedName name="Excel_BuiltIn_Print_Area_146" localSheetId="6">#REF!</definedName>
    <definedName name="Excel_BuiltIn_Print_Area_146" localSheetId="4">#REF!</definedName>
    <definedName name="Excel_BuiltIn_Print_Area_146">#REF!</definedName>
    <definedName name="Excel_BuiltIn_Print_Area_147" localSheetId="3">#REF!</definedName>
    <definedName name="Excel_BuiltIn_Print_Area_147" localSheetId="2">#REF!</definedName>
    <definedName name="Excel_BuiltIn_Print_Area_147" localSheetId="6">#REF!</definedName>
    <definedName name="Excel_BuiltIn_Print_Area_147" localSheetId="4">#REF!</definedName>
    <definedName name="Excel_BuiltIn_Print_Area_147">#REF!</definedName>
    <definedName name="Excel_BuiltIn_Print_Area_148" localSheetId="3">#REF!</definedName>
    <definedName name="Excel_BuiltIn_Print_Area_148" localSheetId="2">#REF!</definedName>
    <definedName name="Excel_BuiltIn_Print_Area_148" localSheetId="6">#REF!</definedName>
    <definedName name="Excel_BuiltIn_Print_Area_148" localSheetId="4">#REF!</definedName>
    <definedName name="Excel_BuiltIn_Print_Area_148">#REF!</definedName>
    <definedName name="Excel_BuiltIn_Print_Area_149" localSheetId="3">#REF!</definedName>
    <definedName name="Excel_BuiltIn_Print_Area_149" localSheetId="2">#REF!</definedName>
    <definedName name="Excel_BuiltIn_Print_Area_149" localSheetId="6">#REF!</definedName>
    <definedName name="Excel_BuiltIn_Print_Area_149" localSheetId="4">#REF!</definedName>
    <definedName name="Excel_BuiltIn_Print_Area_149">#REF!</definedName>
    <definedName name="Excel_BuiltIn_Print_Area_15_1" localSheetId="3">#REF!</definedName>
    <definedName name="Excel_BuiltIn_Print_Area_15_1" localSheetId="2">#REF!</definedName>
    <definedName name="Excel_BuiltIn_Print_Area_15_1" localSheetId="6">#REF!</definedName>
    <definedName name="Excel_BuiltIn_Print_Area_15_1" localSheetId="4">#REF!</definedName>
    <definedName name="Excel_BuiltIn_Print_Area_15_1">#REF!</definedName>
    <definedName name="Excel_BuiltIn_Print_Area_151" localSheetId="3">#REF!</definedName>
    <definedName name="Excel_BuiltIn_Print_Area_151" localSheetId="2">#REF!</definedName>
    <definedName name="Excel_BuiltIn_Print_Area_151" localSheetId="6">#REF!</definedName>
    <definedName name="Excel_BuiltIn_Print_Area_151" localSheetId="4">#REF!</definedName>
    <definedName name="Excel_BuiltIn_Print_Area_151">#REF!</definedName>
    <definedName name="Excel_BuiltIn_Print_Area_152" localSheetId="3">#REF!</definedName>
    <definedName name="Excel_BuiltIn_Print_Area_152" localSheetId="2">#REF!</definedName>
    <definedName name="Excel_BuiltIn_Print_Area_152" localSheetId="6">#REF!</definedName>
    <definedName name="Excel_BuiltIn_Print_Area_152" localSheetId="4">#REF!</definedName>
    <definedName name="Excel_BuiltIn_Print_Area_152">#REF!</definedName>
    <definedName name="Excel_BuiltIn_Print_Area_153" localSheetId="3">#REF!</definedName>
    <definedName name="Excel_BuiltIn_Print_Area_153" localSheetId="2">#REF!</definedName>
    <definedName name="Excel_BuiltIn_Print_Area_153" localSheetId="6">#REF!</definedName>
    <definedName name="Excel_BuiltIn_Print_Area_153" localSheetId="4">#REF!</definedName>
    <definedName name="Excel_BuiltIn_Print_Area_153">#REF!</definedName>
    <definedName name="Excel_BuiltIn_Print_Area_154" localSheetId="1">#REF!</definedName>
    <definedName name="Excel_BuiltIn_Print_Area_154" localSheetId="3">#REF!</definedName>
    <definedName name="Excel_BuiltIn_Print_Area_154" localSheetId="2">#REF!</definedName>
    <definedName name="Excel_BuiltIn_Print_Area_154" localSheetId="6">#REF!</definedName>
    <definedName name="Excel_BuiltIn_Print_Area_154" localSheetId="4">#REF!</definedName>
    <definedName name="Excel_BuiltIn_Print_Area_154">#REF!</definedName>
    <definedName name="Excel_BuiltIn_Print_Area_155" localSheetId="1">#REF!</definedName>
    <definedName name="Excel_BuiltIn_Print_Area_155" localSheetId="3">#REF!</definedName>
    <definedName name="Excel_BuiltIn_Print_Area_155" localSheetId="2">#REF!</definedName>
    <definedName name="Excel_BuiltIn_Print_Area_155" localSheetId="6">#REF!</definedName>
    <definedName name="Excel_BuiltIn_Print_Area_155" localSheetId="4">#REF!</definedName>
    <definedName name="Excel_BuiltIn_Print_Area_155">#REF!</definedName>
    <definedName name="Excel_BuiltIn_Print_Area_156" localSheetId="1">#REF!</definedName>
    <definedName name="Excel_BuiltIn_Print_Area_156" localSheetId="3">#REF!</definedName>
    <definedName name="Excel_BuiltIn_Print_Area_156" localSheetId="2">#REF!</definedName>
    <definedName name="Excel_BuiltIn_Print_Area_156" localSheetId="6">#REF!</definedName>
    <definedName name="Excel_BuiltIn_Print_Area_156" localSheetId="4">#REF!</definedName>
    <definedName name="Excel_BuiltIn_Print_Area_156">#REF!</definedName>
    <definedName name="Excel_BuiltIn_Print_Area_16_1" localSheetId="1">#REF!</definedName>
    <definedName name="Excel_BuiltIn_Print_Area_16_1" localSheetId="3">#REF!</definedName>
    <definedName name="Excel_BuiltIn_Print_Area_16_1" localSheetId="2">#REF!</definedName>
    <definedName name="Excel_BuiltIn_Print_Area_16_1" localSheetId="6">#REF!</definedName>
    <definedName name="Excel_BuiltIn_Print_Area_16_1" localSheetId="4">#REF!</definedName>
    <definedName name="Excel_BuiltIn_Print_Area_16_1">#REF!</definedName>
    <definedName name="Excel_BuiltIn_Print_Area_17_1" localSheetId="1">#REF!</definedName>
    <definedName name="Excel_BuiltIn_Print_Area_17_1" localSheetId="3">#REF!</definedName>
    <definedName name="Excel_BuiltIn_Print_Area_17_1" localSheetId="2">#REF!</definedName>
    <definedName name="Excel_BuiltIn_Print_Area_17_1" localSheetId="6">#REF!</definedName>
    <definedName name="Excel_BuiltIn_Print_Area_17_1" localSheetId="4">#REF!</definedName>
    <definedName name="Excel_BuiltIn_Print_Area_17_1">#REF!</definedName>
    <definedName name="Excel_BuiltIn_Print_Area_18_1" localSheetId="1">#REF!</definedName>
    <definedName name="Excel_BuiltIn_Print_Area_18_1" localSheetId="3">#REF!</definedName>
    <definedName name="Excel_BuiltIn_Print_Area_18_1" localSheetId="2">#REF!</definedName>
    <definedName name="Excel_BuiltIn_Print_Area_18_1" localSheetId="6">#REF!</definedName>
    <definedName name="Excel_BuiltIn_Print_Area_18_1" localSheetId="4">#REF!</definedName>
    <definedName name="Excel_BuiltIn_Print_Area_18_1">#REF!</definedName>
    <definedName name="Excel_BuiltIn_Print_Area_19_1" localSheetId="1">#REF!</definedName>
    <definedName name="Excel_BuiltIn_Print_Area_19_1" localSheetId="3">#REF!</definedName>
    <definedName name="Excel_BuiltIn_Print_Area_19_1" localSheetId="2">#REF!</definedName>
    <definedName name="Excel_BuiltIn_Print_Area_19_1" localSheetId="6">#REF!</definedName>
    <definedName name="Excel_BuiltIn_Print_Area_19_1" localSheetId="4">#REF!</definedName>
    <definedName name="Excel_BuiltIn_Print_Area_19_1">#REF!</definedName>
    <definedName name="Excel_BuiltIn_Print_Area_20_1" localSheetId="1">#REF!</definedName>
    <definedName name="Excel_BuiltIn_Print_Area_20_1" localSheetId="3">#REF!</definedName>
    <definedName name="Excel_BuiltIn_Print_Area_20_1" localSheetId="2">#REF!</definedName>
    <definedName name="Excel_BuiltIn_Print_Area_20_1" localSheetId="6">#REF!</definedName>
    <definedName name="Excel_BuiltIn_Print_Area_20_1" localSheetId="4">#REF!</definedName>
    <definedName name="Excel_BuiltIn_Print_Area_20_1">#REF!</definedName>
    <definedName name="Excel_BuiltIn_Print_Area_21_1" localSheetId="1">#REF!</definedName>
    <definedName name="Excel_BuiltIn_Print_Area_21_1" localSheetId="3">#REF!</definedName>
    <definedName name="Excel_BuiltIn_Print_Area_21_1" localSheetId="2">#REF!</definedName>
    <definedName name="Excel_BuiltIn_Print_Area_21_1" localSheetId="6">#REF!</definedName>
    <definedName name="Excel_BuiltIn_Print_Area_21_1" localSheetId="4">#REF!</definedName>
    <definedName name="Excel_BuiltIn_Print_Area_21_1">#REF!</definedName>
    <definedName name="Excel_BuiltIn_Print_Area_22_1" localSheetId="1">#REF!</definedName>
    <definedName name="Excel_BuiltIn_Print_Area_22_1" localSheetId="3">#REF!</definedName>
    <definedName name="Excel_BuiltIn_Print_Area_22_1" localSheetId="2">#REF!</definedName>
    <definedName name="Excel_BuiltIn_Print_Area_22_1" localSheetId="6">#REF!</definedName>
    <definedName name="Excel_BuiltIn_Print_Area_22_1" localSheetId="4">#REF!</definedName>
    <definedName name="Excel_BuiltIn_Print_Area_22_1">#REF!</definedName>
    <definedName name="Excel_BuiltIn_Print_Area_23_1" localSheetId="1">#REF!</definedName>
    <definedName name="Excel_BuiltIn_Print_Area_23_1" localSheetId="3">#REF!</definedName>
    <definedName name="Excel_BuiltIn_Print_Area_23_1" localSheetId="2">#REF!</definedName>
    <definedName name="Excel_BuiltIn_Print_Area_23_1" localSheetId="6">#REF!</definedName>
    <definedName name="Excel_BuiltIn_Print_Area_23_1" localSheetId="4">#REF!</definedName>
    <definedName name="Excel_BuiltIn_Print_Area_23_1">#REF!</definedName>
    <definedName name="Excel_BuiltIn_Print_Area_24_1" localSheetId="1">#REF!</definedName>
    <definedName name="Excel_BuiltIn_Print_Area_24_1" localSheetId="3">#REF!</definedName>
    <definedName name="Excel_BuiltIn_Print_Area_24_1" localSheetId="2">#REF!</definedName>
    <definedName name="Excel_BuiltIn_Print_Area_24_1" localSheetId="6">#REF!</definedName>
    <definedName name="Excel_BuiltIn_Print_Area_24_1" localSheetId="4">#REF!</definedName>
    <definedName name="Excel_BuiltIn_Print_Area_24_1">#REF!</definedName>
    <definedName name="Excel_BuiltIn_Print_Area_24_1_1" localSheetId="1">#REF!</definedName>
    <definedName name="Excel_BuiltIn_Print_Area_24_1_1" localSheetId="3">#REF!</definedName>
    <definedName name="Excel_BuiltIn_Print_Area_24_1_1" localSheetId="2">#REF!</definedName>
    <definedName name="Excel_BuiltIn_Print_Area_24_1_1" localSheetId="6">#REF!</definedName>
    <definedName name="Excel_BuiltIn_Print_Area_24_1_1" localSheetId="4">#REF!</definedName>
    <definedName name="Excel_BuiltIn_Print_Area_24_1_1">#REF!</definedName>
    <definedName name="Excel_BuiltIn_Print_Area_25_1" localSheetId="1">#REF!</definedName>
    <definedName name="Excel_BuiltIn_Print_Area_25_1" localSheetId="3">#REF!</definedName>
    <definedName name="Excel_BuiltIn_Print_Area_25_1" localSheetId="2">#REF!</definedName>
    <definedName name="Excel_BuiltIn_Print_Area_25_1" localSheetId="6">#REF!</definedName>
    <definedName name="Excel_BuiltIn_Print_Area_25_1" localSheetId="4">#REF!</definedName>
    <definedName name="Excel_BuiltIn_Print_Area_25_1">#REF!</definedName>
    <definedName name="Excel_BuiltIn_Print_Area_25_1_1" localSheetId="1">#REF!</definedName>
    <definedName name="Excel_BuiltIn_Print_Area_25_1_1" localSheetId="3">#REF!</definedName>
    <definedName name="Excel_BuiltIn_Print_Area_25_1_1" localSheetId="2">#REF!</definedName>
    <definedName name="Excel_BuiltIn_Print_Area_25_1_1" localSheetId="6">#REF!</definedName>
    <definedName name="Excel_BuiltIn_Print_Area_25_1_1" localSheetId="4">#REF!</definedName>
    <definedName name="Excel_BuiltIn_Print_Area_25_1_1">#REF!</definedName>
    <definedName name="Excel_BuiltIn_Print_Area_26_1" localSheetId="1">#REF!</definedName>
    <definedName name="Excel_BuiltIn_Print_Area_26_1" localSheetId="3">#REF!</definedName>
    <definedName name="Excel_BuiltIn_Print_Area_26_1" localSheetId="2">#REF!</definedName>
    <definedName name="Excel_BuiltIn_Print_Area_26_1" localSheetId="6">#REF!</definedName>
    <definedName name="Excel_BuiltIn_Print_Area_26_1" localSheetId="4">#REF!</definedName>
    <definedName name="Excel_BuiltIn_Print_Area_26_1">#REF!</definedName>
    <definedName name="Excel_BuiltIn_Print_Area_26_1_1" localSheetId="1">#REF!</definedName>
    <definedName name="Excel_BuiltIn_Print_Area_26_1_1" localSheetId="3">#REF!</definedName>
    <definedName name="Excel_BuiltIn_Print_Area_26_1_1" localSheetId="2">#REF!</definedName>
    <definedName name="Excel_BuiltIn_Print_Area_26_1_1" localSheetId="6">#REF!</definedName>
    <definedName name="Excel_BuiltIn_Print_Area_26_1_1" localSheetId="4">#REF!</definedName>
    <definedName name="Excel_BuiltIn_Print_Area_26_1_1">#REF!</definedName>
    <definedName name="Excel_BuiltIn_Print_Area_27_1" localSheetId="1">#REF!</definedName>
    <definedName name="Excel_BuiltIn_Print_Area_27_1" localSheetId="3">#REF!</definedName>
    <definedName name="Excel_BuiltIn_Print_Area_27_1" localSheetId="2">#REF!</definedName>
    <definedName name="Excel_BuiltIn_Print_Area_27_1" localSheetId="6">#REF!</definedName>
    <definedName name="Excel_BuiltIn_Print_Area_27_1" localSheetId="4">#REF!</definedName>
    <definedName name="Excel_BuiltIn_Print_Area_27_1">#REF!</definedName>
    <definedName name="Excel_BuiltIn_Print_Area_27_1_1" localSheetId="1">#REF!</definedName>
    <definedName name="Excel_BuiltIn_Print_Area_27_1_1" localSheetId="3">#REF!</definedName>
    <definedName name="Excel_BuiltIn_Print_Area_27_1_1" localSheetId="2">#REF!</definedName>
    <definedName name="Excel_BuiltIn_Print_Area_27_1_1" localSheetId="6">#REF!</definedName>
    <definedName name="Excel_BuiltIn_Print_Area_27_1_1" localSheetId="4">#REF!</definedName>
    <definedName name="Excel_BuiltIn_Print_Area_27_1_1">#REF!</definedName>
    <definedName name="Excel_BuiltIn_Print_Area_28_1" localSheetId="1">#REF!</definedName>
    <definedName name="Excel_BuiltIn_Print_Area_28_1" localSheetId="3">#REF!</definedName>
    <definedName name="Excel_BuiltIn_Print_Area_28_1" localSheetId="2">#REF!</definedName>
    <definedName name="Excel_BuiltIn_Print_Area_28_1" localSheetId="6">#REF!</definedName>
    <definedName name="Excel_BuiltIn_Print_Area_28_1" localSheetId="4">#REF!</definedName>
    <definedName name="Excel_BuiltIn_Print_Area_28_1">#REF!</definedName>
    <definedName name="Excel_BuiltIn_Print_Area_28_1_1" localSheetId="1">#REF!</definedName>
    <definedName name="Excel_BuiltIn_Print_Area_28_1_1" localSheetId="3">#REF!</definedName>
    <definedName name="Excel_BuiltIn_Print_Area_28_1_1" localSheetId="2">#REF!</definedName>
    <definedName name="Excel_BuiltIn_Print_Area_28_1_1" localSheetId="6">#REF!</definedName>
    <definedName name="Excel_BuiltIn_Print_Area_28_1_1" localSheetId="4">#REF!</definedName>
    <definedName name="Excel_BuiltIn_Print_Area_28_1_1">#REF!</definedName>
    <definedName name="Excel_BuiltIn_Print_Area_29_1" localSheetId="1">#REF!</definedName>
    <definedName name="Excel_BuiltIn_Print_Area_29_1" localSheetId="3">#REF!</definedName>
    <definedName name="Excel_BuiltIn_Print_Area_29_1" localSheetId="2">#REF!</definedName>
    <definedName name="Excel_BuiltIn_Print_Area_29_1" localSheetId="6">#REF!</definedName>
    <definedName name="Excel_BuiltIn_Print_Area_29_1" localSheetId="4">#REF!</definedName>
    <definedName name="Excel_BuiltIn_Print_Area_29_1">#REF!</definedName>
    <definedName name="Excel_BuiltIn_Print_Area_29_1_1" localSheetId="1">#REF!</definedName>
    <definedName name="Excel_BuiltIn_Print_Area_29_1_1" localSheetId="3">#REF!</definedName>
    <definedName name="Excel_BuiltIn_Print_Area_29_1_1" localSheetId="2">#REF!</definedName>
    <definedName name="Excel_BuiltIn_Print_Area_29_1_1" localSheetId="6">#REF!</definedName>
    <definedName name="Excel_BuiltIn_Print_Area_29_1_1" localSheetId="4">#REF!</definedName>
    <definedName name="Excel_BuiltIn_Print_Area_29_1_1">#REF!</definedName>
    <definedName name="Excel_BuiltIn_Print_Area_3_1" localSheetId="1">#REF!</definedName>
    <definedName name="Excel_BuiltIn_Print_Area_3_1" localSheetId="3">#REF!</definedName>
    <definedName name="Excel_BuiltIn_Print_Area_3_1" localSheetId="2">#REF!</definedName>
    <definedName name="Excel_BuiltIn_Print_Area_3_1" localSheetId="6">#REF!</definedName>
    <definedName name="Excel_BuiltIn_Print_Area_3_1" localSheetId="4">#REF!</definedName>
    <definedName name="Excel_BuiltIn_Print_Area_3_1">#REF!</definedName>
    <definedName name="Excel_BuiltIn_Print_Area_30_1" localSheetId="1">#REF!</definedName>
    <definedName name="Excel_BuiltIn_Print_Area_30_1" localSheetId="3">#REF!</definedName>
    <definedName name="Excel_BuiltIn_Print_Area_30_1" localSheetId="2">#REF!</definedName>
    <definedName name="Excel_BuiltIn_Print_Area_30_1" localSheetId="6">#REF!</definedName>
    <definedName name="Excel_BuiltIn_Print_Area_30_1" localSheetId="4">#REF!</definedName>
    <definedName name="Excel_BuiltIn_Print_Area_30_1">#REF!</definedName>
    <definedName name="Excel_BuiltIn_Print_Area_30_1_1" localSheetId="1">#REF!</definedName>
    <definedName name="Excel_BuiltIn_Print_Area_30_1_1" localSheetId="3">#REF!</definedName>
    <definedName name="Excel_BuiltIn_Print_Area_30_1_1" localSheetId="2">#REF!</definedName>
    <definedName name="Excel_BuiltIn_Print_Area_30_1_1" localSheetId="6">#REF!</definedName>
    <definedName name="Excel_BuiltIn_Print_Area_30_1_1" localSheetId="4">#REF!</definedName>
    <definedName name="Excel_BuiltIn_Print_Area_30_1_1">#REF!</definedName>
    <definedName name="Excel_BuiltIn_Print_Area_31_1" localSheetId="1">#REF!</definedName>
    <definedName name="Excel_BuiltIn_Print_Area_31_1" localSheetId="3">#REF!</definedName>
    <definedName name="Excel_BuiltIn_Print_Area_31_1" localSheetId="2">#REF!</definedName>
    <definedName name="Excel_BuiltIn_Print_Area_31_1" localSheetId="6">#REF!</definedName>
    <definedName name="Excel_BuiltIn_Print_Area_31_1" localSheetId="4">#REF!</definedName>
    <definedName name="Excel_BuiltIn_Print_Area_31_1">#REF!</definedName>
    <definedName name="Excel_BuiltIn_Print_Area_31_1_1" localSheetId="1">#REF!</definedName>
    <definedName name="Excel_BuiltIn_Print_Area_31_1_1" localSheetId="3">#REF!</definedName>
    <definedName name="Excel_BuiltIn_Print_Area_31_1_1" localSheetId="2">#REF!</definedName>
    <definedName name="Excel_BuiltIn_Print_Area_31_1_1" localSheetId="6">#REF!</definedName>
    <definedName name="Excel_BuiltIn_Print_Area_31_1_1" localSheetId="4">#REF!</definedName>
    <definedName name="Excel_BuiltIn_Print_Area_31_1_1">#REF!</definedName>
    <definedName name="Excel_BuiltIn_Print_Area_32_1" localSheetId="1">#REF!</definedName>
    <definedName name="Excel_BuiltIn_Print_Area_32_1" localSheetId="3">#REF!</definedName>
    <definedName name="Excel_BuiltIn_Print_Area_32_1" localSheetId="2">#REF!</definedName>
    <definedName name="Excel_BuiltIn_Print_Area_32_1" localSheetId="6">#REF!</definedName>
    <definedName name="Excel_BuiltIn_Print_Area_32_1" localSheetId="4">#REF!</definedName>
    <definedName name="Excel_BuiltIn_Print_Area_32_1">#REF!</definedName>
    <definedName name="Excel_BuiltIn_Print_Area_32_1_1" localSheetId="1">#REF!</definedName>
    <definedName name="Excel_BuiltIn_Print_Area_32_1_1" localSheetId="3">#REF!</definedName>
    <definedName name="Excel_BuiltIn_Print_Area_32_1_1" localSheetId="2">#REF!</definedName>
    <definedName name="Excel_BuiltIn_Print_Area_32_1_1" localSheetId="6">#REF!</definedName>
    <definedName name="Excel_BuiltIn_Print_Area_32_1_1" localSheetId="4">#REF!</definedName>
    <definedName name="Excel_BuiltIn_Print_Area_32_1_1">#REF!</definedName>
    <definedName name="Excel_BuiltIn_Print_Area_33_1" localSheetId="1">#REF!</definedName>
    <definedName name="Excel_BuiltIn_Print_Area_33_1" localSheetId="3">#REF!</definedName>
    <definedName name="Excel_BuiltIn_Print_Area_33_1" localSheetId="2">#REF!</definedName>
    <definedName name="Excel_BuiltIn_Print_Area_33_1" localSheetId="6">#REF!</definedName>
    <definedName name="Excel_BuiltIn_Print_Area_33_1" localSheetId="4">#REF!</definedName>
    <definedName name="Excel_BuiltIn_Print_Area_33_1">#REF!</definedName>
    <definedName name="Excel_BuiltIn_Print_Area_33_1_1" localSheetId="1">#REF!</definedName>
    <definedName name="Excel_BuiltIn_Print_Area_33_1_1" localSheetId="3">#REF!</definedName>
    <definedName name="Excel_BuiltIn_Print_Area_33_1_1" localSheetId="2">#REF!</definedName>
    <definedName name="Excel_BuiltIn_Print_Area_33_1_1" localSheetId="6">#REF!</definedName>
    <definedName name="Excel_BuiltIn_Print_Area_33_1_1" localSheetId="4">#REF!</definedName>
    <definedName name="Excel_BuiltIn_Print_Area_33_1_1">#REF!</definedName>
    <definedName name="Excel_BuiltIn_Print_Area_34_1" localSheetId="1">#REF!</definedName>
    <definedName name="Excel_BuiltIn_Print_Area_34_1" localSheetId="3">#REF!</definedName>
    <definedName name="Excel_BuiltIn_Print_Area_34_1" localSheetId="2">#REF!</definedName>
    <definedName name="Excel_BuiltIn_Print_Area_34_1" localSheetId="6">#REF!</definedName>
    <definedName name="Excel_BuiltIn_Print_Area_34_1" localSheetId="4">#REF!</definedName>
    <definedName name="Excel_BuiltIn_Print_Area_34_1">#REF!</definedName>
    <definedName name="Excel_BuiltIn_Print_Area_34_1_1" localSheetId="1">#REF!</definedName>
    <definedName name="Excel_BuiltIn_Print_Area_34_1_1" localSheetId="3">#REF!</definedName>
    <definedName name="Excel_BuiltIn_Print_Area_34_1_1" localSheetId="2">#REF!</definedName>
    <definedName name="Excel_BuiltIn_Print_Area_34_1_1" localSheetId="6">#REF!</definedName>
    <definedName name="Excel_BuiltIn_Print_Area_34_1_1" localSheetId="4">#REF!</definedName>
    <definedName name="Excel_BuiltIn_Print_Area_34_1_1">#REF!</definedName>
    <definedName name="Excel_BuiltIn_Print_Area_35_1" localSheetId="1">#REF!</definedName>
    <definedName name="Excel_BuiltIn_Print_Area_35_1" localSheetId="3">#REF!</definedName>
    <definedName name="Excel_BuiltIn_Print_Area_35_1" localSheetId="2">#REF!</definedName>
    <definedName name="Excel_BuiltIn_Print_Area_35_1" localSheetId="6">#REF!</definedName>
    <definedName name="Excel_BuiltIn_Print_Area_35_1" localSheetId="4">#REF!</definedName>
    <definedName name="Excel_BuiltIn_Print_Area_35_1">#REF!</definedName>
    <definedName name="Excel_BuiltIn_Print_Area_35_1_1" localSheetId="3">#REF!</definedName>
    <definedName name="Excel_BuiltIn_Print_Area_35_1_1" localSheetId="2">#REF!</definedName>
    <definedName name="Excel_BuiltIn_Print_Area_35_1_1" localSheetId="6">#REF!</definedName>
    <definedName name="Excel_BuiltIn_Print_Area_35_1_1" localSheetId="4">#REF!</definedName>
    <definedName name="Excel_BuiltIn_Print_Area_35_1_1">#REF!</definedName>
    <definedName name="Excel_BuiltIn_Print_Area_36_1" localSheetId="3">#REF!</definedName>
    <definedName name="Excel_BuiltIn_Print_Area_36_1" localSheetId="2">#REF!</definedName>
    <definedName name="Excel_BuiltIn_Print_Area_36_1" localSheetId="6">#REF!</definedName>
    <definedName name="Excel_BuiltIn_Print_Area_36_1" localSheetId="4">#REF!</definedName>
    <definedName name="Excel_BuiltIn_Print_Area_36_1">#REF!</definedName>
    <definedName name="Excel_BuiltIn_Print_Area_36_1_1" localSheetId="1">#REF!</definedName>
    <definedName name="Excel_BuiltIn_Print_Area_36_1_1" localSheetId="3">#REF!</definedName>
    <definedName name="Excel_BuiltIn_Print_Area_36_1_1" localSheetId="2">#REF!</definedName>
    <definedName name="Excel_BuiltIn_Print_Area_36_1_1" localSheetId="6">#REF!</definedName>
    <definedName name="Excel_BuiltIn_Print_Area_36_1_1" localSheetId="4">#REF!</definedName>
    <definedName name="Excel_BuiltIn_Print_Area_36_1_1">#REF!</definedName>
    <definedName name="Excel_BuiltIn_Print_Area_37_1" localSheetId="1">#REF!</definedName>
    <definedName name="Excel_BuiltIn_Print_Area_37_1" localSheetId="3">#REF!</definedName>
    <definedName name="Excel_BuiltIn_Print_Area_37_1" localSheetId="2">#REF!</definedName>
    <definedName name="Excel_BuiltIn_Print_Area_37_1" localSheetId="6">#REF!</definedName>
    <definedName name="Excel_BuiltIn_Print_Area_37_1" localSheetId="4">#REF!</definedName>
    <definedName name="Excel_BuiltIn_Print_Area_37_1">#REF!</definedName>
    <definedName name="Excel_BuiltIn_Print_Area_37_1_1">"$#REF!.$A$1:$F$122"</definedName>
    <definedName name="Excel_BuiltIn_Print_Area_38_1" localSheetId="1">#REF!</definedName>
    <definedName name="Excel_BuiltIn_Print_Area_38_1" localSheetId="3">#REF!</definedName>
    <definedName name="Excel_BuiltIn_Print_Area_38_1" localSheetId="2">#REF!</definedName>
    <definedName name="Excel_BuiltIn_Print_Area_38_1" localSheetId="6">#REF!</definedName>
    <definedName name="Excel_BuiltIn_Print_Area_38_1" localSheetId="4">#REF!</definedName>
    <definedName name="Excel_BuiltIn_Print_Area_38_1">#REF!</definedName>
    <definedName name="Excel_BuiltIn_Print_Area_38_1_1">"$#REF!.$A$1:$F$122"</definedName>
    <definedName name="Excel_BuiltIn_Print_Area_39_1" localSheetId="1">#REF!</definedName>
    <definedName name="Excel_BuiltIn_Print_Area_39_1" localSheetId="3">#REF!</definedName>
    <definedName name="Excel_BuiltIn_Print_Area_39_1" localSheetId="2">#REF!</definedName>
    <definedName name="Excel_BuiltIn_Print_Area_39_1" localSheetId="6">#REF!</definedName>
    <definedName name="Excel_BuiltIn_Print_Area_39_1" localSheetId="4">#REF!</definedName>
    <definedName name="Excel_BuiltIn_Print_Area_39_1">#REF!</definedName>
    <definedName name="Excel_BuiltIn_Print_Area_39_1_1">"$#REF!.$A$1:$F$122"</definedName>
    <definedName name="Excel_BuiltIn_Print_Area_4_1" localSheetId="1">#REF!</definedName>
    <definedName name="Excel_BuiltIn_Print_Area_4_1" localSheetId="3">#REF!</definedName>
    <definedName name="Excel_BuiltIn_Print_Area_4_1" localSheetId="2">#REF!</definedName>
    <definedName name="Excel_BuiltIn_Print_Area_4_1" localSheetId="6">#REF!</definedName>
    <definedName name="Excel_BuiltIn_Print_Area_4_1" localSheetId="4">#REF!</definedName>
    <definedName name="Excel_BuiltIn_Print_Area_4_1">#REF!</definedName>
    <definedName name="Excel_BuiltIn_Print_Area_40_1" localSheetId="1">#REF!</definedName>
    <definedName name="Excel_BuiltIn_Print_Area_40_1" localSheetId="3">#REF!</definedName>
    <definedName name="Excel_BuiltIn_Print_Area_40_1" localSheetId="2">#REF!</definedName>
    <definedName name="Excel_BuiltIn_Print_Area_40_1" localSheetId="6">#REF!</definedName>
    <definedName name="Excel_BuiltIn_Print_Area_40_1" localSheetId="4">#REF!</definedName>
    <definedName name="Excel_BuiltIn_Print_Area_40_1">#REF!</definedName>
    <definedName name="Excel_BuiltIn_Print_Area_40_1_1">"$#REF!.$A$1:$F$122"</definedName>
    <definedName name="Excel_BuiltIn_Print_Area_41_1" localSheetId="1">#REF!</definedName>
    <definedName name="Excel_BuiltIn_Print_Area_41_1" localSheetId="3">#REF!</definedName>
    <definedName name="Excel_BuiltIn_Print_Area_41_1" localSheetId="2">#REF!</definedName>
    <definedName name="Excel_BuiltIn_Print_Area_41_1" localSheetId="6">#REF!</definedName>
    <definedName name="Excel_BuiltIn_Print_Area_41_1" localSheetId="4">#REF!</definedName>
    <definedName name="Excel_BuiltIn_Print_Area_41_1">#REF!</definedName>
    <definedName name="Excel_BuiltIn_Print_Area_41_1_1">"$#REF!.$A$1:$F$122"</definedName>
    <definedName name="Excel_BuiltIn_Print_Area_42_1" localSheetId="1">#REF!</definedName>
    <definedName name="Excel_BuiltIn_Print_Area_42_1" localSheetId="3">#REF!</definedName>
    <definedName name="Excel_BuiltIn_Print_Area_42_1" localSheetId="2">#REF!</definedName>
    <definedName name="Excel_BuiltIn_Print_Area_42_1" localSheetId="6">#REF!</definedName>
    <definedName name="Excel_BuiltIn_Print_Area_42_1" localSheetId="4">#REF!</definedName>
    <definedName name="Excel_BuiltIn_Print_Area_42_1">#REF!</definedName>
    <definedName name="Excel_BuiltIn_Print_Area_42_1_1">"$#REF!.$A$1:$F$122"</definedName>
    <definedName name="Excel_BuiltIn_Print_Area_43_1" localSheetId="1">#REF!</definedName>
    <definedName name="Excel_BuiltIn_Print_Area_43_1" localSheetId="3">#REF!</definedName>
    <definedName name="Excel_BuiltIn_Print_Area_43_1" localSheetId="2">#REF!</definedName>
    <definedName name="Excel_BuiltIn_Print_Area_43_1" localSheetId="6">#REF!</definedName>
    <definedName name="Excel_BuiltIn_Print_Area_43_1" localSheetId="4">#REF!</definedName>
    <definedName name="Excel_BuiltIn_Print_Area_43_1">#REF!</definedName>
    <definedName name="Excel_BuiltIn_Print_Area_43_1_1">"$#REF!.$A$1:$F$122"</definedName>
    <definedName name="Excel_BuiltIn_Print_Area_44_1" localSheetId="1">#REF!</definedName>
    <definedName name="Excel_BuiltIn_Print_Area_44_1" localSheetId="3">#REF!</definedName>
    <definedName name="Excel_BuiltIn_Print_Area_44_1" localSheetId="2">#REF!</definedName>
    <definedName name="Excel_BuiltIn_Print_Area_44_1" localSheetId="6">#REF!</definedName>
    <definedName name="Excel_BuiltIn_Print_Area_44_1" localSheetId="4">#REF!</definedName>
    <definedName name="Excel_BuiltIn_Print_Area_44_1">#REF!</definedName>
    <definedName name="Excel_BuiltIn_Print_Area_44_1_1">"$#REF!.$A$1:$F$122"</definedName>
    <definedName name="Excel_BuiltIn_Print_Area_45_1" localSheetId="1">#REF!</definedName>
    <definedName name="Excel_BuiltIn_Print_Area_45_1" localSheetId="3">#REF!</definedName>
    <definedName name="Excel_BuiltIn_Print_Area_45_1" localSheetId="2">#REF!</definedName>
    <definedName name="Excel_BuiltIn_Print_Area_45_1" localSheetId="6">#REF!</definedName>
    <definedName name="Excel_BuiltIn_Print_Area_45_1" localSheetId="4">#REF!</definedName>
    <definedName name="Excel_BuiltIn_Print_Area_45_1">#REF!</definedName>
    <definedName name="Excel_BuiltIn_Print_Area_45_1_1">"$#REF!.$A$1:$F$122"</definedName>
    <definedName name="Excel_BuiltIn_Print_Area_46_1" localSheetId="1">#REF!</definedName>
    <definedName name="Excel_BuiltIn_Print_Area_46_1" localSheetId="3">#REF!</definedName>
    <definedName name="Excel_BuiltIn_Print_Area_46_1" localSheetId="2">#REF!</definedName>
    <definedName name="Excel_BuiltIn_Print_Area_46_1" localSheetId="6">#REF!</definedName>
    <definedName name="Excel_BuiltIn_Print_Area_46_1" localSheetId="4">#REF!</definedName>
    <definedName name="Excel_BuiltIn_Print_Area_46_1">#REF!</definedName>
    <definedName name="Excel_BuiltIn_Print_Area_46_1_1">"$#REF!.$A$1:$F$122"</definedName>
    <definedName name="Excel_BuiltIn_Print_Area_47_1" localSheetId="1">#REF!</definedName>
    <definedName name="Excel_BuiltIn_Print_Area_47_1" localSheetId="3">#REF!</definedName>
    <definedName name="Excel_BuiltIn_Print_Area_47_1" localSheetId="2">#REF!</definedName>
    <definedName name="Excel_BuiltIn_Print_Area_47_1" localSheetId="6">#REF!</definedName>
    <definedName name="Excel_BuiltIn_Print_Area_47_1" localSheetId="4">#REF!</definedName>
    <definedName name="Excel_BuiltIn_Print_Area_47_1">#REF!</definedName>
    <definedName name="Excel_BuiltIn_Print_Area_47_1_1">"$#REF!.$A$1:$F$122"</definedName>
    <definedName name="Excel_BuiltIn_Print_Area_48_1" localSheetId="1">#REF!</definedName>
    <definedName name="Excel_BuiltIn_Print_Area_48_1" localSheetId="3">#REF!</definedName>
    <definedName name="Excel_BuiltIn_Print_Area_48_1" localSheetId="2">#REF!</definedName>
    <definedName name="Excel_BuiltIn_Print_Area_48_1" localSheetId="6">#REF!</definedName>
    <definedName name="Excel_BuiltIn_Print_Area_48_1" localSheetId="4">#REF!</definedName>
    <definedName name="Excel_BuiltIn_Print_Area_48_1">#REF!</definedName>
    <definedName name="Excel_BuiltIn_Print_Area_48_1_1">"$#REF!.$A$1:$F$122"</definedName>
    <definedName name="Excel_BuiltIn_Print_Area_49" localSheetId="1">#REF!</definedName>
    <definedName name="Excel_BuiltIn_Print_Area_49" localSheetId="3">#REF!</definedName>
    <definedName name="Excel_BuiltIn_Print_Area_49" localSheetId="2">#REF!</definedName>
    <definedName name="Excel_BuiltIn_Print_Area_49" localSheetId="6">#REF!</definedName>
    <definedName name="Excel_BuiltIn_Print_Area_49" localSheetId="4">#REF!</definedName>
    <definedName name="Excel_BuiltIn_Print_Area_49">#REF!</definedName>
    <definedName name="Excel_BuiltIn_Print_Area_49_1">"$#REF!.$A$1:$F$122"</definedName>
    <definedName name="Excel_BuiltIn_Print_Area_5_1" localSheetId="1">#REF!</definedName>
    <definedName name="Excel_BuiltIn_Print_Area_5_1" localSheetId="3">#REF!</definedName>
    <definedName name="Excel_BuiltIn_Print_Area_5_1" localSheetId="2">#REF!</definedName>
    <definedName name="Excel_BuiltIn_Print_Area_5_1" localSheetId="6">#REF!</definedName>
    <definedName name="Excel_BuiltIn_Print_Area_5_1" localSheetId="4">#REF!</definedName>
    <definedName name="Excel_BuiltIn_Print_Area_5_1">#REF!</definedName>
    <definedName name="Excel_BuiltIn_Print_Area_5_1_1">"$#REF!.$A$1:$F$122"</definedName>
    <definedName name="Excel_BuiltIn_Print_Area_50" localSheetId="1">#REF!</definedName>
    <definedName name="Excel_BuiltIn_Print_Area_50" localSheetId="3">#REF!</definedName>
    <definedName name="Excel_BuiltIn_Print_Area_50" localSheetId="2">#REF!</definedName>
    <definedName name="Excel_BuiltIn_Print_Area_50" localSheetId="6">#REF!</definedName>
    <definedName name="Excel_BuiltIn_Print_Area_50" localSheetId="4">#REF!</definedName>
    <definedName name="Excel_BuiltIn_Print_Area_50">#REF!</definedName>
    <definedName name="Excel_BuiltIn_Print_Area_50_1">"$#REF!.$A$1:$F$122"</definedName>
    <definedName name="Excel_BuiltIn_Print_Area_51" localSheetId="1">#REF!</definedName>
    <definedName name="Excel_BuiltIn_Print_Area_51" localSheetId="3">#REF!</definedName>
    <definedName name="Excel_BuiltIn_Print_Area_51" localSheetId="2">#REF!</definedName>
    <definedName name="Excel_BuiltIn_Print_Area_51" localSheetId="6">#REF!</definedName>
    <definedName name="Excel_BuiltIn_Print_Area_51" localSheetId="4">#REF!</definedName>
    <definedName name="Excel_BuiltIn_Print_Area_51">#REF!</definedName>
    <definedName name="Excel_BuiltIn_Print_Area_52" localSheetId="1">#REF!</definedName>
    <definedName name="Excel_BuiltIn_Print_Area_52" localSheetId="3">#REF!</definedName>
    <definedName name="Excel_BuiltIn_Print_Area_52" localSheetId="2">#REF!</definedName>
    <definedName name="Excel_BuiltIn_Print_Area_52" localSheetId="6">#REF!</definedName>
    <definedName name="Excel_BuiltIn_Print_Area_52" localSheetId="4">#REF!</definedName>
    <definedName name="Excel_BuiltIn_Print_Area_52">#REF!</definedName>
    <definedName name="Excel_BuiltIn_Print_Area_53" localSheetId="1">#REF!</definedName>
    <definedName name="Excel_BuiltIn_Print_Area_53" localSheetId="3">#REF!</definedName>
    <definedName name="Excel_BuiltIn_Print_Area_53" localSheetId="2">#REF!</definedName>
    <definedName name="Excel_BuiltIn_Print_Area_53" localSheetId="6">#REF!</definedName>
    <definedName name="Excel_BuiltIn_Print_Area_53" localSheetId="4">#REF!</definedName>
    <definedName name="Excel_BuiltIn_Print_Area_53">#REF!</definedName>
    <definedName name="Excel_BuiltIn_Print_Area_53_1">"$#REF!.$A$1:$F$122"</definedName>
    <definedName name="Excel_BuiltIn_Print_Area_54" localSheetId="1">#REF!</definedName>
    <definedName name="Excel_BuiltIn_Print_Area_54" localSheetId="3">#REF!</definedName>
    <definedName name="Excel_BuiltIn_Print_Area_54" localSheetId="2">#REF!</definedName>
    <definedName name="Excel_BuiltIn_Print_Area_54" localSheetId="6">#REF!</definedName>
    <definedName name="Excel_BuiltIn_Print_Area_54" localSheetId="4">#REF!</definedName>
    <definedName name="Excel_BuiltIn_Print_Area_54">#REF!</definedName>
    <definedName name="Excel_BuiltIn_Print_Area_55" localSheetId="1">#REF!</definedName>
    <definedName name="Excel_BuiltIn_Print_Area_55" localSheetId="3">#REF!</definedName>
    <definedName name="Excel_BuiltIn_Print_Area_55" localSheetId="2">#REF!</definedName>
    <definedName name="Excel_BuiltIn_Print_Area_55" localSheetId="6">#REF!</definedName>
    <definedName name="Excel_BuiltIn_Print_Area_55" localSheetId="4">#REF!</definedName>
    <definedName name="Excel_BuiltIn_Print_Area_55">#REF!</definedName>
    <definedName name="Excel_BuiltIn_Print_Area_56" localSheetId="1">#REF!</definedName>
    <definedName name="Excel_BuiltIn_Print_Area_56" localSheetId="3">#REF!</definedName>
    <definedName name="Excel_BuiltIn_Print_Area_56" localSheetId="2">#REF!</definedName>
    <definedName name="Excel_BuiltIn_Print_Area_56" localSheetId="6">#REF!</definedName>
    <definedName name="Excel_BuiltIn_Print_Area_56" localSheetId="4">#REF!</definedName>
    <definedName name="Excel_BuiltIn_Print_Area_56">#REF!</definedName>
    <definedName name="Excel_BuiltIn_Print_Area_57" localSheetId="1">#REF!</definedName>
    <definedName name="Excel_BuiltIn_Print_Area_57" localSheetId="3">#REF!</definedName>
    <definedName name="Excel_BuiltIn_Print_Area_57" localSheetId="2">#REF!</definedName>
    <definedName name="Excel_BuiltIn_Print_Area_57" localSheetId="6">#REF!</definedName>
    <definedName name="Excel_BuiltIn_Print_Area_57" localSheetId="4">#REF!</definedName>
    <definedName name="Excel_BuiltIn_Print_Area_57">#REF!</definedName>
    <definedName name="Excel_BuiltIn_Print_Area_58" localSheetId="1">#REF!</definedName>
    <definedName name="Excel_BuiltIn_Print_Area_58" localSheetId="3">#REF!</definedName>
    <definedName name="Excel_BuiltIn_Print_Area_58" localSheetId="2">#REF!</definedName>
    <definedName name="Excel_BuiltIn_Print_Area_58" localSheetId="6">#REF!</definedName>
    <definedName name="Excel_BuiltIn_Print_Area_58" localSheetId="4">#REF!</definedName>
    <definedName name="Excel_BuiltIn_Print_Area_58">#REF!</definedName>
    <definedName name="Excel_BuiltIn_Print_Area_59" localSheetId="1">#REF!</definedName>
    <definedName name="Excel_BuiltIn_Print_Area_59" localSheetId="3">#REF!</definedName>
    <definedName name="Excel_BuiltIn_Print_Area_59" localSheetId="2">#REF!</definedName>
    <definedName name="Excel_BuiltIn_Print_Area_59" localSheetId="6">#REF!</definedName>
    <definedName name="Excel_BuiltIn_Print_Area_59" localSheetId="4">#REF!</definedName>
    <definedName name="Excel_BuiltIn_Print_Area_59">#REF!</definedName>
    <definedName name="Excel_BuiltIn_Print_Area_6_1" localSheetId="1">#REF!</definedName>
    <definedName name="Excel_BuiltIn_Print_Area_6_1" localSheetId="3">#REF!</definedName>
    <definedName name="Excel_BuiltIn_Print_Area_6_1" localSheetId="2">#REF!</definedName>
    <definedName name="Excel_BuiltIn_Print_Area_6_1" localSheetId="6">#REF!</definedName>
    <definedName name="Excel_BuiltIn_Print_Area_6_1" localSheetId="4">#REF!</definedName>
    <definedName name="Excel_BuiltIn_Print_Area_6_1">#REF!</definedName>
    <definedName name="Excel_BuiltIn_Print_Area_6_1_1">"$#REF!.$A$1:$F$122"</definedName>
    <definedName name="Excel_BuiltIn_Print_Area_60" localSheetId="1">#REF!</definedName>
    <definedName name="Excel_BuiltIn_Print_Area_60" localSheetId="3">#REF!</definedName>
    <definedName name="Excel_BuiltIn_Print_Area_60" localSheetId="2">#REF!</definedName>
    <definedName name="Excel_BuiltIn_Print_Area_60" localSheetId="6">#REF!</definedName>
    <definedName name="Excel_BuiltIn_Print_Area_60" localSheetId="4">#REF!</definedName>
    <definedName name="Excel_BuiltIn_Print_Area_60">#REF!</definedName>
    <definedName name="Excel_BuiltIn_Print_Area_61" localSheetId="1">#REF!</definedName>
    <definedName name="Excel_BuiltIn_Print_Area_61" localSheetId="3">#REF!</definedName>
    <definedName name="Excel_BuiltIn_Print_Area_61" localSheetId="2">#REF!</definedName>
    <definedName name="Excel_BuiltIn_Print_Area_61" localSheetId="6">#REF!</definedName>
    <definedName name="Excel_BuiltIn_Print_Area_61" localSheetId="4">#REF!</definedName>
    <definedName name="Excel_BuiltIn_Print_Area_61">#REF!</definedName>
    <definedName name="Excel_BuiltIn_Print_Area_62" localSheetId="1">#REF!</definedName>
    <definedName name="Excel_BuiltIn_Print_Area_62" localSheetId="3">#REF!</definedName>
    <definedName name="Excel_BuiltIn_Print_Area_62" localSheetId="2">#REF!</definedName>
    <definedName name="Excel_BuiltIn_Print_Area_62" localSheetId="6">#REF!</definedName>
    <definedName name="Excel_BuiltIn_Print_Area_62" localSheetId="4">#REF!</definedName>
    <definedName name="Excel_BuiltIn_Print_Area_62">#REF!</definedName>
    <definedName name="Excel_BuiltIn_Print_Area_63" localSheetId="1">#REF!</definedName>
    <definedName name="Excel_BuiltIn_Print_Area_63" localSheetId="3">#REF!</definedName>
    <definedName name="Excel_BuiltIn_Print_Area_63" localSheetId="2">#REF!</definedName>
    <definedName name="Excel_BuiltIn_Print_Area_63" localSheetId="6">#REF!</definedName>
    <definedName name="Excel_BuiltIn_Print_Area_63" localSheetId="4">#REF!</definedName>
    <definedName name="Excel_BuiltIn_Print_Area_63">#REF!</definedName>
    <definedName name="Excel_BuiltIn_Print_Area_64" localSheetId="1">#REF!</definedName>
    <definedName name="Excel_BuiltIn_Print_Area_64" localSheetId="3">#REF!</definedName>
    <definedName name="Excel_BuiltIn_Print_Area_64" localSheetId="2">#REF!</definedName>
    <definedName name="Excel_BuiltIn_Print_Area_64" localSheetId="6">#REF!</definedName>
    <definedName name="Excel_BuiltIn_Print_Area_64" localSheetId="4">#REF!</definedName>
    <definedName name="Excel_BuiltIn_Print_Area_64">#REF!</definedName>
    <definedName name="Excel_BuiltIn_Print_Area_65" localSheetId="1">#REF!</definedName>
    <definedName name="Excel_BuiltIn_Print_Area_65" localSheetId="3">#REF!</definedName>
    <definedName name="Excel_BuiltIn_Print_Area_65" localSheetId="2">#REF!</definedName>
    <definedName name="Excel_BuiltIn_Print_Area_65" localSheetId="6">#REF!</definedName>
    <definedName name="Excel_BuiltIn_Print_Area_65" localSheetId="4">#REF!</definedName>
    <definedName name="Excel_BuiltIn_Print_Area_65">#REF!</definedName>
    <definedName name="Excel_BuiltIn_Print_Area_66" localSheetId="1">#REF!</definedName>
    <definedName name="Excel_BuiltIn_Print_Area_66" localSheetId="3">#REF!</definedName>
    <definedName name="Excel_BuiltIn_Print_Area_66" localSheetId="2">#REF!</definedName>
    <definedName name="Excel_BuiltIn_Print_Area_66" localSheetId="6">#REF!</definedName>
    <definedName name="Excel_BuiltIn_Print_Area_66" localSheetId="4">#REF!</definedName>
    <definedName name="Excel_BuiltIn_Print_Area_66">#REF!</definedName>
    <definedName name="Excel_BuiltIn_Print_Area_67" localSheetId="1">#REF!</definedName>
    <definedName name="Excel_BuiltIn_Print_Area_67" localSheetId="3">#REF!</definedName>
    <definedName name="Excel_BuiltIn_Print_Area_67" localSheetId="2">#REF!</definedName>
    <definedName name="Excel_BuiltIn_Print_Area_67" localSheetId="6">#REF!</definedName>
    <definedName name="Excel_BuiltIn_Print_Area_67" localSheetId="4">#REF!</definedName>
    <definedName name="Excel_BuiltIn_Print_Area_67">#REF!</definedName>
    <definedName name="Excel_BuiltIn_Print_Area_67_1">"$#REF!.$A$1:$F$122"</definedName>
    <definedName name="Excel_BuiltIn_Print_Area_68" localSheetId="1">#REF!</definedName>
    <definedName name="Excel_BuiltIn_Print_Area_68" localSheetId="3">#REF!</definedName>
    <definedName name="Excel_BuiltIn_Print_Area_68" localSheetId="2">#REF!</definedName>
    <definedName name="Excel_BuiltIn_Print_Area_68" localSheetId="6">#REF!</definedName>
    <definedName name="Excel_BuiltIn_Print_Area_68" localSheetId="4">#REF!</definedName>
    <definedName name="Excel_BuiltIn_Print_Area_68">#REF!</definedName>
    <definedName name="Excel_BuiltIn_Print_Area_69" localSheetId="1">#REF!</definedName>
    <definedName name="Excel_BuiltIn_Print_Area_69" localSheetId="3">#REF!</definedName>
    <definedName name="Excel_BuiltIn_Print_Area_69" localSheetId="2">#REF!</definedName>
    <definedName name="Excel_BuiltIn_Print_Area_69" localSheetId="6">#REF!</definedName>
    <definedName name="Excel_BuiltIn_Print_Area_69" localSheetId="4">#REF!</definedName>
    <definedName name="Excel_BuiltIn_Print_Area_69">#REF!</definedName>
    <definedName name="Excel_BuiltIn_Print_Area_7_1" localSheetId="1">#REF!</definedName>
    <definedName name="Excel_BuiltIn_Print_Area_7_1" localSheetId="3">#REF!</definedName>
    <definedName name="Excel_BuiltIn_Print_Area_7_1" localSheetId="2">#REF!</definedName>
    <definedName name="Excel_BuiltIn_Print_Area_7_1" localSheetId="6">#REF!</definedName>
    <definedName name="Excel_BuiltIn_Print_Area_7_1" localSheetId="4">#REF!</definedName>
    <definedName name="Excel_BuiltIn_Print_Area_7_1">#REF!</definedName>
    <definedName name="Excel_BuiltIn_Print_Area_7_1_1">"$#REF!.$A$1:$F$122"</definedName>
    <definedName name="Excel_BuiltIn_Print_Area_70" localSheetId="3">#REF!</definedName>
    <definedName name="Excel_BuiltIn_Print_Area_70" localSheetId="2">#REF!</definedName>
    <definedName name="Excel_BuiltIn_Print_Area_70" localSheetId="6">#REF!</definedName>
    <definedName name="Excel_BuiltIn_Print_Area_70" localSheetId="4">#REF!</definedName>
    <definedName name="Excel_BuiltIn_Print_Area_70">#REF!</definedName>
    <definedName name="Excel_BuiltIn_Print_Area_71" localSheetId="3">#REF!</definedName>
    <definedName name="Excel_BuiltIn_Print_Area_71" localSheetId="2">#REF!</definedName>
    <definedName name="Excel_BuiltIn_Print_Area_71" localSheetId="6">#REF!</definedName>
    <definedName name="Excel_BuiltIn_Print_Area_71" localSheetId="4">#REF!</definedName>
    <definedName name="Excel_BuiltIn_Print_Area_71">#REF!</definedName>
    <definedName name="Excel_BuiltIn_Print_Area_72" localSheetId="1">#REF!</definedName>
    <definedName name="Excel_BuiltIn_Print_Area_72" localSheetId="3">#REF!</definedName>
    <definedName name="Excel_BuiltIn_Print_Area_72" localSheetId="2">#REF!</definedName>
    <definedName name="Excel_BuiltIn_Print_Area_72" localSheetId="6">#REF!</definedName>
    <definedName name="Excel_BuiltIn_Print_Area_72" localSheetId="4">#REF!</definedName>
    <definedName name="Excel_BuiltIn_Print_Area_72">#REF!</definedName>
    <definedName name="Excel_BuiltIn_Print_Area_73" localSheetId="1">#REF!</definedName>
    <definedName name="Excel_BuiltIn_Print_Area_73" localSheetId="3">#REF!</definedName>
    <definedName name="Excel_BuiltIn_Print_Area_73" localSheetId="2">#REF!</definedName>
    <definedName name="Excel_BuiltIn_Print_Area_73" localSheetId="6">#REF!</definedName>
    <definedName name="Excel_BuiltIn_Print_Area_73" localSheetId="4">#REF!</definedName>
    <definedName name="Excel_BuiltIn_Print_Area_73">#REF!</definedName>
    <definedName name="Excel_BuiltIn_Print_Area_74" localSheetId="1">#REF!</definedName>
    <definedName name="Excel_BuiltIn_Print_Area_74" localSheetId="3">#REF!</definedName>
    <definedName name="Excel_BuiltIn_Print_Area_74" localSheetId="2">#REF!</definedName>
    <definedName name="Excel_BuiltIn_Print_Area_74" localSheetId="6">#REF!</definedName>
    <definedName name="Excel_BuiltIn_Print_Area_74" localSheetId="4">#REF!</definedName>
    <definedName name="Excel_BuiltIn_Print_Area_74">#REF!</definedName>
    <definedName name="Excel_BuiltIn_Print_Area_75" localSheetId="3">#REF!</definedName>
    <definedName name="Excel_BuiltIn_Print_Area_75" localSheetId="2">#REF!</definedName>
    <definedName name="Excel_BuiltIn_Print_Area_75" localSheetId="6">#REF!</definedName>
    <definedName name="Excel_BuiltIn_Print_Area_75" localSheetId="4">#REF!</definedName>
    <definedName name="Excel_BuiltIn_Print_Area_75">#REF!</definedName>
    <definedName name="Excel_BuiltIn_Print_Area_76" localSheetId="1">#REF!</definedName>
    <definedName name="Excel_BuiltIn_Print_Area_76" localSheetId="3">#REF!</definedName>
    <definedName name="Excel_BuiltIn_Print_Area_76" localSheetId="2">#REF!</definedName>
    <definedName name="Excel_BuiltIn_Print_Area_76" localSheetId="6">#REF!</definedName>
    <definedName name="Excel_BuiltIn_Print_Area_76" localSheetId="4">#REF!</definedName>
    <definedName name="Excel_BuiltIn_Print_Area_76">#REF!</definedName>
    <definedName name="Excel_BuiltIn_Print_Area_77" localSheetId="1">#REF!</definedName>
    <definedName name="Excel_BuiltIn_Print_Area_77" localSheetId="3">#REF!</definedName>
    <definedName name="Excel_BuiltIn_Print_Area_77" localSheetId="2">#REF!</definedName>
    <definedName name="Excel_BuiltIn_Print_Area_77" localSheetId="6">#REF!</definedName>
    <definedName name="Excel_BuiltIn_Print_Area_77" localSheetId="4">#REF!</definedName>
    <definedName name="Excel_BuiltIn_Print_Area_77">#REF!</definedName>
    <definedName name="Excel_BuiltIn_Print_Area_78" localSheetId="1">#REF!</definedName>
    <definedName name="Excel_BuiltIn_Print_Area_78" localSheetId="3">#REF!</definedName>
    <definedName name="Excel_BuiltIn_Print_Area_78" localSheetId="2">#REF!</definedName>
    <definedName name="Excel_BuiltIn_Print_Area_78" localSheetId="6">#REF!</definedName>
    <definedName name="Excel_BuiltIn_Print_Area_78" localSheetId="4">#REF!</definedName>
    <definedName name="Excel_BuiltIn_Print_Area_78">#REF!</definedName>
    <definedName name="Excel_BuiltIn_Print_Area_78_1" localSheetId="1">#REF!</definedName>
    <definedName name="Excel_BuiltIn_Print_Area_78_1" localSheetId="3">#REF!</definedName>
    <definedName name="Excel_BuiltIn_Print_Area_78_1" localSheetId="2">#REF!</definedName>
    <definedName name="Excel_BuiltIn_Print_Area_78_1" localSheetId="6">#REF!</definedName>
    <definedName name="Excel_BuiltIn_Print_Area_78_1" localSheetId="4">#REF!</definedName>
    <definedName name="Excel_BuiltIn_Print_Area_78_1">#REF!</definedName>
    <definedName name="Excel_BuiltIn_Print_Area_78_1_1" localSheetId="3">#REF!</definedName>
    <definedName name="Excel_BuiltIn_Print_Area_78_1_1" localSheetId="2">#REF!</definedName>
    <definedName name="Excel_BuiltIn_Print_Area_78_1_1" localSheetId="6">#REF!</definedName>
    <definedName name="Excel_BuiltIn_Print_Area_78_1_1" localSheetId="4">#REF!</definedName>
    <definedName name="Excel_BuiltIn_Print_Area_78_1_1">#REF!</definedName>
    <definedName name="Excel_BuiltIn_Print_Area_79" localSheetId="1">#REF!</definedName>
    <definedName name="Excel_BuiltIn_Print_Area_79" localSheetId="3">#REF!</definedName>
    <definedName name="Excel_BuiltIn_Print_Area_79" localSheetId="2">#REF!</definedName>
    <definedName name="Excel_BuiltIn_Print_Area_79" localSheetId="6">#REF!</definedName>
    <definedName name="Excel_BuiltIn_Print_Area_79" localSheetId="4">#REF!</definedName>
    <definedName name="Excel_BuiltIn_Print_Area_79">#REF!</definedName>
    <definedName name="Excel_BuiltIn_Print_Area_79_1" localSheetId="1">#REF!</definedName>
    <definedName name="Excel_BuiltIn_Print_Area_79_1" localSheetId="3">#REF!</definedName>
    <definedName name="Excel_BuiltIn_Print_Area_79_1" localSheetId="2">#REF!</definedName>
    <definedName name="Excel_BuiltIn_Print_Area_79_1" localSheetId="6">#REF!</definedName>
    <definedName name="Excel_BuiltIn_Print_Area_79_1" localSheetId="4">#REF!</definedName>
    <definedName name="Excel_BuiltIn_Print_Area_79_1">#REF!</definedName>
    <definedName name="Excel_BuiltIn_Print_Area_8_1" localSheetId="1">#REF!</definedName>
    <definedName name="Excel_BuiltIn_Print_Area_8_1" localSheetId="3">#REF!</definedName>
    <definedName name="Excel_BuiltIn_Print_Area_8_1" localSheetId="2">#REF!</definedName>
    <definedName name="Excel_BuiltIn_Print_Area_8_1" localSheetId="6">#REF!</definedName>
    <definedName name="Excel_BuiltIn_Print_Area_8_1" localSheetId="4">#REF!</definedName>
    <definedName name="Excel_BuiltIn_Print_Area_8_1">#REF!</definedName>
    <definedName name="Excel_BuiltIn_Print_Area_8_1_1">"$#REF!.$A$1:$F$122"</definedName>
    <definedName name="Excel_BuiltIn_Print_Area_80" localSheetId="1">#REF!</definedName>
    <definedName name="Excel_BuiltIn_Print_Area_80" localSheetId="3">#REF!</definedName>
    <definedName name="Excel_BuiltIn_Print_Area_80" localSheetId="2">#REF!</definedName>
    <definedName name="Excel_BuiltIn_Print_Area_80" localSheetId="6">#REF!</definedName>
    <definedName name="Excel_BuiltIn_Print_Area_80" localSheetId="4">#REF!</definedName>
    <definedName name="Excel_BuiltIn_Print_Area_80">#REF!</definedName>
    <definedName name="Excel_BuiltIn_Print_Area_80_1" localSheetId="1">#REF!</definedName>
    <definedName name="Excel_BuiltIn_Print_Area_80_1" localSheetId="3">#REF!</definedName>
    <definedName name="Excel_BuiltIn_Print_Area_80_1" localSheetId="2">#REF!</definedName>
    <definedName name="Excel_BuiltIn_Print_Area_80_1" localSheetId="6">#REF!</definedName>
    <definedName name="Excel_BuiltIn_Print_Area_80_1" localSheetId="4">#REF!</definedName>
    <definedName name="Excel_BuiltIn_Print_Area_80_1">#REF!</definedName>
    <definedName name="Excel_BuiltIn_Print_Area_81" localSheetId="1">#REF!</definedName>
    <definedName name="Excel_BuiltIn_Print_Area_81" localSheetId="3">#REF!</definedName>
    <definedName name="Excel_BuiltIn_Print_Area_81" localSheetId="2">#REF!</definedName>
    <definedName name="Excel_BuiltIn_Print_Area_81" localSheetId="6">#REF!</definedName>
    <definedName name="Excel_BuiltIn_Print_Area_81" localSheetId="4">#REF!</definedName>
    <definedName name="Excel_BuiltIn_Print_Area_81">#REF!</definedName>
    <definedName name="Excel_BuiltIn_Print_Area_81_1" localSheetId="1">#REF!</definedName>
    <definedName name="Excel_BuiltIn_Print_Area_81_1" localSheetId="3">#REF!</definedName>
    <definedName name="Excel_BuiltIn_Print_Area_81_1" localSheetId="2">#REF!</definedName>
    <definedName name="Excel_BuiltIn_Print_Area_81_1" localSheetId="6">#REF!</definedName>
    <definedName name="Excel_BuiltIn_Print_Area_81_1" localSheetId="4">#REF!</definedName>
    <definedName name="Excel_BuiltIn_Print_Area_81_1">#REF!</definedName>
    <definedName name="Excel_BuiltIn_Print_Area_82" localSheetId="1">#REF!</definedName>
    <definedName name="Excel_BuiltIn_Print_Area_82" localSheetId="3">#REF!</definedName>
    <definedName name="Excel_BuiltIn_Print_Area_82" localSheetId="2">#REF!</definedName>
    <definedName name="Excel_BuiltIn_Print_Area_82" localSheetId="6">#REF!</definedName>
    <definedName name="Excel_BuiltIn_Print_Area_82" localSheetId="4">#REF!</definedName>
    <definedName name="Excel_BuiltIn_Print_Area_82">#REF!</definedName>
    <definedName name="Excel_BuiltIn_Print_Area_82_1" localSheetId="1">#REF!</definedName>
    <definedName name="Excel_BuiltIn_Print_Area_82_1" localSheetId="3">#REF!</definedName>
    <definedName name="Excel_BuiltIn_Print_Area_82_1" localSheetId="2">#REF!</definedName>
    <definedName name="Excel_BuiltIn_Print_Area_82_1" localSheetId="6">#REF!</definedName>
    <definedName name="Excel_BuiltIn_Print_Area_82_1" localSheetId="4">#REF!</definedName>
    <definedName name="Excel_BuiltIn_Print_Area_82_1">#REF!</definedName>
    <definedName name="Excel_BuiltIn_Print_Area_83" localSheetId="1">#REF!</definedName>
    <definedName name="Excel_BuiltIn_Print_Area_83" localSheetId="3">#REF!</definedName>
    <definedName name="Excel_BuiltIn_Print_Area_83" localSheetId="2">#REF!</definedName>
    <definedName name="Excel_BuiltIn_Print_Area_83" localSheetId="6">#REF!</definedName>
    <definedName name="Excel_BuiltIn_Print_Area_83" localSheetId="4">#REF!</definedName>
    <definedName name="Excel_BuiltIn_Print_Area_83">#REF!</definedName>
    <definedName name="Excel_BuiltIn_Print_Area_83_1" localSheetId="1">#REF!</definedName>
    <definedName name="Excel_BuiltIn_Print_Area_83_1" localSheetId="3">#REF!</definedName>
    <definedName name="Excel_BuiltIn_Print_Area_83_1" localSheetId="2">#REF!</definedName>
    <definedName name="Excel_BuiltIn_Print_Area_83_1" localSheetId="6">#REF!</definedName>
    <definedName name="Excel_BuiltIn_Print_Area_83_1" localSheetId="4">#REF!</definedName>
    <definedName name="Excel_BuiltIn_Print_Area_83_1">#REF!</definedName>
    <definedName name="Excel_BuiltIn_Print_Area_84" localSheetId="1">#REF!</definedName>
    <definedName name="Excel_BuiltIn_Print_Area_84" localSheetId="3">#REF!</definedName>
    <definedName name="Excel_BuiltIn_Print_Area_84" localSheetId="2">#REF!</definedName>
    <definedName name="Excel_BuiltIn_Print_Area_84" localSheetId="6">#REF!</definedName>
    <definedName name="Excel_BuiltIn_Print_Area_84" localSheetId="4">#REF!</definedName>
    <definedName name="Excel_BuiltIn_Print_Area_84">#REF!</definedName>
    <definedName name="Excel_BuiltIn_Print_Area_84_1" localSheetId="1">#REF!</definedName>
    <definedName name="Excel_BuiltIn_Print_Area_84_1" localSheetId="3">#REF!</definedName>
    <definedName name="Excel_BuiltIn_Print_Area_84_1" localSheetId="2">#REF!</definedName>
    <definedName name="Excel_BuiltIn_Print_Area_84_1" localSheetId="6">#REF!</definedName>
    <definedName name="Excel_BuiltIn_Print_Area_84_1" localSheetId="4">#REF!</definedName>
    <definedName name="Excel_BuiltIn_Print_Area_84_1">#REF!</definedName>
    <definedName name="Excel_BuiltIn_Print_Area_85" localSheetId="1">#REF!</definedName>
    <definedName name="Excel_BuiltIn_Print_Area_85" localSheetId="3">#REF!</definedName>
    <definedName name="Excel_BuiltIn_Print_Area_85" localSheetId="2">#REF!</definedName>
    <definedName name="Excel_BuiltIn_Print_Area_85" localSheetId="6">#REF!</definedName>
    <definedName name="Excel_BuiltIn_Print_Area_85" localSheetId="4">#REF!</definedName>
    <definedName name="Excel_BuiltIn_Print_Area_85">#REF!</definedName>
    <definedName name="Excel_BuiltIn_Print_Area_86" localSheetId="1">#REF!</definedName>
    <definedName name="Excel_BuiltIn_Print_Area_86" localSheetId="3">#REF!</definedName>
    <definedName name="Excel_BuiltIn_Print_Area_86" localSheetId="2">#REF!</definedName>
    <definedName name="Excel_BuiltIn_Print_Area_86" localSheetId="6">#REF!</definedName>
    <definedName name="Excel_BuiltIn_Print_Area_86" localSheetId="4">#REF!</definedName>
    <definedName name="Excel_BuiltIn_Print_Area_86">#REF!</definedName>
    <definedName name="Excel_BuiltIn_Print_Area_86_1" localSheetId="1">#REF!</definedName>
    <definedName name="Excel_BuiltIn_Print_Area_86_1" localSheetId="3">#REF!</definedName>
    <definedName name="Excel_BuiltIn_Print_Area_86_1" localSheetId="2">#REF!</definedName>
    <definedName name="Excel_BuiltIn_Print_Area_86_1" localSheetId="6">#REF!</definedName>
    <definedName name="Excel_BuiltIn_Print_Area_86_1" localSheetId="4">#REF!</definedName>
    <definedName name="Excel_BuiltIn_Print_Area_86_1">#REF!</definedName>
    <definedName name="Excel_BuiltIn_Print_Area_87" localSheetId="1">#REF!</definedName>
    <definedName name="Excel_BuiltIn_Print_Area_87" localSheetId="3">#REF!</definedName>
    <definedName name="Excel_BuiltIn_Print_Area_87" localSheetId="2">#REF!</definedName>
    <definedName name="Excel_BuiltIn_Print_Area_87" localSheetId="6">#REF!</definedName>
    <definedName name="Excel_BuiltIn_Print_Area_87" localSheetId="4">#REF!</definedName>
    <definedName name="Excel_BuiltIn_Print_Area_87">#REF!</definedName>
    <definedName name="Excel_BuiltIn_Print_Area_87_1" localSheetId="1">#REF!</definedName>
    <definedName name="Excel_BuiltIn_Print_Area_87_1" localSheetId="3">#REF!</definedName>
    <definedName name="Excel_BuiltIn_Print_Area_87_1" localSheetId="2">#REF!</definedName>
    <definedName name="Excel_BuiltIn_Print_Area_87_1" localSheetId="6">#REF!</definedName>
    <definedName name="Excel_BuiltIn_Print_Area_87_1" localSheetId="4">#REF!</definedName>
    <definedName name="Excel_BuiltIn_Print_Area_87_1">#REF!</definedName>
    <definedName name="Excel_BuiltIn_Print_Area_89" localSheetId="1">#REF!</definedName>
    <definedName name="Excel_BuiltIn_Print_Area_89" localSheetId="3">#REF!</definedName>
    <definedName name="Excel_BuiltIn_Print_Area_89" localSheetId="2">#REF!</definedName>
    <definedName name="Excel_BuiltIn_Print_Area_89" localSheetId="6">#REF!</definedName>
    <definedName name="Excel_BuiltIn_Print_Area_89" localSheetId="4">#REF!</definedName>
    <definedName name="Excel_BuiltIn_Print_Area_89">#REF!</definedName>
    <definedName name="Excel_BuiltIn_Print_Area_89_1" localSheetId="1">#REF!</definedName>
    <definedName name="Excel_BuiltIn_Print_Area_89_1" localSheetId="3">#REF!</definedName>
    <definedName name="Excel_BuiltIn_Print_Area_89_1" localSheetId="2">#REF!</definedName>
    <definedName name="Excel_BuiltIn_Print_Area_89_1" localSheetId="6">#REF!</definedName>
    <definedName name="Excel_BuiltIn_Print_Area_89_1" localSheetId="4">#REF!</definedName>
    <definedName name="Excel_BuiltIn_Print_Area_89_1">#REF!</definedName>
    <definedName name="Excel_BuiltIn_Print_Area_9_1" localSheetId="1">#REF!</definedName>
    <definedName name="Excel_BuiltIn_Print_Area_9_1" localSheetId="3">#REF!</definedName>
    <definedName name="Excel_BuiltIn_Print_Area_9_1" localSheetId="2">#REF!</definedName>
    <definedName name="Excel_BuiltIn_Print_Area_9_1" localSheetId="6">#REF!</definedName>
    <definedName name="Excel_BuiltIn_Print_Area_9_1" localSheetId="4">#REF!</definedName>
    <definedName name="Excel_BuiltIn_Print_Area_9_1">#REF!</definedName>
    <definedName name="Excel_BuiltIn_Print_Area_9_1_1">"$#REF!.$A$1:$F$122"</definedName>
    <definedName name="Excel_BuiltIn_Print_Area_90" localSheetId="1">#REF!</definedName>
    <definedName name="Excel_BuiltIn_Print_Area_90" localSheetId="3">#REF!</definedName>
    <definedName name="Excel_BuiltIn_Print_Area_90" localSheetId="2">#REF!</definedName>
    <definedName name="Excel_BuiltIn_Print_Area_90" localSheetId="6">#REF!</definedName>
    <definedName name="Excel_BuiltIn_Print_Area_90" localSheetId="4">#REF!</definedName>
    <definedName name="Excel_BuiltIn_Print_Area_90">#REF!</definedName>
    <definedName name="Excel_BuiltIn_Print_Area_91" localSheetId="1">#REF!</definedName>
    <definedName name="Excel_BuiltIn_Print_Area_91" localSheetId="3">#REF!</definedName>
    <definedName name="Excel_BuiltIn_Print_Area_91" localSheetId="2">#REF!</definedName>
    <definedName name="Excel_BuiltIn_Print_Area_91" localSheetId="6">#REF!</definedName>
    <definedName name="Excel_BuiltIn_Print_Area_91" localSheetId="4">#REF!</definedName>
    <definedName name="Excel_BuiltIn_Print_Area_91">#REF!</definedName>
    <definedName name="Excel_BuiltIn_Print_Area_91_1" localSheetId="1">#REF!</definedName>
    <definedName name="Excel_BuiltIn_Print_Area_91_1" localSheetId="3">#REF!</definedName>
    <definedName name="Excel_BuiltIn_Print_Area_91_1" localSheetId="2">#REF!</definedName>
    <definedName name="Excel_BuiltIn_Print_Area_91_1" localSheetId="6">#REF!</definedName>
    <definedName name="Excel_BuiltIn_Print_Area_91_1" localSheetId="4">#REF!</definedName>
    <definedName name="Excel_BuiltIn_Print_Area_91_1">#REF!</definedName>
    <definedName name="Excel_BuiltIn_Print_Area_92" localSheetId="1">#REF!</definedName>
    <definedName name="Excel_BuiltIn_Print_Area_92" localSheetId="3">#REF!</definedName>
    <definedName name="Excel_BuiltIn_Print_Area_92" localSheetId="2">#REF!</definedName>
    <definedName name="Excel_BuiltIn_Print_Area_92" localSheetId="6">#REF!</definedName>
    <definedName name="Excel_BuiltIn_Print_Area_92" localSheetId="4">#REF!</definedName>
    <definedName name="Excel_BuiltIn_Print_Area_92">#REF!</definedName>
    <definedName name="Excel_BuiltIn_Print_Area_92_1" localSheetId="1">#REF!</definedName>
    <definedName name="Excel_BuiltIn_Print_Area_92_1" localSheetId="3">#REF!</definedName>
    <definedName name="Excel_BuiltIn_Print_Area_92_1" localSheetId="2">#REF!</definedName>
    <definedName name="Excel_BuiltIn_Print_Area_92_1" localSheetId="6">#REF!</definedName>
    <definedName name="Excel_BuiltIn_Print_Area_92_1" localSheetId="4">#REF!</definedName>
    <definedName name="Excel_BuiltIn_Print_Area_92_1">#REF!</definedName>
    <definedName name="Excel_BuiltIn_Print_Area_93" localSheetId="1">#REF!</definedName>
    <definedName name="Excel_BuiltIn_Print_Area_93" localSheetId="3">#REF!</definedName>
    <definedName name="Excel_BuiltIn_Print_Area_93" localSheetId="2">#REF!</definedName>
    <definedName name="Excel_BuiltIn_Print_Area_93" localSheetId="6">#REF!</definedName>
    <definedName name="Excel_BuiltIn_Print_Area_93" localSheetId="4">#REF!</definedName>
    <definedName name="Excel_BuiltIn_Print_Area_93">#REF!</definedName>
    <definedName name="Excel_BuiltIn_Print_Area_93_1" localSheetId="1">#REF!</definedName>
    <definedName name="Excel_BuiltIn_Print_Area_93_1" localSheetId="3">#REF!</definedName>
    <definedName name="Excel_BuiltIn_Print_Area_93_1" localSheetId="2">#REF!</definedName>
    <definedName name="Excel_BuiltIn_Print_Area_93_1" localSheetId="6">#REF!</definedName>
    <definedName name="Excel_BuiltIn_Print_Area_93_1" localSheetId="4">#REF!</definedName>
    <definedName name="Excel_BuiltIn_Print_Area_93_1">#REF!</definedName>
    <definedName name="Excel_BuiltIn_Print_Area_94" localSheetId="1">#REF!</definedName>
    <definedName name="Excel_BuiltIn_Print_Area_94" localSheetId="3">#REF!</definedName>
    <definedName name="Excel_BuiltIn_Print_Area_94" localSheetId="2">#REF!</definedName>
    <definedName name="Excel_BuiltIn_Print_Area_94" localSheetId="6">#REF!</definedName>
    <definedName name="Excel_BuiltIn_Print_Area_94" localSheetId="4">#REF!</definedName>
    <definedName name="Excel_BuiltIn_Print_Area_94">#REF!</definedName>
    <definedName name="Excel_BuiltIn_Print_Area_94_1" localSheetId="1">#REF!</definedName>
    <definedName name="Excel_BuiltIn_Print_Area_94_1" localSheetId="3">#REF!</definedName>
    <definedName name="Excel_BuiltIn_Print_Area_94_1" localSheetId="2">#REF!</definedName>
    <definedName name="Excel_BuiltIn_Print_Area_94_1" localSheetId="6">#REF!</definedName>
    <definedName name="Excel_BuiltIn_Print_Area_94_1" localSheetId="4">#REF!</definedName>
    <definedName name="Excel_BuiltIn_Print_Area_94_1">#REF!</definedName>
    <definedName name="Excel_BuiltIn_Print_Area_95" localSheetId="1">#REF!</definedName>
    <definedName name="Excel_BuiltIn_Print_Area_95" localSheetId="3">#REF!</definedName>
    <definedName name="Excel_BuiltIn_Print_Area_95" localSheetId="2">#REF!</definedName>
    <definedName name="Excel_BuiltIn_Print_Area_95" localSheetId="6">#REF!</definedName>
    <definedName name="Excel_BuiltIn_Print_Area_95" localSheetId="4">#REF!</definedName>
    <definedName name="Excel_BuiltIn_Print_Area_95">#REF!</definedName>
    <definedName name="Excel_BuiltIn_Print_Area_95_1" localSheetId="1">#REF!</definedName>
    <definedName name="Excel_BuiltIn_Print_Area_95_1" localSheetId="3">#REF!</definedName>
    <definedName name="Excel_BuiltIn_Print_Area_95_1" localSheetId="2">#REF!</definedName>
    <definedName name="Excel_BuiltIn_Print_Area_95_1" localSheetId="6">#REF!</definedName>
    <definedName name="Excel_BuiltIn_Print_Area_95_1" localSheetId="4">#REF!</definedName>
    <definedName name="Excel_BuiltIn_Print_Area_95_1">#REF!</definedName>
    <definedName name="Excel_BuiltIn_Print_Area_96" localSheetId="1">#REF!</definedName>
    <definedName name="Excel_BuiltIn_Print_Area_96" localSheetId="3">#REF!</definedName>
    <definedName name="Excel_BuiltIn_Print_Area_96" localSheetId="2">#REF!</definedName>
    <definedName name="Excel_BuiltIn_Print_Area_96" localSheetId="6">#REF!</definedName>
    <definedName name="Excel_BuiltIn_Print_Area_96" localSheetId="4">#REF!</definedName>
    <definedName name="Excel_BuiltIn_Print_Area_96">#REF!</definedName>
    <definedName name="Excel_BuiltIn_Print_Area_96_1" localSheetId="1">#REF!</definedName>
    <definedName name="Excel_BuiltIn_Print_Area_96_1" localSheetId="3">#REF!</definedName>
    <definedName name="Excel_BuiltIn_Print_Area_96_1" localSheetId="2">#REF!</definedName>
    <definedName name="Excel_BuiltIn_Print_Area_96_1" localSheetId="6">#REF!</definedName>
    <definedName name="Excel_BuiltIn_Print_Area_96_1" localSheetId="4">#REF!</definedName>
    <definedName name="Excel_BuiltIn_Print_Area_96_1">#REF!</definedName>
    <definedName name="Excel_BuiltIn_Print_Area_97" localSheetId="1">#REF!</definedName>
    <definedName name="Excel_BuiltIn_Print_Area_97" localSheetId="3">#REF!</definedName>
    <definedName name="Excel_BuiltIn_Print_Area_97" localSheetId="2">#REF!</definedName>
    <definedName name="Excel_BuiltIn_Print_Area_97" localSheetId="6">#REF!</definedName>
    <definedName name="Excel_BuiltIn_Print_Area_97" localSheetId="4">#REF!</definedName>
    <definedName name="Excel_BuiltIn_Print_Area_97">#REF!</definedName>
    <definedName name="Excel_BuiltIn_Print_Area_97_1" localSheetId="1">#REF!</definedName>
    <definedName name="Excel_BuiltIn_Print_Area_97_1" localSheetId="3">#REF!</definedName>
    <definedName name="Excel_BuiltIn_Print_Area_97_1" localSheetId="2">#REF!</definedName>
    <definedName name="Excel_BuiltIn_Print_Area_97_1" localSheetId="6">#REF!</definedName>
    <definedName name="Excel_BuiltIn_Print_Area_97_1" localSheetId="4">#REF!</definedName>
    <definedName name="Excel_BuiltIn_Print_Area_97_1">#REF!</definedName>
    <definedName name="Excel_BuiltIn_Print_Area_98" localSheetId="1">#REF!</definedName>
    <definedName name="Excel_BuiltIn_Print_Area_98" localSheetId="3">#REF!</definedName>
    <definedName name="Excel_BuiltIn_Print_Area_98" localSheetId="2">#REF!</definedName>
    <definedName name="Excel_BuiltIn_Print_Area_98" localSheetId="6">#REF!</definedName>
    <definedName name="Excel_BuiltIn_Print_Area_98" localSheetId="4">#REF!</definedName>
    <definedName name="Excel_BuiltIn_Print_Area_98">#REF!</definedName>
    <definedName name="Excel_BuiltIn_Print_Area_98_1" localSheetId="1">#REF!</definedName>
    <definedName name="Excel_BuiltIn_Print_Area_98_1" localSheetId="3">#REF!</definedName>
    <definedName name="Excel_BuiltIn_Print_Area_98_1" localSheetId="2">#REF!</definedName>
    <definedName name="Excel_BuiltIn_Print_Area_98_1" localSheetId="6">#REF!</definedName>
    <definedName name="Excel_BuiltIn_Print_Area_98_1" localSheetId="4">#REF!</definedName>
    <definedName name="Excel_BuiltIn_Print_Area_98_1">#REF!</definedName>
    <definedName name="Excel_BuiltIn_Print_Area_99" localSheetId="1">#REF!</definedName>
    <definedName name="Excel_BuiltIn_Print_Area_99" localSheetId="3">#REF!</definedName>
    <definedName name="Excel_BuiltIn_Print_Area_99" localSheetId="2">#REF!</definedName>
    <definedName name="Excel_BuiltIn_Print_Area_99" localSheetId="6">#REF!</definedName>
    <definedName name="Excel_BuiltIn_Print_Area_99" localSheetId="4">#REF!</definedName>
    <definedName name="Excel_BuiltIn_Print_Area_99">#REF!</definedName>
    <definedName name="Excel_BuiltIn_Print_Area_99_1" localSheetId="1">#REF!</definedName>
    <definedName name="Excel_BuiltIn_Print_Area_99_1" localSheetId="3">#REF!</definedName>
    <definedName name="Excel_BuiltIn_Print_Area_99_1" localSheetId="2">#REF!</definedName>
    <definedName name="Excel_BuiltIn_Print_Area_99_1" localSheetId="6">#REF!</definedName>
    <definedName name="Excel_BuiltIn_Print_Area_99_1" localSheetId="4">#REF!</definedName>
    <definedName name="Excel_BuiltIn_Print_Area_99_1">#REF!</definedName>
    <definedName name="Excel_BuiltIn_Print_Titles_10">"$#REF!.$A$16:$IU$16"</definedName>
    <definedName name="Excel_BuiltIn_Print_Titles_11">"$#REF!.$A$16:$IU$16"</definedName>
    <definedName name="Excel_BuiltIn_Print_Titles_12">"$#REF!.$A$16:$IU$16"</definedName>
    <definedName name="Excel_BuiltIn_Print_Titles_13">"$#REF!.$A$16:$IU$16"</definedName>
    <definedName name="Excel_BuiltIn_Print_Titles_14" localSheetId="1">#REF!</definedName>
    <definedName name="Excel_BuiltIn_Print_Titles_14" localSheetId="3">#REF!</definedName>
    <definedName name="Excel_BuiltIn_Print_Titles_14" localSheetId="2">#REF!</definedName>
    <definedName name="Excel_BuiltIn_Print_Titles_14" localSheetId="6">#REF!</definedName>
    <definedName name="Excel_BuiltIn_Print_Titles_14" localSheetId="4">#REF!</definedName>
    <definedName name="Excel_BuiltIn_Print_Titles_14">#REF!</definedName>
    <definedName name="Excel_BuiltIn_Print_Titles_15" localSheetId="1">#REF!</definedName>
    <definedName name="Excel_BuiltIn_Print_Titles_15" localSheetId="3">#REF!</definedName>
    <definedName name="Excel_BuiltIn_Print_Titles_15" localSheetId="2">#REF!</definedName>
    <definedName name="Excel_BuiltIn_Print_Titles_15" localSheetId="6">#REF!</definedName>
    <definedName name="Excel_BuiltIn_Print_Titles_15" localSheetId="4">#REF!</definedName>
    <definedName name="Excel_BuiltIn_Print_Titles_15">#REF!</definedName>
    <definedName name="Excel_BuiltIn_Print_Titles_16" localSheetId="1">#REF!</definedName>
    <definedName name="Excel_BuiltIn_Print_Titles_16" localSheetId="3">#REF!</definedName>
    <definedName name="Excel_BuiltIn_Print_Titles_16" localSheetId="2">#REF!</definedName>
    <definedName name="Excel_BuiltIn_Print_Titles_16" localSheetId="6">#REF!</definedName>
    <definedName name="Excel_BuiltIn_Print_Titles_16" localSheetId="4">#REF!</definedName>
    <definedName name="Excel_BuiltIn_Print_Titles_16">#REF!</definedName>
    <definedName name="Excel_BuiltIn_Print_Titles_17" localSheetId="1">#REF!</definedName>
    <definedName name="Excel_BuiltIn_Print_Titles_17" localSheetId="3">#REF!</definedName>
    <definedName name="Excel_BuiltIn_Print_Titles_17" localSheetId="2">#REF!</definedName>
    <definedName name="Excel_BuiltIn_Print_Titles_17" localSheetId="6">#REF!</definedName>
    <definedName name="Excel_BuiltIn_Print_Titles_17" localSheetId="4">#REF!</definedName>
    <definedName name="Excel_BuiltIn_Print_Titles_17">#REF!</definedName>
    <definedName name="Excel_BuiltIn_Print_Titles_18" localSheetId="1">#REF!</definedName>
    <definedName name="Excel_BuiltIn_Print_Titles_18" localSheetId="3">#REF!</definedName>
    <definedName name="Excel_BuiltIn_Print_Titles_18" localSheetId="2">#REF!</definedName>
    <definedName name="Excel_BuiltIn_Print_Titles_18" localSheetId="6">#REF!</definedName>
    <definedName name="Excel_BuiltIn_Print_Titles_18" localSheetId="4">#REF!</definedName>
    <definedName name="Excel_BuiltIn_Print_Titles_18">#REF!</definedName>
    <definedName name="Excel_BuiltIn_Print_Titles_19" localSheetId="1">#REF!</definedName>
    <definedName name="Excel_BuiltIn_Print_Titles_19" localSheetId="3">#REF!</definedName>
    <definedName name="Excel_BuiltIn_Print_Titles_19" localSheetId="2">#REF!</definedName>
    <definedName name="Excel_BuiltIn_Print_Titles_19" localSheetId="6">#REF!</definedName>
    <definedName name="Excel_BuiltIn_Print_Titles_19" localSheetId="4">#REF!</definedName>
    <definedName name="Excel_BuiltIn_Print_Titles_19">#REF!</definedName>
    <definedName name="Excel_BuiltIn_Print_Titles_20" localSheetId="1">#REF!</definedName>
    <definedName name="Excel_BuiltIn_Print_Titles_20" localSheetId="3">#REF!</definedName>
    <definedName name="Excel_BuiltIn_Print_Titles_20" localSheetId="2">#REF!</definedName>
    <definedName name="Excel_BuiltIn_Print_Titles_20" localSheetId="6">#REF!</definedName>
    <definedName name="Excel_BuiltIn_Print_Titles_20" localSheetId="4">#REF!</definedName>
    <definedName name="Excel_BuiltIn_Print_Titles_20">#REF!</definedName>
    <definedName name="Excel_BuiltIn_Print_Titles_21" localSheetId="1">#REF!</definedName>
    <definedName name="Excel_BuiltIn_Print_Titles_21" localSheetId="3">#REF!</definedName>
    <definedName name="Excel_BuiltIn_Print_Titles_21" localSheetId="2">#REF!</definedName>
    <definedName name="Excel_BuiltIn_Print_Titles_21" localSheetId="6">#REF!</definedName>
    <definedName name="Excel_BuiltIn_Print_Titles_21" localSheetId="4">#REF!</definedName>
    <definedName name="Excel_BuiltIn_Print_Titles_21">#REF!</definedName>
    <definedName name="Excel_BuiltIn_Print_Titles_22" localSheetId="1">#REF!</definedName>
    <definedName name="Excel_BuiltIn_Print_Titles_22" localSheetId="3">#REF!</definedName>
    <definedName name="Excel_BuiltIn_Print_Titles_22" localSheetId="2">#REF!</definedName>
    <definedName name="Excel_BuiltIn_Print_Titles_22" localSheetId="6">#REF!</definedName>
    <definedName name="Excel_BuiltIn_Print_Titles_22" localSheetId="4">#REF!</definedName>
    <definedName name="Excel_BuiltIn_Print_Titles_22">#REF!</definedName>
    <definedName name="Excel_BuiltIn_Print_Titles_23" localSheetId="1">#REF!</definedName>
    <definedName name="Excel_BuiltIn_Print_Titles_23" localSheetId="3">#REF!</definedName>
    <definedName name="Excel_BuiltIn_Print_Titles_23" localSheetId="2">#REF!</definedName>
    <definedName name="Excel_BuiltIn_Print_Titles_23" localSheetId="6">#REF!</definedName>
    <definedName name="Excel_BuiltIn_Print_Titles_23" localSheetId="4">#REF!</definedName>
    <definedName name="Excel_BuiltIn_Print_Titles_23">#REF!</definedName>
    <definedName name="Excel_BuiltIn_Print_Titles_24" localSheetId="1">#REF!</definedName>
    <definedName name="Excel_BuiltIn_Print_Titles_24" localSheetId="3">#REF!</definedName>
    <definedName name="Excel_BuiltIn_Print_Titles_24" localSheetId="2">#REF!</definedName>
    <definedName name="Excel_BuiltIn_Print_Titles_24" localSheetId="6">#REF!</definedName>
    <definedName name="Excel_BuiltIn_Print_Titles_24" localSheetId="4">#REF!</definedName>
    <definedName name="Excel_BuiltIn_Print_Titles_24">#REF!</definedName>
    <definedName name="Excel_BuiltIn_Print_Titles_25" localSheetId="1">#REF!</definedName>
    <definedName name="Excel_BuiltIn_Print_Titles_25" localSheetId="3">#REF!</definedName>
    <definedName name="Excel_BuiltIn_Print_Titles_25" localSheetId="2">#REF!</definedName>
    <definedName name="Excel_BuiltIn_Print_Titles_25" localSheetId="6">#REF!</definedName>
    <definedName name="Excel_BuiltIn_Print_Titles_25" localSheetId="4">#REF!</definedName>
    <definedName name="Excel_BuiltIn_Print_Titles_25">#REF!</definedName>
    <definedName name="Excel_BuiltIn_Print_Titles_26" localSheetId="1">#REF!</definedName>
    <definedName name="Excel_BuiltIn_Print_Titles_26" localSheetId="3">#REF!</definedName>
    <definedName name="Excel_BuiltIn_Print_Titles_26" localSheetId="2">#REF!</definedName>
    <definedName name="Excel_BuiltIn_Print_Titles_26" localSheetId="6">#REF!</definedName>
    <definedName name="Excel_BuiltIn_Print_Titles_26" localSheetId="4">#REF!</definedName>
    <definedName name="Excel_BuiltIn_Print_Titles_26">#REF!</definedName>
    <definedName name="Excel_BuiltIn_Print_Titles_27" localSheetId="1">#REF!</definedName>
    <definedName name="Excel_BuiltIn_Print_Titles_27" localSheetId="3">#REF!</definedName>
    <definedName name="Excel_BuiltIn_Print_Titles_27" localSheetId="2">#REF!</definedName>
    <definedName name="Excel_BuiltIn_Print_Titles_27" localSheetId="6">#REF!</definedName>
    <definedName name="Excel_BuiltIn_Print_Titles_27" localSheetId="4">#REF!</definedName>
    <definedName name="Excel_BuiltIn_Print_Titles_27">#REF!</definedName>
    <definedName name="Excel_BuiltIn_Print_Titles_28" localSheetId="1">#REF!</definedName>
    <definedName name="Excel_BuiltIn_Print_Titles_28" localSheetId="3">#REF!</definedName>
    <definedName name="Excel_BuiltIn_Print_Titles_28" localSheetId="2">#REF!</definedName>
    <definedName name="Excel_BuiltIn_Print_Titles_28" localSheetId="6">#REF!</definedName>
    <definedName name="Excel_BuiltIn_Print_Titles_28" localSheetId="4">#REF!</definedName>
    <definedName name="Excel_BuiltIn_Print_Titles_28">#REF!</definedName>
    <definedName name="Excel_BuiltIn_Print_Titles_29" localSheetId="1">#REF!</definedName>
    <definedName name="Excel_BuiltIn_Print_Titles_29" localSheetId="3">#REF!</definedName>
    <definedName name="Excel_BuiltIn_Print_Titles_29" localSheetId="2">#REF!</definedName>
    <definedName name="Excel_BuiltIn_Print_Titles_29" localSheetId="6">#REF!</definedName>
    <definedName name="Excel_BuiltIn_Print_Titles_29" localSheetId="4">#REF!</definedName>
    <definedName name="Excel_BuiltIn_Print_Titles_29">#REF!</definedName>
    <definedName name="Excel_BuiltIn_Print_Titles_3" localSheetId="1">#REF!</definedName>
    <definedName name="Excel_BuiltIn_Print_Titles_3" localSheetId="3">#REF!</definedName>
    <definedName name="Excel_BuiltIn_Print_Titles_3" localSheetId="2">#REF!</definedName>
    <definedName name="Excel_BuiltIn_Print_Titles_3" localSheetId="6">#REF!</definedName>
    <definedName name="Excel_BuiltIn_Print_Titles_3" localSheetId="4">#REF!</definedName>
    <definedName name="Excel_BuiltIn_Print_Titles_3">#REF!</definedName>
    <definedName name="Excel_BuiltIn_Print_Titles_30" localSheetId="3">#REF!</definedName>
    <definedName name="Excel_BuiltIn_Print_Titles_30" localSheetId="2">#REF!</definedName>
    <definedName name="Excel_BuiltIn_Print_Titles_30" localSheetId="6">#REF!</definedName>
    <definedName name="Excel_BuiltIn_Print_Titles_30" localSheetId="4">#REF!</definedName>
    <definedName name="Excel_BuiltIn_Print_Titles_30">#REF!</definedName>
    <definedName name="Excel_BuiltIn_Print_Titles_31" localSheetId="3">#REF!</definedName>
    <definedName name="Excel_BuiltIn_Print_Titles_31" localSheetId="2">#REF!</definedName>
    <definedName name="Excel_BuiltIn_Print_Titles_31" localSheetId="6">#REF!</definedName>
    <definedName name="Excel_BuiltIn_Print_Titles_31" localSheetId="4">#REF!</definedName>
    <definedName name="Excel_BuiltIn_Print_Titles_31">#REF!</definedName>
    <definedName name="Excel_BuiltIn_Print_Titles_32" localSheetId="3">#REF!</definedName>
    <definedName name="Excel_BuiltIn_Print_Titles_32" localSheetId="2">#REF!</definedName>
    <definedName name="Excel_BuiltIn_Print_Titles_32" localSheetId="6">#REF!</definedName>
    <definedName name="Excel_BuiltIn_Print_Titles_32" localSheetId="4">#REF!</definedName>
    <definedName name="Excel_BuiltIn_Print_Titles_32">#REF!</definedName>
    <definedName name="Excel_BuiltIn_Print_Titles_33" localSheetId="3">#REF!</definedName>
    <definedName name="Excel_BuiltIn_Print_Titles_33" localSheetId="2">#REF!</definedName>
    <definedName name="Excel_BuiltIn_Print_Titles_33" localSheetId="6">#REF!</definedName>
    <definedName name="Excel_BuiltIn_Print_Titles_33" localSheetId="4">#REF!</definedName>
    <definedName name="Excel_BuiltIn_Print_Titles_33">#REF!</definedName>
    <definedName name="Excel_BuiltIn_Print_Titles_34" localSheetId="3">#REF!</definedName>
    <definedName name="Excel_BuiltIn_Print_Titles_34" localSheetId="2">#REF!</definedName>
    <definedName name="Excel_BuiltIn_Print_Titles_34" localSheetId="6">#REF!</definedName>
    <definedName name="Excel_BuiltIn_Print_Titles_34" localSheetId="4">#REF!</definedName>
    <definedName name="Excel_BuiltIn_Print_Titles_34">#REF!</definedName>
    <definedName name="Excel_BuiltIn_Print_Titles_35" localSheetId="3">#REF!</definedName>
    <definedName name="Excel_BuiltIn_Print_Titles_35" localSheetId="2">#REF!</definedName>
    <definedName name="Excel_BuiltIn_Print_Titles_35" localSheetId="6">#REF!</definedName>
    <definedName name="Excel_BuiltIn_Print_Titles_35" localSheetId="4">#REF!</definedName>
    <definedName name="Excel_BuiltIn_Print_Titles_35">#REF!</definedName>
    <definedName name="Excel_BuiltIn_Print_Titles_36" localSheetId="3">#REF!</definedName>
    <definedName name="Excel_BuiltIn_Print_Titles_36" localSheetId="2">#REF!</definedName>
    <definedName name="Excel_BuiltIn_Print_Titles_36" localSheetId="6">#REF!</definedName>
    <definedName name="Excel_BuiltIn_Print_Titles_36" localSheetId="4">#REF!</definedName>
    <definedName name="Excel_BuiltIn_Print_Titles_36">#REF!</definedName>
    <definedName name="Excel_BuiltIn_Print_Titles_37">"$#REF!.$A$16:$AMJ$16"</definedName>
    <definedName name="Excel_BuiltIn_Print_Titles_38">"$#REF!.$A$15:$AMJ$15"</definedName>
    <definedName name="Excel_BuiltIn_Print_Titles_39">"$#REF!.$A$15:$AMJ$15"</definedName>
    <definedName name="Excel_BuiltIn_Print_Titles_4" localSheetId="3">#REF!</definedName>
    <definedName name="Excel_BuiltIn_Print_Titles_4" localSheetId="2">#REF!</definedName>
    <definedName name="Excel_BuiltIn_Print_Titles_4" localSheetId="6">#REF!</definedName>
    <definedName name="Excel_BuiltIn_Print_Titles_4" localSheetId="4">#REF!</definedName>
    <definedName name="Excel_BuiltIn_Print_Titles_4">#REF!</definedName>
    <definedName name="Excel_BuiltIn_Print_Titles_40">"$#REF!.$A$15:$AMJ$15"</definedName>
    <definedName name="Excel_BuiltIn_Print_Titles_41">"$#REF!.$A$15:$AMJ$15"</definedName>
    <definedName name="Excel_BuiltIn_Print_Titles_42">"$#REF!.$A$15:$AMJ$15"</definedName>
    <definedName name="Excel_BuiltIn_Print_Titles_43">"$#REF!.$A$16:$IU$16"</definedName>
    <definedName name="Excel_BuiltIn_Print_Titles_44">"$#REF!.$A$17:$AMJ$17"</definedName>
    <definedName name="Excel_BuiltIn_Print_Titles_45">"$#REF!.$A$17:$AMJ$17"</definedName>
    <definedName name="Excel_BuiltIn_Print_Titles_46">"$#REF!.$A$17:$AMJ$17"</definedName>
    <definedName name="Excel_BuiltIn_Print_Titles_47">"$#REF!.$A$17:$AMJ$17"</definedName>
    <definedName name="Excel_BuiltIn_Print_Titles_48">"$#REF!.$A$17:$AMJ$17"</definedName>
    <definedName name="Excel_BuiltIn_Print_Titles_49">"$#REF!.$A$17:$AMJ$17"</definedName>
    <definedName name="Excel_BuiltIn_Print_Titles_5">"$#REF!.$A$16:$IU$16"</definedName>
    <definedName name="Excel_BuiltIn_Print_Titles_50">"$#REF!.$A$17:$AMJ$17"</definedName>
    <definedName name="Excel_BuiltIn_Print_Titles_51" localSheetId="3">#REF!</definedName>
    <definedName name="Excel_BuiltIn_Print_Titles_51" localSheetId="2">#REF!</definedName>
    <definedName name="Excel_BuiltIn_Print_Titles_51" localSheetId="6">#REF!</definedName>
    <definedName name="Excel_BuiltIn_Print_Titles_51" localSheetId="4">#REF!</definedName>
    <definedName name="Excel_BuiltIn_Print_Titles_51">#REF!</definedName>
    <definedName name="Excel_BuiltIn_Print_Titles_52" localSheetId="3">#REF!</definedName>
    <definedName name="Excel_BuiltIn_Print_Titles_52" localSheetId="2">#REF!</definedName>
    <definedName name="Excel_BuiltIn_Print_Titles_52" localSheetId="6">#REF!</definedName>
    <definedName name="Excel_BuiltIn_Print_Titles_52" localSheetId="4">#REF!</definedName>
    <definedName name="Excel_BuiltIn_Print_Titles_52">#REF!</definedName>
    <definedName name="Excel_BuiltIn_Print_Titles_53">"$#REF!.$A$17:$AMJ$17"</definedName>
    <definedName name="Excel_BuiltIn_Print_Titles_54" localSheetId="3">#REF!</definedName>
    <definedName name="Excel_BuiltIn_Print_Titles_54" localSheetId="2">#REF!</definedName>
    <definedName name="Excel_BuiltIn_Print_Titles_54" localSheetId="6">#REF!</definedName>
    <definedName name="Excel_BuiltIn_Print_Titles_54" localSheetId="4">#REF!</definedName>
    <definedName name="Excel_BuiltIn_Print_Titles_54">#REF!</definedName>
    <definedName name="Excel_BuiltIn_Print_Titles_55" localSheetId="3">#REF!</definedName>
    <definedName name="Excel_BuiltIn_Print_Titles_55" localSheetId="2">#REF!</definedName>
    <definedName name="Excel_BuiltIn_Print_Titles_55" localSheetId="6">#REF!</definedName>
    <definedName name="Excel_BuiltIn_Print_Titles_55" localSheetId="4">#REF!</definedName>
    <definedName name="Excel_BuiltIn_Print_Titles_55">#REF!</definedName>
    <definedName name="Excel_BuiltIn_Print_Titles_56" localSheetId="3">#REF!</definedName>
    <definedName name="Excel_BuiltIn_Print_Titles_56" localSheetId="2">#REF!</definedName>
    <definedName name="Excel_BuiltIn_Print_Titles_56" localSheetId="6">#REF!</definedName>
    <definedName name="Excel_BuiltIn_Print_Titles_56" localSheetId="4">#REF!</definedName>
    <definedName name="Excel_BuiltIn_Print_Titles_56">#REF!</definedName>
    <definedName name="Excel_BuiltIn_Print_Titles_57" localSheetId="3">#REF!</definedName>
    <definedName name="Excel_BuiltIn_Print_Titles_57" localSheetId="2">#REF!</definedName>
    <definedName name="Excel_BuiltIn_Print_Titles_57" localSheetId="6">#REF!</definedName>
    <definedName name="Excel_BuiltIn_Print_Titles_57" localSheetId="4">#REF!</definedName>
    <definedName name="Excel_BuiltIn_Print_Titles_57">#REF!</definedName>
    <definedName name="Excel_BuiltIn_Print_Titles_58" localSheetId="3">#REF!</definedName>
    <definedName name="Excel_BuiltIn_Print_Titles_58" localSheetId="2">#REF!</definedName>
    <definedName name="Excel_BuiltIn_Print_Titles_58" localSheetId="6">#REF!</definedName>
    <definedName name="Excel_BuiltIn_Print_Titles_58" localSheetId="4">#REF!</definedName>
    <definedName name="Excel_BuiltIn_Print_Titles_58">#REF!</definedName>
    <definedName name="Excel_BuiltIn_Print_Titles_59" localSheetId="3">#REF!</definedName>
    <definedName name="Excel_BuiltIn_Print_Titles_59" localSheetId="2">#REF!</definedName>
    <definedName name="Excel_BuiltIn_Print_Titles_59" localSheetId="6">#REF!</definedName>
    <definedName name="Excel_BuiltIn_Print_Titles_59" localSheetId="4">#REF!</definedName>
    <definedName name="Excel_BuiltIn_Print_Titles_59">#REF!</definedName>
    <definedName name="Excel_BuiltIn_Print_Titles_6">"$#REF!.$A$16:$IU$16"</definedName>
    <definedName name="Excel_BuiltIn_Print_Titles_60" localSheetId="1">#REF!</definedName>
    <definedName name="Excel_BuiltIn_Print_Titles_60" localSheetId="3">#REF!</definedName>
    <definedName name="Excel_BuiltIn_Print_Titles_60" localSheetId="2">#REF!</definedName>
    <definedName name="Excel_BuiltIn_Print_Titles_60" localSheetId="6">#REF!</definedName>
    <definedName name="Excel_BuiltIn_Print_Titles_60" localSheetId="4">#REF!</definedName>
    <definedName name="Excel_BuiltIn_Print_Titles_60">#REF!</definedName>
    <definedName name="Excel_BuiltIn_Print_Titles_61" localSheetId="1">#REF!</definedName>
    <definedName name="Excel_BuiltIn_Print_Titles_61" localSheetId="3">#REF!</definedName>
    <definedName name="Excel_BuiltIn_Print_Titles_61" localSheetId="2">#REF!</definedName>
    <definedName name="Excel_BuiltIn_Print_Titles_61" localSheetId="6">#REF!</definedName>
    <definedName name="Excel_BuiltIn_Print_Titles_61" localSheetId="4">#REF!</definedName>
    <definedName name="Excel_BuiltIn_Print_Titles_61">#REF!</definedName>
    <definedName name="Excel_BuiltIn_Print_Titles_62" localSheetId="1">#REF!</definedName>
    <definedName name="Excel_BuiltIn_Print_Titles_62" localSheetId="3">#REF!</definedName>
    <definedName name="Excel_BuiltIn_Print_Titles_62" localSheetId="2">#REF!</definedName>
    <definedName name="Excel_BuiltIn_Print_Titles_62" localSheetId="6">#REF!</definedName>
    <definedName name="Excel_BuiltIn_Print_Titles_62" localSheetId="4">#REF!</definedName>
    <definedName name="Excel_BuiltIn_Print_Titles_62">#REF!</definedName>
    <definedName name="Excel_BuiltIn_Print_Titles_63" localSheetId="1">#REF!</definedName>
    <definedName name="Excel_BuiltIn_Print_Titles_63" localSheetId="3">#REF!</definedName>
    <definedName name="Excel_BuiltIn_Print_Titles_63" localSheetId="2">#REF!</definedName>
    <definedName name="Excel_BuiltIn_Print_Titles_63" localSheetId="6">#REF!</definedName>
    <definedName name="Excel_BuiltIn_Print_Titles_63" localSheetId="4">#REF!</definedName>
    <definedName name="Excel_BuiltIn_Print_Titles_63">#REF!</definedName>
    <definedName name="Excel_BuiltIn_Print_Titles_64" localSheetId="1">#REF!</definedName>
    <definedName name="Excel_BuiltIn_Print_Titles_64" localSheetId="3">#REF!</definedName>
    <definedName name="Excel_BuiltIn_Print_Titles_64" localSheetId="2">#REF!</definedName>
    <definedName name="Excel_BuiltIn_Print_Titles_64" localSheetId="6">#REF!</definedName>
    <definedName name="Excel_BuiltIn_Print_Titles_64" localSheetId="4">#REF!</definedName>
    <definedName name="Excel_BuiltIn_Print_Titles_64">#REF!</definedName>
    <definedName name="Excel_BuiltIn_Print_Titles_7">"$#REF!.$A$16:$IU$16"</definedName>
    <definedName name="Excel_BuiltIn_Print_Titles_70" localSheetId="1">#REF!</definedName>
    <definedName name="Excel_BuiltIn_Print_Titles_70" localSheetId="3">#REF!</definedName>
    <definedName name="Excel_BuiltIn_Print_Titles_70" localSheetId="2">#REF!</definedName>
    <definedName name="Excel_BuiltIn_Print_Titles_70" localSheetId="6">#REF!</definedName>
    <definedName name="Excel_BuiltIn_Print_Titles_70" localSheetId="4">#REF!</definedName>
    <definedName name="Excel_BuiltIn_Print_Titles_70">#REF!</definedName>
    <definedName name="Excel_BuiltIn_Print_Titles_8">"$#REF!.$A$16:$IU$16"</definedName>
    <definedName name="Excel_BuiltIn_Print_Titles_9">"$#REF!.$A$16:$IU$16"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4" l="1"/>
  <c r="C8" i="25"/>
  <c r="E12" i="23"/>
  <c r="E11" i="23"/>
  <c r="E13" i="23" l="1"/>
  <c r="F95" i="18"/>
  <c r="F100" i="18"/>
  <c r="F101" i="18"/>
  <c r="F103" i="18"/>
  <c r="B62" i="18"/>
  <c r="E44" i="18"/>
  <c r="B44" i="18"/>
  <c r="E43" i="18"/>
  <c r="B43" i="18"/>
  <c r="E45" i="18"/>
  <c r="B45" i="18"/>
  <c r="E42" i="18"/>
  <c r="B42" i="18"/>
  <c r="E41" i="18"/>
  <c r="B41" i="18"/>
  <c r="E40" i="18"/>
  <c r="B40" i="18"/>
  <c r="E39" i="18"/>
  <c r="B39" i="18"/>
  <c r="E22" i="18"/>
  <c r="B22" i="18"/>
  <c r="F76" i="18"/>
  <c r="G76" i="18" s="1"/>
  <c r="J76" i="18" s="1"/>
  <c r="F67" i="18"/>
  <c r="G67" i="18" s="1"/>
  <c r="J67" i="18" s="1"/>
  <c r="F58" i="18"/>
  <c r="G58" i="18" s="1"/>
  <c r="J58" i="18" s="1"/>
  <c r="B30" i="18"/>
  <c r="B31" i="18"/>
  <c r="B27" i="18"/>
  <c r="B28" i="18"/>
  <c r="B29" i="18"/>
  <c r="B26" i="18"/>
  <c r="B25" i="18"/>
  <c r="E24" i="18"/>
  <c r="B24" i="18"/>
  <c r="E23" i="18"/>
  <c r="B23" i="18"/>
  <c r="F71" i="18"/>
  <c r="G71" i="18" s="1"/>
  <c r="J71" i="18" s="1"/>
  <c r="F72" i="18"/>
  <c r="G72" i="18" s="1"/>
  <c r="J72" i="18" s="1"/>
  <c r="F73" i="18"/>
  <c r="G73" i="18" s="1"/>
  <c r="J73" i="18" s="1"/>
  <c r="F74" i="18"/>
  <c r="G74" i="18" s="1"/>
  <c r="J74" i="18" s="1"/>
  <c r="F75" i="18"/>
  <c r="G75" i="18" s="1"/>
  <c r="J75" i="18" s="1"/>
  <c r="F77" i="18"/>
  <c r="G77" i="18" s="1"/>
  <c r="J77" i="18" s="1"/>
  <c r="F78" i="18"/>
  <c r="G78" i="18" s="1"/>
  <c r="J78" i="18" s="1"/>
  <c r="F81" i="18"/>
  <c r="G81" i="18" s="1"/>
  <c r="J81" i="18" s="1"/>
  <c r="F82" i="18"/>
  <c r="G82" i="18" s="1"/>
  <c r="J82" i="18" s="1"/>
  <c r="F83" i="18"/>
  <c r="G83" i="18" s="1"/>
  <c r="J83" i="18" s="1"/>
  <c r="F61" i="18"/>
  <c r="G61" i="18" s="1"/>
  <c r="J61" i="18" s="1"/>
  <c r="F32" i="18"/>
  <c r="G32" i="18" s="1"/>
  <c r="J32" i="18" s="1"/>
  <c r="F34" i="18"/>
  <c r="G34" i="18" s="1"/>
  <c r="J34" i="18" s="1"/>
  <c r="F73" i="26"/>
  <c r="F89" i="26"/>
  <c r="F19" i="26"/>
  <c r="F20" i="26"/>
  <c r="F21" i="26"/>
  <c r="F22" i="26"/>
  <c r="F86" i="26"/>
  <c r="F87" i="26"/>
  <c r="F88" i="26"/>
  <c r="F18" i="26"/>
  <c r="F13" i="26"/>
  <c r="F14" i="26"/>
  <c r="F15" i="26"/>
  <c r="F60" i="26"/>
  <c r="F70" i="26"/>
  <c r="F69" i="26"/>
  <c r="F85" i="26"/>
  <c r="F116" i="26"/>
  <c r="F115" i="26"/>
  <c r="F114" i="26"/>
  <c r="F113" i="26"/>
  <c r="F112" i="26"/>
  <c r="F111" i="26"/>
  <c r="F110" i="26"/>
  <c r="F109" i="26"/>
  <c r="F108" i="26"/>
  <c r="F107" i="26"/>
  <c r="F106" i="26"/>
  <c r="F105" i="26"/>
  <c r="F104" i="26"/>
  <c r="F103" i="26"/>
  <c r="F102" i="26"/>
  <c r="F101" i="26"/>
  <c r="F100" i="26"/>
  <c r="F99" i="26"/>
  <c r="F98" i="26"/>
  <c r="F97" i="26"/>
  <c r="F96" i="26"/>
  <c r="F95" i="26"/>
  <c r="F94" i="26"/>
  <c r="F93" i="26"/>
  <c r="F92" i="26"/>
  <c r="F91" i="26"/>
  <c r="F90" i="26"/>
  <c r="F84" i="26"/>
  <c r="F83" i="26"/>
  <c r="F82" i="26"/>
  <c r="F81" i="26"/>
  <c r="F80" i="26"/>
  <c r="F79" i="26"/>
  <c r="F78" i="26"/>
  <c r="F77" i="26"/>
  <c r="F76" i="26"/>
  <c r="F75" i="26"/>
  <c r="F74" i="26"/>
  <c r="F72" i="26"/>
  <c r="F71" i="26"/>
  <c r="F68" i="26"/>
  <c r="F67" i="26"/>
  <c r="F66" i="26"/>
  <c r="F65" i="26"/>
  <c r="F64" i="26"/>
  <c r="F63" i="26"/>
  <c r="F62" i="26"/>
  <c r="F61" i="26"/>
  <c r="F59" i="26"/>
  <c r="F58" i="26"/>
  <c r="F57" i="26"/>
  <c r="F56" i="26"/>
  <c r="F55" i="26"/>
  <c r="F54" i="26"/>
  <c r="F53" i="26"/>
  <c r="F52" i="26"/>
  <c r="F51" i="26"/>
  <c r="F50" i="26"/>
  <c r="F49" i="26"/>
  <c r="F48" i="26"/>
  <c r="F47" i="26"/>
  <c r="F46" i="26"/>
  <c r="F45" i="26"/>
  <c r="F44" i="26"/>
  <c r="F43" i="26"/>
  <c r="F42" i="26"/>
  <c r="F41" i="26"/>
  <c r="F40" i="26"/>
  <c r="F39" i="26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17" i="26"/>
  <c r="F16" i="26"/>
  <c r="F12" i="26"/>
  <c r="F11" i="26"/>
  <c r="F10" i="26"/>
  <c r="F9" i="26"/>
  <c r="F8" i="26"/>
  <c r="F7" i="26"/>
  <c r="F6" i="26"/>
  <c r="F5" i="26"/>
  <c r="C14" i="23" l="1"/>
  <c r="F118" i="26"/>
  <c r="H13" i="13"/>
  <c r="H12" i="13"/>
  <c r="H11" i="13"/>
  <c r="H9" i="13"/>
  <c r="H8" i="13"/>
  <c r="H7" i="13"/>
  <c r="H6" i="13"/>
  <c r="F10" i="13"/>
  <c r="H10" i="13" s="1"/>
  <c r="F4" i="13"/>
  <c r="H4" i="13" s="1"/>
  <c r="H5" i="13"/>
  <c r="H6" i="14"/>
  <c r="H5" i="14"/>
  <c r="H4" i="14"/>
  <c r="H3" i="14"/>
  <c r="H8" i="14" l="1"/>
  <c r="H14" i="13"/>
  <c r="H15" i="13" s="1"/>
  <c r="H16" i="13" s="1"/>
  <c r="E98" i="24" s="1"/>
  <c r="F119" i="26"/>
  <c r="F120" i="26" s="1"/>
  <c r="F121" i="26" s="1"/>
  <c r="H9" i="14"/>
  <c r="F92" i="24" s="1"/>
  <c r="E92" i="24" l="1"/>
  <c r="H92" i="24"/>
  <c r="G92" i="24"/>
  <c r="H98" i="24"/>
  <c r="D98" i="24"/>
  <c r="G98" i="24"/>
  <c r="F98" i="24"/>
  <c r="D92" i="24"/>
  <c r="E20" i="24"/>
  <c r="D100" i="24" l="1"/>
  <c r="D120" i="24" s="1"/>
  <c r="E37" i="24"/>
  <c r="H38" i="24"/>
  <c r="H39" i="24"/>
  <c r="H40" i="24"/>
  <c r="H41" i="24"/>
  <c r="H42" i="24"/>
  <c r="H43" i="24"/>
  <c r="H44" i="24"/>
  <c r="H37" i="24"/>
  <c r="H49" i="24"/>
  <c r="G49" i="24"/>
  <c r="D49" i="24"/>
  <c r="E48" i="24"/>
  <c r="E38" i="24"/>
  <c r="E39" i="24"/>
  <c r="E40" i="24"/>
  <c r="E41" i="24"/>
  <c r="E42" i="24"/>
  <c r="E43" i="24"/>
  <c r="E44" i="24"/>
  <c r="E31" i="24"/>
  <c r="F79" i="18" l="1"/>
  <c r="G79" i="18" s="1"/>
  <c r="J79" i="18" s="1"/>
  <c r="F39" i="18"/>
  <c r="G39" i="18" s="1"/>
  <c r="J39" i="18" s="1"/>
  <c r="F6" i="18"/>
  <c r="G6" i="18" s="1"/>
  <c r="J6" i="18" s="1"/>
  <c r="F22" i="18"/>
  <c r="G22" i="18" s="1"/>
  <c r="J22" i="18" s="1"/>
  <c r="F69" i="18"/>
  <c r="G69" i="18" s="1"/>
  <c r="J69" i="18" s="1"/>
  <c r="F80" i="18"/>
  <c r="G80" i="18" s="1"/>
  <c r="J80" i="18" s="1"/>
  <c r="F54" i="18"/>
  <c r="G54" i="18" s="1"/>
  <c r="J54" i="18" s="1"/>
  <c r="F13" i="18"/>
  <c r="G13" i="18" s="1"/>
  <c r="J13" i="18" s="1"/>
  <c r="F60" i="18"/>
  <c r="G60" i="18" s="1"/>
  <c r="J60" i="18" s="1"/>
  <c r="F97" i="18"/>
  <c r="F70" i="18"/>
  <c r="G70" i="18" s="1"/>
  <c r="J70" i="18" s="1"/>
  <c r="F52" i="18"/>
  <c r="G52" i="18" s="1"/>
  <c r="J52" i="18" s="1"/>
  <c r="F55" i="18"/>
  <c r="G55" i="18" s="1"/>
  <c r="J55" i="18" s="1"/>
  <c r="F44" i="18"/>
  <c r="G44" i="18" s="1"/>
  <c r="J44" i="18" s="1"/>
  <c r="F46" i="18"/>
  <c r="G46" i="18" s="1"/>
  <c r="J46" i="18" s="1"/>
  <c r="F14" i="18"/>
  <c r="G14" i="18" s="1"/>
  <c r="J14" i="18" s="1"/>
  <c r="F28" i="18"/>
  <c r="G28" i="18" s="1"/>
  <c r="J28" i="18" s="1"/>
  <c r="F62" i="18"/>
  <c r="G62" i="18" s="1"/>
  <c r="J62" i="18" s="1"/>
  <c r="F30" i="18"/>
  <c r="G30" i="18" s="1"/>
  <c r="J30" i="18" s="1"/>
  <c r="F16" i="18"/>
  <c r="G16" i="18" s="1"/>
  <c r="J16" i="18" s="1"/>
  <c r="F18" i="18"/>
  <c r="G18" i="18" s="1"/>
  <c r="J18" i="18" s="1"/>
  <c r="F24" i="18"/>
  <c r="G24" i="18" s="1"/>
  <c r="J24" i="18" s="1"/>
  <c r="F40" i="18"/>
  <c r="G40" i="18" s="1"/>
  <c r="J40" i="18" s="1"/>
  <c r="F8" i="18"/>
  <c r="G8" i="18" s="1"/>
  <c r="J8" i="18" s="1"/>
  <c r="F66" i="18"/>
  <c r="G66" i="18" s="1"/>
  <c r="J66" i="18" s="1"/>
  <c r="F99" i="18"/>
  <c r="F10" i="18"/>
  <c r="G10" i="18" s="1"/>
  <c r="J10" i="18" s="1"/>
  <c r="F41" i="18"/>
  <c r="G41" i="18" s="1"/>
  <c r="J41" i="18" s="1"/>
  <c r="F31" i="18"/>
  <c r="G31" i="18" s="1"/>
  <c r="J31" i="18" s="1"/>
  <c r="F17" i="18"/>
  <c r="G17" i="18" s="1"/>
  <c r="J17" i="18" s="1"/>
  <c r="F45" i="18"/>
  <c r="G45" i="18" s="1"/>
  <c r="J45" i="18" s="1"/>
  <c r="F27" i="18"/>
  <c r="G27" i="18" s="1"/>
  <c r="J27" i="18" s="1"/>
  <c r="F59" i="18"/>
  <c r="G59" i="18" s="1"/>
  <c r="J59" i="18" s="1"/>
  <c r="F15" i="18"/>
  <c r="G15" i="18" s="1"/>
  <c r="J15" i="18" s="1"/>
  <c r="F29" i="18"/>
  <c r="G29" i="18" s="1"/>
  <c r="J29" i="18" s="1"/>
  <c r="F93" i="18"/>
  <c r="F68" i="18"/>
  <c r="G68" i="18" s="1"/>
  <c r="J68" i="18" s="1"/>
  <c r="F102" i="18"/>
  <c r="F25" i="18"/>
  <c r="G25" i="18" s="1"/>
  <c r="J25" i="18" s="1"/>
  <c r="F11" i="18"/>
  <c r="G11" i="18" s="1"/>
  <c r="J11" i="18" s="1"/>
  <c r="F42" i="18"/>
  <c r="G42" i="18" s="1"/>
  <c r="J42" i="18" s="1"/>
  <c r="F12" i="18"/>
  <c r="G12" i="18" s="1"/>
  <c r="J12" i="18" s="1"/>
  <c r="F26" i="18"/>
  <c r="G26" i="18" s="1"/>
  <c r="J26" i="18" s="1"/>
  <c r="F23" i="18"/>
  <c r="G23" i="18" s="1"/>
  <c r="J23" i="18" s="1"/>
  <c r="F7" i="18"/>
  <c r="G7" i="18" s="1"/>
  <c r="J7" i="18" s="1"/>
  <c r="F50" i="18"/>
  <c r="G50" i="18" s="1"/>
  <c r="J50" i="18" s="1"/>
  <c r="F51" i="18"/>
  <c r="G51" i="18" s="1"/>
  <c r="J51" i="18" s="1"/>
  <c r="F53" i="18"/>
  <c r="G53" i="18" s="1"/>
  <c r="J53" i="18" s="1"/>
  <c r="F104" i="18"/>
  <c r="F9" i="18"/>
  <c r="G9" i="18" s="1"/>
  <c r="J9" i="18" s="1"/>
  <c r="F56" i="18"/>
  <c r="G56" i="18" s="1"/>
  <c r="J56" i="18" s="1"/>
  <c r="F89" i="18"/>
  <c r="F91" i="18"/>
  <c r="F65" i="18"/>
  <c r="G65" i="18" s="1"/>
  <c r="J65" i="18" s="1"/>
  <c r="F98" i="18"/>
  <c r="F105" i="18"/>
  <c r="F5" i="18"/>
  <c r="G5" i="18" s="1"/>
  <c r="J5" i="18" s="1"/>
  <c r="F63" i="18"/>
  <c r="G63" i="18" s="1"/>
  <c r="J63" i="18" s="1"/>
  <c r="F43" i="18"/>
  <c r="G43" i="18" s="1"/>
  <c r="J43" i="18" s="1"/>
  <c r="F64" i="18"/>
  <c r="G64" i="18" s="1"/>
  <c r="J64" i="18" s="1"/>
  <c r="F57" i="18"/>
  <c r="G57" i="18" s="1"/>
  <c r="J57" i="18" s="1"/>
  <c r="F33" i="18"/>
  <c r="G33" i="18" s="1"/>
  <c r="J33" i="18" s="1"/>
  <c r="F90" i="18"/>
  <c r="F35" i="18"/>
  <c r="G35" i="18" s="1"/>
  <c r="J35" i="18" s="1"/>
  <c r="F92" i="18"/>
  <c r="F96" i="18"/>
  <c r="F84" i="18"/>
  <c r="G84" i="18" s="1"/>
  <c r="J84" i="18" s="1"/>
  <c r="G93" i="24" l="1"/>
  <c r="E93" i="24"/>
  <c r="F93" i="24"/>
  <c r="H93" i="24"/>
  <c r="J19" i="18"/>
  <c r="J20" i="18" s="1"/>
  <c r="J85" i="18"/>
  <c r="J86" i="18" s="1"/>
  <c r="J36" i="18"/>
  <c r="J37" i="18" s="1"/>
  <c r="J47" i="18"/>
  <c r="J48" i="18" s="1"/>
  <c r="G94" i="24" l="1"/>
  <c r="E94" i="24"/>
  <c r="H94" i="24"/>
  <c r="F94" i="24"/>
  <c r="F94" i="18" l="1"/>
  <c r="F106" i="18" s="1"/>
  <c r="G107" i="18" s="1"/>
  <c r="C111" i="24"/>
  <c r="C114" i="24" s="1"/>
  <c r="F97" i="24"/>
  <c r="E96" i="24"/>
  <c r="G95" i="24"/>
  <c r="C82" i="24"/>
  <c r="C85" i="24" s="1"/>
  <c r="C84" i="24"/>
  <c r="C58" i="24"/>
  <c r="F48" i="24"/>
  <c r="C45" i="24"/>
  <c r="C87" i="24" s="1"/>
  <c r="C33" i="24"/>
  <c r="H22" i="24"/>
  <c r="F22" i="24"/>
  <c r="E22" i="24"/>
  <c r="D22" i="24"/>
  <c r="H73" i="24"/>
  <c r="G21" i="24"/>
  <c r="E73" i="24"/>
  <c r="D76" i="24"/>
  <c r="C59" i="24" l="1"/>
  <c r="C34" i="24"/>
  <c r="C86" i="24"/>
  <c r="D75" i="24"/>
  <c r="D20" i="24"/>
  <c r="D65" i="24" s="1"/>
  <c r="D74" i="24"/>
  <c r="G74" i="24"/>
  <c r="H20" i="24"/>
  <c r="H31" i="24" s="1"/>
  <c r="D73" i="24"/>
  <c r="H74" i="24"/>
  <c r="F74" i="24"/>
  <c r="F75" i="24"/>
  <c r="F20" i="24"/>
  <c r="F73" i="24"/>
  <c r="F76" i="24"/>
  <c r="E74" i="24"/>
  <c r="E75" i="24"/>
  <c r="E76" i="24"/>
  <c r="G76" i="24"/>
  <c r="G73" i="24"/>
  <c r="H76" i="24"/>
  <c r="G75" i="24"/>
  <c r="H75" i="24"/>
  <c r="G20" i="24"/>
  <c r="H64" i="24" l="1"/>
  <c r="E100" i="24"/>
  <c r="E120" i="24" s="1"/>
  <c r="D32" i="24"/>
  <c r="D64" i="24"/>
  <c r="D68" i="24"/>
  <c r="D27" i="24"/>
  <c r="D116" i="24" s="1"/>
  <c r="D67" i="24"/>
  <c r="D31" i="24"/>
  <c r="D81" i="24"/>
  <c r="D82" i="24" s="1"/>
  <c r="D85" i="24" s="1"/>
  <c r="D78" i="24"/>
  <c r="D47" i="24"/>
  <c r="D54" i="24" s="1"/>
  <c r="D58" i="24" s="1"/>
  <c r="G100" i="24"/>
  <c r="G120" i="24" s="1"/>
  <c r="H100" i="24"/>
  <c r="H120" i="24" s="1"/>
  <c r="H81" i="24"/>
  <c r="H82" i="24" s="1"/>
  <c r="H85" i="24" s="1"/>
  <c r="H68" i="24"/>
  <c r="H78" i="24"/>
  <c r="H27" i="24"/>
  <c r="H116" i="24" s="1"/>
  <c r="H32" i="24"/>
  <c r="H33" i="24" s="1"/>
  <c r="H34" i="24" s="1"/>
  <c r="H35" i="24" s="1"/>
  <c r="H56" i="24" s="1"/>
  <c r="H67" i="24"/>
  <c r="H47" i="24"/>
  <c r="H54" i="24" s="1"/>
  <c r="H58" i="24" s="1"/>
  <c r="H65" i="24"/>
  <c r="F68" i="24"/>
  <c r="F65" i="24"/>
  <c r="F27" i="24"/>
  <c r="F81" i="24"/>
  <c r="F82" i="24" s="1"/>
  <c r="F85" i="24" s="1"/>
  <c r="F78" i="24"/>
  <c r="F31" i="24"/>
  <c r="F47" i="24"/>
  <c r="F54" i="24" s="1"/>
  <c r="F58" i="24" s="1"/>
  <c r="F64" i="24"/>
  <c r="F32" i="24"/>
  <c r="F67" i="24"/>
  <c r="G81" i="24"/>
  <c r="G82" i="24" s="1"/>
  <c r="G85" i="24" s="1"/>
  <c r="G78" i="24"/>
  <c r="G65" i="24"/>
  <c r="G27" i="24"/>
  <c r="G31" i="24"/>
  <c r="G47" i="24"/>
  <c r="G54" i="24" s="1"/>
  <c r="G58" i="24" s="1"/>
  <c r="G67" i="24"/>
  <c r="G32" i="24"/>
  <c r="G64" i="24"/>
  <c r="G68" i="24"/>
  <c r="F100" i="24"/>
  <c r="F120" i="24" s="1"/>
  <c r="E64" i="24"/>
  <c r="E27" i="24"/>
  <c r="E68" i="24"/>
  <c r="E81" i="24"/>
  <c r="E82" i="24" s="1"/>
  <c r="E85" i="24" s="1"/>
  <c r="E65" i="24"/>
  <c r="E78" i="24"/>
  <c r="E47" i="24"/>
  <c r="E54" i="24" s="1"/>
  <c r="E58" i="24" s="1"/>
  <c r="E32" i="24"/>
  <c r="E67" i="24"/>
  <c r="H63" i="24" l="1"/>
  <c r="D33" i="24"/>
  <c r="D37" i="24" s="1"/>
  <c r="E33" i="24"/>
  <c r="E56" i="24" s="1"/>
  <c r="E116" i="24"/>
  <c r="G33" i="24"/>
  <c r="G116" i="24"/>
  <c r="F33" i="24"/>
  <c r="F116" i="24"/>
  <c r="D42" i="24" l="1"/>
  <c r="D41" i="24"/>
  <c r="D38" i="24"/>
  <c r="D39" i="24"/>
  <c r="D44" i="24"/>
  <c r="D43" i="24"/>
  <c r="D40" i="24"/>
  <c r="D56" i="24"/>
  <c r="D63" i="24" s="1"/>
  <c r="D34" i="24"/>
  <c r="D35" i="24" s="1"/>
  <c r="F34" i="24"/>
  <c r="F35" i="24" s="1"/>
  <c r="G34" i="24"/>
  <c r="G35" i="24" s="1"/>
  <c r="E34" i="24"/>
  <c r="E35" i="24" s="1"/>
  <c r="E63" i="24"/>
  <c r="H45" i="24"/>
  <c r="H57" i="24" s="1"/>
  <c r="H59" i="24" s="1"/>
  <c r="G40" i="24"/>
  <c r="G56" i="24"/>
  <c r="G44" i="24"/>
  <c r="G41" i="24"/>
  <c r="G42" i="24"/>
  <c r="G39" i="24"/>
  <c r="G37" i="24"/>
  <c r="G43" i="24"/>
  <c r="G38" i="24"/>
  <c r="F56" i="24"/>
  <c r="F38" i="24"/>
  <c r="F39" i="24"/>
  <c r="F41" i="24"/>
  <c r="F40" i="24"/>
  <c r="F44" i="24"/>
  <c r="F43" i="24"/>
  <c r="F42" i="24"/>
  <c r="F37" i="24"/>
  <c r="D45" i="24" l="1"/>
  <c r="D57" i="24" s="1"/>
  <c r="D59" i="24" s="1"/>
  <c r="D66" i="24" s="1"/>
  <c r="D69" i="24" s="1"/>
  <c r="D118" i="24" s="1"/>
  <c r="F45" i="24"/>
  <c r="F57" i="24" s="1"/>
  <c r="F59" i="24" s="1"/>
  <c r="E45" i="24"/>
  <c r="E57" i="24" s="1"/>
  <c r="E59" i="24" s="1"/>
  <c r="E66" i="24" s="1"/>
  <c r="E69" i="24" s="1"/>
  <c r="E118" i="24" s="1"/>
  <c r="H117" i="24"/>
  <c r="H77" i="24"/>
  <c r="H79" i="24" s="1"/>
  <c r="H66" i="24"/>
  <c r="H69" i="24" s="1"/>
  <c r="H118" i="24" s="1"/>
  <c r="G45" i="24"/>
  <c r="G57" i="24" s="1"/>
  <c r="G59" i="24" s="1"/>
  <c r="F63" i="24"/>
  <c r="G63" i="24"/>
  <c r="H84" i="24" l="1"/>
  <c r="H86" i="24" s="1"/>
  <c r="H87" i="24"/>
  <c r="D77" i="24"/>
  <c r="D79" i="24" s="1"/>
  <c r="D117" i="24"/>
  <c r="E77" i="24"/>
  <c r="E79" i="24" s="1"/>
  <c r="E117" i="24"/>
  <c r="F117" i="24"/>
  <c r="F77" i="24"/>
  <c r="F79" i="24" s="1"/>
  <c r="F66" i="24"/>
  <c r="F69" i="24" s="1"/>
  <c r="F118" i="24" s="1"/>
  <c r="G77" i="24"/>
  <c r="G79" i="24" s="1"/>
  <c r="G117" i="24"/>
  <c r="G66" i="24"/>
  <c r="G69" i="24" s="1"/>
  <c r="G118" i="24" s="1"/>
  <c r="H88" i="24" l="1"/>
  <c r="H119" i="24" s="1"/>
  <c r="H121" i="24" s="1"/>
  <c r="H104" i="24" s="1"/>
  <c r="G84" i="24"/>
  <c r="G86" i="24" s="1"/>
  <c r="G87" i="24"/>
  <c r="D84" i="24"/>
  <c r="D86" i="24" s="1"/>
  <c r="D87" i="24"/>
  <c r="F84" i="24"/>
  <c r="F86" i="24" s="1"/>
  <c r="F87" i="24"/>
  <c r="E84" i="24"/>
  <c r="E86" i="24" s="1"/>
  <c r="E87" i="24"/>
  <c r="H105" i="24" l="1"/>
  <c r="H109" i="24" s="1"/>
  <c r="E88" i="24"/>
  <c r="E119" i="24" s="1"/>
  <c r="E121" i="24" s="1"/>
  <c r="E104" i="24" s="1"/>
  <c r="D88" i="24"/>
  <c r="D119" i="24" s="1"/>
  <c r="D121" i="24" s="1"/>
  <c r="F88" i="24"/>
  <c r="F119" i="24" s="1"/>
  <c r="F121" i="24" s="1"/>
  <c r="F105" i="24" s="1"/>
  <c r="G88" i="24"/>
  <c r="G119" i="24" s="1"/>
  <c r="G121" i="24" s="1"/>
  <c r="G105" i="24" s="1"/>
  <c r="H107" i="24" l="1"/>
  <c r="H110" i="24"/>
  <c r="H108" i="24"/>
  <c r="E105" i="24"/>
  <c r="E107" i="24" s="1"/>
  <c r="F104" i="24"/>
  <c r="F107" i="24" s="1"/>
  <c r="D105" i="24"/>
  <c r="G104" i="24"/>
  <c r="G109" i="24" s="1"/>
  <c r="D104" i="24"/>
  <c r="H111" i="24" l="1"/>
  <c r="H122" i="24" s="1"/>
  <c r="H123" i="24" s="1"/>
  <c r="E133" i="24" s="1"/>
  <c r="F108" i="24"/>
  <c r="E108" i="24"/>
  <c r="E109" i="24"/>
  <c r="E110" i="24"/>
  <c r="G108" i="24"/>
  <c r="F109" i="24"/>
  <c r="F110" i="24"/>
  <c r="D110" i="24"/>
  <c r="D109" i="24"/>
  <c r="G110" i="24"/>
  <c r="G107" i="24"/>
  <c r="D107" i="24"/>
  <c r="D108" i="24"/>
  <c r="F111" i="24" l="1"/>
  <c r="F122" i="24" s="1"/>
  <c r="F123" i="24" s="1"/>
  <c r="E131" i="24" s="1"/>
  <c r="E111" i="24"/>
  <c r="E122" i="24" s="1"/>
  <c r="E123" i="24" s="1"/>
  <c r="E130" i="24" s="1"/>
  <c r="G111" i="24"/>
  <c r="G122" i="24" s="1"/>
  <c r="G123" i="24" s="1"/>
  <c r="E132" i="24" s="1"/>
  <c r="D111" i="24"/>
  <c r="D122" i="24" s="1"/>
  <c r="D123" i="24" s="1"/>
  <c r="E129" i="24" s="1"/>
  <c r="E135" i="24" l="1"/>
  <c r="E136" i="24" s="1"/>
  <c r="C9" i="25" l="1"/>
</calcChain>
</file>

<file path=xl/sharedStrings.xml><?xml version="1.0" encoding="utf-8"?>
<sst xmlns="http://schemas.openxmlformats.org/spreadsheetml/2006/main" count="881" uniqueCount="495">
  <si>
    <t>LISTAGEM DO MATERIAL BÁSICO PARA MANUTENÇÃO DOS APARELHOS DE AR CONDICIONADO</t>
  </si>
  <si>
    <t>Item</t>
  </si>
  <si>
    <t>Materiais/ Equipamentos/ Aparelhos/ Ferramental Básicos</t>
  </si>
  <si>
    <t>Unidade</t>
  </si>
  <si>
    <t>Quantidade</t>
  </si>
  <si>
    <t>Valores Unitários</t>
  </si>
  <si>
    <t>Valor mensal depreciação (real)</t>
  </si>
  <si>
    <t>Total mensal das ferramentas (real)</t>
  </si>
  <si>
    <t>Prazo do contrato</t>
  </si>
  <si>
    <t>Unidade do prazo contratual</t>
  </si>
  <si>
    <t>Total anual das ferramentas (real)</t>
  </si>
  <si>
    <t>1 - FERRAMENTAS ELETRICISTA</t>
  </si>
  <si>
    <t>1.1</t>
  </si>
  <si>
    <t>Alicate amperímetro categoria III 600V</t>
  </si>
  <si>
    <t>Unid.</t>
  </si>
  <si>
    <t>mês</t>
  </si>
  <si>
    <t>1.2</t>
  </si>
  <si>
    <t>1.3</t>
  </si>
  <si>
    <t>Alicate de Bico</t>
  </si>
  <si>
    <t>1.4</t>
  </si>
  <si>
    <t>1.5</t>
  </si>
  <si>
    <t>Alicate de pressão 10"</t>
  </si>
  <si>
    <t>1.6</t>
  </si>
  <si>
    <t>1.7</t>
  </si>
  <si>
    <t>Alicate Universal 8"</t>
  </si>
  <si>
    <t>1.8</t>
  </si>
  <si>
    <t>1.9</t>
  </si>
  <si>
    <t>1.10</t>
  </si>
  <si>
    <t>1.11</t>
  </si>
  <si>
    <t>1.12</t>
  </si>
  <si>
    <t>1.13</t>
  </si>
  <si>
    <t>1.14</t>
  </si>
  <si>
    <t>Chave Inglesa 8"</t>
  </si>
  <si>
    <t>Chave Philips      3/16 x 6"</t>
  </si>
  <si>
    <t>Multímetro digital</t>
  </si>
  <si>
    <t>TOTAL=</t>
  </si>
  <si>
    <t>2 - FERRAMENTAS MECÂNICO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</si>
  <si>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</si>
  <si>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</si>
  <si>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</si>
  <si>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</si>
  <si>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</si>
  <si>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</si>
  <si>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</si>
  <si>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</si>
  <si>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</si>
  <si>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</si>
  <si>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</si>
  <si>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</si>
  <si>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</si>
  <si>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3 - FERRAMENTAS OPERADOR</t>
  </si>
  <si>
    <t>3.1</t>
  </si>
  <si>
    <t>3.2</t>
  </si>
  <si>
    <t>3.3</t>
  </si>
  <si>
    <t>3.4</t>
  </si>
  <si>
    <t>3.5</t>
  </si>
  <si>
    <t>3.6</t>
  </si>
  <si>
    <t>3.7</t>
  </si>
  <si>
    <t>3.8</t>
  </si>
  <si>
    <t>4 - FERRAMENTA DE USO COLETIVO</t>
  </si>
  <si>
    <t>4.1</t>
  </si>
  <si>
    <t>4.2</t>
  </si>
  <si>
    <t>4.3</t>
  </si>
  <si>
    <t xml:space="preserve">Alicate Rebitador   </t>
  </si>
  <si>
    <t>4.4</t>
  </si>
  <si>
    <t>4.5</t>
  </si>
  <si>
    <t>4.6</t>
  </si>
  <si>
    <t>4.7</t>
  </si>
  <si>
    <t>4.8</t>
  </si>
  <si>
    <t>4.9</t>
  </si>
  <si>
    <t>4.10</t>
  </si>
  <si>
    <t>Arco Serra com Lâmina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</si>
  <si>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</si>
  <si>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</si>
  <si>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</si>
  <si>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</si>
  <si>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</si>
  <si>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</si>
  <si>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</si>
  <si>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</si>
  <si>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</si>
  <si>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</si>
  <si>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</si>
  <si>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</si>
  <si>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</si>
  <si>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</si>
  <si>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</si>
  <si>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</si>
  <si>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</si>
  <si>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</si>
  <si>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</si>
  <si>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</si>
  <si>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</si>
  <si>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</si>
  <si>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</si>
  <si>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</si>
  <si>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</si>
  <si>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Pistola Para Silicone</t>
  </si>
  <si>
    <t>Vacuômetro de Alta Pressão</t>
  </si>
  <si>
    <t>obs. 9: Ferramentas - Macrofunção SIAFI 12311.01.99 - OUTRAS MAQUINAS, EQUIPAMENTOS E FERRAMENTAS: Valor Residual 10%, Vida Útil 10 anos.</t>
  </si>
  <si>
    <t>5 - INSUMOS</t>
  </si>
  <si>
    <t>5.1</t>
  </si>
  <si>
    <t>und.</t>
  </si>
  <si>
    <t>Estopa</t>
  </si>
  <si>
    <t>kg</t>
  </si>
  <si>
    <t>Kg</t>
  </si>
  <si>
    <t>5.5</t>
  </si>
  <si>
    <t>rolo</t>
  </si>
  <si>
    <t>5.7</t>
  </si>
  <si>
    <t>5.8</t>
  </si>
  <si>
    <t>m</t>
  </si>
  <si>
    <t>5.9</t>
  </si>
  <si>
    <t>Fita isolante 19mm x 20m</t>
  </si>
  <si>
    <t>5.10</t>
  </si>
  <si>
    <t>5.11</t>
  </si>
  <si>
    <t>Jogo</t>
  </si>
  <si>
    <t>5.12</t>
  </si>
  <si>
    <t>Lixa (para ferro nº 100)</t>
  </si>
  <si>
    <t>5.14</t>
  </si>
  <si>
    <t>5.16</t>
  </si>
  <si>
    <t>5.17</t>
  </si>
  <si>
    <t>5.18</t>
  </si>
  <si>
    <t>5.19</t>
  </si>
  <si>
    <t>Rodo porte médio</t>
  </si>
  <si>
    <t>tubo</t>
  </si>
  <si>
    <t>VALOR TOTAL PARA 12 MESES</t>
  </si>
  <si>
    <t>VALOR TOTAL MENSAL</t>
  </si>
  <si>
    <t>PLANILHA  DE CUSTOS E FORMAÇÃO DE PREÇOS - MÃO-DE-OBRA RESIDENTE</t>
  </si>
  <si>
    <t>ESTIMATIVA MENSAL</t>
  </si>
  <si>
    <t>DISCRIMINAÇÃO DOS SERVIÇOS (DADOS REFERENTES À CONTRATAÇÃO)</t>
  </si>
  <si>
    <t>A - Data de apresentação da proposta (dia/mês/ano):</t>
  </si>
  <si>
    <t>B - Município/UF:</t>
  </si>
  <si>
    <t>Brasília/DF</t>
  </si>
  <si>
    <t>C - Ano do Acordo, Convenção ou Dissídio Coletivo:</t>
  </si>
  <si>
    <t>D - Número de meses de execução contratual:</t>
  </si>
  <si>
    <t>DADOS PARA COMPOSIÇÃO DOS CUSTOS REFERENTES A MÃO DE OBRA</t>
  </si>
  <si>
    <t xml:space="preserve">1 - Tipo de Serviço: </t>
  </si>
  <si>
    <t>Ar Condicionado</t>
  </si>
  <si>
    <t>2 - Classificação Brasileira de Ocupações (CBO):</t>
  </si>
  <si>
    <t>9112-05</t>
  </si>
  <si>
    <t>8625-15</t>
  </si>
  <si>
    <t>4 - Categoria Profissional:</t>
  </si>
  <si>
    <t>5 - Data-Base da Categoria (dia/mês/ano):</t>
  </si>
  <si>
    <t>MÓDULO 1: COMPOSIÇÃO DA REMUNERAÇÃO</t>
  </si>
  <si>
    <t xml:space="preserve">1 - Composição da Remuneração </t>
  </si>
  <si>
    <t>%</t>
  </si>
  <si>
    <t xml:space="preserve">Valor (R$) </t>
  </si>
  <si>
    <t xml:space="preserve">    A - Salário Base</t>
  </si>
  <si>
    <t xml:space="preserve">    B - Adicional periculosidade</t>
  </si>
  <si>
    <t xml:space="preserve">    C - Adicional insalubridade</t>
  </si>
  <si>
    <t xml:space="preserve">    D - Adicional noturno</t>
  </si>
  <si>
    <t xml:space="preserve">    E - Hora noturna adicional</t>
  </si>
  <si>
    <t xml:space="preserve">    F - Adicional de Hora Extra</t>
  </si>
  <si>
    <t xml:space="preserve">    G - Outros (especificar)</t>
  </si>
  <si>
    <t>TOTAL DA REMUNERAÇÃO</t>
  </si>
  <si>
    <t>MÓDULO 2: ENCARGOS E BENEFÍCIOS ANUAIS, MENSAIS E DIÁRIOS</t>
  </si>
  <si>
    <t>Submódulo 2.1 - 13º (décimo terceiro) Salário, Férias e Adicional de Férias</t>
  </si>
  <si>
    <t xml:space="preserve">TOTAL </t>
  </si>
  <si>
    <t xml:space="preserve">    A - 13º (décimo terceiro) salário</t>
  </si>
  <si>
    <t xml:space="preserve">    B - Férias e Adicional de Férias</t>
  </si>
  <si>
    <t>TOTAL</t>
  </si>
  <si>
    <t>2.2 - Encargos Previdenciários (GPS), Fundo de Garantia por Tempo de Serviço (FGTS) e outras contribuições.</t>
  </si>
  <si>
    <t xml:space="preserve">    A - INSS</t>
  </si>
  <si>
    <t xml:space="preserve">    B - Salário Educação</t>
  </si>
  <si>
    <t xml:space="preserve">    C - SAT</t>
  </si>
  <si>
    <t xml:space="preserve">    D - SESC ou SESI</t>
  </si>
  <si>
    <t xml:space="preserve">    E - SENAI - SENAC</t>
  </si>
  <si>
    <t xml:space="preserve">    F - SEBRAE</t>
  </si>
  <si>
    <t xml:space="preserve">    G - INCRA</t>
  </si>
  <si>
    <t xml:space="preserve">    H - FGTS</t>
  </si>
  <si>
    <t>Submódulo 2.3 - Benefícios Mensais e Diários</t>
  </si>
  <si>
    <t xml:space="preserve">    A - Transporte </t>
  </si>
  <si>
    <t xml:space="preserve">    C - Assistência Médica e Familiar</t>
  </si>
  <si>
    <t xml:space="preserve">    D - Plano odontológico coletivo</t>
  </si>
  <si>
    <t xml:space="preserve">    E - Auxílio Funeral</t>
  </si>
  <si>
    <t xml:space="preserve">    F - Outros (especificar)</t>
  </si>
  <si>
    <t>TOTAL DOS BENEFÍCIOS MENSAIS E DIÁRIOS</t>
  </si>
  <si>
    <t>Quadro-Resumo do Módulo 2 - Encargos e Benefícios anuais, mensais e diários</t>
  </si>
  <si>
    <t xml:space="preserve">    2.1 - 13º (décimo terceiro) Salário, Férias e Adicional de Férias</t>
  </si>
  <si>
    <t xml:space="preserve">    2.2 - GPS, FGTS e outras contribuições</t>
  </si>
  <si>
    <t xml:space="preserve">    2.3 - Benefícios Mensais e Diários</t>
  </si>
  <si>
    <t>MÓDULO 3: PROVISÃO PARA RESCISÃO</t>
  </si>
  <si>
    <t>3 - Provisão para Rescisão</t>
  </si>
  <si>
    <t xml:space="preserve">    A - Aviso Prévio Indenizado</t>
  </si>
  <si>
    <t xml:space="preserve">    B - Incidência do FGTS sobre o Aviso Prévio Indenizado</t>
  </si>
  <si>
    <t xml:space="preserve">    C - Multa do FGTS e contribuição social sobre o Aviso Prévio Indenizado</t>
  </si>
  <si>
    <t xml:space="preserve">    D - Aviso Prévio Trabalhado.</t>
  </si>
  <si>
    <t xml:space="preserve">    E - Incidência dos encargos do submódulo 2.2 sobre o Aviso Prévio Trabalhado</t>
  </si>
  <si>
    <t xml:space="preserve">    F - Multa do FGTS e contribuição social sobre o Aviso Prévio Trabalhado</t>
  </si>
  <si>
    <t>TOTAL DOS INSUMOS DA MÃO-DE-OBRA</t>
  </si>
  <si>
    <t>MÓDULO 4: CUSTOS DE REPOSIÇÃO DO PROFISSIONAL AUSENTE</t>
  </si>
  <si>
    <t>Submódulo 4.1 - Ausências Legais</t>
  </si>
  <si>
    <t xml:space="preserve">    A - Férias</t>
  </si>
  <si>
    <t xml:space="preserve">    B - Ausências Legais</t>
  </si>
  <si>
    <t xml:space="preserve">    D - Licença-Paternidade</t>
  </si>
  <si>
    <t xml:space="preserve">    F - Ausência por acidente de trabalho</t>
  </si>
  <si>
    <t xml:space="preserve">    C - Afastamento Maternidade</t>
  </si>
  <si>
    <t xml:space="preserve">    G - Outros (Especificar)</t>
  </si>
  <si>
    <t>Submódulo 4.2 - Intrajornada</t>
  </si>
  <si>
    <t xml:space="preserve">    A - Intervalo para repouso ou alimentação</t>
  </si>
  <si>
    <t>Quadro-Resumo do Módulo 4 - Custo de Reposição do Profissional Ausente</t>
  </si>
  <si>
    <t xml:space="preserve">    4.1 - Ausências Legais</t>
  </si>
  <si>
    <t xml:space="preserve">    4.2 - Intrajornada</t>
  </si>
  <si>
    <t>MÓDULO 5: INSUMOS DIVERSOS</t>
  </si>
  <si>
    <t>5.1 - Insumos Diversos</t>
  </si>
  <si>
    <t xml:space="preserve">    A - Uniformes</t>
  </si>
  <si>
    <t xml:space="preserve">    B - Materiais Consumo</t>
  </si>
  <si>
    <t xml:space="preserve">    C - Equipamentos (APENAS TAXA DEPRECIAÇÃO 10%) </t>
  </si>
  <si>
    <t xml:space="preserve">    D - EPI</t>
  </si>
  <si>
    <t xml:space="preserve">    E - Outros (UTENSÍLIOS)</t>
  </si>
  <si>
    <t>TOTAL DOS INSUMOS DIVERSOS</t>
  </si>
  <si>
    <t>MÓDULO 6: CUSTOS INDIRETOS, TRIBUTOS E LUCRO</t>
  </si>
  <si>
    <t>6.1 - Custos Indiretos, Tributos e Lucro</t>
  </si>
  <si>
    <t xml:space="preserve"> </t>
  </si>
  <si>
    <t xml:space="preserve">    A - Custos Indiretos</t>
  </si>
  <si>
    <t xml:space="preserve">    B - Lucro</t>
  </si>
  <si>
    <t xml:space="preserve">    C - Tributos</t>
  </si>
  <si>
    <t xml:space="preserve">    C.1. Tributos Federais (PIS)</t>
  </si>
  <si>
    <t xml:space="preserve">    C.1. Tributos Federais (COFINS)</t>
  </si>
  <si>
    <t xml:space="preserve">    C.2. Tributos Estaduais (especificar)</t>
  </si>
  <si>
    <t xml:space="preserve">    C.3. Tributos Municipais (ISS)</t>
  </si>
  <si>
    <t>TOTAL TRIBUTOS</t>
  </si>
  <si>
    <t>Nota (1): Custos Indiretos, Tributos e Lucro por empregado.</t>
  </si>
  <si>
    <t>Nota (2): O valor referente a tributos é obtido aplicando-se o percentual sobre o valor do faturamento.</t>
  </si>
  <si>
    <t>Coeficiente:(1- % tributos ) : 1- 0,1425 = 0,7635</t>
  </si>
  <si>
    <t>Quadro-Resumo do Custo  por Empregado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</si>
  <si>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</si>
  <si>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</si>
  <si>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</si>
  <si>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</si>
  <si>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</si>
  <si>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</si>
  <si>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>Módulo 6 – Custos Indiretos, Tributos e Lucro</t>
  </si>
  <si>
    <t>VALOR TOTAL POR EMPREGADO</t>
  </si>
  <si>
    <t>TOTALIZAÇÃO</t>
  </si>
  <si>
    <t xml:space="preserve"> CUSTO MENSAL DA MÃO-DE-OBRA</t>
  </si>
  <si>
    <t>Categorias Profissionais e carga horária</t>
  </si>
  <si>
    <t>Quant.</t>
  </si>
  <si>
    <t>Total (R$)</t>
  </si>
  <si>
    <t>Mês</t>
  </si>
  <si>
    <t>TOTAL DO CUSTO MENSAL DA MÃO-DE-OBRA</t>
  </si>
  <si>
    <t>EQUIPAMENTOS DE PROTEÇÃO</t>
  </si>
  <si>
    <t>REFERÊNCIA</t>
  </si>
  <si>
    <t>CÓDIGO</t>
  </si>
  <si>
    <t xml:space="preserve">DESCRIÇÃO </t>
  </si>
  <si>
    <t>UNIDADE</t>
  </si>
  <si>
    <t>QUANTIDADE</t>
  </si>
  <si>
    <t>VALOR UNITÁRIO</t>
  </si>
  <si>
    <t>VALOR TOTAL</t>
  </si>
  <si>
    <t>Un</t>
  </si>
  <si>
    <t>Luva de borracha isolante 500 V</t>
  </si>
  <si>
    <t>Par</t>
  </si>
  <si>
    <t>VALOR TOTAL ANUAL</t>
  </si>
  <si>
    <t>Óculos de segurança –Transparente</t>
  </si>
  <si>
    <t>Protetor auricular tipo plug</t>
  </si>
  <si>
    <t>REF</t>
  </si>
  <si>
    <t>COD</t>
  </si>
  <si>
    <t>Pano Limpeza</t>
  </si>
  <si>
    <t>Unid</t>
  </si>
  <si>
    <t>MINISTÉRIO DA EDUCAÇÃO</t>
  </si>
  <si>
    <t>SUBSECRETARIA DE ASSUNTOS ADMINISTRATIVOS</t>
  </si>
  <si>
    <t xml:space="preserve">ENCARTE G </t>
  </si>
  <si>
    <t>Quadro resumo do valor mensal e anual dos serviços por profissional</t>
  </si>
  <si>
    <t>TIPO DE SERVIÇO</t>
  </si>
  <si>
    <t xml:space="preserve">QUANTIDADE </t>
  </si>
  <si>
    <t xml:space="preserve">LISTAGEM DAS PEÇAS DE REPOSIÇÃO DOS EQUIPAMENTOS DE AR CONDICIONADO </t>
  </si>
  <si>
    <t>Valores Totais</t>
  </si>
  <si>
    <t>unid</t>
  </si>
  <si>
    <t>und</t>
  </si>
  <si>
    <t>Bomba de dreno mini Orange, marca Elgin ou equivalente</t>
  </si>
  <si>
    <t>Correia A - 26</t>
  </si>
  <si>
    <t>Correia A - 27</t>
  </si>
  <si>
    <t>Correia A - 35</t>
  </si>
  <si>
    <t>Correia A - 37</t>
  </si>
  <si>
    <t>Correia A - 38</t>
  </si>
  <si>
    <t>Correia A - 40</t>
  </si>
  <si>
    <t>Correia A – 43</t>
  </si>
  <si>
    <t>Correia A - 44</t>
  </si>
  <si>
    <t>Correia A - 50</t>
  </si>
  <si>
    <t>Correia A - 51</t>
  </si>
  <si>
    <t>Correia A-39</t>
  </si>
  <si>
    <t>Correia A-60</t>
  </si>
  <si>
    <t>Correia B - 38</t>
  </si>
  <si>
    <t>Correia B - 39</t>
  </si>
  <si>
    <t>Correia B - 40</t>
  </si>
  <si>
    <t>Correia B - 42</t>
  </si>
  <si>
    <t>Correia B - 44</t>
  </si>
  <si>
    <t>Correia B - 52</t>
  </si>
  <si>
    <t>Correia B - 53</t>
  </si>
  <si>
    <t>Correia B - 54</t>
  </si>
  <si>
    <t>Correia B-34</t>
  </si>
  <si>
    <t>Correia B-43</t>
  </si>
  <si>
    <t>Correia B-60</t>
  </si>
  <si>
    <t>Correia B-65</t>
  </si>
  <si>
    <t>litro</t>
  </si>
  <si>
    <t xml:space="preserve">Querosene </t>
  </si>
  <si>
    <t>Rolamento 6202 ZZ C3</t>
  </si>
  <si>
    <t>Rolamento 6207 ZZ C3</t>
  </si>
  <si>
    <t>Rolamento 6309 - ZZ C3</t>
  </si>
  <si>
    <t>Rolamento 6310 C3 ZZ</t>
  </si>
  <si>
    <t>Rolamento 6312 C3 ZZ</t>
  </si>
  <si>
    <t>Tubo de cobre de 1/2" (flexível)</t>
  </si>
  <si>
    <t>Tubo de cobre de 1/4" (flexível)</t>
  </si>
  <si>
    <t>Tubo de cobre de 3/4" (flexível)</t>
  </si>
  <si>
    <t>Tubo de cobre de 3/8 (flexível)</t>
  </si>
  <si>
    <t>Tubo de cobre de 5/8" (flexível)</t>
  </si>
  <si>
    <t xml:space="preserve">Vareta de solda Foscoper </t>
  </si>
  <si>
    <t>VALOR TOTAL ANUAL DOS MATERIAIS</t>
  </si>
  <si>
    <t>VALOR TOTAL ANUAL DOS MATERIAIS (R$) + BDI</t>
  </si>
  <si>
    <t>Obs: para o cálculo do BDI a licitante deve considerar todos os custos que incidirão sobre os valores unitários dos materiais a serem fornecidos. Com a incidência do BDI praticado pela licitante, todos os custos que oneram os materiais estarão incorporados ao valor de fornecimento. Deve ser considerado o gasto com taxas, fretes e/ou os demais custos que possam existir desde a aquisição até a entrega aos locais especificados.</t>
  </si>
  <si>
    <t>VALOR TOTAL MENSAL DOS MATERIAIS (R$) + BDI</t>
  </si>
  <si>
    <t>VALOR</t>
  </si>
  <si>
    <t>UN</t>
  </si>
  <si>
    <t>Engenheiro Mecânico (CBO 2144) - Sinapi (00034782)</t>
  </si>
  <si>
    <t>H/Mês</t>
  </si>
  <si>
    <t>BONIFICAÇÃO E DESPESAS INDIRETAS (13%)</t>
  </si>
  <si>
    <t>Compressor scroll 18.000 BTUs rotativo monofásico 220V</t>
  </si>
  <si>
    <t>Compressor scroll 24.000 BTUs rotativo monofásico 220V</t>
  </si>
  <si>
    <t xml:space="preserve">Compressor scroll 30.000 BTUs rotativo monofásico 220V  </t>
  </si>
  <si>
    <t xml:space="preserve">Compressor scroll 48.000 BTUs rotativo trifásico 380V </t>
  </si>
  <si>
    <t xml:space="preserve">Compressor scroll 60.000 BTUs rotativo trifásico 380V </t>
  </si>
  <si>
    <t>Compressor scroll 7,5 TR trifásico 380 volts</t>
  </si>
  <si>
    <t xml:space="preserve">Compressor scroll 9.000 BTUs </t>
  </si>
  <si>
    <t>PLANILHA  DE CUSTOS E FORMAÇÃO DE PREÇOS - MÃO-DE-OBRA RESIDENTE + BDI</t>
  </si>
  <si>
    <t>LISTAGEM DAS PEÇAS DE REPOSIÇÃO DOS EQUIPAMENTOS DE AR CONDICIONADO + BDI</t>
  </si>
  <si>
    <t>PLANILHA RESUMO</t>
  </si>
  <si>
    <t>Mão de Obra e Materiais de Reposição</t>
  </si>
  <si>
    <t>VALOR TOTAL ANUAL DOS MATERIAIS E SERVIÇOS (R$)</t>
  </si>
  <si>
    <t>VALOR TOTAL MENSAL DOS MATERIAIS E SERVIÇOS (R$)</t>
  </si>
  <si>
    <t>2.1</t>
  </si>
  <si>
    <t>___/____/2020</t>
  </si>
  <si>
    <t xml:space="preserve">Ajudante de manutenção </t>
  </si>
  <si>
    <t>Eletricista</t>
  </si>
  <si>
    <t>Mecânico de refrigeração</t>
  </si>
  <si>
    <t>Operador de ar condicionado</t>
  </si>
  <si>
    <t>Encarregado de Mecânico</t>
  </si>
  <si>
    <t xml:space="preserve">Subtotal </t>
  </si>
  <si>
    <t>Incidência do submódulo 2.2</t>
  </si>
  <si>
    <t xml:space="preserve">    B1 - Auxílio-Refeição/Alimentação (SINDUSCON)</t>
  </si>
  <si>
    <t xml:space="preserve">    B2 - Auxílio-Refeição/Alimentação (SINDISERVIÇOS)</t>
  </si>
  <si>
    <t>Incidência do Submódulo 2..2</t>
  </si>
  <si>
    <t>Subtotal</t>
  </si>
  <si>
    <t>3 - Salário Normativo da Categoria Profissional: 44 h/semana - segunda a sexta</t>
  </si>
  <si>
    <t>4110-05</t>
  </si>
  <si>
    <t>9511-05</t>
  </si>
  <si>
    <t>9101-10</t>
  </si>
  <si>
    <t>Camisa gola polo com bolso e 2 botões com identificação da empresa.</t>
  </si>
  <si>
    <t>Calça jeans ou brim com identificação da empresa.</t>
  </si>
  <si>
    <t>Porta crachá tipo braçadeira em PVC transperente , com elástico ajustável e regulador. Dimensões aproximadas: 7cm (L) x 10cm (A).</t>
  </si>
  <si>
    <t>Capacete de proteção aba frontal,tipo II, classe B</t>
  </si>
  <si>
    <t>Luva de segurança confeccionada com vaqueta</t>
  </si>
  <si>
    <t>Máscara de Proteção PFF-1</t>
  </si>
  <si>
    <t>Avental de raspa de couro</t>
  </si>
  <si>
    <t>Luva de látex Multiuso</t>
  </si>
  <si>
    <t>VALOR TOTAL MENSAL POR FUNCIONÁRIO</t>
  </si>
  <si>
    <t>VALOR TOTAL ANUAL POR FUNCIONÁRIO</t>
  </si>
  <si>
    <t>UNIFORMES</t>
  </si>
  <si>
    <t>Fluido refrigerante R-141B (cilindro com 30 kg), Marca Dupont ou similar</t>
  </si>
  <si>
    <t>Fluido refrigerante R-134A (cilindro com 13,6 kg),Marca Dupont ou similar</t>
  </si>
  <si>
    <t>Fluido refrigerante R-22 (cilindro com 13,6 kg), Marca Dupont ou similar</t>
  </si>
  <si>
    <t>Gás acetileno para PPU (cilindro 1 m³), White Martins ou similar</t>
  </si>
  <si>
    <t>Gás acetileno para PPU (cilindro 10 m³), White Martins ou similar</t>
  </si>
  <si>
    <t>Gás nitrogênio (cilindro 10 m³), White Martins ou similar</t>
  </si>
  <si>
    <t>Gás oxigênio industrial para PPU (cilindro 1 m³), White Martins ou similar</t>
  </si>
  <si>
    <t>Gás oxigênio industrial para PPU (cilindro 10 m³), White Martins ou similar</t>
  </si>
  <si>
    <t>Fluido refrigerante R-407C (11,3 kg), Marca Dupont ou similar</t>
  </si>
  <si>
    <t>Fluido refrigerante R-410A (cilindro com 11,35 kg), Marca Dupont ou similar</t>
  </si>
  <si>
    <t>Rolamento 6203 ZZ C3</t>
  </si>
  <si>
    <t>Rolamento 6204 ZZ C3</t>
  </si>
  <si>
    <t>Rolamento 6205 ZZ C3</t>
  </si>
  <si>
    <t>Rolamento 6206 ZZ C3</t>
  </si>
  <si>
    <t>Rolamento 6306 ZZ C3</t>
  </si>
  <si>
    <t>Rolamento 6307 ZZ C3</t>
  </si>
  <si>
    <t>Rolamento 6308 ZZ C3</t>
  </si>
  <si>
    <t xml:space="preserve">Grelha de retorno de ar - 425 mm x 225 mm </t>
  </si>
  <si>
    <t xml:space="preserve">Grelha de retorno de ar - 250 mm x 150 mm </t>
  </si>
  <si>
    <t>Duto flexível isolado com alumínio e manta de lã de vidro 150 mm de diâmetro,
pacote com 6 metros</t>
  </si>
  <si>
    <t>Duto flexível isolado com alumínio e manta de lã de vidro 200 mm de diâmetro,
pacote com 6 metros</t>
  </si>
  <si>
    <t>Duto flexível isolado com alumínio e manta de lã de vidro 300 mm de diâmetro,
pacote com 6 metros</t>
  </si>
  <si>
    <t>Duto flexível isolado com alumínio e manta de lã de vidro 400 mm de diâmetro,
pacote com 6 metros</t>
  </si>
  <si>
    <t>Duto flexível isolado com alumínio e manta de lã de vidro 250 mm de diâmetro,
pacote com 6 metros</t>
  </si>
  <si>
    <t>Exaustor axial MULTIVAC TURBO 100</t>
  </si>
  <si>
    <t xml:space="preserve">Exaustor axial MULTIVAC TURBO 150 </t>
  </si>
  <si>
    <t>Exaustor axial MULTIVAC TURBO 200</t>
  </si>
  <si>
    <t>Exaustor axial VENTOKIT NM 280, 280 m³/h</t>
  </si>
  <si>
    <t>Fita adesiva aluminizada de 50 m x 48 mm, filme de polipropileno aluminizado e
adesivo a base de resina acrílica.MARCA(S) DE REFERÊNCIA: VONDER; 3M</t>
  </si>
  <si>
    <t>Compressor scroll 12.000 BTUs rotativo monofásico 220V</t>
  </si>
  <si>
    <t>Compressor scroll 36.000 BTUs rotativo trifásico 380V</t>
  </si>
  <si>
    <t xml:space="preserve">Abraçadeira tipo trava de 1.1/4 marca Suprens ou similar </t>
  </si>
  <si>
    <t xml:space="preserve">Abraçadeira tipo trava de 1.1/2 marca Suprens ou similar </t>
  </si>
  <si>
    <t>Abraçadeira ajustável de 13mm a 19 mm marca Brasfort ou similar</t>
  </si>
  <si>
    <t>Abraçadeiras de nylon para lacre - 4,8mm X 300mm (pacote com 100) marca Helomax ou similar</t>
  </si>
  <si>
    <t>Arame galvanizado n° 18 BWG - diâmetro 1,24 mm</t>
  </si>
  <si>
    <t xml:space="preserve">Vergalhão de aço com rosca total 5/16" X 3000 mm </t>
  </si>
  <si>
    <t>Chapa de aço galvanizado Nº 22 3,00 m X 1,20 m, marcas Galvisteel, Brasmetal
ou similar</t>
  </si>
  <si>
    <t>Chapa de aço galvanizado Nº 24 3,00 m X 1,20 m, marcas Galvisteel, Brasmetal
ou similar</t>
  </si>
  <si>
    <t>Chapa de aço galvanizado Nº 26 3,00 m X 1,20 m, marcas Galvisteel, Brasmetal
ou similar</t>
  </si>
  <si>
    <t>Kit chave boía de nível superior e inferior de 15 A</t>
  </si>
  <si>
    <t>Cola para isopor para colagem de poliestireno expandido (isopor) entre si, sobre metal ou sobre madeira; desenvolvido para utilização em dutos de ar condicionado e de isolamento térmico (frio e quente). Lata com 15 kg.</t>
  </si>
  <si>
    <t>Placa de isopor de 1m x 50 cm x 1,5 cm (comprimento x largura x espessura).</t>
  </si>
  <si>
    <t>Óleo lubrificante CAPELLA 68 para refrigeração</t>
  </si>
  <si>
    <t>Óleo lubrificante para bomba de vácuo</t>
  </si>
  <si>
    <t>Placa eletrônica de controle de equipamento split, monofásico, marca conforme o fabricante do equipamento</t>
  </si>
  <si>
    <t>Placa eletrônica de controle de equipamento split trifásico, marca conforme o
fabricante do equipamento</t>
  </si>
  <si>
    <t>Pressostato alta/baixa automático DANFOSS KP15</t>
  </si>
  <si>
    <t>Rebite de alumínio 3.2 x 12 mm - (pacote 100 unid)</t>
  </si>
  <si>
    <t>Tubo esponjoso de 3/4" - barra de 2m</t>
  </si>
  <si>
    <t>Tubo esponjoso de 5/8” - barra de 2m</t>
  </si>
  <si>
    <t>Tubo esponjoso de 7/8” - barra de 2m</t>
  </si>
  <si>
    <t xml:space="preserve">Termostato ambiente com display, ação floating/proporcional, SLIC GS7.07.S </t>
  </si>
  <si>
    <t xml:space="preserve">Termostato HONEYWELL T6374C1004, de duplo estágio </t>
  </si>
  <si>
    <t>Termostato digital HONEYWELL T6861V2WB-M, 220 V, ON/OFF</t>
  </si>
  <si>
    <t xml:space="preserve">Frio asfalto com carga mineral, balde 20 kg </t>
  </si>
  <si>
    <t>Manta filtrante - G3, rolo com 30 m²</t>
  </si>
  <si>
    <t>Fita dupla face com espuma, rolo 5 metros X 19mm</t>
  </si>
  <si>
    <t>Polia de ferro fundido 2 canais, perfil A, 150 mm marca Mademil ou similar</t>
  </si>
  <si>
    <t>Polia de ferro fundido 2 canais, perfil B, 150 mm marca Mademil ou similar</t>
  </si>
  <si>
    <t>Polia de alumínio 1 canal, perfil A de 200 mm marca Romak, INA, FAG ou similar</t>
  </si>
  <si>
    <t>Colarinho de 15 cm com registro para duto flexível, marcas Tosi, Rocktec, Eletro Plásticos ou similar</t>
  </si>
  <si>
    <t>Colarinho de 15 cm sem registro para duto flexível, marcas Tosi, Rocktec, Eletro
Plásticos ou similar</t>
  </si>
  <si>
    <t>Colarinho de 20 cm com registro para duto flexível, marcas Tosi, Rocktec, Eletro
Plásticos ou similar</t>
  </si>
  <si>
    <t>Colarinho de 20 cm sem registro para duto flexível, marcas Tosi, Rocktec, Eletro
Plásticos ou similar</t>
  </si>
  <si>
    <t>Bomba de dreno (remoção de condensado) Sauermann KS2031SRTH23 -230V 50-60Hz/8W - 04180492 (A1467)</t>
  </si>
  <si>
    <t>Mangueira de dreno split CRISTAL 1/2", metro Vedflex ou similar</t>
  </si>
  <si>
    <t>Kit motor, hélice e grade da unidade condensadora de 36.000 btu/h, com vazão de ar de 1588 m³/h</t>
  </si>
  <si>
    <t>Alicate Bico de Papagaio 12" (bomba D'agua)</t>
  </si>
  <si>
    <t>Caixa de ferramentas sanfonada (7 gavetas) e cadeado</t>
  </si>
  <si>
    <t>Jogo de chave Allen em polegadas 1/16" a 1/2"</t>
  </si>
  <si>
    <t>Chave de Fenda toco  1/4"</t>
  </si>
  <si>
    <t>Chave Philips       ¼ x 6"</t>
  </si>
  <si>
    <t>Jogo de  Chave Combinada -  6 a 22 mm</t>
  </si>
  <si>
    <t>Conjunto manifold para
gases R404A, R507c e
R134a, com jogo de
mangueiras de 90 cm</t>
  </si>
  <si>
    <t>Kit flangeador</t>
  </si>
  <si>
    <t xml:space="preserve">Flangeador de Tubos 3/16 -
1/4 - 5/16 - 3/8 - 1/2 - 5/8 </t>
  </si>
  <si>
    <t>Furadeira c/ impacto de
1/2" (13 mm) - 430 W</t>
  </si>
  <si>
    <t>Chave de Fenda      ¼ X 5"</t>
  </si>
  <si>
    <t>Lanterna de bateria 9V</t>
  </si>
  <si>
    <t>Lima meia cana 10"</t>
  </si>
  <si>
    <t>Chave  Ajustável  12"</t>
  </si>
  <si>
    <t>Bomba de engraxar
(manual) industrial</t>
  </si>
  <si>
    <t>Martelo bola com cabo de
madeira 1.1/2</t>
  </si>
  <si>
    <t>Jogo de saca polia 3 garras de 4"</t>
  </si>
  <si>
    <t>Jogo de saca polias 3 garras 6"</t>
  </si>
  <si>
    <t>Ferro de Solda  100 Watts</t>
  </si>
  <si>
    <t>Conjunto de solda oxigênio
e acetileno (PPU)</t>
  </si>
  <si>
    <t>Escada de alumínio extensiva com 9 degraus, altura min: 2,77m</t>
  </si>
  <si>
    <t>Chave de Grifo 14"</t>
  </si>
  <si>
    <t>Chave de Grifo 24"</t>
  </si>
  <si>
    <t>Morsa De Bancada Nº 04</t>
  </si>
  <si>
    <t>Nível de mão com 3 bolhas
profissional</t>
  </si>
  <si>
    <t>Ponteiro sextavado de aço
forjado 250x18mm</t>
  </si>
  <si>
    <t>Talhadeira sextavada de
aço forjado 200x18mm</t>
  </si>
  <si>
    <t>Tesoura manual (chapa)</t>
  </si>
  <si>
    <t>Trena de 5 m</t>
  </si>
  <si>
    <t>Pente para aletas de
serpentina de metal</t>
  </si>
  <si>
    <t>Jogo de soquete (6 a 32mm) - (3/8"; 7/16"; 1/2"; 9/16"; 19/32"; 5/8"; 11/16"; 3/4"; 7/8" e 1")</t>
  </si>
  <si>
    <t>Lavadora de alta pressão de 1600 libras</t>
  </si>
  <si>
    <t>Chave combinada boca/estria especial com 18 peças de 1/4 a 1.1/4mm</t>
  </si>
  <si>
    <t>Moto Esmeril 1/2 CV 110/220V</t>
  </si>
  <si>
    <t>Pendente de luz tipo gaiola com 10 metros para lâmpada de 100 watts</t>
  </si>
  <si>
    <t>Saca fusível NH com proteção</t>
  </si>
  <si>
    <t>Conjunto manifold R22, R410A, R404A, R407C com mangueira de 1,60CM e adaptador para R410A mod.36661-E-V mastercool</t>
  </si>
  <si>
    <t>Pincel de 2"</t>
  </si>
  <si>
    <t>Alicate prensa terminal (0,5 a 6 mm)</t>
  </si>
  <si>
    <t>Bomba de alto vácuo 18 CFM</t>
  </si>
  <si>
    <t>Espátula de aço Nº10</t>
  </si>
  <si>
    <t>Mangueira de 1/2" - metros</t>
  </si>
  <si>
    <t>Fita de vedação 19 mmx50m (teflon)</t>
  </si>
  <si>
    <t>Graxa azul</t>
  </si>
  <si>
    <t>Lixa (para ferro nº 120)</t>
  </si>
  <si>
    <t>Pasta Joia</t>
  </si>
  <si>
    <t>Silicone 280 gr</t>
  </si>
  <si>
    <t>Vassoura piaçava</t>
  </si>
  <si>
    <t>Rebite 3.2mm (pacote100 unid.)</t>
  </si>
  <si>
    <t>Papel A4 (resma 500 folhas)</t>
  </si>
  <si>
    <t>Bateria 9V</t>
  </si>
  <si>
    <t>Jogo de brocas de aço rápido (1/8"a 1/2")</t>
  </si>
  <si>
    <t>Jogo de brocas de vídea (6mm, 8mm, 10mm)</t>
  </si>
  <si>
    <t>Buch de nylon (6mm, 8mm, 10mm)</t>
  </si>
  <si>
    <t>Duteiro montador - SBC - 99715</t>
  </si>
  <si>
    <t>Eletricista (CBO 9511-05)</t>
  </si>
  <si>
    <t>Ajudante de manutenção (CBO  4110-05)</t>
  </si>
  <si>
    <t>Operador de ar condicionado (CBO 8625-15)</t>
  </si>
  <si>
    <t>Mecânico de ar-condicionado (CBO 9112 - 05)</t>
  </si>
  <si>
    <t>Encarregado de mecânico (CBO  9101-10)</t>
  </si>
  <si>
    <t>Cinto Paraquedista com Regulagem e Talabarte 71,00</t>
  </si>
  <si>
    <t>BDI = 13%</t>
  </si>
  <si>
    <t xml:space="preserve">Mão de Obra não residente </t>
  </si>
  <si>
    <t>Bota de segurança em couro com sola de borracha e ponteira/bico PVC , de acordo com a categoria profissional, sem partes metálicas.</t>
  </si>
  <si>
    <t>Óculos para solda oxi-acetileno, contra
o efeito da soldagem e raios
ultravioletas, produzido em armação
única em PVC verde, com visor
articulado, marca 3M ou similar</t>
  </si>
  <si>
    <t>Meia confeccionada em lã térmica ou
algodão, na cor branca ou preta (par)</t>
  </si>
  <si>
    <t>Um</t>
  </si>
  <si>
    <t>VALOR ANUAL DA MÃO DE OBRA RESIDENTE</t>
  </si>
  <si>
    <t>Total mensal</t>
  </si>
  <si>
    <t xml:space="preserve">Toal anual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</si>
</sst>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 &quot;#,##0.00_);[Red]&quot;(R$ &quot;#,##0.00\)"/>
    <numFmt numFmtId="166" formatCode="#,##0.0_);\(#,##0.0\)"/>
    <numFmt numFmtId="167" formatCode="_(&quot;R$ &quot;* #,##0.00_);_(&quot;R$ &quot;* \(#,##0.00\);_(&quot;R$ &quot;* \-??_);_(@_)"/>
    <numFmt numFmtId="168" formatCode="_(&quot;R$ &quot;* #,##0.00_);_(&quot;R$ &quot;* \(#,##0.00\);_(&quot;R$ &quot;* &quot;-&quot;??_);_(@_)"/>
    <numFmt numFmtId="169" formatCode="00000000"/>
    <numFmt numFmtId="170" formatCode="#,##0.0000"/>
    <numFmt numFmtId="171" formatCode="00"/>
    <numFmt numFmtId="172" formatCode="&quot;R$&quot;\ #,##0.0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9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rgb="FF00B05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C00000"/>
      <name val="Calibri"/>
      <family val="2"/>
      <scheme val="minor"/>
    </font>
    <font>
      <sz val="11"/>
      <color indexed="8"/>
      <name val="Calibri"/>
      <family val="2"/>
    </font>
    <font>
      <sz val="10"/>
      <color indexed="9"/>
      <name val="Arial Narrow"/>
      <family val="2"/>
    </font>
    <font>
      <sz val="10"/>
      <name val="Arial Narrow"/>
      <family val="2"/>
    </font>
    <font>
      <sz val="8"/>
      <color indexed="9"/>
      <name val="Arial Narrow"/>
      <family val="2"/>
    </font>
    <font>
      <sz val="9"/>
      <name val="Arial"/>
      <family val="2"/>
    </font>
    <font>
      <sz val="11"/>
      <color indexed="8"/>
      <name val="Calibri"/>
      <family val="2"/>
      <scheme val="minor"/>
    </font>
    <font>
      <sz val="8"/>
      <color rgb="FFFF0000"/>
      <name val="Arial"/>
      <family val="2"/>
    </font>
    <font>
      <sz val="8"/>
      <name val="Calibri"/>
      <family val="2"/>
      <scheme val="minor"/>
    </font>
    <font>
      <b/>
      <sz val="8"/>
      <name val="Arial"/>
      <family val="2"/>
    </font>
    <font>
      <sz val="1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6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44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62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indexed="62"/>
        <bgColor indexed="26"/>
      </patternFill>
    </fill>
    <fill>
      <patternFill patternType="solid">
        <fgColor indexed="1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0000"/>
        <bgColor indexed="26"/>
      </patternFill>
    </fill>
    <fill>
      <patternFill patternType="solid">
        <fgColor rgb="FFFF0000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31"/>
      </patternFill>
    </fill>
  </fills>
  <borders count="83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5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 style="thin">
        <color indexed="9"/>
      </top>
      <bottom/>
      <diagonal/>
    </border>
    <border>
      <left/>
      <right style="medium">
        <color indexed="64"/>
      </right>
      <top style="thin">
        <color indexed="9"/>
      </top>
      <bottom/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thin">
        <color indexed="2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9" fontId="1" fillId="0" borderId="0" applyFill="0" applyBorder="0" applyAlignment="0" applyProtection="0"/>
    <xf numFmtId="0" fontId="1" fillId="0" borderId="0"/>
    <xf numFmtId="0" fontId="1" fillId="0" borderId="0"/>
    <xf numFmtId="167" fontId="1" fillId="0" borderId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167" fontId="1" fillId="0" borderId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8" fillId="0" borderId="0"/>
    <xf numFmtId="0" fontId="1" fillId="0" borderId="0"/>
  </cellStyleXfs>
  <cellXfs count="270">
    <xf numFmtId="0" fontId="0" fillId="0" borderId="0" xfId="0"/>
    <xf numFmtId="0" fontId="1" fillId="2" borderId="0" xfId="1" applyFont="1" applyFill="1"/>
    <xf numFmtId="0" fontId="1" fillId="0" borderId="0" xfId="1" applyFont="1"/>
    <xf numFmtId="0" fontId="4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 wrapText="1"/>
    </xf>
    <xf numFmtId="0" fontId="1" fillId="5" borderId="4" xfId="1" applyFont="1" applyFill="1" applyBorder="1" applyAlignment="1">
      <alignment wrapText="1"/>
    </xf>
    <xf numFmtId="164" fontId="1" fillId="5" borderId="5" xfId="2" applyFont="1" applyFill="1" applyBorder="1" applyAlignment="1" applyProtection="1"/>
    <xf numFmtId="164" fontId="1" fillId="5" borderId="6" xfId="2" applyFont="1" applyFill="1" applyBorder="1" applyAlignment="1" applyProtection="1"/>
    <xf numFmtId="0" fontId="4" fillId="8" borderId="2" xfId="1" applyFont="1" applyFill="1" applyBorder="1" applyAlignment="1">
      <alignment wrapText="1"/>
    </xf>
    <xf numFmtId="164" fontId="4" fillId="8" borderId="3" xfId="1" applyNumberFormat="1" applyFont="1" applyFill="1" applyBorder="1"/>
    <xf numFmtId="0" fontId="4" fillId="2" borderId="0" xfId="1" applyFont="1" applyFill="1" applyBorder="1" applyAlignment="1">
      <alignment wrapText="1"/>
    </xf>
    <xf numFmtId="164" fontId="4" fillId="2" borderId="0" xfId="1" applyNumberFormat="1" applyFont="1" applyFill="1" applyBorder="1"/>
    <xf numFmtId="0" fontId="4" fillId="7" borderId="8" xfId="1" applyFont="1" applyFill="1" applyBorder="1" applyAlignment="1">
      <alignment horizontal="center" vertical="center" wrapText="1"/>
    </xf>
    <xf numFmtId="164" fontId="4" fillId="7" borderId="7" xfId="2" applyFont="1" applyFill="1" applyBorder="1" applyAlignment="1" applyProtection="1">
      <alignment horizontal="center"/>
    </xf>
    <xf numFmtId="0" fontId="4" fillId="7" borderId="8" xfId="1" applyFont="1" applyFill="1" applyBorder="1" applyAlignment="1">
      <alignment wrapText="1"/>
    </xf>
    <xf numFmtId="164" fontId="4" fillId="7" borderId="7" xfId="2" applyFont="1" applyFill="1" applyBorder="1" applyAlignment="1" applyProtection="1">
      <alignment horizontal="center" vertical="center"/>
    </xf>
    <xf numFmtId="164" fontId="1" fillId="5" borderId="6" xfId="2" applyFont="1" applyFill="1" applyBorder="1" applyAlignment="1" applyProtection="1">
      <alignment vertical="center"/>
    </xf>
    <xf numFmtId="164" fontId="1" fillId="5" borderId="5" xfId="2" applyFont="1" applyFill="1" applyBorder="1" applyAlignment="1" applyProtection="1">
      <alignment vertical="center"/>
    </xf>
    <xf numFmtId="0" fontId="4" fillId="7" borderId="8" xfId="1" applyFont="1" applyFill="1" applyBorder="1" applyAlignment="1">
      <alignment horizontal="left" vertical="center" wrapText="1"/>
    </xf>
    <xf numFmtId="164" fontId="4" fillId="7" borderId="10" xfId="2" applyFont="1" applyFill="1" applyBorder="1" applyAlignment="1" applyProtection="1">
      <alignment horizontal="center"/>
    </xf>
    <xf numFmtId="0" fontId="1" fillId="2" borderId="0" xfId="1" applyFont="1" applyFill="1" applyBorder="1"/>
    <xf numFmtId="0" fontId="1" fillId="0" borderId="0" xfId="1" applyFont="1" applyBorder="1"/>
    <xf numFmtId="0" fontId="1" fillId="0" borderId="5" xfId="1" applyFont="1" applyBorder="1"/>
    <xf numFmtId="0" fontId="1" fillId="0" borderId="0" xfId="7" applyFont="1"/>
    <xf numFmtId="168" fontId="3" fillId="10" borderId="18" xfId="8" applyFont="1" applyFill="1" applyBorder="1" applyAlignment="1">
      <alignment horizontal="center" wrapText="1"/>
    </xf>
    <xf numFmtId="168" fontId="3" fillId="10" borderId="18" xfId="8" applyFont="1" applyFill="1" applyBorder="1" applyAlignment="1">
      <alignment horizontal="center" vertical="center" wrapText="1"/>
    </xf>
    <xf numFmtId="0" fontId="1" fillId="0" borderId="0" xfId="9" applyFont="1" applyFill="1" applyAlignment="1">
      <alignment horizontal="center"/>
    </xf>
    <xf numFmtId="0" fontId="1" fillId="0" borderId="0" xfId="9" applyFont="1" applyFill="1" applyBorder="1" applyAlignment="1">
      <alignment horizontal="left"/>
    </xf>
    <xf numFmtId="167" fontId="1" fillId="0" borderId="0" xfId="9" applyNumberFormat="1" applyFont="1" applyFill="1" applyBorder="1" applyAlignment="1">
      <alignment horizontal="center" vertical="center"/>
    </xf>
    <xf numFmtId="0" fontId="1" fillId="0" borderId="0" xfId="7" applyFont="1" applyFill="1"/>
    <xf numFmtId="0" fontId="1" fillId="0" borderId="0" xfId="4" applyFont="1"/>
    <xf numFmtId="0" fontId="1" fillId="0" borderId="0" xfId="4"/>
    <xf numFmtId="167" fontId="1" fillId="0" borderId="0" xfId="6" applyFont="1" applyBorder="1"/>
    <xf numFmtId="0" fontId="5" fillId="0" borderId="0" xfId="1" applyFont="1" applyFill="1" applyBorder="1"/>
    <xf numFmtId="0" fontId="5" fillId="0" borderId="0" xfId="1" applyFont="1" applyBorder="1"/>
    <xf numFmtId="0" fontId="4" fillId="6" borderId="23" xfId="1" applyFont="1" applyFill="1" applyBorder="1" applyAlignment="1">
      <alignment horizontal="left" wrapText="1"/>
    </xf>
    <xf numFmtId="0" fontId="4" fillId="6" borderId="24" xfId="1" applyFont="1" applyFill="1" applyBorder="1" applyAlignment="1">
      <alignment horizontal="center"/>
    </xf>
    <xf numFmtId="0" fontId="4" fillId="6" borderId="25" xfId="1" applyFont="1" applyFill="1" applyBorder="1" applyAlignment="1">
      <alignment horizontal="center"/>
    </xf>
    <xf numFmtId="164" fontId="4" fillId="7" borderId="32" xfId="2" applyFont="1" applyFill="1" applyBorder="1" applyAlignment="1" applyProtection="1">
      <alignment horizontal="center"/>
    </xf>
    <xf numFmtId="164" fontId="4" fillId="7" borderId="33" xfId="2" applyFont="1" applyFill="1" applyBorder="1" applyAlignment="1" applyProtection="1">
      <alignment horizontal="center"/>
    </xf>
    <xf numFmtId="164" fontId="4" fillId="7" borderId="34" xfId="2" applyFont="1" applyFill="1" applyBorder="1" applyAlignment="1" applyProtection="1">
      <alignment horizontal="center"/>
    </xf>
    <xf numFmtId="164" fontId="1" fillId="5" borderId="36" xfId="2" applyFont="1" applyFill="1" applyBorder="1" applyAlignment="1" applyProtection="1"/>
    <xf numFmtId="164" fontId="4" fillId="8" borderId="37" xfId="1" applyNumberFormat="1" applyFont="1" applyFill="1" applyBorder="1"/>
    <xf numFmtId="166" fontId="4" fillId="5" borderId="13" xfId="1" applyNumberFormat="1" applyFont="1" applyFill="1" applyBorder="1" applyAlignment="1">
      <alignment horizontal="center" vertical="center"/>
    </xf>
    <xf numFmtId="166" fontId="4" fillId="5" borderId="11" xfId="1" applyNumberFormat="1" applyFont="1" applyFill="1" applyBorder="1" applyAlignment="1">
      <alignment horizontal="center" vertical="center"/>
    </xf>
    <xf numFmtId="166" fontId="4" fillId="5" borderId="43" xfId="1" applyNumberFormat="1" applyFont="1" applyFill="1" applyBorder="1" applyAlignment="1">
      <alignment horizontal="center" vertical="center"/>
    </xf>
    <xf numFmtId="0" fontId="4" fillId="0" borderId="0" xfId="4" applyFont="1" applyAlignment="1"/>
    <xf numFmtId="41" fontId="1" fillId="5" borderId="36" xfId="2" applyNumberFormat="1" applyFont="1" applyFill="1" applyBorder="1" applyAlignment="1" applyProtection="1">
      <alignment horizontal="center" vertical="center"/>
    </xf>
    <xf numFmtId="41" fontId="1" fillId="5" borderId="5" xfId="2" applyNumberFormat="1" applyFont="1" applyFill="1" applyBorder="1" applyAlignment="1" applyProtection="1">
      <alignment horizontal="center" vertical="center"/>
    </xf>
    <xf numFmtId="0" fontId="4" fillId="7" borderId="23" xfId="1" applyFont="1" applyFill="1" applyBorder="1" applyAlignment="1">
      <alignment wrapText="1"/>
    </xf>
    <xf numFmtId="164" fontId="4" fillId="7" borderId="33" xfId="2" applyFont="1" applyFill="1" applyBorder="1" applyAlignment="1" applyProtection="1">
      <alignment horizontal="center" vertical="center"/>
    </xf>
    <xf numFmtId="164" fontId="1" fillId="5" borderId="5" xfId="2" applyFont="1" applyFill="1" applyBorder="1" applyAlignment="1" applyProtection="1">
      <alignment horizontal="center" vertical="center"/>
    </xf>
    <xf numFmtId="164" fontId="1" fillId="5" borderId="48" xfId="2" applyFont="1" applyFill="1" applyBorder="1" applyAlignment="1" applyProtection="1">
      <alignment horizontal="right" vertical="center"/>
    </xf>
    <xf numFmtId="164" fontId="1" fillId="5" borderId="49" xfId="2" applyFont="1" applyFill="1" applyBorder="1" applyAlignment="1" applyProtection="1">
      <alignment horizontal="right" vertical="center"/>
    </xf>
    <xf numFmtId="164" fontId="1" fillId="5" borderId="48" xfId="2" applyFont="1" applyFill="1" applyBorder="1" applyAlignment="1" applyProtection="1">
      <alignment horizontal="center" vertical="center" wrapText="1"/>
    </xf>
    <xf numFmtId="164" fontId="1" fillId="5" borderId="50" xfId="2" applyFont="1" applyFill="1" applyBorder="1" applyAlignment="1" applyProtection="1">
      <alignment horizontal="center" vertical="center"/>
    </xf>
    <xf numFmtId="43" fontId="1" fillId="0" borderId="0" xfId="1" applyNumberFormat="1" applyFont="1"/>
    <xf numFmtId="164" fontId="1" fillId="5" borderId="5" xfId="2" applyFont="1" applyFill="1" applyBorder="1" applyAlignment="1" applyProtection="1">
      <alignment horizontal="center" vertical="center" wrapText="1"/>
    </xf>
    <xf numFmtId="164" fontId="1" fillId="5" borderId="50" xfId="2" applyFont="1" applyFill="1" applyBorder="1" applyAlignment="1" applyProtection="1">
      <alignment horizontal="center" vertical="center" wrapText="1"/>
    </xf>
    <xf numFmtId="10" fontId="1" fillId="0" borderId="0" xfId="13" applyNumberFormat="1" applyFont="1"/>
    <xf numFmtId="0" fontId="1" fillId="5" borderId="52" xfId="2" applyNumberFormat="1" applyFont="1" applyFill="1" applyBorder="1" applyAlignment="1" applyProtection="1">
      <alignment horizontal="center" vertical="center"/>
    </xf>
    <xf numFmtId="0" fontId="1" fillId="5" borderId="53" xfId="2" applyNumberFormat="1" applyFont="1" applyFill="1" applyBorder="1" applyAlignment="1" applyProtection="1">
      <alignment horizontal="center" vertical="center"/>
    </xf>
    <xf numFmtId="14" fontId="1" fillId="5" borderId="52" xfId="2" applyNumberFormat="1" applyFont="1" applyFill="1" applyBorder="1" applyAlignment="1" applyProtection="1">
      <alignment horizontal="center" vertical="center"/>
    </xf>
    <xf numFmtId="0" fontId="9" fillId="5" borderId="4" xfId="1" applyFont="1" applyFill="1" applyBorder="1" applyAlignment="1">
      <alignment wrapText="1"/>
    </xf>
    <xf numFmtId="0" fontId="1" fillId="0" borderId="0" xfId="4" applyFont="1" applyAlignment="1">
      <alignment vertical="center"/>
    </xf>
    <xf numFmtId="9" fontId="1" fillId="2" borderId="0" xfId="3" applyFont="1" applyFill="1" applyBorder="1" applyAlignment="1" applyProtection="1">
      <alignment horizontal="center" vertical="center" wrapText="1"/>
    </xf>
    <xf numFmtId="9" fontId="1" fillId="6" borderId="24" xfId="3" applyFont="1" applyFill="1" applyBorder="1" applyAlignment="1" applyProtection="1">
      <alignment horizontal="center"/>
    </xf>
    <xf numFmtId="165" fontId="1" fillId="5" borderId="5" xfId="3" applyNumberFormat="1" applyFont="1" applyFill="1" applyBorder="1" applyAlignment="1" applyProtection="1"/>
    <xf numFmtId="10" fontId="1" fillId="5" borderId="5" xfId="3" applyNumberFormat="1" applyFont="1" applyFill="1" applyBorder="1" applyAlignment="1" applyProtection="1"/>
    <xf numFmtId="9" fontId="1" fillId="5" borderId="5" xfId="3" applyFont="1" applyFill="1" applyBorder="1" applyAlignment="1" applyProtection="1"/>
    <xf numFmtId="164" fontId="1" fillId="5" borderId="5" xfId="3" applyNumberFormat="1" applyFont="1" applyFill="1" applyBorder="1" applyAlignment="1" applyProtection="1"/>
    <xf numFmtId="0" fontId="1" fillId="8" borderId="3" xfId="1" applyFont="1" applyFill="1" applyBorder="1"/>
    <xf numFmtId="10" fontId="1" fillId="5" borderId="5" xfId="3" applyNumberFormat="1" applyFont="1" applyFill="1" applyBorder="1" applyAlignment="1" applyProtection="1">
      <alignment horizontal="center" vertical="center"/>
    </xf>
    <xf numFmtId="10" fontId="1" fillId="8" borderId="3" xfId="1" applyNumberFormat="1" applyFont="1" applyFill="1" applyBorder="1"/>
    <xf numFmtId="164" fontId="1" fillId="5" borderId="5" xfId="3" applyNumberFormat="1" applyFont="1" applyFill="1" applyBorder="1" applyAlignment="1" applyProtection="1">
      <alignment horizontal="center" vertical="center"/>
    </xf>
    <xf numFmtId="10" fontId="1" fillId="5" borderId="5" xfId="13" applyNumberFormat="1" applyFont="1" applyFill="1" applyBorder="1" applyAlignment="1" applyProtection="1">
      <alignment horizontal="center" vertical="center"/>
    </xf>
    <xf numFmtId="10" fontId="1" fillId="7" borderId="7" xfId="3" applyNumberFormat="1" applyFont="1" applyFill="1" applyBorder="1" applyAlignment="1" applyProtection="1"/>
    <xf numFmtId="0" fontId="1" fillId="5" borderId="12" xfId="5" applyFont="1" applyFill="1" applyBorder="1" applyAlignment="1">
      <alignment horizontal="center" vertical="center"/>
    </xf>
    <xf numFmtId="0" fontId="1" fillId="5" borderId="15" xfId="5" applyFont="1" applyFill="1" applyBorder="1" applyAlignment="1">
      <alignment horizontal="center" vertical="center" wrapText="1"/>
    </xf>
    <xf numFmtId="0" fontId="1" fillId="5" borderId="15" xfId="1" applyFont="1" applyFill="1" applyBorder="1" applyAlignment="1">
      <alignment horizontal="center" vertical="center"/>
    </xf>
    <xf numFmtId="0" fontId="1" fillId="5" borderId="44" xfId="1" applyFont="1" applyFill="1" applyBorder="1" applyAlignment="1">
      <alignment horizontal="center" vertical="center"/>
    </xf>
    <xf numFmtId="0" fontId="11" fillId="3" borderId="20" xfId="4" applyFont="1" applyFill="1" applyBorder="1" applyAlignment="1">
      <alignment horizontal="center" vertical="center" textRotation="90" wrapText="1"/>
    </xf>
    <xf numFmtId="0" fontId="11" fillId="3" borderId="20" xfId="4" applyFont="1" applyFill="1" applyBorder="1" applyAlignment="1">
      <alignment horizontal="center" vertical="center" wrapText="1"/>
    </xf>
    <xf numFmtId="0" fontId="12" fillId="11" borderId="20" xfId="4" applyFont="1" applyFill="1" applyBorder="1" applyAlignment="1">
      <alignment horizontal="center" vertical="center" textRotation="90" wrapText="1"/>
    </xf>
    <xf numFmtId="0" fontId="13" fillId="0" borderId="22" xfId="4" applyFont="1" applyFill="1" applyBorder="1" applyAlignment="1">
      <alignment horizontal="center"/>
    </xf>
    <xf numFmtId="171" fontId="13" fillId="0" borderId="22" xfId="4" applyNumberFormat="1" applyFont="1" applyFill="1" applyBorder="1" applyAlignment="1">
      <alignment horizontal="center"/>
    </xf>
    <xf numFmtId="170" fontId="12" fillId="0" borderId="19" xfId="6" applyNumberFormat="1" applyFont="1" applyBorder="1"/>
    <xf numFmtId="4" fontId="12" fillId="0" borderId="19" xfId="6" applyNumberFormat="1" applyFont="1" applyBorder="1"/>
    <xf numFmtId="167" fontId="12" fillId="0" borderId="19" xfId="6" applyFont="1" applyBorder="1"/>
    <xf numFmtId="0" fontId="12" fillId="0" borderId="0" xfId="4" applyFont="1"/>
    <xf numFmtId="0" fontId="13" fillId="0" borderId="27" xfId="4" applyFont="1" applyFill="1" applyBorder="1" applyAlignment="1">
      <alignment horizontal="center"/>
    </xf>
    <xf numFmtId="0" fontId="12" fillId="0" borderId="0" xfId="1" applyFont="1" applyBorder="1"/>
    <xf numFmtId="0" fontId="13" fillId="0" borderId="22" xfId="4" applyFont="1" applyFill="1" applyBorder="1" applyAlignment="1">
      <alignment wrapText="1"/>
    </xf>
    <xf numFmtId="0" fontId="16" fillId="0" borderId="0" xfId="0" applyFont="1" applyAlignment="1">
      <alignment horizontal="justify"/>
    </xf>
    <xf numFmtId="0" fontId="15" fillId="0" borderId="58" xfId="0" applyFont="1" applyBorder="1" applyAlignment="1">
      <alignment horizontal="center" wrapText="1"/>
    </xf>
    <xf numFmtId="0" fontId="15" fillId="0" borderId="60" xfId="0" applyFont="1" applyBorder="1" applyAlignment="1">
      <alignment horizontal="center" wrapText="1"/>
    </xf>
    <xf numFmtId="0" fontId="16" fillId="0" borderId="60" xfId="0" applyFont="1" applyBorder="1" applyAlignment="1">
      <alignment horizontal="justify" vertical="top" wrapText="1"/>
    </xf>
    <xf numFmtId="0" fontId="16" fillId="0" borderId="60" xfId="0" applyFont="1" applyBorder="1" applyAlignment="1">
      <alignment horizontal="center" vertical="top" wrapText="1"/>
    </xf>
    <xf numFmtId="0" fontId="2" fillId="10" borderId="1" xfId="4" applyFont="1" applyFill="1" applyBorder="1" applyAlignment="1"/>
    <xf numFmtId="0" fontId="2" fillId="10" borderId="0" xfId="4" applyFont="1" applyFill="1" applyBorder="1" applyAlignment="1"/>
    <xf numFmtId="0" fontId="19" fillId="3" borderId="65" xfId="4" applyFont="1" applyFill="1" applyBorder="1" applyAlignment="1">
      <alignment horizontal="center" vertical="center" textRotation="90" wrapText="1"/>
    </xf>
    <xf numFmtId="0" fontId="19" fillId="3" borderId="20" xfId="4" applyFont="1" applyFill="1" applyBorder="1" applyAlignment="1">
      <alignment horizontal="center" vertical="center" wrapText="1"/>
    </xf>
    <xf numFmtId="0" fontId="19" fillId="3" borderId="20" xfId="4" applyFont="1" applyFill="1" applyBorder="1" applyAlignment="1">
      <alignment horizontal="center" vertical="center" textRotation="90" wrapText="1"/>
    </xf>
    <xf numFmtId="0" fontId="20" fillId="11" borderId="20" xfId="4" applyFont="1" applyFill="1" applyBorder="1" applyAlignment="1">
      <alignment horizontal="center" vertical="center" textRotation="90" wrapText="1"/>
    </xf>
    <xf numFmtId="0" fontId="19" fillId="3" borderId="66" xfId="4" applyFont="1" applyFill="1" applyBorder="1" applyAlignment="1">
      <alignment horizontal="center" vertical="center" textRotation="90" wrapText="1"/>
    </xf>
    <xf numFmtId="0" fontId="13" fillId="0" borderId="69" xfId="4" applyFont="1" applyFill="1" applyBorder="1" applyAlignment="1">
      <alignment horizontal="center"/>
    </xf>
    <xf numFmtId="0" fontId="13" fillId="0" borderId="19" xfId="15" applyFont="1" applyFill="1" applyBorder="1" applyAlignment="1">
      <alignment horizontal="left" vertical="center" wrapText="1"/>
    </xf>
    <xf numFmtId="44" fontId="13" fillId="0" borderId="70" xfId="4" applyNumberFormat="1" applyFont="1" applyFill="1" applyBorder="1" applyAlignment="1">
      <alignment horizontal="center"/>
    </xf>
    <xf numFmtId="167" fontId="11" fillId="13" borderId="25" xfId="6" applyFont="1" applyFill="1" applyBorder="1" applyAlignment="1" applyProtection="1">
      <alignment horizontal="center" vertical="center"/>
    </xf>
    <xf numFmtId="0" fontId="16" fillId="0" borderId="60" xfId="0" applyFont="1" applyBorder="1" applyAlignment="1">
      <alignment horizontal="center" vertical="center" wrapText="1"/>
    </xf>
    <xf numFmtId="44" fontId="16" fillId="0" borderId="26" xfId="14" applyFont="1" applyBorder="1" applyAlignment="1">
      <alignment horizontal="center" vertical="top" wrapText="1"/>
    </xf>
    <xf numFmtId="0" fontId="4" fillId="7" borderId="28" xfId="1" applyFont="1" applyFill="1" applyBorder="1" applyAlignment="1">
      <alignment wrapText="1"/>
    </xf>
    <xf numFmtId="0" fontId="1" fillId="0" borderId="76" xfId="4" applyFont="1" applyBorder="1" applyAlignment="1">
      <alignment vertical="center" wrapText="1"/>
    </xf>
    <xf numFmtId="0" fontId="9" fillId="5" borderId="76" xfId="1" applyFont="1" applyFill="1" applyBorder="1" applyAlignment="1">
      <alignment horizontal="left" vertical="center" wrapText="1"/>
    </xf>
    <xf numFmtId="0" fontId="1" fillId="0" borderId="79" xfId="4" applyFont="1" applyBorder="1" applyAlignment="1">
      <alignment horizontal="justify" vertical="center" wrapText="1"/>
    </xf>
    <xf numFmtId="0" fontId="1" fillId="0" borderId="82" xfId="4" applyFont="1" applyBorder="1" applyAlignment="1">
      <alignment horizontal="justify" vertical="center" wrapText="1"/>
    </xf>
    <xf numFmtId="0" fontId="1" fillId="5" borderId="56" xfId="1" applyFont="1" applyFill="1" applyBorder="1" applyAlignment="1">
      <alignment horizontal="center" vertical="center"/>
    </xf>
    <xf numFmtId="166" fontId="4" fillId="5" borderId="56" xfId="1" applyNumberFormat="1" applyFont="1" applyFill="1" applyBorder="1" applyAlignment="1">
      <alignment horizontal="center" vertical="center"/>
    </xf>
    <xf numFmtId="0" fontId="2" fillId="10" borderId="0" xfId="4" applyFont="1" applyFill="1" applyBorder="1" applyAlignment="1">
      <alignment horizontal="center"/>
    </xf>
    <xf numFmtId="44" fontId="5" fillId="0" borderId="0" xfId="1" applyNumberFormat="1" applyFont="1" applyFill="1" applyBorder="1"/>
    <xf numFmtId="43" fontId="22" fillId="0" borderId="0" xfId="1" applyNumberFormat="1" applyFont="1" applyFill="1" applyBorder="1"/>
    <xf numFmtId="10" fontId="1" fillId="8" borderId="3" xfId="1" applyNumberFormat="1" applyFont="1" applyFill="1" applyBorder="1" applyAlignment="1">
      <alignment horizontal="center"/>
    </xf>
    <xf numFmtId="8" fontId="1" fillId="16" borderId="5" xfId="3" applyNumberFormat="1" applyFont="1" applyFill="1" applyBorder="1" applyAlignment="1" applyProtection="1">
      <alignment horizontal="center" vertical="center"/>
    </xf>
    <xf numFmtId="164" fontId="1" fillId="16" borderId="5" xfId="2" applyFont="1" applyFill="1" applyBorder="1" applyAlignment="1" applyProtection="1"/>
    <xf numFmtId="164" fontId="1" fillId="17" borderId="5" xfId="2" applyFont="1" applyFill="1" applyBorder="1" applyAlignment="1" applyProtection="1">
      <alignment horizontal="center" vertical="center"/>
    </xf>
    <xf numFmtId="10" fontId="1" fillId="8" borderId="46" xfId="1" applyNumberFormat="1" applyFont="1" applyFill="1" applyBorder="1"/>
    <xf numFmtId="164" fontId="4" fillId="8" borderId="46" xfId="1" applyNumberFormat="1" applyFont="1" applyFill="1" applyBorder="1"/>
    <xf numFmtId="0" fontId="4" fillId="8" borderId="46" xfId="1" applyFont="1" applyFill="1" applyBorder="1" applyAlignment="1">
      <alignment horizontal="right" wrapText="1"/>
    </xf>
    <xf numFmtId="10" fontId="1" fillId="8" borderId="3" xfId="1" applyNumberFormat="1" applyFont="1" applyFill="1" applyBorder="1" applyAlignment="1">
      <alignment vertical="center"/>
    </xf>
    <xf numFmtId="0" fontId="4" fillId="18" borderId="8" xfId="1" applyFont="1" applyFill="1" applyBorder="1" applyAlignment="1">
      <alignment wrapText="1"/>
    </xf>
    <xf numFmtId="10" fontId="1" fillId="18" borderId="7" xfId="1" applyNumberFormat="1" applyFont="1" applyFill="1" applyBorder="1"/>
    <xf numFmtId="164" fontId="4" fillId="18" borderId="7" xfId="1" applyNumberFormat="1" applyFont="1" applyFill="1" applyBorder="1"/>
    <xf numFmtId="10" fontId="1" fillId="19" borderId="5" xfId="3" applyNumberFormat="1" applyFont="1" applyFill="1" applyBorder="1" applyAlignment="1" applyProtection="1">
      <alignment horizontal="center" vertical="center"/>
    </xf>
    <xf numFmtId="164" fontId="1" fillId="19" borderId="5" xfId="2" applyFont="1" applyFill="1" applyBorder="1" applyAlignment="1" applyProtection="1"/>
    <xf numFmtId="10" fontId="1" fillId="19" borderId="5" xfId="13" applyNumberFormat="1" applyFont="1" applyFill="1" applyBorder="1" applyAlignment="1" applyProtection="1">
      <alignment horizontal="center" vertical="center"/>
    </xf>
    <xf numFmtId="0" fontId="0" fillId="0" borderId="46" xfId="0" applyFill="1" applyBorder="1" applyAlignment="1">
      <alignment horizontal="left" vertical="center" wrapText="1"/>
    </xf>
    <xf numFmtId="0" fontId="1" fillId="0" borderId="46" xfId="9" applyFont="1" applyBorder="1" applyAlignment="1">
      <alignment horizontal="center"/>
    </xf>
    <xf numFmtId="0" fontId="1" fillId="0" borderId="46" xfId="9" applyFont="1" applyBorder="1" applyAlignment="1">
      <alignment horizontal="center" vertical="center"/>
    </xf>
    <xf numFmtId="167" fontId="1" fillId="0" borderId="46" xfId="10" applyFont="1" applyFill="1" applyBorder="1" applyAlignment="1" applyProtection="1">
      <alignment horizontal="center" vertical="center"/>
    </xf>
    <xf numFmtId="167" fontId="4" fillId="8" borderId="46" xfId="9" applyNumberFormat="1" applyFont="1" applyFill="1" applyBorder="1" applyAlignment="1">
      <alignment horizontal="center" vertical="center"/>
    </xf>
    <xf numFmtId="49" fontId="23" fillId="14" borderId="46" xfId="16" applyNumberFormat="1" applyFont="1" applyFill="1" applyBorder="1" applyAlignment="1">
      <alignment horizontal="justify" vertical="center" wrapText="1"/>
    </xf>
    <xf numFmtId="169" fontId="1" fillId="0" borderId="46" xfId="9" applyNumberFormat="1" applyFont="1" applyBorder="1" applyAlignment="1">
      <alignment horizontal="center" vertical="center"/>
    </xf>
    <xf numFmtId="0" fontId="0" fillId="0" borderId="46" xfId="9" applyFont="1" applyBorder="1" applyAlignment="1">
      <alignment horizontal="left" wrapText="1"/>
    </xf>
    <xf numFmtId="0" fontId="1" fillId="14" borderId="46" xfId="9" applyFont="1" applyFill="1" applyBorder="1" applyAlignment="1">
      <alignment horizontal="center" vertical="center"/>
    </xf>
    <xf numFmtId="172" fontId="1" fillId="19" borderId="5" xfId="3" applyNumberFormat="1" applyFont="1" applyFill="1" applyBorder="1" applyAlignment="1" applyProtection="1"/>
    <xf numFmtId="10" fontId="1" fillId="19" borderId="5" xfId="3" applyNumberFormat="1" applyFont="1" applyFill="1" applyBorder="1" applyAlignment="1" applyProtection="1"/>
    <xf numFmtId="0" fontId="2" fillId="10" borderId="0" xfId="4" applyFont="1" applyFill="1" applyBorder="1" applyAlignment="1">
      <alignment horizontal="center"/>
    </xf>
    <xf numFmtId="0" fontId="24" fillId="0" borderId="19" xfId="15" applyFont="1" applyFill="1" applyBorder="1" applyAlignment="1">
      <alignment horizontal="left" vertical="center" wrapText="1"/>
    </xf>
    <xf numFmtId="0" fontId="24" fillId="0" borderId="19" xfId="4" applyFont="1" applyFill="1" applyBorder="1" applyAlignment="1">
      <alignment horizontal="center"/>
    </xf>
    <xf numFmtId="171" fontId="24" fillId="0" borderId="19" xfId="4" applyNumberFormat="1" applyFont="1" applyFill="1" applyBorder="1" applyAlignment="1">
      <alignment horizontal="center"/>
    </xf>
    <xf numFmtId="44" fontId="24" fillId="0" borderId="19" xfId="4" applyNumberFormat="1" applyFont="1" applyFill="1" applyBorder="1" applyAlignment="1">
      <alignment horizontal="center"/>
    </xf>
    <xf numFmtId="0" fontId="24" fillId="0" borderId="69" xfId="4" applyFont="1" applyFill="1" applyBorder="1" applyAlignment="1">
      <alignment horizontal="center"/>
    </xf>
    <xf numFmtId="167" fontId="24" fillId="0" borderId="22" xfId="6" applyFont="1" applyBorder="1"/>
    <xf numFmtId="0" fontId="12" fillId="0" borderId="22" xfId="4" applyFont="1" applyFill="1" applyBorder="1" applyAlignment="1">
      <alignment wrapText="1"/>
    </xf>
    <xf numFmtId="167" fontId="26" fillId="0" borderId="26" xfId="4" applyNumberFormat="1" applyFont="1" applyBorder="1"/>
    <xf numFmtId="167" fontId="11" fillId="13" borderId="29" xfId="6" applyFont="1" applyFill="1" applyBorder="1" applyAlignment="1" applyProtection="1"/>
    <xf numFmtId="0" fontId="5" fillId="20" borderId="0" xfId="1" applyFont="1" applyFill="1" applyBorder="1"/>
    <xf numFmtId="8" fontId="1" fillId="17" borderId="5" xfId="3" applyNumberFormat="1" applyFont="1" applyFill="1" applyBorder="1" applyAlignment="1" applyProtection="1">
      <alignment horizontal="center" vertical="center"/>
    </xf>
    <xf numFmtId="8" fontId="16" fillId="0" borderId="26" xfId="14" applyNumberFormat="1" applyFont="1" applyBorder="1" applyAlignment="1">
      <alignment horizontal="center" vertical="top" wrapText="1"/>
    </xf>
    <xf numFmtId="0" fontId="27" fillId="14" borderId="60" xfId="0" applyFont="1" applyFill="1" applyBorder="1" applyAlignment="1">
      <alignment horizontal="center" vertical="top" wrapText="1"/>
    </xf>
    <xf numFmtId="0" fontId="4" fillId="21" borderId="46" xfId="1" applyFont="1" applyFill="1" applyBorder="1" applyAlignment="1">
      <alignment horizontal="right" wrapText="1"/>
    </xf>
    <xf numFmtId="10" fontId="1" fillId="21" borderId="46" xfId="1" applyNumberFormat="1" applyFont="1" applyFill="1" applyBorder="1"/>
    <xf numFmtId="164" fontId="4" fillId="21" borderId="46" xfId="1" applyNumberFormat="1" applyFont="1" applyFill="1" applyBorder="1"/>
    <xf numFmtId="44" fontId="0" fillId="0" borderId="0" xfId="0" applyNumberFormat="1"/>
    <xf numFmtId="0" fontId="13" fillId="0" borderId="28" xfId="4" applyFont="1" applyFill="1" applyBorder="1" applyAlignment="1">
      <alignment horizontal="center"/>
    </xf>
    <xf numFmtId="0" fontId="13" fillId="0" borderId="0" xfId="15" applyFont="1" applyFill="1" applyBorder="1" applyAlignment="1">
      <alignment horizontal="left" vertical="center" wrapText="1"/>
    </xf>
    <xf numFmtId="44" fontId="13" fillId="0" borderId="40" xfId="4" applyNumberFormat="1" applyFont="1" applyFill="1" applyBorder="1" applyAlignment="1">
      <alignment horizontal="center"/>
    </xf>
    <xf numFmtId="0" fontId="15" fillId="0" borderId="57" xfId="0" applyFont="1" applyBorder="1" applyAlignment="1">
      <alignment horizontal="center" wrapText="1"/>
    </xf>
    <xf numFmtId="0" fontId="15" fillId="0" borderId="59" xfId="0" applyFont="1" applyBorder="1" applyAlignment="1">
      <alignment horizontal="center" wrapText="1"/>
    </xf>
    <xf numFmtId="0" fontId="15" fillId="0" borderId="73" xfId="0" applyFont="1" applyBorder="1" applyAlignment="1">
      <alignment horizontal="center" wrapText="1"/>
    </xf>
    <xf numFmtId="0" fontId="15" fillId="0" borderId="74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15" borderId="71" xfId="0" applyFont="1" applyFill="1" applyBorder="1" applyAlignment="1">
      <alignment horizontal="center" vertical="center" wrapText="1"/>
    </xf>
    <xf numFmtId="0" fontId="17" fillId="15" borderId="72" xfId="0" applyFont="1" applyFill="1" applyBorder="1" applyAlignment="1">
      <alignment horizontal="center" vertical="center" wrapText="1"/>
    </xf>
    <xf numFmtId="39" fontId="4" fillId="16" borderId="56" xfId="1" applyNumberFormat="1" applyFont="1" applyFill="1" applyBorder="1" applyAlignment="1">
      <alignment horizontal="center" vertical="center"/>
    </xf>
    <xf numFmtId="39" fontId="4" fillId="16" borderId="61" xfId="1" applyNumberFormat="1" applyFont="1" applyFill="1" applyBorder="1" applyAlignment="1">
      <alignment horizontal="center" vertical="center"/>
    </xf>
    <xf numFmtId="0" fontId="4" fillId="8" borderId="45" xfId="1" applyFont="1" applyFill="1" applyBorder="1" applyAlignment="1">
      <alignment horizontal="center" wrapText="1"/>
    </xf>
    <xf numFmtId="0" fontId="4" fillId="8" borderId="33" xfId="1" applyFont="1" applyFill="1" applyBorder="1" applyAlignment="1">
      <alignment horizontal="center" wrapText="1"/>
    </xf>
    <xf numFmtId="0" fontId="4" fillId="8" borderId="34" xfId="1" applyFont="1" applyFill="1" applyBorder="1" applyAlignment="1">
      <alignment horizontal="center" wrapText="1"/>
    </xf>
    <xf numFmtId="44" fontId="4" fillId="8" borderId="35" xfId="1" applyNumberFormat="1" applyFont="1" applyFill="1" applyBorder="1" applyAlignment="1"/>
    <xf numFmtId="44" fontId="4" fillId="8" borderId="34" xfId="1" applyNumberFormat="1" applyFont="1" applyFill="1" applyBorder="1" applyAlignment="1"/>
    <xf numFmtId="0" fontId="4" fillId="4" borderId="23" xfId="1" applyFont="1" applyFill="1" applyBorder="1" applyAlignment="1">
      <alignment horizontal="center"/>
    </xf>
    <xf numFmtId="0" fontId="4" fillId="4" borderId="24" xfId="1" applyFont="1" applyFill="1" applyBorder="1" applyAlignment="1">
      <alignment horizontal="center"/>
    </xf>
    <xf numFmtId="44" fontId="4" fillId="4" borderId="23" xfId="1" applyNumberFormat="1" applyFont="1" applyFill="1" applyBorder="1" applyAlignment="1">
      <alignment horizontal="center"/>
    </xf>
    <xf numFmtId="0" fontId="4" fillId="4" borderId="25" xfId="1" applyFont="1" applyFill="1" applyBorder="1" applyAlignment="1">
      <alignment horizontal="center"/>
    </xf>
    <xf numFmtId="39" fontId="4" fillId="5" borderId="80" xfId="1" applyNumberFormat="1" applyFont="1" applyFill="1" applyBorder="1" applyAlignment="1">
      <alignment horizontal="center" vertical="center"/>
    </xf>
    <xf numFmtId="39" fontId="4" fillId="5" borderId="81" xfId="1" applyNumberFormat="1" applyFont="1" applyFill="1" applyBorder="1" applyAlignment="1">
      <alignment horizontal="center" vertical="center"/>
    </xf>
    <xf numFmtId="0" fontId="9" fillId="5" borderId="29" xfId="1" applyFont="1" applyFill="1" applyBorder="1" applyAlignment="1">
      <alignment horizontal="left" wrapText="1"/>
    </xf>
    <xf numFmtId="0" fontId="9" fillId="5" borderId="31" xfId="1" applyFont="1" applyFill="1" applyBorder="1" applyAlignment="1">
      <alignment horizontal="left" wrapText="1"/>
    </xf>
    <xf numFmtId="0" fontId="4" fillId="8" borderId="41" xfId="1" applyFont="1" applyFill="1" applyBorder="1" applyAlignment="1">
      <alignment horizontal="left" wrapText="1"/>
    </xf>
    <xf numFmtId="0" fontId="4" fillId="8" borderId="42" xfId="1" applyFont="1" applyFill="1" applyBorder="1" applyAlignment="1">
      <alignment horizontal="left" wrapText="1"/>
    </xf>
    <xf numFmtId="0" fontId="4" fillId="8" borderId="23" xfId="1" applyFont="1" applyFill="1" applyBorder="1" applyAlignment="1">
      <alignment horizontal="left" wrapText="1"/>
    </xf>
    <xf numFmtId="0" fontId="4" fillId="8" borderId="25" xfId="1" applyFont="1" applyFill="1" applyBorder="1" applyAlignment="1">
      <alignment horizontal="left" wrapText="1"/>
    </xf>
    <xf numFmtId="0" fontId="4" fillId="9" borderId="23" xfId="1" applyFont="1" applyFill="1" applyBorder="1" applyAlignment="1">
      <alignment horizontal="center" wrapText="1"/>
    </xf>
    <xf numFmtId="0" fontId="4" fillId="9" borderId="24" xfId="1" applyFont="1" applyFill="1" applyBorder="1" applyAlignment="1">
      <alignment horizontal="center" wrapText="1"/>
    </xf>
    <xf numFmtId="0" fontId="4" fillId="9" borderId="35" xfId="1" applyFont="1" applyFill="1" applyBorder="1" applyAlignment="1">
      <alignment horizontal="center" wrapText="1"/>
    </xf>
    <xf numFmtId="0" fontId="4" fillId="6" borderId="23" xfId="1" applyFont="1" applyFill="1" applyBorder="1" applyAlignment="1">
      <alignment horizontal="center" wrapText="1"/>
    </xf>
    <xf numFmtId="0" fontId="4" fillId="6" borderId="24" xfId="1" applyFont="1" applyFill="1" applyBorder="1" applyAlignment="1">
      <alignment horizontal="center" wrapText="1"/>
    </xf>
    <xf numFmtId="0" fontId="4" fillId="6" borderId="25" xfId="1" applyFont="1" applyFill="1" applyBorder="1" applyAlignment="1">
      <alignment horizontal="center" wrapText="1"/>
    </xf>
    <xf numFmtId="164" fontId="4" fillId="7" borderId="7" xfId="2" applyFont="1" applyFill="1" applyBorder="1" applyAlignment="1" applyProtection="1">
      <alignment horizontal="center" wrapText="1"/>
    </xf>
    <xf numFmtId="164" fontId="4" fillId="7" borderId="75" xfId="2" applyFont="1" applyFill="1" applyBorder="1" applyAlignment="1" applyProtection="1">
      <alignment horizontal="center" wrapText="1"/>
    </xf>
    <xf numFmtId="39" fontId="4" fillId="5" borderId="14" xfId="1" applyNumberFormat="1" applyFont="1" applyFill="1" applyBorder="1" applyAlignment="1">
      <alignment horizontal="center" vertical="center"/>
    </xf>
    <xf numFmtId="39" fontId="4" fillId="5" borderId="77" xfId="1" applyNumberFormat="1" applyFont="1" applyFill="1" applyBorder="1" applyAlignment="1">
      <alignment horizontal="center" vertical="center"/>
    </xf>
    <xf numFmtId="39" fontId="4" fillId="5" borderId="16" xfId="1" applyNumberFormat="1" applyFont="1" applyFill="1" applyBorder="1" applyAlignment="1">
      <alignment horizontal="center" vertical="center"/>
    </xf>
    <xf numFmtId="39" fontId="4" fillId="5" borderId="78" xfId="1" applyNumberFormat="1" applyFont="1" applyFill="1" applyBorder="1" applyAlignment="1">
      <alignment horizontal="center" vertical="center"/>
    </xf>
    <xf numFmtId="0" fontId="9" fillId="5" borderId="28" xfId="1" applyFont="1" applyFill="1" applyBorder="1" applyAlignment="1">
      <alignment horizontal="left" wrapText="1"/>
    </xf>
    <xf numFmtId="0" fontId="9" fillId="5" borderId="40" xfId="1" applyFont="1" applyFill="1" applyBorder="1" applyAlignment="1">
      <alignment horizontal="left" wrapText="1"/>
    </xf>
    <xf numFmtId="0" fontId="1" fillId="5" borderId="28" xfId="1" applyFont="1" applyFill="1" applyBorder="1" applyAlignment="1">
      <alignment horizontal="left" vertical="center" wrapText="1"/>
    </xf>
    <xf numFmtId="0" fontId="1" fillId="5" borderId="36" xfId="1" applyFont="1" applyFill="1" applyBorder="1" applyAlignment="1">
      <alignment horizontal="left" vertical="center" wrapText="1"/>
    </xf>
    <xf numFmtId="0" fontId="1" fillId="5" borderId="29" xfId="1" applyFont="1" applyFill="1" applyBorder="1" applyAlignment="1">
      <alignment horizontal="left" wrapText="1"/>
    </xf>
    <xf numFmtId="0" fontId="1" fillId="5" borderId="51" xfId="1" applyFont="1" applyFill="1" applyBorder="1" applyAlignment="1">
      <alignment horizontal="left" wrapText="1"/>
    </xf>
    <xf numFmtId="0" fontId="4" fillId="6" borderId="23" xfId="1" applyFont="1" applyFill="1" applyBorder="1" applyAlignment="1">
      <alignment horizontal="left" vertical="center" wrapText="1"/>
    </xf>
    <xf numFmtId="0" fontId="4" fillId="6" borderId="24" xfId="1" applyFont="1" applyFill="1" applyBorder="1" applyAlignment="1">
      <alignment horizontal="left" vertical="center" wrapText="1"/>
    </xf>
    <xf numFmtId="0" fontId="4" fillId="6" borderId="25" xfId="1" applyFont="1" applyFill="1" applyBorder="1" applyAlignment="1">
      <alignment horizontal="left" vertical="center" wrapText="1"/>
    </xf>
    <xf numFmtId="0" fontId="1" fillId="0" borderId="9" xfId="4" applyFont="1" applyBorder="1" applyAlignment="1">
      <alignment horizontal="left"/>
    </xf>
    <xf numFmtId="0" fontId="1" fillId="0" borderId="0" xfId="4" applyFont="1" applyAlignment="1">
      <alignment horizontal="left"/>
    </xf>
    <xf numFmtId="0" fontId="1" fillId="0" borderId="0" xfId="4" applyFont="1" applyAlignment="1">
      <alignment horizontal="center"/>
    </xf>
    <xf numFmtId="0" fontId="4" fillId="7" borderId="23" xfId="1" applyFont="1" applyFill="1" applyBorder="1" applyAlignment="1">
      <alignment horizontal="center" vertical="center" wrapText="1"/>
    </xf>
    <xf numFmtId="0" fontId="4" fillId="7" borderId="35" xfId="1" applyFont="1" applyFill="1" applyBorder="1" applyAlignment="1">
      <alignment horizontal="center" vertical="center" wrapText="1"/>
    </xf>
    <xf numFmtId="0" fontId="9" fillId="5" borderId="38" xfId="1" applyFont="1" applyFill="1" applyBorder="1" applyAlignment="1">
      <alignment horizontal="left" wrapText="1"/>
    </xf>
    <xf numFmtId="0" fontId="9" fillId="5" borderId="39" xfId="1" applyFont="1" applyFill="1" applyBorder="1" applyAlignment="1">
      <alignment horizontal="left" wrapText="1"/>
    </xf>
    <xf numFmtId="0" fontId="1" fillId="5" borderId="28" xfId="1" applyFont="1" applyFill="1" applyBorder="1" applyAlignment="1">
      <alignment horizontal="left" wrapText="1"/>
    </xf>
    <xf numFmtId="0" fontId="1" fillId="5" borderId="36" xfId="1" applyFont="1" applyFill="1" applyBorder="1" applyAlignment="1">
      <alignment horizontal="left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4" fillId="7" borderId="23" xfId="1" applyFont="1" applyFill="1" applyBorder="1" applyAlignment="1">
      <alignment horizontal="center" wrapText="1"/>
    </xf>
    <xf numFmtId="0" fontId="4" fillId="7" borderId="24" xfId="1" applyFont="1" applyFill="1" applyBorder="1" applyAlignment="1">
      <alignment horizontal="center" wrapText="1"/>
    </xf>
    <xf numFmtId="0" fontId="4" fillId="7" borderId="25" xfId="1" applyFont="1" applyFill="1" applyBorder="1" applyAlignment="1">
      <alignment horizontal="center" wrapText="1"/>
    </xf>
    <xf numFmtId="0" fontId="1" fillId="5" borderId="38" xfId="1" applyFont="1" applyFill="1" applyBorder="1" applyAlignment="1">
      <alignment horizontal="left" wrapText="1"/>
    </xf>
    <xf numFmtId="0" fontId="1" fillId="5" borderId="47" xfId="1" applyFont="1" applyFill="1" applyBorder="1" applyAlignment="1">
      <alignment horizontal="left" wrapText="1"/>
    </xf>
    <xf numFmtId="0" fontId="1" fillId="5" borderId="38" xfId="1" applyFont="1" applyFill="1" applyBorder="1" applyAlignment="1">
      <alignment horizontal="left" vertical="center" wrapText="1"/>
    </xf>
    <xf numFmtId="0" fontId="1" fillId="5" borderId="47" xfId="1" applyFont="1" applyFill="1" applyBorder="1" applyAlignment="1">
      <alignment horizontal="left" vertical="center" wrapText="1"/>
    </xf>
    <xf numFmtId="167" fontId="12" fillId="0" borderId="55" xfId="6" applyFont="1" applyBorder="1" applyAlignment="1">
      <alignment horizontal="center"/>
    </xf>
    <xf numFmtId="167" fontId="12" fillId="0" borderId="40" xfId="6" applyFont="1" applyBorder="1" applyAlignment="1">
      <alignment horizontal="center"/>
    </xf>
    <xf numFmtId="0" fontId="11" fillId="10" borderId="38" xfId="11" applyFont="1" applyFill="1" applyBorder="1" applyAlignment="1">
      <alignment horizontal="center"/>
    </xf>
    <xf numFmtId="0" fontId="11" fillId="10" borderId="54" xfId="11" applyFont="1" applyFill="1" applyBorder="1" applyAlignment="1">
      <alignment horizontal="center"/>
    </xf>
    <xf numFmtId="0" fontId="11" fillId="10" borderId="39" xfId="11" applyFont="1" applyFill="1" applyBorder="1" applyAlignment="1">
      <alignment horizontal="center"/>
    </xf>
    <xf numFmtId="0" fontId="11" fillId="12" borderId="28" xfId="1" applyFont="1" applyFill="1" applyBorder="1" applyAlignment="1">
      <alignment horizontal="center"/>
    </xf>
    <xf numFmtId="0" fontId="11" fillId="12" borderId="0" xfId="1" applyFont="1" applyFill="1" applyBorder="1" applyAlignment="1">
      <alignment horizontal="center"/>
    </xf>
    <xf numFmtId="167" fontId="11" fillId="13" borderId="28" xfId="6" applyFont="1" applyFill="1" applyBorder="1" applyAlignment="1" applyProtection="1">
      <alignment horizontal="center"/>
    </xf>
    <xf numFmtId="167" fontId="11" fillId="13" borderId="40" xfId="6" applyFont="1" applyFill="1" applyBorder="1" applyAlignment="1" applyProtection="1">
      <alignment horizontal="center"/>
    </xf>
    <xf numFmtId="0" fontId="11" fillId="12" borderId="29" xfId="1" applyFont="1" applyFill="1" applyBorder="1" applyAlignment="1">
      <alignment horizontal="center"/>
    </xf>
    <xf numFmtId="0" fontId="11" fillId="12" borderId="30" xfId="1" applyFont="1" applyFill="1" applyBorder="1" applyAlignment="1">
      <alignment horizontal="center"/>
    </xf>
    <xf numFmtId="0" fontId="26" fillId="0" borderId="23" xfId="6" applyNumberFormat="1" applyFont="1" applyBorder="1" applyAlignment="1">
      <alignment horizontal="right"/>
    </xf>
    <xf numFmtId="0" fontId="26" fillId="0" borderId="24" xfId="6" applyNumberFormat="1" applyFont="1" applyBorder="1" applyAlignment="1">
      <alignment horizontal="right"/>
    </xf>
    <xf numFmtId="0" fontId="26" fillId="0" borderId="25" xfId="6" applyNumberFormat="1" applyFont="1" applyBorder="1" applyAlignment="1">
      <alignment horizontal="right"/>
    </xf>
    <xf numFmtId="0" fontId="7" fillId="0" borderId="23" xfId="6" applyNumberFormat="1" applyFont="1" applyFill="1" applyBorder="1" applyAlignment="1">
      <alignment horizontal="center" vertical="center"/>
    </xf>
    <xf numFmtId="0" fontId="7" fillId="0" borderId="24" xfId="6" applyNumberFormat="1" applyFont="1" applyFill="1" applyBorder="1" applyAlignment="1">
      <alignment horizontal="center" vertical="center"/>
    </xf>
    <xf numFmtId="0" fontId="7" fillId="0" borderId="25" xfId="6" applyNumberFormat="1" applyFont="1" applyFill="1" applyBorder="1" applyAlignment="1">
      <alignment horizontal="center" vertical="center"/>
    </xf>
    <xf numFmtId="0" fontId="11" fillId="10" borderId="1" xfId="11" applyFont="1" applyFill="1" applyBorder="1" applyAlignment="1">
      <alignment horizontal="center"/>
    </xf>
    <xf numFmtId="0" fontId="11" fillId="10" borderId="0" xfId="11" applyFont="1" applyFill="1" applyBorder="1" applyAlignment="1">
      <alignment horizontal="center"/>
    </xf>
    <xf numFmtId="0" fontId="2" fillId="10" borderId="20" xfId="4" applyFont="1" applyFill="1" applyBorder="1" applyAlignment="1">
      <alignment horizontal="center"/>
    </xf>
    <xf numFmtId="0" fontId="11" fillId="10" borderId="20" xfId="4" applyFont="1" applyFill="1" applyBorder="1" applyAlignment="1">
      <alignment horizontal="center"/>
    </xf>
    <xf numFmtId="0" fontId="1" fillId="0" borderId="46" xfId="9" applyFont="1" applyBorder="1" applyAlignment="1">
      <alignment horizontal="left"/>
    </xf>
    <xf numFmtId="0" fontId="2" fillId="10" borderId="17" xfId="7" applyFont="1" applyFill="1" applyBorder="1" applyAlignment="1">
      <alignment horizontal="center"/>
    </xf>
    <xf numFmtId="0" fontId="11" fillId="12" borderId="23" xfId="1" applyFont="1" applyFill="1" applyBorder="1" applyAlignment="1">
      <alignment horizontal="left"/>
    </xf>
    <xf numFmtId="0" fontId="11" fillId="12" borderId="24" xfId="1" applyFont="1" applyFill="1" applyBorder="1" applyAlignment="1">
      <alignment horizontal="left"/>
    </xf>
    <xf numFmtId="0" fontId="12" fillId="0" borderId="0" xfId="4" applyFont="1" applyAlignment="1">
      <alignment horizontal="left" vertical="center" wrapText="1"/>
    </xf>
    <xf numFmtId="0" fontId="19" fillId="10" borderId="62" xfId="4" applyFont="1" applyFill="1" applyBorder="1" applyAlignment="1">
      <alignment horizontal="center"/>
    </xf>
    <xf numFmtId="0" fontId="19" fillId="10" borderId="63" xfId="4" applyFont="1" applyFill="1" applyBorder="1" applyAlignment="1">
      <alignment horizontal="center"/>
    </xf>
    <xf numFmtId="0" fontId="19" fillId="10" borderId="64" xfId="4" applyFont="1" applyFill="1" applyBorder="1" applyAlignment="1">
      <alignment horizontal="center"/>
    </xf>
    <xf numFmtId="0" fontId="21" fillId="3" borderId="67" xfId="4" applyFont="1" applyFill="1" applyBorder="1" applyAlignment="1">
      <alignment horizontal="center" vertical="center" textRotation="90" wrapText="1"/>
    </xf>
    <xf numFmtId="0" fontId="21" fillId="3" borderId="21" xfId="4" applyFont="1" applyFill="1" applyBorder="1" applyAlignment="1">
      <alignment horizontal="center" vertical="center" textRotation="90" wrapText="1"/>
    </xf>
    <xf numFmtId="0" fontId="21" fillId="3" borderId="68" xfId="4" applyFont="1" applyFill="1" applyBorder="1" applyAlignment="1">
      <alignment horizontal="center" vertical="center" textRotation="90" wrapText="1"/>
    </xf>
    <xf numFmtId="0" fontId="13" fillId="0" borderId="29" xfId="4" applyFont="1" applyFill="1" applyBorder="1" applyAlignment="1">
      <alignment horizontal="center"/>
    </xf>
    <xf numFmtId="0" fontId="13" fillId="0" borderId="30" xfId="4" applyFont="1" applyFill="1" applyBorder="1" applyAlignment="1">
      <alignment horizontal="center"/>
    </xf>
    <xf numFmtId="0" fontId="13" fillId="0" borderId="31" xfId="4" applyFont="1" applyFill="1" applyBorder="1" applyAlignment="1">
      <alignment horizontal="center"/>
    </xf>
  </cellXfs>
  <cellStyles count="17">
    <cellStyle name="Excel Built-in Normal" xfId="15"/>
    <cellStyle name="Hyperlink" xfId="12"/>
    <cellStyle name="Moeda" xfId="14" builtinId="4"/>
    <cellStyle name="Moeda 2" xfId="6"/>
    <cellStyle name="Moeda_Base dados Uniforme" xfId="10"/>
    <cellStyle name="Moeda_Bases de dados - TR AC Bloco K" xfId="8"/>
    <cellStyle name="Normal" xfId="0" builtinId="0"/>
    <cellStyle name="Normal 2" xfId="4"/>
    <cellStyle name="Normal 5" xfId="16"/>
    <cellStyle name="Normal_ANEXO II - Planilha Estimativa de Custos" xfId="1"/>
    <cellStyle name="Normal_ANEXO II - Planilha Estimativa de Custos_Anexo IV (serviços)" xfId="5"/>
    <cellStyle name="Normal_Base dados Uniforme" xfId="9"/>
    <cellStyle name="Normal_Bases de dados - TR AC Bloco K" xfId="7"/>
    <cellStyle name="Normal_Plan2" xfId="11"/>
    <cellStyle name="Porcentagem" xfId="13" builtinId="5"/>
    <cellStyle name="Porcentagem_ANEXO II - Planilha Estimativa de Custos" xfId="3"/>
    <cellStyle name="Separador de milhares_ANEXO II - Planilha Estimativa de Custos" xfId="2"/>
  </cellStyles>
  <dxfs count="14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="116" zoomScaleNormal="116" workbookViewId="0">
      <selection activeCell="E14" sqref="E14"/>
    </sheetView>
  </sheetViews>
  <sheetFormatPr defaultRowHeight="15" x14ac:dyDescent="0.25"/>
  <cols>
    <col min="1" max="1" width="55.85546875" customWidth="1"/>
    <col min="2" max="2" width="11.140625" customWidth="1"/>
    <col min="3" max="3" width="13.140625" customWidth="1"/>
    <col min="4" max="4" width="13.85546875" customWidth="1"/>
    <col min="5" max="5" width="15.42578125" customWidth="1"/>
    <col min="6" max="6" width="11.42578125" bestFit="1" customWidth="1"/>
    <col min="7" max="7" width="16.140625" bestFit="1" customWidth="1"/>
  </cols>
  <sheetData>
    <row r="1" spans="1:5" ht="15.75" x14ac:dyDescent="0.25">
      <c r="A1" s="171" t="s">
        <v>259</v>
      </c>
      <c r="B1" s="171"/>
      <c r="C1" s="171"/>
    </row>
    <row r="2" spans="1:5" ht="15.6" x14ac:dyDescent="0.35">
      <c r="A2" s="171" t="s">
        <v>260</v>
      </c>
      <c r="B2" s="171"/>
      <c r="C2" s="171"/>
    </row>
    <row r="3" spans="1:5" ht="14.45" x14ac:dyDescent="0.35">
      <c r="A3" s="172" t="s">
        <v>261</v>
      </c>
      <c r="B3" s="172"/>
      <c r="C3" s="172"/>
    </row>
    <row r="4" spans="1:5" ht="14.45" x14ac:dyDescent="0.35">
      <c r="A4" s="172"/>
      <c r="B4" s="172"/>
      <c r="C4" s="172"/>
    </row>
    <row r="5" spans="1:5" ht="14.45" x14ac:dyDescent="0.35">
      <c r="A5" s="93"/>
      <c r="B5" s="93"/>
    </row>
    <row r="6" spans="1:5" ht="15.75" x14ac:dyDescent="0.25">
      <c r="A6" s="171" t="s">
        <v>262</v>
      </c>
      <c r="B6" s="171"/>
      <c r="C6" s="171"/>
    </row>
    <row r="7" spans="1:5" thickBot="1" x14ac:dyDescent="0.4">
      <c r="A7" s="93"/>
      <c r="B7" s="93"/>
    </row>
    <row r="8" spans="1:5" thickBot="1" x14ac:dyDescent="0.4">
      <c r="D8" s="173" t="s">
        <v>311</v>
      </c>
      <c r="E8" s="174"/>
    </row>
    <row r="9" spans="1:5" ht="26.45" customHeight="1" x14ac:dyDescent="0.25">
      <c r="A9" s="167" t="s">
        <v>263</v>
      </c>
      <c r="B9" s="94" t="s">
        <v>312</v>
      </c>
      <c r="C9" s="94" t="s">
        <v>264</v>
      </c>
      <c r="D9" s="169" t="s">
        <v>247</v>
      </c>
      <c r="E9" s="169" t="s">
        <v>248</v>
      </c>
    </row>
    <row r="10" spans="1:5" ht="15.75" thickBot="1" x14ac:dyDescent="0.3">
      <c r="A10" s="168"/>
      <c r="B10" s="95"/>
      <c r="C10" s="95"/>
      <c r="D10" s="170"/>
      <c r="E10" s="170"/>
    </row>
    <row r="11" spans="1:5" ht="15.75" thickBot="1" x14ac:dyDescent="0.3">
      <c r="A11" s="96" t="s">
        <v>313</v>
      </c>
      <c r="B11" s="109" t="s">
        <v>314</v>
      </c>
      <c r="C11" s="97">
        <v>8</v>
      </c>
      <c r="D11" s="110">
        <v>0</v>
      </c>
      <c r="E11" s="110">
        <f>C11*D11</f>
        <v>0</v>
      </c>
    </row>
    <row r="12" spans="1:5" ht="15.75" thickBot="1" x14ac:dyDescent="0.3">
      <c r="A12" s="96" t="s">
        <v>479</v>
      </c>
      <c r="B12" s="109" t="s">
        <v>314</v>
      </c>
      <c r="C12" s="159">
        <v>30</v>
      </c>
      <c r="D12" s="158">
        <v>0</v>
      </c>
      <c r="E12" s="110">
        <f>C12*D12</f>
        <v>0</v>
      </c>
    </row>
    <row r="13" spans="1:5" x14ac:dyDescent="0.25">
      <c r="E13" s="163">
        <f>E11+E12</f>
        <v>0</v>
      </c>
    </row>
    <row r="14" spans="1:5" x14ac:dyDescent="0.25">
      <c r="C14" s="163">
        <f>E13*0.13</f>
        <v>0</v>
      </c>
      <c r="D14" t="s">
        <v>486</v>
      </c>
      <c r="E14" s="163"/>
    </row>
    <row r="15" spans="1:5" x14ac:dyDescent="0.25">
      <c r="D15" t="s">
        <v>493</v>
      </c>
      <c r="E15" s="163"/>
    </row>
    <row r="16" spans="1:5" x14ac:dyDescent="0.25">
      <c r="D16" t="s">
        <v>494</v>
      </c>
      <c r="E16" s="163"/>
    </row>
  </sheetData>
  <mergeCells count="9">
    <mergeCell ref="A9:A10"/>
    <mergeCell ref="D9:D10"/>
    <mergeCell ref="E9:E10"/>
    <mergeCell ref="A1:C1"/>
    <mergeCell ref="A2:C2"/>
    <mergeCell ref="A3:C3"/>
    <mergeCell ref="A4:C4"/>
    <mergeCell ref="A6:C6"/>
    <mergeCell ref="D8:E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9"/>
  <sheetViews>
    <sheetView tabSelected="1" view="pageBreakPreview" topLeftCell="A3" zoomScale="75" zoomScaleNormal="75" zoomScaleSheetLayoutView="75" workbookViewId="0">
      <selection activeCell="C31" sqref="C31:C32"/>
    </sheetView>
  </sheetViews>
  <sheetFormatPr defaultColWidth="9.140625" defaultRowHeight="12.75" x14ac:dyDescent="0.2"/>
  <cols>
    <col min="1" max="1" width="2.85546875" style="2" customWidth="1"/>
    <col min="2" max="2" width="52.140625" style="2" customWidth="1"/>
    <col min="3" max="3" width="14.7109375" style="22" customWidth="1"/>
    <col min="4" max="4" width="17.28515625" style="22" customWidth="1"/>
    <col min="5" max="6" width="17.7109375" style="22" customWidth="1"/>
    <col min="7" max="7" width="18.5703125" style="22" customWidth="1"/>
    <col min="8" max="8" width="18.42578125" style="22" customWidth="1"/>
    <col min="9" max="9" width="7.42578125" style="2" customWidth="1"/>
    <col min="10" max="16384" width="9.140625" style="2"/>
  </cols>
  <sheetData>
    <row r="1" spans="1:8" ht="26.25" x14ac:dyDescent="0.2">
      <c r="A1" s="1"/>
      <c r="B1" s="224"/>
      <c r="C1" s="225"/>
      <c r="D1" s="225"/>
      <c r="E1" s="225"/>
      <c r="F1" s="225"/>
      <c r="G1" s="225"/>
      <c r="H1" s="225"/>
    </row>
    <row r="2" spans="1:8" ht="18.75" customHeight="1" x14ac:dyDescent="0.2">
      <c r="A2" s="1"/>
      <c r="B2" s="226" t="s">
        <v>127</v>
      </c>
      <c r="C2" s="227"/>
      <c r="D2" s="227"/>
      <c r="E2" s="227"/>
      <c r="F2" s="227"/>
      <c r="G2" s="227"/>
      <c r="H2" s="227"/>
    </row>
    <row r="3" spans="1:8" ht="18.75" customHeight="1" x14ac:dyDescent="0.2">
      <c r="A3" s="1"/>
      <c r="B3" s="226" t="s">
        <v>128</v>
      </c>
      <c r="C3" s="227"/>
      <c r="D3" s="227"/>
      <c r="E3" s="227"/>
      <c r="F3" s="227"/>
      <c r="G3" s="227"/>
      <c r="H3" s="227"/>
    </row>
    <row r="4" spans="1:8" ht="12.75" customHeight="1" thickBot="1" x14ac:dyDescent="0.25">
      <c r="A4" s="1"/>
      <c r="B4" s="1"/>
      <c r="C4" s="1"/>
      <c r="D4" s="1"/>
      <c r="E4" s="1"/>
      <c r="F4" s="1"/>
      <c r="G4" s="1"/>
      <c r="H4" s="1"/>
    </row>
    <row r="5" spans="1:8" ht="13.5" thickBot="1" x14ac:dyDescent="0.25">
      <c r="A5" s="1"/>
      <c r="B5" s="228" t="s">
        <v>129</v>
      </c>
      <c r="C5" s="229"/>
      <c r="D5" s="229"/>
      <c r="E5" s="229"/>
      <c r="F5" s="229"/>
      <c r="G5" s="229"/>
      <c r="H5" s="230"/>
    </row>
    <row r="6" spans="1:8" ht="15" customHeight="1" x14ac:dyDescent="0.2">
      <c r="A6" s="1"/>
      <c r="B6" s="231" t="s">
        <v>130</v>
      </c>
      <c r="C6" s="232"/>
      <c r="D6" s="52" t="s">
        <v>330</v>
      </c>
      <c r="E6" s="52" t="s">
        <v>330</v>
      </c>
      <c r="F6" s="52" t="s">
        <v>330</v>
      </c>
      <c r="G6" s="52" t="s">
        <v>330</v>
      </c>
      <c r="H6" s="53" t="s">
        <v>330</v>
      </c>
    </row>
    <row r="7" spans="1:8" ht="15" customHeight="1" x14ac:dyDescent="0.2">
      <c r="A7" s="1"/>
      <c r="B7" s="222" t="s">
        <v>131</v>
      </c>
      <c r="C7" s="223"/>
      <c r="D7" s="51" t="s">
        <v>132</v>
      </c>
      <c r="E7" s="51" t="s">
        <v>132</v>
      </c>
      <c r="F7" s="51" t="s">
        <v>132</v>
      </c>
      <c r="G7" s="51" t="s">
        <v>132</v>
      </c>
      <c r="H7" s="51" t="s">
        <v>132</v>
      </c>
    </row>
    <row r="8" spans="1:8" x14ac:dyDescent="0.2">
      <c r="A8" s="1"/>
      <c r="B8" s="208" t="s">
        <v>133</v>
      </c>
      <c r="C8" s="209"/>
      <c r="D8" s="57"/>
      <c r="E8" s="57"/>
      <c r="F8" s="57"/>
      <c r="G8" s="57"/>
      <c r="H8" s="57"/>
    </row>
    <row r="9" spans="1:8" ht="15" customHeight="1" thickBot="1" x14ac:dyDescent="0.25">
      <c r="A9" s="1"/>
      <c r="B9" s="210" t="s">
        <v>134</v>
      </c>
      <c r="C9" s="211"/>
      <c r="D9" s="60">
        <v>12</v>
      </c>
      <c r="E9" s="60">
        <v>12</v>
      </c>
      <c r="F9" s="60">
        <v>12</v>
      </c>
      <c r="G9" s="60">
        <v>12</v>
      </c>
      <c r="H9" s="61">
        <v>12</v>
      </c>
    </row>
    <row r="10" spans="1:8" ht="8.1" customHeight="1" thickBot="1" x14ac:dyDescent="0.25">
      <c r="A10" s="1"/>
      <c r="B10" s="20"/>
      <c r="C10" s="1"/>
      <c r="D10" s="1"/>
      <c r="E10" s="1"/>
      <c r="F10" s="1"/>
      <c r="G10" s="1"/>
      <c r="H10" s="1"/>
    </row>
    <row r="11" spans="1:8" ht="13.5" thickBot="1" x14ac:dyDescent="0.25">
      <c r="A11" s="1"/>
      <c r="B11" s="228" t="s">
        <v>135</v>
      </c>
      <c r="C11" s="229"/>
      <c r="D11" s="229"/>
      <c r="E11" s="229"/>
      <c r="F11" s="229"/>
      <c r="G11" s="229"/>
      <c r="H11" s="230"/>
    </row>
    <row r="12" spans="1:8" x14ac:dyDescent="0.2">
      <c r="A12" s="1"/>
      <c r="B12" s="233" t="s">
        <v>136</v>
      </c>
      <c r="C12" s="234"/>
      <c r="D12" s="54" t="s">
        <v>137</v>
      </c>
      <c r="E12" s="54" t="s">
        <v>137</v>
      </c>
      <c r="F12" s="54" t="s">
        <v>137</v>
      </c>
      <c r="G12" s="54" t="s">
        <v>137</v>
      </c>
      <c r="H12" s="54" t="s">
        <v>137</v>
      </c>
    </row>
    <row r="13" spans="1:8" ht="15" customHeight="1" x14ac:dyDescent="0.2">
      <c r="A13" s="1"/>
      <c r="B13" s="222" t="s">
        <v>138</v>
      </c>
      <c r="C13" s="223"/>
      <c r="D13" s="51" t="s">
        <v>345</v>
      </c>
      <c r="E13" s="51" t="s">
        <v>139</v>
      </c>
      <c r="F13" s="51" t="s">
        <v>140</v>
      </c>
      <c r="G13" s="51" t="s">
        <v>344</v>
      </c>
      <c r="H13" s="55" t="s">
        <v>343</v>
      </c>
    </row>
    <row r="14" spans="1:8" ht="15" customHeight="1" x14ac:dyDescent="0.2">
      <c r="A14" s="1"/>
      <c r="B14" s="222" t="s">
        <v>342</v>
      </c>
      <c r="C14" s="223"/>
      <c r="D14" s="51"/>
      <c r="E14" s="51"/>
      <c r="F14" s="51"/>
      <c r="G14" s="51"/>
      <c r="H14" s="55"/>
    </row>
    <row r="15" spans="1:8" ht="25.5" x14ac:dyDescent="0.2">
      <c r="A15" s="1"/>
      <c r="B15" s="208" t="s">
        <v>141</v>
      </c>
      <c r="C15" s="209"/>
      <c r="D15" s="57" t="s">
        <v>335</v>
      </c>
      <c r="E15" s="57" t="s">
        <v>333</v>
      </c>
      <c r="F15" s="57" t="s">
        <v>334</v>
      </c>
      <c r="G15" s="57" t="s">
        <v>332</v>
      </c>
      <c r="H15" s="58" t="s">
        <v>331</v>
      </c>
    </row>
    <row r="16" spans="1:8" ht="15" customHeight="1" thickBot="1" x14ac:dyDescent="0.25">
      <c r="A16" s="1"/>
      <c r="B16" s="210" t="s">
        <v>142</v>
      </c>
      <c r="C16" s="211"/>
      <c r="D16" s="62"/>
      <c r="E16" s="62"/>
      <c r="F16" s="62"/>
      <c r="G16" s="62"/>
      <c r="H16" s="62"/>
    </row>
    <row r="17" spans="1:12" ht="13.5" thickBot="1" x14ac:dyDescent="0.25">
      <c r="A17" s="1"/>
      <c r="B17" s="3"/>
      <c r="C17" s="65"/>
      <c r="D17" s="4"/>
      <c r="E17" s="4"/>
      <c r="F17" s="4"/>
      <c r="G17" s="4"/>
      <c r="H17" s="4"/>
    </row>
    <row r="18" spans="1:12" ht="13.5" thickBot="1" x14ac:dyDescent="0.25">
      <c r="A18" s="1"/>
      <c r="B18" s="35" t="s">
        <v>143</v>
      </c>
      <c r="C18" s="66"/>
      <c r="D18" s="36"/>
      <c r="E18" s="36"/>
      <c r="F18" s="36"/>
      <c r="G18" s="36"/>
      <c r="H18" s="37"/>
    </row>
    <row r="19" spans="1:12" ht="13.5" thickBot="1" x14ac:dyDescent="0.25">
      <c r="A19" s="1"/>
      <c r="B19" s="14" t="s">
        <v>144</v>
      </c>
      <c r="C19" s="15" t="s">
        <v>145</v>
      </c>
      <c r="D19" s="13" t="s">
        <v>146</v>
      </c>
      <c r="E19" s="38" t="s">
        <v>146</v>
      </c>
      <c r="F19" s="38" t="s">
        <v>146</v>
      </c>
      <c r="G19" s="38" t="s">
        <v>146</v>
      </c>
      <c r="H19" s="13" t="s">
        <v>146</v>
      </c>
    </row>
    <row r="20" spans="1:12" x14ac:dyDescent="0.2">
      <c r="A20" s="1"/>
      <c r="B20" s="5" t="s">
        <v>147</v>
      </c>
      <c r="C20" s="67"/>
      <c r="D20" s="6">
        <f>D14</f>
        <v>0</v>
      </c>
      <c r="E20" s="7">
        <f>E14</f>
        <v>0</v>
      </c>
      <c r="F20" s="7">
        <f>F14</f>
        <v>0</v>
      </c>
      <c r="G20" s="7">
        <f>G14</f>
        <v>0</v>
      </c>
      <c r="H20" s="7">
        <f>H14</f>
        <v>0</v>
      </c>
    </row>
    <row r="21" spans="1:12" x14ac:dyDescent="0.2">
      <c r="A21" s="1"/>
      <c r="B21" s="5" t="s">
        <v>148</v>
      </c>
      <c r="C21" s="68">
        <v>0</v>
      </c>
      <c r="D21" s="6"/>
      <c r="E21" s="6"/>
      <c r="F21" s="6"/>
      <c r="G21" s="6">
        <f>$C$21*G14</f>
        <v>0</v>
      </c>
      <c r="H21" s="6"/>
    </row>
    <row r="22" spans="1:12" x14ac:dyDescent="0.2">
      <c r="A22" s="1"/>
      <c r="B22" s="5" t="s">
        <v>149</v>
      </c>
      <c r="C22" s="68">
        <v>0</v>
      </c>
      <c r="D22" s="6">
        <f>$C$22*880</f>
        <v>0</v>
      </c>
      <c r="E22" s="6">
        <f>$C$22*880</f>
        <v>0</v>
      </c>
      <c r="F22" s="6">
        <f>$C$22*880</f>
        <v>0</v>
      </c>
      <c r="G22" s="6"/>
      <c r="H22" s="6">
        <f t="shared" ref="H22" si="0">$C$22*880</f>
        <v>0</v>
      </c>
      <c r="L22" s="56"/>
    </row>
    <row r="23" spans="1:12" x14ac:dyDescent="0.2">
      <c r="A23" s="1"/>
      <c r="B23" s="5" t="s">
        <v>150</v>
      </c>
      <c r="C23" s="69"/>
      <c r="D23" s="6"/>
      <c r="E23" s="6"/>
      <c r="F23" s="6"/>
      <c r="G23" s="6"/>
      <c r="H23" s="6"/>
    </row>
    <row r="24" spans="1:12" x14ac:dyDescent="0.2">
      <c r="A24" s="1"/>
      <c r="B24" s="5" t="s">
        <v>151</v>
      </c>
      <c r="C24" s="70"/>
      <c r="D24" s="6"/>
      <c r="E24" s="6"/>
      <c r="F24" s="6"/>
      <c r="G24" s="6"/>
      <c r="H24" s="6"/>
    </row>
    <row r="25" spans="1:12" x14ac:dyDescent="0.2">
      <c r="A25" s="1"/>
      <c r="B25" s="5" t="s">
        <v>152</v>
      </c>
      <c r="C25" s="70"/>
      <c r="D25" s="6"/>
      <c r="E25" s="6"/>
      <c r="F25" s="6"/>
      <c r="G25" s="6"/>
      <c r="H25" s="6"/>
    </row>
    <row r="26" spans="1:12" ht="13.5" thickBot="1" x14ac:dyDescent="0.25">
      <c r="A26" s="1"/>
      <c r="B26" s="5" t="s">
        <v>153</v>
      </c>
      <c r="C26" s="70"/>
      <c r="D26" s="6"/>
      <c r="E26" s="6"/>
      <c r="F26" s="6"/>
      <c r="G26" s="6"/>
      <c r="H26" s="6"/>
    </row>
    <row r="27" spans="1:12" ht="13.5" thickBot="1" x14ac:dyDescent="0.25">
      <c r="A27" s="1"/>
      <c r="B27" s="8" t="s">
        <v>154</v>
      </c>
      <c r="C27" s="71"/>
      <c r="D27" s="9">
        <f>SUM(D20:D26)</f>
        <v>0</v>
      </c>
      <c r="E27" s="9">
        <f>SUM(E20:E26)</f>
        <v>0</v>
      </c>
      <c r="F27" s="9">
        <f>SUM(F20:F26)</f>
        <v>0</v>
      </c>
      <c r="G27" s="9">
        <f>SUM(G20:G26)</f>
        <v>0</v>
      </c>
      <c r="H27" s="9">
        <f>SUM(H20:H26)</f>
        <v>0</v>
      </c>
    </row>
    <row r="28" spans="1:12" ht="13.5" thickBot="1" x14ac:dyDescent="0.25">
      <c r="A28" s="1"/>
      <c r="B28" s="10"/>
      <c r="C28" s="20"/>
      <c r="D28" s="11"/>
      <c r="E28" s="11"/>
      <c r="F28" s="11"/>
      <c r="G28" s="11"/>
      <c r="H28" s="11"/>
    </row>
    <row r="29" spans="1:12" ht="13.5" thickBot="1" x14ac:dyDescent="0.25">
      <c r="A29" s="1"/>
      <c r="B29" s="212" t="s">
        <v>155</v>
      </c>
      <c r="C29" s="213"/>
      <c r="D29" s="213"/>
      <c r="E29" s="213"/>
      <c r="F29" s="213"/>
      <c r="G29" s="213"/>
      <c r="H29" s="214"/>
    </row>
    <row r="30" spans="1:12" ht="26.25" thickBot="1" x14ac:dyDescent="0.25">
      <c r="A30" s="1"/>
      <c r="B30" s="12" t="s">
        <v>156</v>
      </c>
      <c r="C30" s="15" t="s">
        <v>157</v>
      </c>
      <c r="D30" s="13" t="s">
        <v>146</v>
      </c>
      <c r="E30" s="13" t="s">
        <v>146</v>
      </c>
      <c r="F30" s="13" t="s">
        <v>146</v>
      </c>
      <c r="G30" s="13" t="s">
        <v>146</v>
      </c>
      <c r="H30" s="13" t="s">
        <v>146</v>
      </c>
    </row>
    <row r="31" spans="1:12" x14ac:dyDescent="0.2">
      <c r="A31" s="1"/>
      <c r="B31" s="63" t="s">
        <v>158</v>
      </c>
      <c r="C31" s="132"/>
      <c r="D31" s="6">
        <f>D20*$C$31</f>
        <v>0</v>
      </c>
      <c r="E31" s="6">
        <f>E20*$C$31</f>
        <v>0</v>
      </c>
      <c r="F31" s="6">
        <f>F20*$C$31</f>
        <v>0</v>
      </c>
      <c r="G31" s="6">
        <f>G20*$C$31</f>
        <v>0</v>
      </c>
      <c r="H31" s="6">
        <f>H20*$C$31</f>
        <v>0</v>
      </c>
    </row>
    <row r="32" spans="1:12" ht="13.5" thickBot="1" x14ac:dyDescent="0.25">
      <c r="A32" s="1"/>
      <c r="B32" s="63" t="s">
        <v>159</v>
      </c>
      <c r="C32" s="132"/>
      <c r="D32" s="6">
        <f>D20*$C$32</f>
        <v>0</v>
      </c>
      <c r="E32" s="6">
        <f>E20*$C$32</f>
        <v>0</v>
      </c>
      <c r="F32" s="6">
        <f>F20*$C$32</f>
        <v>0</v>
      </c>
      <c r="G32" s="6">
        <f>G20*$C$32</f>
        <v>0</v>
      </c>
      <c r="H32" s="6">
        <f>H20*$C$32</f>
        <v>0</v>
      </c>
    </row>
    <row r="33" spans="1:8" ht="13.5" thickBot="1" x14ac:dyDescent="0.25">
      <c r="A33" s="1"/>
      <c r="B33" s="8" t="s">
        <v>336</v>
      </c>
      <c r="C33" s="73">
        <f t="shared" ref="C33:H33" si="1">SUM(C31:C32)</f>
        <v>0</v>
      </c>
      <c r="D33" s="9">
        <f t="shared" si="1"/>
        <v>0</v>
      </c>
      <c r="E33" s="9">
        <f t="shared" si="1"/>
        <v>0</v>
      </c>
      <c r="F33" s="9">
        <f t="shared" si="1"/>
        <v>0</v>
      </c>
      <c r="G33" s="9">
        <f t="shared" si="1"/>
        <v>0</v>
      </c>
      <c r="H33" s="9">
        <f t="shared" si="1"/>
        <v>0</v>
      </c>
    </row>
    <row r="34" spans="1:8" ht="13.5" thickBot="1" x14ac:dyDescent="0.25">
      <c r="A34" s="1"/>
      <c r="B34" s="129" t="s">
        <v>337</v>
      </c>
      <c r="C34" s="130">
        <f>C45</f>
        <v>0</v>
      </c>
      <c r="D34" s="131">
        <f>D33*$C$34</f>
        <v>0</v>
      </c>
      <c r="E34" s="131">
        <f t="shared" ref="E34:H34" si="2">E33*$C$34</f>
        <v>0</v>
      </c>
      <c r="F34" s="131">
        <f t="shared" si="2"/>
        <v>0</v>
      </c>
      <c r="G34" s="131">
        <f t="shared" si="2"/>
        <v>0</v>
      </c>
      <c r="H34" s="131">
        <f t="shared" si="2"/>
        <v>0</v>
      </c>
    </row>
    <row r="35" spans="1:8" ht="13.5" thickBot="1" x14ac:dyDescent="0.25">
      <c r="A35" s="1"/>
      <c r="B35" s="129" t="s">
        <v>160</v>
      </c>
      <c r="C35" s="130"/>
      <c r="D35" s="131">
        <f>SUM(D33:D34)</f>
        <v>0</v>
      </c>
      <c r="E35" s="131">
        <f t="shared" ref="E35:H35" si="3">SUM(E33:E34)</f>
        <v>0</v>
      </c>
      <c r="F35" s="131">
        <f t="shared" si="3"/>
        <v>0</v>
      </c>
      <c r="G35" s="131">
        <f t="shared" si="3"/>
        <v>0</v>
      </c>
      <c r="H35" s="131">
        <f t="shared" si="3"/>
        <v>0</v>
      </c>
    </row>
    <row r="36" spans="1:8" ht="39" thickBot="1" x14ac:dyDescent="0.25">
      <c r="A36" s="1"/>
      <c r="B36" s="14" t="s">
        <v>161</v>
      </c>
      <c r="C36" s="15" t="s">
        <v>157</v>
      </c>
      <c r="D36" s="13" t="s">
        <v>146</v>
      </c>
      <c r="E36" s="13" t="s">
        <v>146</v>
      </c>
      <c r="F36" s="13" t="s">
        <v>146</v>
      </c>
      <c r="G36" s="13" t="s">
        <v>146</v>
      </c>
      <c r="H36" s="13" t="s">
        <v>146</v>
      </c>
    </row>
    <row r="37" spans="1:8" x14ac:dyDescent="0.2">
      <c r="A37" s="1"/>
      <c r="B37" s="5" t="s">
        <v>162</v>
      </c>
      <c r="C37" s="72"/>
      <c r="D37" s="6">
        <f>(D14+D33)*$C$37</f>
        <v>0</v>
      </c>
      <c r="E37" s="6">
        <f>($E$14)*$C37</f>
        <v>0</v>
      </c>
      <c r="F37" s="6">
        <f>(F14+F33)*$C$37</f>
        <v>0</v>
      </c>
      <c r="G37" s="6">
        <f>(G14+G33)*$C$37</f>
        <v>0</v>
      </c>
      <c r="H37" s="6">
        <f>($H$14)*$C37</f>
        <v>0</v>
      </c>
    </row>
    <row r="38" spans="1:8" x14ac:dyDescent="0.2">
      <c r="A38" s="1"/>
      <c r="B38" s="5" t="s">
        <v>163</v>
      </c>
      <c r="C38" s="72"/>
      <c r="D38" s="6">
        <f>(D14+D33)*$C$38</f>
        <v>0</v>
      </c>
      <c r="E38" s="6">
        <f t="shared" ref="E38:E44" si="4">($E$14)*$C38</f>
        <v>0</v>
      </c>
      <c r="F38" s="6">
        <f>(F14+F33)*$C$38</f>
        <v>0</v>
      </c>
      <c r="G38" s="6">
        <f>(G14+G33)*$C$38</f>
        <v>0</v>
      </c>
      <c r="H38" s="6">
        <f t="shared" ref="H38:H44" si="5">($H$14)*$C38</f>
        <v>0</v>
      </c>
    </row>
    <row r="39" spans="1:8" x14ac:dyDescent="0.2">
      <c r="A39" s="1"/>
      <c r="B39" s="5" t="s">
        <v>164</v>
      </c>
      <c r="C39" s="132"/>
      <c r="D39" s="6">
        <f>(D14+D33)*$C$39</f>
        <v>0</v>
      </c>
      <c r="E39" s="6">
        <f t="shared" si="4"/>
        <v>0</v>
      </c>
      <c r="F39" s="6">
        <f>(F14+F33)*$C$39</f>
        <v>0</v>
      </c>
      <c r="G39" s="6">
        <f>(G14+G33)*$C$39</f>
        <v>0</v>
      </c>
      <c r="H39" s="6">
        <f t="shared" si="5"/>
        <v>0</v>
      </c>
    </row>
    <row r="40" spans="1:8" x14ac:dyDescent="0.2">
      <c r="A40" s="1"/>
      <c r="B40" s="5" t="s">
        <v>165</v>
      </c>
      <c r="C40" s="72"/>
      <c r="D40" s="6">
        <f>(D14+D33)*$C$40</f>
        <v>0</v>
      </c>
      <c r="E40" s="6">
        <f t="shared" si="4"/>
        <v>0</v>
      </c>
      <c r="F40" s="6">
        <f>(F14+F33)*$C$40</f>
        <v>0</v>
      </c>
      <c r="G40" s="6">
        <f>(G14+G33)*$C$40</f>
        <v>0</v>
      </c>
      <c r="H40" s="6">
        <f t="shared" si="5"/>
        <v>0</v>
      </c>
    </row>
    <row r="41" spans="1:8" x14ac:dyDescent="0.2">
      <c r="A41" s="1"/>
      <c r="B41" s="5" t="s">
        <v>166</v>
      </c>
      <c r="C41" s="72"/>
      <c r="D41" s="6">
        <f>(D14+D33)*$C$41</f>
        <v>0</v>
      </c>
      <c r="E41" s="6">
        <f t="shared" si="4"/>
        <v>0</v>
      </c>
      <c r="F41" s="6">
        <f>(F14+F33)*$C$41</f>
        <v>0</v>
      </c>
      <c r="G41" s="6">
        <f>(G14+G33)*$C$41</f>
        <v>0</v>
      </c>
      <c r="H41" s="6">
        <f t="shared" si="5"/>
        <v>0</v>
      </c>
    </row>
    <row r="42" spans="1:8" x14ac:dyDescent="0.2">
      <c r="A42" s="1"/>
      <c r="B42" s="5" t="s">
        <v>167</v>
      </c>
      <c r="C42" s="72"/>
      <c r="D42" s="6">
        <f>(D14+D33)*$C$42</f>
        <v>0</v>
      </c>
      <c r="E42" s="6">
        <f t="shared" si="4"/>
        <v>0</v>
      </c>
      <c r="F42" s="6">
        <f>(F14+F33)*$C$42</f>
        <v>0</v>
      </c>
      <c r="G42" s="6">
        <f>(G14+G33)*$C$42</f>
        <v>0</v>
      </c>
      <c r="H42" s="6">
        <f t="shared" si="5"/>
        <v>0</v>
      </c>
    </row>
    <row r="43" spans="1:8" x14ac:dyDescent="0.2">
      <c r="A43" s="1"/>
      <c r="B43" s="5" t="s">
        <v>168</v>
      </c>
      <c r="C43" s="72"/>
      <c r="D43" s="6">
        <f>(D14+D33)*$C$43</f>
        <v>0</v>
      </c>
      <c r="E43" s="6">
        <f t="shared" si="4"/>
        <v>0</v>
      </c>
      <c r="F43" s="6">
        <f>(F14+F33)*$C$43</f>
        <v>0</v>
      </c>
      <c r="G43" s="6">
        <f>(G14+G33)*$C$43</f>
        <v>0</v>
      </c>
      <c r="H43" s="6">
        <f t="shared" si="5"/>
        <v>0</v>
      </c>
    </row>
    <row r="44" spans="1:8" ht="13.5" thickBot="1" x14ac:dyDescent="0.25">
      <c r="A44" s="1"/>
      <c r="B44" s="5" t="s">
        <v>169</v>
      </c>
      <c r="C44" s="72"/>
      <c r="D44" s="6">
        <f>(D14+D33)*$C$44</f>
        <v>0</v>
      </c>
      <c r="E44" s="6">
        <f t="shared" si="4"/>
        <v>0</v>
      </c>
      <c r="F44" s="6">
        <f>(F14+F33)*$C$44</f>
        <v>0</v>
      </c>
      <c r="G44" s="6">
        <f>(G14+G33)*$C$44</f>
        <v>0</v>
      </c>
      <c r="H44" s="6">
        <f t="shared" si="5"/>
        <v>0</v>
      </c>
    </row>
    <row r="45" spans="1:8" ht="13.5" thickBot="1" x14ac:dyDescent="0.25">
      <c r="A45" s="1"/>
      <c r="B45" s="8" t="s">
        <v>157</v>
      </c>
      <c r="C45" s="121">
        <f t="shared" ref="C45:H45" si="6">SUM(C37:C44)</f>
        <v>0</v>
      </c>
      <c r="D45" s="9">
        <f t="shared" si="6"/>
        <v>0</v>
      </c>
      <c r="E45" s="9">
        <f t="shared" si="6"/>
        <v>0</v>
      </c>
      <c r="F45" s="9">
        <f>SUM(F37:F44)</f>
        <v>0</v>
      </c>
      <c r="G45" s="9">
        <f t="shared" si="6"/>
        <v>0</v>
      </c>
      <c r="H45" s="9">
        <f t="shared" si="6"/>
        <v>0</v>
      </c>
    </row>
    <row r="46" spans="1:8" ht="13.5" thickBot="1" x14ac:dyDescent="0.25">
      <c r="A46" s="1"/>
      <c r="B46" s="14" t="s">
        <v>170</v>
      </c>
      <c r="C46" s="15" t="s">
        <v>157</v>
      </c>
      <c r="D46" s="13" t="s">
        <v>146</v>
      </c>
      <c r="E46" s="13" t="s">
        <v>146</v>
      </c>
      <c r="F46" s="13" t="s">
        <v>146</v>
      </c>
      <c r="G46" s="13" t="s">
        <v>146</v>
      </c>
      <c r="H46" s="13" t="s">
        <v>146</v>
      </c>
    </row>
    <row r="47" spans="1:8" x14ac:dyDescent="0.2">
      <c r="A47" s="1"/>
      <c r="B47" s="63" t="s">
        <v>171</v>
      </c>
      <c r="C47" s="122"/>
      <c r="D47" s="6">
        <f>IF(($C47*44-(0.06*D20))&gt;0,($C47*44-(0.06*D20)),0)</f>
        <v>0</v>
      </c>
      <c r="E47" s="123">
        <f>IF(($C47*44-(0.06*E20))&gt;0,($C47*44-(0.06*E20)),0)</f>
        <v>0</v>
      </c>
      <c r="F47" s="6">
        <f>IF(($C47*44-(0.06*F20))&gt;0,($C47*44-(0.06*F20)),0)</f>
        <v>0</v>
      </c>
      <c r="G47" s="6">
        <f>IF(($C47*44-(0.06*G20))&gt;0,($C47*44-(0.06*G20)),0)</f>
        <v>0</v>
      </c>
      <c r="H47" s="6">
        <f>IF(($C47*44-(0.06*H20))&gt;0,($C47*44-(0.06*H20)),0)</f>
        <v>0</v>
      </c>
    </row>
    <row r="48" spans="1:8" x14ac:dyDescent="0.2">
      <c r="A48" s="1"/>
      <c r="B48" s="63" t="s">
        <v>338</v>
      </c>
      <c r="C48" s="157"/>
      <c r="D48" s="51"/>
      <c r="E48" s="51">
        <f>C48*22</f>
        <v>0</v>
      </c>
      <c r="F48" s="51">
        <f>C48*22</f>
        <v>0</v>
      </c>
      <c r="G48" s="51"/>
      <c r="H48" s="51"/>
    </row>
    <row r="49" spans="1:8" x14ac:dyDescent="0.2">
      <c r="A49" s="1"/>
      <c r="B49" s="63" t="s">
        <v>339</v>
      </c>
      <c r="C49" s="157"/>
      <c r="D49" s="51">
        <f>C49*22</f>
        <v>0</v>
      </c>
      <c r="E49" s="51"/>
      <c r="F49" s="51"/>
      <c r="G49" s="51">
        <f>C49*22</f>
        <v>0</v>
      </c>
      <c r="H49" s="51">
        <f>C49*22</f>
        <v>0</v>
      </c>
    </row>
    <row r="50" spans="1:8" x14ac:dyDescent="0.2">
      <c r="A50" s="1"/>
      <c r="B50" s="63" t="s">
        <v>172</v>
      </c>
      <c r="C50" s="74"/>
      <c r="D50" s="6">
        <v>0</v>
      </c>
      <c r="E50" s="6">
        <v>0</v>
      </c>
      <c r="F50" s="6">
        <v>0</v>
      </c>
      <c r="G50" s="6">
        <v>0</v>
      </c>
      <c r="H50" s="6">
        <v>0</v>
      </c>
    </row>
    <row r="51" spans="1:8" x14ac:dyDescent="0.2">
      <c r="A51" s="1"/>
      <c r="B51" s="63" t="s">
        <v>173</v>
      </c>
      <c r="C51" s="74">
        <v>0</v>
      </c>
      <c r="D51" s="6"/>
      <c r="E51" s="6">
        <v>0</v>
      </c>
      <c r="F51" s="6">
        <v>0</v>
      </c>
      <c r="G51" s="6"/>
      <c r="H51" s="6"/>
    </row>
    <row r="52" spans="1:8" x14ac:dyDescent="0.2">
      <c r="A52" s="1"/>
      <c r="B52" s="63" t="s">
        <v>174</v>
      </c>
      <c r="C52" s="74">
        <v>0</v>
      </c>
      <c r="D52" s="6"/>
      <c r="E52" s="6">
        <v>0</v>
      </c>
      <c r="F52" s="6">
        <v>0</v>
      </c>
      <c r="G52" s="6"/>
      <c r="H52" s="6"/>
    </row>
    <row r="53" spans="1:8" ht="13.5" thickBot="1" x14ac:dyDescent="0.25">
      <c r="A53" s="1"/>
      <c r="B53" s="63" t="s">
        <v>175</v>
      </c>
      <c r="C53" s="74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</row>
    <row r="54" spans="1:8" ht="13.5" thickBot="1" x14ac:dyDescent="0.25">
      <c r="A54" s="1"/>
      <c r="B54" s="8" t="s">
        <v>176</v>
      </c>
      <c r="C54" s="71"/>
      <c r="D54" s="9">
        <f>SUM(D47:D53)</f>
        <v>0</v>
      </c>
      <c r="E54" s="9">
        <f>SUM(E47:E53)</f>
        <v>0</v>
      </c>
      <c r="F54" s="9">
        <f>SUM(F47:F53)</f>
        <v>0</v>
      </c>
      <c r="G54" s="9">
        <f>SUM(G47:G53)</f>
        <v>0</v>
      </c>
      <c r="H54" s="9">
        <f>SUM(H47:H53)</f>
        <v>0</v>
      </c>
    </row>
    <row r="55" spans="1:8" ht="27" customHeight="1" thickBot="1" x14ac:dyDescent="0.25">
      <c r="A55" s="1"/>
      <c r="B55" s="14" t="s">
        <v>177</v>
      </c>
      <c r="C55" s="15" t="s">
        <v>157</v>
      </c>
      <c r="D55" s="13" t="s">
        <v>146</v>
      </c>
      <c r="E55" s="13" t="s">
        <v>146</v>
      </c>
      <c r="F55" s="13" t="s">
        <v>146</v>
      </c>
      <c r="G55" s="13" t="s">
        <v>146</v>
      </c>
      <c r="H55" s="13" t="s">
        <v>146</v>
      </c>
    </row>
    <row r="56" spans="1:8" ht="25.5" x14ac:dyDescent="0.2">
      <c r="A56" s="1"/>
      <c r="B56" s="63" t="s">
        <v>178</v>
      </c>
      <c r="C56" s="75"/>
      <c r="D56" s="51">
        <f>D33</f>
        <v>0</v>
      </c>
      <c r="E56" s="51">
        <f>E33</f>
        <v>0</v>
      </c>
      <c r="F56" s="51">
        <f t="shared" ref="C56:G56" si="7">F33</f>
        <v>0</v>
      </c>
      <c r="G56" s="51">
        <f t="shared" si="7"/>
        <v>0</v>
      </c>
      <c r="H56" s="124">
        <f>H35</f>
        <v>0</v>
      </c>
    </row>
    <row r="57" spans="1:8" x14ac:dyDescent="0.2">
      <c r="A57" s="1"/>
      <c r="B57" s="63" t="s">
        <v>179</v>
      </c>
      <c r="C57" s="75"/>
      <c r="D57" s="6">
        <f t="shared" ref="C57:H57" si="8">D45</f>
        <v>0</v>
      </c>
      <c r="E57" s="6">
        <f t="shared" si="8"/>
        <v>0</v>
      </c>
      <c r="F57" s="6">
        <f t="shared" si="8"/>
        <v>0</v>
      </c>
      <c r="G57" s="6">
        <f t="shared" si="8"/>
        <v>0</v>
      </c>
      <c r="H57" s="6">
        <f t="shared" si="8"/>
        <v>0</v>
      </c>
    </row>
    <row r="58" spans="1:8" ht="13.5" thickBot="1" x14ac:dyDescent="0.25">
      <c r="A58" s="1"/>
      <c r="B58" s="63" t="s">
        <v>180</v>
      </c>
      <c r="C58" s="74">
        <f t="shared" ref="C58:H58" si="9">C54</f>
        <v>0</v>
      </c>
      <c r="D58" s="6">
        <f t="shared" si="9"/>
        <v>0</v>
      </c>
      <c r="E58" s="6">
        <f>E54</f>
        <v>0</v>
      </c>
      <c r="F58" s="6">
        <f t="shared" si="9"/>
        <v>0</v>
      </c>
      <c r="G58" s="6">
        <f t="shared" si="9"/>
        <v>0</v>
      </c>
      <c r="H58" s="6">
        <f t="shared" si="9"/>
        <v>0</v>
      </c>
    </row>
    <row r="59" spans="1:8" ht="13.5" thickBot="1" x14ac:dyDescent="0.25">
      <c r="A59" s="1"/>
      <c r="B59" s="8" t="s">
        <v>176</v>
      </c>
      <c r="C59" s="73">
        <f>SUM(C56:C58)</f>
        <v>0</v>
      </c>
      <c r="D59" s="9">
        <f>SUM(D56:D58)</f>
        <v>0</v>
      </c>
      <c r="E59" s="9">
        <f t="shared" ref="E59:H59" si="10">SUM(E56:E58)</f>
        <v>0</v>
      </c>
      <c r="F59" s="9">
        <f t="shared" si="10"/>
        <v>0</v>
      </c>
      <c r="G59" s="9">
        <f t="shared" si="10"/>
        <v>0</v>
      </c>
      <c r="H59" s="9">
        <f t="shared" si="10"/>
        <v>0</v>
      </c>
    </row>
    <row r="60" spans="1:8" ht="13.5" thickBot="1" x14ac:dyDescent="0.25">
      <c r="A60" s="1"/>
      <c r="B60" s="10"/>
      <c r="C60" s="20"/>
      <c r="D60" s="20"/>
      <c r="E60" s="20"/>
      <c r="F60" s="20"/>
      <c r="G60" s="20"/>
      <c r="H60" s="20"/>
    </row>
    <row r="61" spans="1:8" ht="13.5" thickBot="1" x14ac:dyDescent="0.25">
      <c r="A61" s="1"/>
      <c r="B61" s="35" t="s">
        <v>181</v>
      </c>
      <c r="C61" s="66"/>
      <c r="D61" s="36"/>
      <c r="E61" s="36"/>
      <c r="F61" s="36"/>
      <c r="G61" s="36"/>
      <c r="H61" s="37"/>
    </row>
    <row r="62" spans="1:8" ht="13.5" thickBot="1" x14ac:dyDescent="0.25">
      <c r="A62" s="1"/>
      <c r="B62" s="14" t="s">
        <v>182</v>
      </c>
      <c r="C62" s="15" t="s">
        <v>157</v>
      </c>
      <c r="D62" s="13" t="s">
        <v>146</v>
      </c>
      <c r="E62" s="13" t="s">
        <v>146</v>
      </c>
      <c r="F62" s="13" t="s">
        <v>146</v>
      </c>
      <c r="G62" s="13" t="s">
        <v>146</v>
      </c>
      <c r="H62" s="13" t="s">
        <v>146</v>
      </c>
    </row>
    <row r="63" spans="1:8" x14ac:dyDescent="0.2">
      <c r="A63" s="1"/>
      <c r="B63" s="63" t="s">
        <v>183</v>
      </c>
      <c r="C63" s="132"/>
      <c r="D63" s="16">
        <f>(D27+D56+D58)*$C$63</f>
        <v>0</v>
      </c>
      <c r="E63" s="16">
        <f>(E27+E56+E58)*$C$63</f>
        <v>0</v>
      </c>
      <c r="F63" s="16">
        <f>(F27+F56+F58)*$C$63</f>
        <v>0</v>
      </c>
      <c r="G63" s="16">
        <f>(G27+G56+G58)*$C$63</f>
        <v>0</v>
      </c>
      <c r="H63" s="16">
        <f>(H27+H56+H58)*$C$63</f>
        <v>0</v>
      </c>
    </row>
    <row r="64" spans="1:8" x14ac:dyDescent="0.2">
      <c r="A64" s="1"/>
      <c r="B64" s="63" t="s">
        <v>184</v>
      </c>
      <c r="C64" s="132"/>
      <c r="D64" s="17">
        <f>D20*$C$64</f>
        <v>0</v>
      </c>
      <c r="E64" s="17">
        <f>E20*$C$64</f>
        <v>0</v>
      </c>
      <c r="F64" s="17">
        <f>F20*$C$64</f>
        <v>0</v>
      </c>
      <c r="G64" s="17">
        <f>G20*$C$64</f>
        <v>0</v>
      </c>
      <c r="H64" s="17">
        <f>H20*$C$64</f>
        <v>0</v>
      </c>
    </row>
    <row r="65" spans="1:10" ht="25.5" x14ac:dyDescent="0.2">
      <c r="A65" s="1"/>
      <c r="B65" s="63" t="s">
        <v>185</v>
      </c>
      <c r="C65" s="134"/>
      <c r="D65" s="17">
        <f>D20*$C$65</f>
        <v>0</v>
      </c>
      <c r="E65" s="17">
        <f>E20*$C$65</f>
        <v>0</v>
      </c>
      <c r="F65" s="17">
        <f>F20*$C$65</f>
        <v>0</v>
      </c>
      <c r="G65" s="17">
        <f>G20*$C$65</f>
        <v>0</v>
      </c>
      <c r="H65" s="17">
        <f>H20*$C$65</f>
        <v>0</v>
      </c>
    </row>
    <row r="66" spans="1:10" x14ac:dyDescent="0.2">
      <c r="A66" s="1"/>
      <c r="B66" s="63" t="s">
        <v>186</v>
      </c>
      <c r="C66" s="132"/>
      <c r="D66" s="17">
        <f>(D27+D59)*$C$66</f>
        <v>0</v>
      </c>
      <c r="E66" s="17">
        <f>(E27+E59)*$C$66</f>
        <v>0</v>
      </c>
      <c r="F66" s="17">
        <f>(F27+F59)*$C$66</f>
        <v>0</v>
      </c>
      <c r="G66" s="17">
        <f>(G27+G59)*$C$66</f>
        <v>0</v>
      </c>
      <c r="H66" s="17">
        <f>(H27+H59)*$C$66</f>
        <v>0</v>
      </c>
    </row>
    <row r="67" spans="1:10" ht="25.5" x14ac:dyDescent="0.2">
      <c r="A67" s="1"/>
      <c r="B67" s="63" t="s">
        <v>187</v>
      </c>
      <c r="C67" s="132"/>
      <c r="D67" s="17">
        <f>D20*$C$67</f>
        <v>0</v>
      </c>
      <c r="E67" s="17">
        <f>E20*$C$67</f>
        <v>0</v>
      </c>
      <c r="F67" s="17">
        <f>F20*$C$67</f>
        <v>0</v>
      </c>
      <c r="G67" s="17">
        <f>G20*$C$67</f>
        <v>0</v>
      </c>
      <c r="H67" s="17">
        <f>H20*$C$67</f>
        <v>0</v>
      </c>
    </row>
    <row r="68" spans="1:10" ht="26.25" thickBot="1" x14ac:dyDescent="0.25">
      <c r="A68" s="1"/>
      <c r="B68" s="63" t="s">
        <v>188</v>
      </c>
      <c r="C68" s="132"/>
      <c r="D68" s="17">
        <f>D20*$C$68</f>
        <v>0</v>
      </c>
      <c r="E68" s="17">
        <f>E20*$C$68</f>
        <v>0</v>
      </c>
      <c r="F68" s="17">
        <f>F20*$C$68</f>
        <v>0</v>
      </c>
      <c r="G68" s="17">
        <f>G20*$C$68</f>
        <v>0</v>
      </c>
      <c r="H68" s="17">
        <f>H20*$C$68</f>
        <v>0</v>
      </c>
    </row>
    <row r="69" spans="1:10" ht="13.5" thickBot="1" x14ac:dyDescent="0.25">
      <c r="A69" s="1"/>
      <c r="B69" s="8" t="s">
        <v>189</v>
      </c>
      <c r="C69" s="73"/>
      <c r="D69" s="9">
        <f t="shared" ref="D69:H69" si="11">SUM(D63:D68)</f>
        <v>0</v>
      </c>
      <c r="E69" s="9">
        <f t="shared" si="11"/>
        <v>0</v>
      </c>
      <c r="F69" s="9">
        <f t="shared" si="11"/>
        <v>0</v>
      </c>
      <c r="G69" s="9">
        <f t="shared" si="11"/>
        <v>0</v>
      </c>
      <c r="H69" s="9">
        <f t="shared" si="11"/>
        <v>0</v>
      </c>
    </row>
    <row r="70" spans="1:10" ht="13.5" thickBot="1" x14ac:dyDescent="0.25">
      <c r="A70" s="1"/>
      <c r="B70" s="10"/>
      <c r="C70" s="20"/>
      <c r="D70" s="11"/>
      <c r="E70" s="11"/>
      <c r="F70" s="11"/>
      <c r="G70" s="11"/>
      <c r="H70" s="11"/>
    </row>
    <row r="71" spans="1:10" ht="13.5" thickBot="1" x14ac:dyDescent="0.25">
      <c r="A71" s="1"/>
      <c r="B71" s="212" t="s">
        <v>190</v>
      </c>
      <c r="C71" s="213"/>
      <c r="D71" s="213"/>
      <c r="E71" s="213"/>
      <c r="F71" s="213"/>
      <c r="G71" s="213"/>
      <c r="H71" s="214"/>
    </row>
    <row r="72" spans="1:10" ht="15.6" customHeight="1" thickBot="1" x14ac:dyDescent="0.25">
      <c r="A72" s="1"/>
      <c r="B72" s="18" t="s">
        <v>191</v>
      </c>
      <c r="C72" s="15" t="s">
        <v>157</v>
      </c>
      <c r="D72" s="13" t="s">
        <v>146</v>
      </c>
      <c r="E72" s="13" t="s">
        <v>146</v>
      </c>
      <c r="F72" s="13" t="s">
        <v>146</v>
      </c>
      <c r="G72" s="13" t="s">
        <v>146</v>
      </c>
      <c r="H72" s="13" t="s">
        <v>146</v>
      </c>
    </row>
    <row r="73" spans="1:10" x14ac:dyDescent="0.2">
      <c r="A73" s="1"/>
      <c r="B73" s="63" t="s">
        <v>192</v>
      </c>
      <c r="C73" s="132"/>
      <c r="D73" s="6">
        <f>D14*$C$73</f>
        <v>0</v>
      </c>
      <c r="E73" s="6">
        <f>E14*$C$73</f>
        <v>0</v>
      </c>
      <c r="F73" s="6">
        <f>F14*$C$73</f>
        <v>0</v>
      </c>
      <c r="G73" s="6">
        <f>G14*$C$73</f>
        <v>0</v>
      </c>
      <c r="H73" s="6">
        <f>H14*$C$73</f>
        <v>0</v>
      </c>
    </row>
    <row r="74" spans="1:10" x14ac:dyDescent="0.2">
      <c r="A74" s="1"/>
      <c r="B74" s="63" t="s">
        <v>193</v>
      </c>
      <c r="C74" s="132"/>
      <c r="D74" s="6">
        <f>D14*$C$74</f>
        <v>0</v>
      </c>
      <c r="E74" s="6">
        <f>E14*$C$74</f>
        <v>0</v>
      </c>
      <c r="F74" s="6">
        <f>F14*$C$74</f>
        <v>0</v>
      </c>
      <c r="G74" s="6">
        <f>G14*$C$74</f>
        <v>0</v>
      </c>
      <c r="H74" s="6">
        <f>H14*$C$74</f>
        <v>0</v>
      </c>
    </row>
    <row r="75" spans="1:10" x14ac:dyDescent="0.2">
      <c r="A75" s="1"/>
      <c r="B75" s="63" t="s">
        <v>194</v>
      </c>
      <c r="C75" s="132"/>
      <c r="D75" s="6">
        <f>D14*$C$75</f>
        <v>0</v>
      </c>
      <c r="E75" s="6">
        <f>E14*$C$75</f>
        <v>0</v>
      </c>
      <c r="F75" s="6">
        <f>F14*$C$75</f>
        <v>0</v>
      </c>
      <c r="G75" s="6">
        <f>G14*$C$75</f>
        <v>0</v>
      </c>
      <c r="H75" s="6">
        <f>H14*$C$75</f>
        <v>0</v>
      </c>
    </row>
    <row r="76" spans="1:10" x14ac:dyDescent="0.2">
      <c r="A76" s="1"/>
      <c r="B76" s="63" t="s">
        <v>195</v>
      </c>
      <c r="C76" s="132"/>
      <c r="D76" s="6">
        <f>D14*$C$76</f>
        <v>0</v>
      </c>
      <c r="E76" s="6">
        <f>E14*$C$76</f>
        <v>0</v>
      </c>
      <c r="F76" s="6">
        <f>F14*$C$76</f>
        <v>0</v>
      </c>
      <c r="G76" s="6">
        <f>G14*$C$76</f>
        <v>0</v>
      </c>
      <c r="H76" s="6">
        <f>H14*$C$76</f>
        <v>0</v>
      </c>
    </row>
    <row r="77" spans="1:10" x14ac:dyDescent="0.2">
      <c r="A77" s="1"/>
      <c r="B77" s="63" t="s">
        <v>196</v>
      </c>
      <c r="C77" s="132"/>
      <c r="D77" s="133">
        <f>(D59+D56+D50+D51+D53)*$C$77</f>
        <v>0</v>
      </c>
      <c r="E77" s="133">
        <f>(E59+E56+E50+E51+E53)*$C$77</f>
        <v>0</v>
      </c>
      <c r="F77" s="133">
        <f>(F59+F56+F50+F51+F53)*$C$77</f>
        <v>0</v>
      </c>
      <c r="G77" s="133">
        <f>(G59+G56+G50+G51+G53)*$C$77</f>
        <v>0</v>
      </c>
      <c r="H77" s="133">
        <f>(H59+H56+H50+H51+H53)*$C$77</f>
        <v>0</v>
      </c>
    </row>
    <row r="78" spans="1:10" ht="13.5" thickBot="1" x14ac:dyDescent="0.25">
      <c r="A78" s="1"/>
      <c r="B78" s="63" t="s">
        <v>197</v>
      </c>
      <c r="C78" s="132"/>
      <c r="D78" s="6">
        <f>D20*$C$78</f>
        <v>0</v>
      </c>
      <c r="E78" s="6">
        <f>E20*$C$78</f>
        <v>0</v>
      </c>
      <c r="F78" s="6">
        <f>F20*$C$78</f>
        <v>0</v>
      </c>
      <c r="G78" s="6">
        <f>G20*$C$78</f>
        <v>0</v>
      </c>
      <c r="H78" s="6">
        <f>H20*$C$78</f>
        <v>0</v>
      </c>
      <c r="J78" s="59"/>
    </row>
    <row r="79" spans="1:10" ht="13.5" thickBot="1" x14ac:dyDescent="0.25">
      <c r="A79" s="1"/>
      <c r="B79" s="8" t="s">
        <v>160</v>
      </c>
      <c r="C79" s="73"/>
      <c r="D79" s="9">
        <f t="shared" ref="D79:H79" si="12">SUM(D73:D78)</f>
        <v>0</v>
      </c>
      <c r="E79" s="9">
        <f t="shared" si="12"/>
        <v>0</v>
      </c>
      <c r="F79" s="9">
        <f t="shared" si="12"/>
        <v>0</v>
      </c>
      <c r="G79" s="9">
        <f t="shared" si="12"/>
        <v>0</v>
      </c>
      <c r="H79" s="9">
        <f t="shared" si="12"/>
        <v>0</v>
      </c>
    </row>
    <row r="80" spans="1:10" ht="13.5" thickBot="1" x14ac:dyDescent="0.25">
      <c r="A80" s="1"/>
      <c r="B80" s="49" t="s">
        <v>198</v>
      </c>
      <c r="C80" s="50" t="s">
        <v>157</v>
      </c>
      <c r="D80" s="39" t="s">
        <v>146</v>
      </c>
      <c r="E80" s="39" t="s">
        <v>146</v>
      </c>
      <c r="F80" s="39" t="s">
        <v>146</v>
      </c>
      <c r="G80" s="39" t="s">
        <v>146</v>
      </c>
      <c r="H80" s="40" t="s">
        <v>146</v>
      </c>
    </row>
    <row r="81" spans="1:8" ht="13.5" thickBot="1" x14ac:dyDescent="0.25">
      <c r="A81" s="1"/>
      <c r="B81" s="63" t="s">
        <v>199</v>
      </c>
      <c r="C81" s="72">
        <v>0</v>
      </c>
      <c r="D81" s="6">
        <f>D20*$C$81</f>
        <v>0</v>
      </c>
      <c r="E81" s="6">
        <f>E20*$C$81</f>
        <v>0</v>
      </c>
      <c r="F81" s="6">
        <f>F20*$C$81</f>
        <v>0</v>
      </c>
      <c r="G81" s="6">
        <f>G20*$C$81</f>
        <v>0</v>
      </c>
      <c r="H81" s="6">
        <f>H20*$C$81</f>
        <v>0</v>
      </c>
    </row>
    <row r="82" spans="1:8" ht="13.5" thickBot="1" x14ac:dyDescent="0.25">
      <c r="A82" s="1"/>
      <c r="B82" s="8" t="s">
        <v>157</v>
      </c>
      <c r="C82" s="73">
        <f>SUM(C81)</f>
        <v>0</v>
      </c>
      <c r="D82" s="9">
        <f>SUM(D81:D81)</f>
        <v>0</v>
      </c>
      <c r="E82" s="9">
        <f>SUM(E81:E81)</f>
        <v>0</v>
      </c>
      <c r="F82" s="9">
        <f>SUM(F81:F81)</f>
        <v>0</v>
      </c>
      <c r="G82" s="9">
        <f>SUM(G81:G81)</f>
        <v>0</v>
      </c>
      <c r="H82" s="9">
        <f>SUM(H81:H81)</f>
        <v>0</v>
      </c>
    </row>
    <row r="83" spans="1:8" ht="26.25" thickBot="1" x14ac:dyDescent="0.25">
      <c r="A83" s="1"/>
      <c r="B83" s="12" t="s">
        <v>200</v>
      </c>
      <c r="C83" s="15" t="s">
        <v>157</v>
      </c>
      <c r="D83" s="13" t="s">
        <v>146</v>
      </c>
      <c r="E83" s="13" t="s">
        <v>146</v>
      </c>
      <c r="F83" s="13" t="s">
        <v>146</v>
      </c>
      <c r="G83" s="13" t="s">
        <v>146</v>
      </c>
      <c r="H83" s="13" t="s">
        <v>146</v>
      </c>
    </row>
    <row r="84" spans="1:8" x14ac:dyDescent="0.2">
      <c r="A84" s="1"/>
      <c r="B84" s="63" t="s">
        <v>201</v>
      </c>
      <c r="C84" s="72">
        <f>C79</f>
        <v>0</v>
      </c>
      <c r="D84" s="6">
        <f>D79</f>
        <v>0</v>
      </c>
      <c r="E84" s="6">
        <f t="shared" ref="E84:H84" si="13">E79</f>
        <v>0</v>
      </c>
      <c r="F84" s="6">
        <f t="shared" si="13"/>
        <v>0</v>
      </c>
      <c r="G84" s="6">
        <f t="shared" si="13"/>
        <v>0</v>
      </c>
      <c r="H84" s="6">
        <f t="shared" si="13"/>
        <v>0</v>
      </c>
    </row>
    <row r="85" spans="1:8" x14ac:dyDescent="0.2">
      <c r="A85" s="1"/>
      <c r="B85" s="63" t="s">
        <v>202</v>
      </c>
      <c r="C85" s="72">
        <f>C82</f>
        <v>0</v>
      </c>
      <c r="D85" s="6">
        <f>D82</f>
        <v>0</v>
      </c>
      <c r="E85" s="6">
        <f t="shared" ref="E85:H85" si="14">E82</f>
        <v>0</v>
      </c>
      <c r="F85" s="6">
        <f t="shared" si="14"/>
        <v>0</v>
      </c>
      <c r="G85" s="6">
        <f t="shared" si="14"/>
        <v>0</v>
      </c>
      <c r="H85" s="6">
        <f t="shared" si="14"/>
        <v>0</v>
      </c>
    </row>
    <row r="86" spans="1:8" x14ac:dyDescent="0.2">
      <c r="A86" s="1"/>
      <c r="B86" s="127" t="s">
        <v>341</v>
      </c>
      <c r="C86" s="125">
        <f>SUM(C84:C85)</f>
        <v>0</v>
      </c>
      <c r="D86" s="126">
        <f t="shared" ref="D86:H86" si="15">SUM(D84:D85)</f>
        <v>0</v>
      </c>
      <c r="E86" s="126">
        <f t="shared" si="15"/>
        <v>0</v>
      </c>
      <c r="F86" s="126">
        <f t="shared" si="15"/>
        <v>0</v>
      </c>
      <c r="G86" s="126">
        <f t="shared" si="15"/>
        <v>0</v>
      </c>
      <c r="H86" s="126">
        <f t="shared" si="15"/>
        <v>0</v>
      </c>
    </row>
    <row r="87" spans="1:8" x14ac:dyDescent="0.2">
      <c r="A87" s="1"/>
      <c r="B87" s="160" t="s">
        <v>340</v>
      </c>
      <c r="C87" s="161">
        <f>C45</f>
        <v>0</v>
      </c>
      <c r="D87" s="162">
        <f>$C$87*D79</f>
        <v>0</v>
      </c>
      <c r="E87" s="162">
        <f t="shared" ref="E87:H87" si="16">$C$87*E79</f>
        <v>0</v>
      </c>
      <c r="F87" s="162">
        <f t="shared" si="16"/>
        <v>0</v>
      </c>
      <c r="G87" s="162">
        <f t="shared" si="16"/>
        <v>0</v>
      </c>
      <c r="H87" s="162">
        <f t="shared" si="16"/>
        <v>0</v>
      </c>
    </row>
    <row r="88" spans="1:8" x14ac:dyDescent="0.2">
      <c r="A88" s="1"/>
      <c r="B88" s="160" t="s">
        <v>157</v>
      </c>
      <c r="C88" s="161"/>
      <c r="D88" s="162">
        <f>D86+D87</f>
        <v>0</v>
      </c>
      <c r="E88" s="162">
        <f t="shared" ref="E88:H88" si="17">E86+E87</f>
        <v>0</v>
      </c>
      <c r="F88" s="162">
        <f t="shared" si="17"/>
        <v>0</v>
      </c>
      <c r="G88" s="162">
        <f t="shared" si="17"/>
        <v>0</v>
      </c>
      <c r="H88" s="162">
        <f t="shared" si="17"/>
        <v>0</v>
      </c>
    </row>
    <row r="89" spans="1:8" ht="13.5" thickBot="1" x14ac:dyDescent="0.25">
      <c r="A89" s="1"/>
      <c r="B89" s="10"/>
      <c r="C89" s="20"/>
      <c r="D89" s="11"/>
      <c r="E89" s="11"/>
      <c r="F89" s="11"/>
      <c r="G89" s="11"/>
      <c r="H89" s="11"/>
    </row>
    <row r="90" spans="1:8" ht="13.5" thickBot="1" x14ac:dyDescent="0.25">
      <c r="A90" s="1"/>
      <c r="B90" s="35" t="s">
        <v>203</v>
      </c>
      <c r="C90" s="66"/>
      <c r="D90" s="36"/>
      <c r="E90" s="36"/>
      <c r="F90" s="36"/>
      <c r="G90" s="36"/>
      <c r="H90" s="37"/>
    </row>
    <row r="91" spans="1:8" ht="13.5" thickBot="1" x14ac:dyDescent="0.25">
      <c r="A91" s="1"/>
      <c r="B91" s="14" t="s">
        <v>204</v>
      </c>
      <c r="C91" s="15" t="s">
        <v>157</v>
      </c>
      <c r="D91" s="19" t="s">
        <v>146</v>
      </c>
      <c r="E91" s="13" t="s">
        <v>146</v>
      </c>
      <c r="F91" s="13" t="s">
        <v>146</v>
      </c>
      <c r="G91" s="13" t="s">
        <v>146</v>
      </c>
      <c r="H91" s="13" t="s">
        <v>146</v>
      </c>
    </row>
    <row r="92" spans="1:8" x14ac:dyDescent="0.2">
      <c r="A92" s="1"/>
      <c r="B92" s="63" t="s">
        <v>205</v>
      </c>
      <c r="C92" s="144"/>
      <c r="D92" s="7">
        <f>$C$92</f>
        <v>0</v>
      </c>
      <c r="E92" s="7">
        <f t="shared" ref="E92:H92" si="18">$C$92</f>
        <v>0</v>
      </c>
      <c r="F92" s="7">
        <f t="shared" si="18"/>
        <v>0</v>
      </c>
      <c r="G92" s="7">
        <f t="shared" si="18"/>
        <v>0</v>
      </c>
      <c r="H92" s="7">
        <f t="shared" si="18"/>
        <v>0</v>
      </c>
    </row>
    <row r="93" spans="1:8" x14ac:dyDescent="0.2">
      <c r="A93" s="1"/>
      <c r="B93" s="63" t="s">
        <v>206</v>
      </c>
      <c r="C93" s="144"/>
      <c r="D93" s="6">
        <v>0</v>
      </c>
      <c r="E93" s="6">
        <f>$C$93/11</f>
        <v>0</v>
      </c>
      <c r="F93" s="6">
        <f t="shared" ref="F93:H93" si="19">$C$93/11</f>
        <v>0</v>
      </c>
      <c r="G93" s="6">
        <f t="shared" si="19"/>
        <v>0</v>
      </c>
      <c r="H93" s="6">
        <f t="shared" si="19"/>
        <v>0</v>
      </c>
    </row>
    <row r="94" spans="1:8" x14ac:dyDescent="0.2">
      <c r="A94" s="1"/>
      <c r="B94" s="63" t="s">
        <v>207</v>
      </c>
      <c r="C94" s="144"/>
      <c r="D94" s="6">
        <v>0</v>
      </c>
      <c r="E94" s="6">
        <f>$C$94/11</f>
        <v>0</v>
      </c>
      <c r="F94" s="6">
        <f>$C$94/11</f>
        <v>0</v>
      </c>
      <c r="G94" s="6">
        <f t="shared" ref="G94:H94" si="20">$C$94/11</f>
        <v>0</v>
      </c>
      <c r="H94" s="6">
        <f t="shared" si="20"/>
        <v>0</v>
      </c>
    </row>
    <row r="95" spans="1:8" x14ac:dyDescent="0.2">
      <c r="A95" s="1"/>
      <c r="B95" s="63"/>
      <c r="C95" s="144"/>
      <c r="D95" s="6">
        <v>0</v>
      </c>
      <c r="E95" s="6">
        <v>0</v>
      </c>
      <c r="F95" s="6">
        <v>0</v>
      </c>
      <c r="G95" s="6">
        <f>C95</f>
        <v>0</v>
      </c>
      <c r="H95" s="6">
        <v>0</v>
      </c>
    </row>
    <row r="96" spans="1:8" x14ac:dyDescent="0.2">
      <c r="A96" s="1"/>
      <c r="B96" s="63"/>
      <c r="C96" s="144"/>
      <c r="D96" s="6">
        <v>0</v>
      </c>
      <c r="E96" s="6">
        <f>C96</f>
        <v>0</v>
      </c>
      <c r="F96" s="6">
        <v>0</v>
      </c>
      <c r="G96" s="6">
        <v>0</v>
      </c>
      <c r="H96" s="6">
        <v>0</v>
      </c>
    </row>
    <row r="97" spans="1:8" x14ac:dyDescent="0.2">
      <c r="A97" s="1"/>
      <c r="B97" s="63"/>
      <c r="C97" s="144"/>
      <c r="D97" s="6">
        <v>0</v>
      </c>
      <c r="E97" s="6">
        <v>0</v>
      </c>
      <c r="F97" s="6">
        <f>C97</f>
        <v>0</v>
      </c>
      <c r="G97" s="6">
        <v>0</v>
      </c>
      <c r="H97" s="6">
        <v>0</v>
      </c>
    </row>
    <row r="98" spans="1:8" x14ac:dyDescent="0.2">
      <c r="A98" s="1"/>
      <c r="B98" s="63" t="s">
        <v>208</v>
      </c>
      <c r="C98" s="144"/>
      <c r="D98" s="6">
        <f>$C$98</f>
        <v>0</v>
      </c>
      <c r="E98" s="6">
        <f t="shared" ref="E98:H98" si="21">$C$98</f>
        <v>0</v>
      </c>
      <c r="F98" s="6">
        <f t="shared" si="21"/>
        <v>0</v>
      </c>
      <c r="G98" s="6">
        <f t="shared" si="21"/>
        <v>0</v>
      </c>
      <c r="H98" s="6">
        <f t="shared" si="21"/>
        <v>0</v>
      </c>
    </row>
    <row r="99" spans="1:8" ht="13.5" thickBot="1" x14ac:dyDescent="0.25">
      <c r="A99" s="1"/>
      <c r="B99" s="63" t="s">
        <v>209</v>
      </c>
      <c r="C99" s="145"/>
      <c r="D99" s="6">
        <v>0</v>
      </c>
      <c r="E99" s="6">
        <v>0</v>
      </c>
      <c r="F99" s="6">
        <v>0</v>
      </c>
      <c r="G99" s="6">
        <v>0</v>
      </c>
      <c r="H99" s="6">
        <v>0</v>
      </c>
    </row>
    <row r="100" spans="1:8" ht="13.5" thickBot="1" x14ac:dyDescent="0.25">
      <c r="A100" s="1"/>
      <c r="B100" s="8" t="s">
        <v>210</v>
      </c>
      <c r="C100" s="73"/>
      <c r="D100" s="9">
        <f>SUM(D92:D99)</f>
        <v>0</v>
      </c>
      <c r="E100" s="9">
        <f>SUM(E92:E99)</f>
        <v>0</v>
      </c>
      <c r="F100" s="9">
        <f>SUM(F92:F99)</f>
        <v>0</v>
      </c>
      <c r="G100" s="9">
        <f>SUM(G92:G99)</f>
        <v>0</v>
      </c>
      <c r="H100" s="9">
        <f>SUM(H92:H99)</f>
        <v>0</v>
      </c>
    </row>
    <row r="101" spans="1:8" ht="13.5" thickBot="1" x14ac:dyDescent="0.25">
      <c r="A101" s="1"/>
      <c r="B101" s="10"/>
      <c r="C101" s="20"/>
      <c r="D101" s="11"/>
      <c r="E101" s="11"/>
      <c r="F101" s="11"/>
      <c r="G101" s="11"/>
      <c r="H101" s="11"/>
    </row>
    <row r="102" spans="1:8" ht="13.5" thickBot="1" x14ac:dyDescent="0.25">
      <c r="A102" s="1"/>
      <c r="B102" s="35" t="s">
        <v>211</v>
      </c>
      <c r="C102" s="66"/>
      <c r="D102" s="36"/>
      <c r="E102" s="36"/>
      <c r="F102" s="36"/>
      <c r="G102" s="36"/>
      <c r="H102" s="37"/>
    </row>
    <row r="103" spans="1:8" ht="13.5" thickBot="1" x14ac:dyDescent="0.25">
      <c r="A103" s="1"/>
      <c r="B103" s="14" t="s">
        <v>212</v>
      </c>
      <c r="C103" s="76" t="s">
        <v>213</v>
      </c>
      <c r="D103" s="19" t="s">
        <v>146</v>
      </c>
      <c r="E103" s="13" t="s">
        <v>146</v>
      </c>
      <c r="F103" s="13" t="s">
        <v>146</v>
      </c>
      <c r="G103" s="13" t="s">
        <v>146</v>
      </c>
      <c r="H103" s="13" t="s">
        <v>146</v>
      </c>
    </row>
    <row r="104" spans="1:8" x14ac:dyDescent="0.2">
      <c r="A104" s="1"/>
      <c r="B104" s="63" t="s">
        <v>214</v>
      </c>
      <c r="C104" s="132"/>
      <c r="D104" s="7">
        <f>D121*$C$104</f>
        <v>0</v>
      </c>
      <c r="E104" s="7">
        <f t="shared" ref="E104:H104" si="22">E121*$C$104</f>
        <v>0</v>
      </c>
      <c r="F104" s="7">
        <f t="shared" si="22"/>
        <v>0</v>
      </c>
      <c r="G104" s="7">
        <f t="shared" si="22"/>
        <v>0</v>
      </c>
      <c r="H104" s="7">
        <f t="shared" si="22"/>
        <v>0</v>
      </c>
    </row>
    <row r="105" spans="1:8" x14ac:dyDescent="0.2">
      <c r="A105" s="1"/>
      <c r="B105" s="63" t="s">
        <v>215</v>
      </c>
      <c r="C105" s="72"/>
      <c r="D105" s="6">
        <f>D121*$C$105</f>
        <v>0</v>
      </c>
      <c r="E105" s="6">
        <f t="shared" ref="E105:H105" si="23">E121*$C$105</f>
        <v>0</v>
      </c>
      <c r="F105" s="6">
        <f t="shared" si="23"/>
        <v>0</v>
      </c>
      <c r="G105" s="6">
        <f t="shared" si="23"/>
        <v>0</v>
      </c>
      <c r="H105" s="6">
        <f t="shared" si="23"/>
        <v>0</v>
      </c>
    </row>
    <row r="106" spans="1:8" x14ac:dyDescent="0.2">
      <c r="A106" s="1"/>
      <c r="B106" s="63" t="s">
        <v>216</v>
      </c>
      <c r="C106" s="72"/>
      <c r="D106" s="47">
        <v>0</v>
      </c>
      <c r="E106" s="48">
        <v>0</v>
      </c>
      <c r="F106" s="48">
        <v>0</v>
      </c>
      <c r="G106" s="48">
        <v>0</v>
      </c>
      <c r="H106" s="48">
        <v>0</v>
      </c>
    </row>
    <row r="107" spans="1:8" x14ac:dyDescent="0.2">
      <c r="A107" s="1"/>
      <c r="B107" s="63" t="s">
        <v>217</v>
      </c>
      <c r="C107" s="72"/>
      <c r="D107" s="6">
        <f>((D121+D104+D105)/$C$114)*$C$107</f>
        <v>0</v>
      </c>
      <c r="E107" s="6">
        <f t="shared" ref="E107:H107" si="24">((E121+E104+E105)/$C$114)*$C$107</f>
        <v>0</v>
      </c>
      <c r="F107" s="6">
        <f t="shared" si="24"/>
        <v>0</v>
      </c>
      <c r="G107" s="6">
        <f t="shared" si="24"/>
        <v>0</v>
      </c>
      <c r="H107" s="6">
        <f t="shared" si="24"/>
        <v>0</v>
      </c>
    </row>
    <row r="108" spans="1:8" x14ac:dyDescent="0.2">
      <c r="A108" s="1"/>
      <c r="B108" s="63" t="s">
        <v>218</v>
      </c>
      <c r="C108" s="72"/>
      <c r="D108" s="6">
        <f>((D121+D104+D105)/$C$114)*$C$108</f>
        <v>0</v>
      </c>
      <c r="E108" s="6">
        <f t="shared" ref="E108:H108" si="25">((E121+E104+E105)/$C$114)*$C$108</f>
        <v>0</v>
      </c>
      <c r="F108" s="6">
        <f t="shared" si="25"/>
        <v>0</v>
      </c>
      <c r="G108" s="6">
        <f t="shared" si="25"/>
        <v>0</v>
      </c>
      <c r="H108" s="6">
        <f t="shared" si="25"/>
        <v>0</v>
      </c>
    </row>
    <row r="109" spans="1:8" x14ac:dyDescent="0.2">
      <c r="A109" s="1"/>
      <c r="B109" s="63" t="s">
        <v>219</v>
      </c>
      <c r="C109" s="75"/>
      <c r="D109" s="6">
        <f>((D121+D104+D105)/$C$114)*$C$109</f>
        <v>0</v>
      </c>
      <c r="E109" s="6">
        <f t="shared" ref="E109:H109" si="26">((E121+E104+E105)/$C$114)*$C$109</f>
        <v>0</v>
      </c>
      <c r="F109" s="6">
        <f t="shared" si="26"/>
        <v>0</v>
      </c>
      <c r="G109" s="6">
        <f t="shared" si="26"/>
        <v>0</v>
      </c>
      <c r="H109" s="6">
        <f t="shared" si="26"/>
        <v>0</v>
      </c>
    </row>
    <row r="110" spans="1:8" ht="13.5" thickBot="1" x14ac:dyDescent="0.25">
      <c r="A110" s="1"/>
      <c r="B110" s="63" t="s">
        <v>220</v>
      </c>
      <c r="C110" s="72"/>
      <c r="D110" s="6">
        <f>((D121+D104+D105)/$C$114)*$C$110</f>
        <v>0</v>
      </c>
      <c r="E110" s="6">
        <f t="shared" ref="E110:H110" si="27">((E121+E104+E105)/$C$114)*$C$110</f>
        <v>0</v>
      </c>
      <c r="F110" s="6">
        <f t="shared" si="27"/>
        <v>0</v>
      </c>
      <c r="G110" s="6">
        <f t="shared" si="27"/>
        <v>0</v>
      </c>
      <c r="H110" s="6">
        <f t="shared" si="27"/>
        <v>0</v>
      </c>
    </row>
    <row r="111" spans="1:8" ht="13.5" thickBot="1" x14ac:dyDescent="0.25">
      <c r="A111" s="1"/>
      <c r="B111" s="8" t="s">
        <v>221</v>
      </c>
      <c r="C111" s="128">
        <f>SUM(C104:C105,C107:C110)</f>
        <v>0</v>
      </c>
      <c r="D111" s="9">
        <f>SUM(D104:D110)</f>
        <v>0</v>
      </c>
      <c r="E111" s="9">
        <f t="shared" ref="E111:H111" si="28">SUM(E104:E110)</f>
        <v>0</v>
      </c>
      <c r="F111" s="9">
        <f t="shared" si="28"/>
        <v>0</v>
      </c>
      <c r="G111" s="9">
        <f t="shared" si="28"/>
        <v>0</v>
      </c>
      <c r="H111" s="9">
        <f t="shared" si="28"/>
        <v>0</v>
      </c>
    </row>
    <row r="112" spans="1:8" x14ac:dyDescent="0.2">
      <c r="A112" s="1"/>
      <c r="B112" s="215" t="s">
        <v>222</v>
      </c>
      <c r="C112" s="215"/>
      <c r="D112" s="215"/>
      <c r="E112" s="215"/>
      <c r="F112" s="215"/>
      <c r="G112" s="215"/>
      <c r="H112" s="215"/>
    </row>
    <row r="113" spans="1:8" x14ac:dyDescent="0.2">
      <c r="A113" s="1"/>
      <c r="B113" s="216" t="s">
        <v>223</v>
      </c>
      <c r="C113" s="216"/>
      <c r="D113" s="216"/>
      <c r="E113" s="216"/>
      <c r="F113" s="216"/>
      <c r="G113" s="216"/>
      <c r="H113" s="216"/>
    </row>
    <row r="114" spans="1:8" ht="13.5" thickBot="1" x14ac:dyDescent="0.25">
      <c r="A114" s="1"/>
      <c r="B114" s="64" t="s">
        <v>224</v>
      </c>
      <c r="C114" s="46">
        <f>1-C111</f>
        <v>1</v>
      </c>
      <c r="D114" s="217"/>
      <c r="E114" s="217"/>
      <c r="F114" s="217"/>
      <c r="G114" s="217"/>
      <c r="H114" s="217"/>
    </row>
    <row r="115" spans="1:8" ht="13.5" thickBot="1" x14ac:dyDescent="0.25">
      <c r="A115" s="1"/>
      <c r="B115" s="218" t="s">
        <v>225</v>
      </c>
      <c r="C115" s="219"/>
      <c r="D115" s="39" t="s">
        <v>146</v>
      </c>
      <c r="E115" s="39" t="s">
        <v>146</v>
      </c>
      <c r="F115" s="39" t="s">
        <v>146</v>
      </c>
      <c r="G115" s="39" t="s">
        <v>146</v>
      </c>
      <c r="H115" s="40" t="s">
        <v>146</v>
      </c>
    </row>
    <row r="116" spans="1:8" x14ac:dyDescent="0.2">
      <c r="A116" s="1"/>
      <c r="B116" s="220" t="s">
        <v>226</v>
      </c>
      <c r="C116" s="221"/>
      <c r="D116" s="41">
        <f>D27</f>
        <v>0</v>
      </c>
      <c r="E116" s="6">
        <f>E27</f>
        <v>0</v>
      </c>
      <c r="F116" s="6">
        <f>F27</f>
        <v>0</v>
      </c>
      <c r="G116" s="6">
        <f>G27</f>
        <v>0</v>
      </c>
      <c r="H116" s="6">
        <f>H27</f>
        <v>0</v>
      </c>
    </row>
    <row r="117" spans="1:8" x14ac:dyDescent="0.2">
      <c r="A117" s="1"/>
      <c r="B117" s="206" t="s">
        <v>227</v>
      </c>
      <c r="C117" s="207"/>
      <c r="D117" s="41">
        <f>D59</f>
        <v>0</v>
      </c>
      <c r="E117" s="6">
        <f>E59</f>
        <v>0</v>
      </c>
      <c r="F117" s="6">
        <f>F59</f>
        <v>0</v>
      </c>
      <c r="G117" s="6">
        <f>G59</f>
        <v>0</v>
      </c>
      <c r="H117" s="6">
        <f>H59</f>
        <v>0</v>
      </c>
    </row>
    <row r="118" spans="1:8" x14ac:dyDescent="0.2">
      <c r="A118" s="1"/>
      <c r="B118" s="206" t="s">
        <v>228</v>
      </c>
      <c r="C118" s="207"/>
      <c r="D118" s="41">
        <f>D69</f>
        <v>0</v>
      </c>
      <c r="E118" s="6">
        <f>E69</f>
        <v>0</v>
      </c>
      <c r="F118" s="6">
        <f>F69</f>
        <v>0</v>
      </c>
      <c r="G118" s="6">
        <f>G69</f>
        <v>0</v>
      </c>
      <c r="H118" s="6">
        <f>H69</f>
        <v>0</v>
      </c>
    </row>
    <row r="119" spans="1:8" x14ac:dyDescent="0.2">
      <c r="A119" s="1"/>
      <c r="B119" s="206" t="s">
        <v>229</v>
      </c>
      <c r="C119" s="207"/>
      <c r="D119" s="41">
        <f>D88</f>
        <v>0</v>
      </c>
      <c r="E119" s="41">
        <f>E88</f>
        <v>0</v>
      </c>
      <c r="F119" s="41">
        <f>F88</f>
        <v>0</v>
      </c>
      <c r="G119" s="41">
        <f>G88</f>
        <v>0</v>
      </c>
      <c r="H119" s="41">
        <f>H88</f>
        <v>0</v>
      </c>
    </row>
    <row r="120" spans="1:8" ht="13.5" thickBot="1" x14ac:dyDescent="0.25">
      <c r="A120" s="1"/>
      <c r="B120" s="188" t="s">
        <v>230</v>
      </c>
      <c r="C120" s="189"/>
      <c r="D120" s="41">
        <f>D100</f>
        <v>0</v>
      </c>
      <c r="E120" s="6">
        <f t="shared" ref="E120:H120" si="29">E100</f>
        <v>0</v>
      </c>
      <c r="F120" s="6">
        <f t="shared" si="29"/>
        <v>0</v>
      </c>
      <c r="G120" s="6">
        <f t="shared" si="29"/>
        <v>0</v>
      </c>
      <c r="H120" s="6">
        <f t="shared" si="29"/>
        <v>0</v>
      </c>
    </row>
    <row r="121" spans="1:8" ht="15" customHeight="1" thickBot="1" x14ac:dyDescent="0.25">
      <c r="A121" s="1"/>
      <c r="B121" s="190" t="s">
        <v>231</v>
      </c>
      <c r="C121" s="191"/>
      <c r="D121" s="9">
        <f>SUM(D116:D120)</f>
        <v>0</v>
      </c>
      <c r="E121" s="9">
        <f t="shared" ref="E121:H121" si="30">SUM(E116:E120)</f>
        <v>0</v>
      </c>
      <c r="F121" s="9">
        <f t="shared" si="30"/>
        <v>0</v>
      </c>
      <c r="G121" s="9">
        <f t="shared" si="30"/>
        <v>0</v>
      </c>
      <c r="H121" s="9">
        <f t="shared" si="30"/>
        <v>0</v>
      </c>
    </row>
    <row r="122" spans="1:8" ht="13.5" thickBot="1" x14ac:dyDescent="0.25">
      <c r="A122" s="1"/>
      <c r="B122" s="188" t="s">
        <v>232</v>
      </c>
      <c r="C122" s="189"/>
      <c r="D122" s="6">
        <f>D111</f>
        <v>0</v>
      </c>
      <c r="E122" s="6">
        <f t="shared" ref="E122:H122" si="31">E111</f>
        <v>0</v>
      </c>
      <c r="F122" s="6">
        <f t="shared" si="31"/>
        <v>0</v>
      </c>
      <c r="G122" s="6">
        <f t="shared" si="31"/>
        <v>0</v>
      </c>
      <c r="H122" s="6">
        <f t="shared" si="31"/>
        <v>0</v>
      </c>
    </row>
    <row r="123" spans="1:8" ht="13.5" thickBot="1" x14ac:dyDescent="0.25">
      <c r="A123" s="1"/>
      <c r="B123" s="192" t="s">
        <v>233</v>
      </c>
      <c r="C123" s="193"/>
      <c r="D123" s="42">
        <f>D121+D122</f>
        <v>0</v>
      </c>
      <c r="E123" s="9">
        <f t="shared" ref="E123:H123" si="32">E121+E122</f>
        <v>0</v>
      </c>
      <c r="F123" s="9">
        <f t="shared" si="32"/>
        <v>0</v>
      </c>
      <c r="G123" s="9">
        <f t="shared" si="32"/>
        <v>0</v>
      </c>
      <c r="H123" s="9">
        <f t="shared" si="32"/>
        <v>0</v>
      </c>
    </row>
    <row r="124" spans="1:8" ht="13.5" thickBot="1" x14ac:dyDescent="0.25">
      <c r="A124" s="1"/>
      <c r="B124" s="10"/>
      <c r="C124" s="10"/>
      <c r="D124" s="10"/>
      <c r="E124" s="10"/>
      <c r="F124" s="10"/>
      <c r="G124" s="2"/>
      <c r="H124" s="2"/>
    </row>
    <row r="125" spans="1:8" ht="13.5" thickBot="1" x14ac:dyDescent="0.25">
      <c r="A125" s="1"/>
      <c r="B125" s="194" t="s">
        <v>234</v>
      </c>
      <c r="C125" s="195"/>
      <c r="D125" s="195"/>
      <c r="E125" s="195"/>
      <c r="F125" s="196"/>
      <c r="G125" s="2"/>
      <c r="H125" s="2"/>
    </row>
    <row r="126" spans="1:8" ht="13.5" thickBot="1" x14ac:dyDescent="0.25">
      <c r="A126" s="1"/>
      <c r="B126" s="10"/>
      <c r="C126" s="20"/>
      <c r="D126" s="11"/>
      <c r="E126" s="11"/>
      <c r="F126" s="11"/>
      <c r="G126" s="2"/>
      <c r="H126" s="2"/>
    </row>
    <row r="127" spans="1:8" ht="13.5" thickBot="1" x14ac:dyDescent="0.25">
      <c r="A127" s="1"/>
      <c r="B127" s="197" t="s">
        <v>235</v>
      </c>
      <c r="C127" s="198"/>
      <c r="D127" s="198"/>
      <c r="E127" s="198"/>
      <c r="F127" s="199"/>
      <c r="G127" s="2"/>
      <c r="H127" s="2"/>
    </row>
    <row r="128" spans="1:8" ht="15.75" customHeight="1" thickBot="1" x14ac:dyDescent="0.25">
      <c r="A128" s="1"/>
      <c r="B128" s="111" t="s">
        <v>236</v>
      </c>
      <c r="C128" s="13" t="s">
        <v>3</v>
      </c>
      <c r="D128" s="13" t="s">
        <v>237</v>
      </c>
      <c r="E128" s="200" t="s">
        <v>238</v>
      </c>
      <c r="F128" s="201"/>
      <c r="G128" s="2"/>
      <c r="H128" s="2"/>
    </row>
    <row r="129" spans="1:8" x14ac:dyDescent="0.2">
      <c r="A129" s="1"/>
      <c r="B129" s="112" t="s">
        <v>484</v>
      </c>
      <c r="C129" s="77" t="s">
        <v>239</v>
      </c>
      <c r="D129" s="43">
        <v>1</v>
      </c>
      <c r="E129" s="202">
        <f>D123*D129</f>
        <v>0</v>
      </c>
      <c r="F129" s="203"/>
      <c r="G129" s="2"/>
      <c r="H129" s="2"/>
    </row>
    <row r="130" spans="1:8" x14ac:dyDescent="0.2">
      <c r="A130" s="1"/>
      <c r="B130" s="113" t="s">
        <v>483</v>
      </c>
      <c r="C130" s="78" t="s">
        <v>239</v>
      </c>
      <c r="D130" s="44">
        <v>3</v>
      </c>
      <c r="E130" s="204">
        <f>D130*E123</f>
        <v>0</v>
      </c>
      <c r="F130" s="205"/>
      <c r="G130" s="2"/>
      <c r="H130" s="2"/>
    </row>
    <row r="131" spans="1:8" x14ac:dyDescent="0.2">
      <c r="A131" s="1"/>
      <c r="B131" s="112" t="s">
        <v>482</v>
      </c>
      <c r="C131" s="79" t="s">
        <v>239</v>
      </c>
      <c r="D131" s="44">
        <v>4</v>
      </c>
      <c r="E131" s="204">
        <f>D131*F123</f>
        <v>0</v>
      </c>
      <c r="F131" s="205"/>
      <c r="G131" s="2"/>
      <c r="H131" s="2"/>
    </row>
    <row r="132" spans="1:8" x14ac:dyDescent="0.2">
      <c r="A132" s="1"/>
      <c r="B132" s="112" t="s">
        <v>480</v>
      </c>
      <c r="C132" s="79" t="s">
        <v>239</v>
      </c>
      <c r="D132" s="44">
        <v>1</v>
      </c>
      <c r="E132" s="204">
        <f>D132*G123</f>
        <v>0</v>
      </c>
      <c r="F132" s="205"/>
      <c r="G132" s="2"/>
      <c r="H132" s="2"/>
    </row>
    <row r="133" spans="1:8" x14ac:dyDescent="0.2">
      <c r="A133" s="1"/>
      <c r="B133" s="114" t="s">
        <v>481</v>
      </c>
      <c r="C133" s="80" t="s">
        <v>239</v>
      </c>
      <c r="D133" s="45">
        <v>3</v>
      </c>
      <c r="E133" s="186">
        <f>D133*H123</f>
        <v>0</v>
      </c>
      <c r="F133" s="187"/>
      <c r="G133" s="2"/>
      <c r="H133" s="2"/>
    </row>
    <row r="134" spans="1:8" ht="13.5" thickBot="1" x14ac:dyDescent="0.25">
      <c r="A134" s="1"/>
      <c r="B134" s="115"/>
      <c r="C134" s="116"/>
      <c r="D134" s="117"/>
      <c r="E134" s="175"/>
      <c r="F134" s="176"/>
      <c r="G134" s="2"/>
      <c r="H134" s="2"/>
    </row>
    <row r="135" spans="1:8" ht="16.5" customHeight="1" thickBot="1" x14ac:dyDescent="0.25">
      <c r="A135" s="1"/>
      <c r="B135" s="177" t="s">
        <v>240</v>
      </c>
      <c r="C135" s="178"/>
      <c r="D135" s="179"/>
      <c r="E135" s="180">
        <f>SUM(E129:F134)</f>
        <v>0</v>
      </c>
      <c r="F135" s="181"/>
      <c r="G135" s="2"/>
      <c r="H135" s="2"/>
    </row>
    <row r="136" spans="1:8" s="21" customFormat="1" ht="15" customHeight="1" thickBot="1" x14ac:dyDescent="0.25">
      <c r="A136" s="20"/>
      <c r="B136" s="182" t="s">
        <v>492</v>
      </c>
      <c r="C136" s="183"/>
      <c r="D136" s="183"/>
      <c r="E136" s="184">
        <f>E135*12</f>
        <v>0</v>
      </c>
      <c r="F136" s="185"/>
    </row>
    <row r="137" spans="1:8" s="21" customFormat="1" x14ac:dyDescent="0.2"/>
    <row r="138" spans="1:8" s="21" customFormat="1" x14ac:dyDescent="0.2"/>
    <row r="139" spans="1:8" s="21" customFormat="1" x14ac:dyDescent="0.2"/>
    <row r="140" spans="1:8" s="21" customFormat="1" x14ac:dyDescent="0.2"/>
    <row r="141" spans="1:8" s="21" customFormat="1" x14ac:dyDescent="0.2"/>
    <row r="142" spans="1:8" s="21" customFormat="1" x14ac:dyDescent="0.2"/>
    <row r="143" spans="1:8" s="21" customFormat="1" x14ac:dyDescent="0.2"/>
    <row r="144" spans="1:8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  <row r="162" s="21" customFormat="1" x14ac:dyDescent="0.2"/>
    <row r="163" s="21" customFormat="1" x14ac:dyDescent="0.2"/>
    <row r="164" s="21" customFormat="1" x14ac:dyDescent="0.2"/>
    <row r="165" s="21" customFormat="1" x14ac:dyDescent="0.2"/>
    <row r="166" s="21" customFormat="1" x14ac:dyDescent="0.2"/>
    <row r="167" s="21" customFormat="1" x14ac:dyDescent="0.2"/>
    <row r="168" s="21" customFormat="1" x14ac:dyDescent="0.2"/>
    <row r="169" s="21" customFormat="1" x14ac:dyDescent="0.2"/>
    <row r="170" s="21" customFormat="1" x14ac:dyDescent="0.2"/>
    <row r="171" s="21" customFormat="1" x14ac:dyDescent="0.2"/>
    <row r="172" s="21" customFormat="1" x14ac:dyDescent="0.2"/>
    <row r="173" s="21" customFormat="1" x14ac:dyDescent="0.2"/>
    <row r="174" s="21" customFormat="1" x14ac:dyDescent="0.2"/>
    <row r="175" s="21" customFormat="1" x14ac:dyDescent="0.2"/>
    <row r="176" s="21" customFormat="1" x14ac:dyDescent="0.2"/>
    <row r="177" s="21" customFormat="1" x14ac:dyDescent="0.2"/>
    <row r="178" s="21" customFormat="1" x14ac:dyDescent="0.2"/>
    <row r="179" s="21" customFormat="1" x14ac:dyDescent="0.2"/>
    <row r="180" s="21" customFormat="1" x14ac:dyDescent="0.2"/>
    <row r="181" s="21" customFormat="1" x14ac:dyDescent="0.2"/>
    <row r="182" s="21" customFormat="1" x14ac:dyDescent="0.2"/>
    <row r="183" s="21" customFormat="1" x14ac:dyDescent="0.2"/>
    <row r="184" s="21" customFormat="1" x14ac:dyDescent="0.2"/>
    <row r="185" s="21" customFormat="1" x14ac:dyDescent="0.2"/>
    <row r="186" s="21" customFormat="1" x14ac:dyDescent="0.2"/>
    <row r="187" s="21" customFormat="1" x14ac:dyDescent="0.2"/>
    <row r="188" s="21" customFormat="1" x14ac:dyDescent="0.2"/>
    <row r="189" s="21" customFormat="1" x14ac:dyDescent="0.2"/>
    <row r="190" s="21" customFormat="1" x14ac:dyDescent="0.2"/>
    <row r="191" s="21" customFormat="1" x14ac:dyDescent="0.2"/>
    <row r="192" s="21" customFormat="1" x14ac:dyDescent="0.2"/>
    <row r="193" s="21" customFormat="1" x14ac:dyDescent="0.2"/>
    <row r="194" s="21" customFormat="1" x14ac:dyDescent="0.2"/>
    <row r="195" s="21" customFormat="1" x14ac:dyDescent="0.2"/>
    <row r="196" s="21" customFormat="1" x14ac:dyDescent="0.2"/>
    <row r="197" s="21" customFormat="1" x14ac:dyDescent="0.2"/>
    <row r="198" s="21" customFormat="1" x14ac:dyDescent="0.2"/>
    <row r="199" s="21" customFormat="1" x14ac:dyDescent="0.2"/>
    <row r="200" s="21" customFormat="1" x14ac:dyDescent="0.2"/>
    <row r="201" s="21" customFormat="1" x14ac:dyDescent="0.2"/>
    <row r="202" s="21" customFormat="1" x14ac:dyDescent="0.2"/>
    <row r="203" s="21" customFormat="1" x14ac:dyDescent="0.2"/>
    <row r="204" s="21" customFormat="1" x14ac:dyDescent="0.2"/>
    <row r="205" s="21" customFormat="1" x14ac:dyDescent="0.2"/>
    <row r="206" s="21" customFormat="1" x14ac:dyDescent="0.2"/>
    <row r="207" s="21" customFormat="1" x14ac:dyDescent="0.2"/>
    <row r="208" s="21" customFormat="1" x14ac:dyDescent="0.2"/>
    <row r="209" s="21" customFormat="1" x14ac:dyDescent="0.2"/>
    <row r="210" s="21" customFormat="1" x14ac:dyDescent="0.2"/>
    <row r="211" s="21" customFormat="1" x14ac:dyDescent="0.2"/>
    <row r="212" s="21" customFormat="1" x14ac:dyDescent="0.2"/>
    <row r="213" s="21" customFormat="1" x14ac:dyDescent="0.2"/>
    <row r="214" s="21" customFormat="1" x14ac:dyDescent="0.2"/>
    <row r="215" s="21" customFormat="1" x14ac:dyDescent="0.2"/>
    <row r="216" s="21" customFormat="1" x14ac:dyDescent="0.2"/>
    <row r="217" s="21" customFormat="1" x14ac:dyDescent="0.2"/>
    <row r="218" s="21" customFormat="1" x14ac:dyDescent="0.2"/>
    <row r="219" s="21" customFormat="1" x14ac:dyDescent="0.2"/>
    <row r="220" s="21" customFormat="1" x14ac:dyDescent="0.2"/>
    <row r="221" s="21" customFormat="1" x14ac:dyDescent="0.2"/>
    <row r="222" s="21" customFormat="1" x14ac:dyDescent="0.2"/>
    <row r="223" s="21" customFormat="1" x14ac:dyDescent="0.2"/>
    <row r="224" s="21" customFormat="1" x14ac:dyDescent="0.2"/>
    <row r="225" s="21" customFormat="1" x14ac:dyDescent="0.2"/>
    <row r="226" s="21" customFormat="1" x14ac:dyDescent="0.2"/>
    <row r="227" s="21" customFormat="1" x14ac:dyDescent="0.2"/>
    <row r="228" s="21" customFormat="1" x14ac:dyDescent="0.2"/>
    <row r="229" s="21" customFormat="1" x14ac:dyDescent="0.2"/>
    <row r="230" s="21" customFormat="1" x14ac:dyDescent="0.2"/>
    <row r="231" s="21" customFormat="1" x14ac:dyDescent="0.2"/>
    <row r="232" s="21" customFormat="1" x14ac:dyDescent="0.2"/>
    <row r="233" s="21" customFormat="1" x14ac:dyDescent="0.2"/>
    <row r="234" s="21" customFormat="1" x14ac:dyDescent="0.2"/>
    <row r="235" s="21" customFormat="1" x14ac:dyDescent="0.2"/>
    <row r="236" s="21" customFormat="1" x14ac:dyDescent="0.2"/>
    <row r="237" s="21" customFormat="1" x14ac:dyDescent="0.2"/>
    <row r="238" s="21" customFormat="1" x14ac:dyDescent="0.2"/>
    <row r="239" s="21" customFormat="1" x14ac:dyDescent="0.2"/>
    <row r="240" s="21" customFormat="1" x14ac:dyDescent="0.2"/>
    <row r="241" s="21" customFormat="1" x14ac:dyDescent="0.2"/>
    <row r="242" s="21" customFormat="1" x14ac:dyDescent="0.2"/>
    <row r="243" s="21" customFormat="1" x14ac:dyDescent="0.2"/>
    <row r="244" s="21" customFormat="1" x14ac:dyDescent="0.2"/>
    <row r="245" s="21" customFormat="1" x14ac:dyDescent="0.2"/>
    <row r="246" s="21" customFormat="1" x14ac:dyDescent="0.2"/>
    <row r="247" s="21" customFormat="1" x14ac:dyDescent="0.2"/>
    <row r="248" s="21" customFormat="1" x14ac:dyDescent="0.2"/>
    <row r="249" s="21" customFormat="1" x14ac:dyDescent="0.2"/>
    <row r="250" s="21" customFormat="1" x14ac:dyDescent="0.2"/>
    <row r="251" s="21" customFormat="1" x14ac:dyDescent="0.2"/>
    <row r="252" s="21" customFormat="1" x14ac:dyDescent="0.2"/>
    <row r="253" s="21" customFormat="1" x14ac:dyDescent="0.2"/>
    <row r="254" s="21" customFormat="1" x14ac:dyDescent="0.2"/>
    <row r="255" s="21" customFormat="1" x14ac:dyDescent="0.2"/>
    <row r="256" s="21" customFormat="1" x14ac:dyDescent="0.2"/>
    <row r="257" s="21" customFormat="1" x14ac:dyDescent="0.2"/>
    <row r="258" s="21" customFormat="1" x14ac:dyDescent="0.2"/>
    <row r="259" s="21" customFormat="1" x14ac:dyDescent="0.2"/>
    <row r="260" s="21" customFormat="1" x14ac:dyDescent="0.2"/>
    <row r="261" s="21" customFormat="1" x14ac:dyDescent="0.2"/>
    <row r="262" s="21" customFormat="1" x14ac:dyDescent="0.2"/>
    <row r="263" s="21" customFormat="1" x14ac:dyDescent="0.2"/>
    <row r="264" s="21" customFormat="1" x14ac:dyDescent="0.2"/>
    <row r="265" s="21" customFormat="1" x14ac:dyDescent="0.2"/>
    <row r="266" s="21" customFormat="1" x14ac:dyDescent="0.2"/>
    <row r="267" s="21" customFormat="1" x14ac:dyDescent="0.2"/>
    <row r="268" s="21" customFormat="1" x14ac:dyDescent="0.2"/>
    <row r="269" s="21" customFormat="1" x14ac:dyDescent="0.2"/>
    <row r="270" s="21" customFormat="1" x14ac:dyDescent="0.2"/>
    <row r="271" s="21" customFormat="1" x14ac:dyDescent="0.2"/>
    <row r="272" s="21" customFormat="1" x14ac:dyDescent="0.2"/>
    <row r="273" s="21" customFormat="1" x14ac:dyDescent="0.2"/>
    <row r="274" s="21" customFormat="1" x14ac:dyDescent="0.2"/>
    <row r="275" s="21" customFormat="1" x14ac:dyDescent="0.2"/>
    <row r="276" s="21" customFormat="1" x14ac:dyDescent="0.2"/>
    <row r="277" s="21" customFormat="1" x14ac:dyDescent="0.2"/>
    <row r="278" s="21" customFormat="1" x14ac:dyDescent="0.2"/>
    <row r="279" s="21" customFormat="1" x14ac:dyDescent="0.2"/>
    <row r="280" s="21" customFormat="1" x14ac:dyDescent="0.2"/>
    <row r="281" s="21" customFormat="1" x14ac:dyDescent="0.2"/>
    <row r="282" s="21" customFormat="1" x14ac:dyDescent="0.2"/>
    <row r="283" s="21" customFormat="1" x14ac:dyDescent="0.2"/>
    <row r="284" s="21" customFormat="1" x14ac:dyDescent="0.2"/>
    <row r="285" s="21" customFormat="1" x14ac:dyDescent="0.2"/>
    <row r="286" s="21" customFormat="1" x14ac:dyDescent="0.2"/>
    <row r="287" s="21" customFormat="1" x14ac:dyDescent="0.2"/>
    <row r="288" s="21" customFormat="1" x14ac:dyDescent="0.2"/>
    <row r="289" s="21" customFormat="1" x14ac:dyDescent="0.2"/>
    <row r="290" s="21" customFormat="1" x14ac:dyDescent="0.2"/>
    <row r="291" s="21" customFormat="1" x14ac:dyDescent="0.2"/>
    <row r="292" s="21" customFormat="1" x14ac:dyDescent="0.2"/>
    <row r="293" s="21" customFormat="1" x14ac:dyDescent="0.2"/>
    <row r="294" s="21" customFormat="1" x14ac:dyDescent="0.2"/>
    <row r="295" s="21" customFormat="1" x14ac:dyDescent="0.2"/>
    <row r="296" s="21" customFormat="1" x14ac:dyDescent="0.2"/>
    <row r="297" s="21" customFormat="1" x14ac:dyDescent="0.2"/>
    <row r="298" s="21" customFormat="1" x14ac:dyDescent="0.2"/>
    <row r="299" s="21" customFormat="1" x14ac:dyDescent="0.2"/>
    <row r="300" s="21" customFormat="1" x14ac:dyDescent="0.2"/>
    <row r="301" s="21" customFormat="1" x14ac:dyDescent="0.2"/>
    <row r="302" s="21" customFormat="1" x14ac:dyDescent="0.2"/>
    <row r="303" s="21" customFormat="1" x14ac:dyDescent="0.2"/>
    <row r="304" s="21" customFormat="1" x14ac:dyDescent="0.2"/>
    <row r="305" spans="2:8" s="21" customFormat="1" x14ac:dyDescent="0.2"/>
    <row r="306" spans="2:8" s="21" customFormat="1" x14ac:dyDescent="0.2"/>
    <row r="307" spans="2:8" s="21" customFormat="1" x14ac:dyDescent="0.2"/>
    <row r="308" spans="2:8" s="21" customFormat="1" x14ac:dyDescent="0.2"/>
    <row r="309" spans="2:8" s="21" customFormat="1" x14ac:dyDescent="0.2">
      <c r="B309" s="2"/>
      <c r="C309" s="22"/>
      <c r="D309" s="22"/>
      <c r="E309" s="22"/>
      <c r="F309" s="22"/>
      <c r="G309" s="22"/>
      <c r="H309" s="22"/>
    </row>
  </sheetData>
  <sheetProtection selectLockedCells="1" selectUnlockedCells="1"/>
  <mergeCells count="41">
    <mergeCell ref="B14:C14"/>
    <mergeCell ref="B1:H1"/>
    <mergeCell ref="B2:H2"/>
    <mergeCell ref="B3:H3"/>
    <mergeCell ref="B5:H5"/>
    <mergeCell ref="B6:C6"/>
    <mergeCell ref="B7:C7"/>
    <mergeCell ref="B8:C8"/>
    <mergeCell ref="B9:C9"/>
    <mergeCell ref="B11:H11"/>
    <mergeCell ref="B12:C12"/>
    <mergeCell ref="B13:C13"/>
    <mergeCell ref="B119:C119"/>
    <mergeCell ref="B15:C15"/>
    <mergeCell ref="B16:C16"/>
    <mergeCell ref="B29:H29"/>
    <mergeCell ref="B71:H71"/>
    <mergeCell ref="B112:H112"/>
    <mergeCell ref="B113:H113"/>
    <mergeCell ref="D114:H114"/>
    <mergeCell ref="B115:C115"/>
    <mergeCell ref="B116:C116"/>
    <mergeCell ref="B117:C117"/>
    <mergeCell ref="B118:C118"/>
    <mergeCell ref="E133:F133"/>
    <mergeCell ref="B120:C120"/>
    <mergeCell ref="B121:C121"/>
    <mergeCell ref="B122:C122"/>
    <mergeCell ref="B123:C123"/>
    <mergeCell ref="B125:F125"/>
    <mergeCell ref="B127:F127"/>
    <mergeCell ref="E128:F128"/>
    <mergeCell ref="E129:F129"/>
    <mergeCell ref="E130:F130"/>
    <mergeCell ref="E131:F131"/>
    <mergeCell ref="E132:F132"/>
    <mergeCell ref="E134:F134"/>
    <mergeCell ref="B135:D135"/>
    <mergeCell ref="E135:F135"/>
    <mergeCell ref="B136:D136"/>
    <mergeCell ref="E136:F13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firstPageNumber="0" orientation="portrait" horizontalDpi="300" verticalDpi="300" r:id="rId1"/>
  <headerFooter alignWithMargins="0">
    <oddFooter>Página &amp;P de &amp;N</oddFooter>
  </headerFooter>
  <rowBreaks count="1" manualBreakCount="1">
    <brk id="89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view="pageBreakPreview" zoomScale="160" zoomScaleNormal="100" zoomScaleSheetLayoutView="160" workbookViewId="0">
      <pane ySplit="3" topLeftCell="A85" activePane="bottomLeft" state="frozen"/>
      <selection pane="bottomLeft" activeCell="E89" sqref="E89:E105"/>
    </sheetView>
  </sheetViews>
  <sheetFormatPr defaultColWidth="9.140625" defaultRowHeight="12.75" x14ac:dyDescent="0.2"/>
  <cols>
    <col min="1" max="1" width="3.85546875" style="30" bestFit="1" customWidth="1"/>
    <col min="2" max="2" width="24.42578125" style="30" customWidth="1"/>
    <col min="3" max="3" width="4.42578125" style="30" customWidth="1"/>
    <col min="4" max="4" width="3.42578125" style="30" customWidth="1"/>
    <col min="5" max="5" width="9.85546875" style="30" customWidth="1"/>
    <col min="6" max="6" width="7" style="30" customWidth="1"/>
    <col min="7" max="7" width="9.85546875" style="30" customWidth="1"/>
    <col min="8" max="8" width="5.28515625" style="30" customWidth="1"/>
    <col min="9" max="9" width="5.42578125" style="30" customWidth="1"/>
    <col min="10" max="10" width="10.7109375" style="30" customWidth="1"/>
    <col min="11" max="16384" width="9.140625" style="30"/>
  </cols>
  <sheetData>
    <row r="1" spans="1:10" ht="26.25" hidden="1" x14ac:dyDescent="0.4">
      <c r="A1" s="254"/>
      <c r="B1" s="254"/>
      <c r="C1" s="254"/>
      <c r="D1" s="254"/>
      <c r="E1" s="254"/>
      <c r="F1" s="254"/>
      <c r="G1" s="254"/>
      <c r="H1" s="254"/>
      <c r="I1" s="254"/>
      <c r="J1" s="254"/>
    </row>
    <row r="2" spans="1:10" hidden="1" x14ac:dyDescent="0.2">
      <c r="A2" s="255" t="s">
        <v>0</v>
      </c>
      <c r="B2" s="255"/>
      <c r="C2" s="255"/>
      <c r="D2" s="255"/>
      <c r="E2" s="255"/>
      <c r="F2" s="255"/>
      <c r="G2" s="255"/>
      <c r="H2" s="255"/>
      <c r="I2" s="255"/>
      <c r="J2" s="255"/>
    </row>
    <row r="3" spans="1:10" ht="60.6" hidden="1" customHeight="1" x14ac:dyDescent="0.2">
      <c r="A3" s="81" t="s">
        <v>1</v>
      </c>
      <c r="B3" s="82" t="s">
        <v>2</v>
      </c>
      <c r="C3" s="81" t="s">
        <v>3</v>
      </c>
      <c r="D3" s="81" t="s">
        <v>4</v>
      </c>
      <c r="E3" s="83" t="s">
        <v>5</v>
      </c>
      <c r="F3" s="81" t="s">
        <v>6</v>
      </c>
      <c r="G3" s="81" t="s">
        <v>7</v>
      </c>
      <c r="H3" s="81" t="s">
        <v>8</v>
      </c>
      <c r="I3" s="81" t="s">
        <v>9</v>
      </c>
      <c r="J3" s="81" t="s">
        <v>10</v>
      </c>
    </row>
    <row r="4" spans="1:10" s="31" customFormat="1" x14ac:dyDescent="0.2">
      <c r="A4" s="252" t="s">
        <v>11</v>
      </c>
      <c r="B4" s="253"/>
      <c r="C4" s="253"/>
      <c r="D4" s="253"/>
      <c r="E4" s="253"/>
      <c r="F4" s="253"/>
      <c r="G4" s="253"/>
      <c r="H4" s="253"/>
      <c r="I4" s="253"/>
      <c r="J4" s="253"/>
    </row>
    <row r="5" spans="1:10" ht="22.5" x14ac:dyDescent="0.2">
      <c r="A5" s="84" t="s">
        <v>12</v>
      </c>
      <c r="B5" s="92" t="s">
        <v>13</v>
      </c>
      <c r="C5" s="84" t="s">
        <v>14</v>
      </c>
      <c r="D5" s="85">
        <v>1</v>
      </c>
      <c r="E5" s="152"/>
      <c r="F5" s="86">
        <f>(E5*0.9)/12*(1/10)</f>
        <v>0</v>
      </c>
      <c r="G5" s="86">
        <f>F5*D5</f>
        <v>0</v>
      </c>
      <c r="H5" s="87">
        <v>12</v>
      </c>
      <c r="I5" s="88" t="s">
        <v>15</v>
      </c>
      <c r="J5" s="88">
        <f>G5*H5</f>
        <v>0</v>
      </c>
    </row>
    <row r="6" spans="1:10" ht="22.5" x14ac:dyDescent="0.2">
      <c r="A6" s="84" t="s">
        <v>16</v>
      </c>
      <c r="B6" s="92" t="s">
        <v>425</v>
      </c>
      <c r="C6" s="84" t="s">
        <v>14</v>
      </c>
      <c r="D6" s="85">
        <v>1</v>
      </c>
      <c r="E6" s="152"/>
      <c r="F6" s="86">
        <f t="shared" ref="F6:F18" si="0">(E6*0.9)/12*(1/10)</f>
        <v>0</v>
      </c>
      <c r="G6" s="86">
        <f t="shared" ref="G6:G18" si="1">F6*D6</f>
        <v>0</v>
      </c>
      <c r="H6" s="87">
        <v>12</v>
      </c>
      <c r="I6" s="88" t="s">
        <v>15</v>
      </c>
      <c r="J6" s="88">
        <f t="shared" ref="J6:J18" si="2">G6*H6</f>
        <v>0</v>
      </c>
    </row>
    <row r="7" spans="1:10" x14ac:dyDescent="0.2">
      <c r="A7" s="84" t="s">
        <v>17</v>
      </c>
      <c r="B7" s="92" t="s">
        <v>18</v>
      </c>
      <c r="C7" s="84" t="s">
        <v>14</v>
      </c>
      <c r="D7" s="85">
        <v>1</v>
      </c>
      <c r="E7" s="152"/>
      <c r="F7" s="86">
        <f t="shared" si="0"/>
        <v>0</v>
      </c>
      <c r="G7" s="86">
        <f t="shared" si="1"/>
        <v>0</v>
      </c>
      <c r="H7" s="87">
        <v>12</v>
      </c>
      <c r="I7" s="88" t="s">
        <v>15</v>
      </c>
      <c r="J7" s="88">
        <f t="shared" si="2"/>
        <v>0</v>
      </c>
    </row>
    <row r="8" spans="1:10" x14ac:dyDescent="0.2">
      <c r="A8" s="84" t="s">
        <v>19</v>
      </c>
      <c r="B8" s="92" t="s">
        <v>21</v>
      </c>
      <c r="C8" s="84" t="s">
        <v>14</v>
      </c>
      <c r="D8" s="85">
        <v>1</v>
      </c>
      <c r="E8" s="152"/>
      <c r="F8" s="86">
        <f t="shared" si="0"/>
        <v>0</v>
      </c>
      <c r="G8" s="86">
        <f t="shared" si="1"/>
        <v>0</v>
      </c>
      <c r="H8" s="87">
        <v>12</v>
      </c>
      <c r="I8" s="88" t="s">
        <v>15</v>
      </c>
      <c r="J8" s="88">
        <f t="shared" si="2"/>
        <v>0</v>
      </c>
    </row>
    <row r="9" spans="1:10" ht="22.5" x14ac:dyDescent="0.2">
      <c r="A9" s="84" t="s">
        <v>20</v>
      </c>
      <c r="B9" s="153" t="s">
        <v>463</v>
      </c>
      <c r="C9" s="84" t="s">
        <v>14</v>
      </c>
      <c r="D9" s="85">
        <v>1</v>
      </c>
      <c r="E9" s="152"/>
      <c r="F9" s="86">
        <f t="shared" si="0"/>
        <v>0</v>
      </c>
      <c r="G9" s="86">
        <f t="shared" si="1"/>
        <v>0</v>
      </c>
      <c r="H9" s="87">
        <v>12</v>
      </c>
      <c r="I9" s="88" t="s">
        <v>15</v>
      </c>
      <c r="J9" s="88">
        <f t="shared" si="2"/>
        <v>0</v>
      </c>
    </row>
    <row r="10" spans="1:10" x14ac:dyDescent="0.2">
      <c r="A10" s="84" t="s">
        <v>22</v>
      </c>
      <c r="B10" s="92" t="s">
        <v>24</v>
      </c>
      <c r="C10" s="84" t="s">
        <v>14</v>
      </c>
      <c r="D10" s="85">
        <v>1</v>
      </c>
      <c r="E10" s="152"/>
      <c r="F10" s="86">
        <f t="shared" si="0"/>
        <v>0</v>
      </c>
      <c r="G10" s="86">
        <f t="shared" si="1"/>
        <v>0</v>
      </c>
      <c r="H10" s="87">
        <v>12</v>
      </c>
      <c r="I10" s="88" t="s">
        <v>15</v>
      </c>
      <c r="J10" s="88">
        <f t="shared" si="2"/>
        <v>0</v>
      </c>
    </row>
    <row r="11" spans="1:10" ht="22.5" x14ac:dyDescent="0.2">
      <c r="A11" s="84" t="s">
        <v>23</v>
      </c>
      <c r="B11" s="92" t="s">
        <v>426</v>
      </c>
      <c r="C11" s="84" t="s">
        <v>14</v>
      </c>
      <c r="D11" s="85">
        <v>1</v>
      </c>
      <c r="E11" s="152"/>
      <c r="F11" s="86">
        <f t="shared" si="0"/>
        <v>0</v>
      </c>
      <c r="G11" s="86">
        <f t="shared" si="1"/>
        <v>0</v>
      </c>
      <c r="H11" s="87">
        <v>12</v>
      </c>
      <c r="I11" s="88" t="s">
        <v>15</v>
      </c>
      <c r="J11" s="88">
        <f t="shared" si="2"/>
        <v>0</v>
      </c>
    </row>
    <row r="12" spans="1:10" x14ac:dyDescent="0.2">
      <c r="A12" s="84" t="s">
        <v>25</v>
      </c>
      <c r="B12" s="92" t="s">
        <v>428</v>
      </c>
      <c r="C12" s="84" t="s">
        <v>14</v>
      </c>
      <c r="D12" s="85">
        <v>1</v>
      </c>
      <c r="E12" s="152"/>
      <c r="F12" s="86">
        <f t="shared" si="0"/>
        <v>0</v>
      </c>
      <c r="G12" s="86">
        <f t="shared" si="1"/>
        <v>0</v>
      </c>
      <c r="H12" s="87">
        <v>12</v>
      </c>
      <c r="I12" s="88" t="s">
        <v>15</v>
      </c>
      <c r="J12" s="88">
        <f t="shared" si="2"/>
        <v>0</v>
      </c>
    </row>
    <row r="13" spans="1:10" x14ac:dyDescent="0.2">
      <c r="A13" s="84" t="s">
        <v>26</v>
      </c>
      <c r="B13" s="92" t="s">
        <v>32</v>
      </c>
      <c r="C13" s="84" t="s">
        <v>14</v>
      </c>
      <c r="D13" s="85">
        <v>1</v>
      </c>
      <c r="E13" s="152"/>
      <c r="F13" s="86">
        <f t="shared" si="0"/>
        <v>0</v>
      </c>
      <c r="G13" s="86">
        <f t="shared" si="1"/>
        <v>0</v>
      </c>
      <c r="H13" s="87">
        <v>12</v>
      </c>
      <c r="I13" s="88" t="s">
        <v>15</v>
      </c>
      <c r="J13" s="88">
        <f t="shared" si="2"/>
        <v>0</v>
      </c>
    </row>
    <row r="14" spans="1:10" x14ac:dyDescent="0.2">
      <c r="A14" s="84" t="s">
        <v>27</v>
      </c>
      <c r="B14" s="92" t="s">
        <v>429</v>
      </c>
      <c r="C14" s="84" t="s">
        <v>14</v>
      </c>
      <c r="D14" s="85">
        <v>1</v>
      </c>
      <c r="E14" s="152"/>
      <c r="F14" s="86">
        <f t="shared" si="0"/>
        <v>0</v>
      </c>
      <c r="G14" s="86">
        <f t="shared" si="1"/>
        <v>0</v>
      </c>
      <c r="H14" s="87">
        <v>12</v>
      </c>
      <c r="I14" s="88" t="s">
        <v>15</v>
      </c>
      <c r="J14" s="88">
        <f t="shared" si="2"/>
        <v>0</v>
      </c>
    </row>
    <row r="15" spans="1:10" x14ac:dyDescent="0.2">
      <c r="A15" s="84" t="s">
        <v>28</v>
      </c>
      <c r="B15" s="92" t="s">
        <v>33</v>
      </c>
      <c r="C15" s="84" t="s">
        <v>14</v>
      </c>
      <c r="D15" s="85">
        <v>1</v>
      </c>
      <c r="E15" s="152"/>
      <c r="F15" s="86">
        <f t="shared" si="0"/>
        <v>0</v>
      </c>
      <c r="G15" s="86">
        <f t="shared" si="1"/>
        <v>0</v>
      </c>
      <c r="H15" s="87">
        <v>12</v>
      </c>
      <c r="I15" s="88" t="s">
        <v>15</v>
      </c>
      <c r="J15" s="88">
        <f t="shared" si="2"/>
        <v>0</v>
      </c>
    </row>
    <row r="16" spans="1:10" ht="22.5" x14ac:dyDescent="0.2">
      <c r="A16" s="84" t="s">
        <v>29</v>
      </c>
      <c r="B16" s="92" t="s">
        <v>430</v>
      </c>
      <c r="C16" s="84" t="s">
        <v>14</v>
      </c>
      <c r="D16" s="85">
        <v>1</v>
      </c>
      <c r="E16" s="152"/>
      <c r="F16" s="86">
        <f t="shared" si="0"/>
        <v>0</v>
      </c>
      <c r="G16" s="86">
        <f t="shared" si="1"/>
        <v>0</v>
      </c>
      <c r="H16" s="87">
        <v>12</v>
      </c>
      <c r="I16" s="88" t="s">
        <v>15</v>
      </c>
      <c r="J16" s="88">
        <f t="shared" si="2"/>
        <v>0</v>
      </c>
    </row>
    <row r="17" spans="1:10" ht="22.5" x14ac:dyDescent="0.2">
      <c r="A17" s="84" t="s">
        <v>30</v>
      </c>
      <c r="B17" s="92" t="s">
        <v>427</v>
      </c>
      <c r="C17" s="84" t="s">
        <v>14</v>
      </c>
      <c r="D17" s="85">
        <v>1</v>
      </c>
      <c r="E17" s="152"/>
      <c r="F17" s="86">
        <f t="shared" si="0"/>
        <v>0</v>
      </c>
      <c r="G17" s="86">
        <f t="shared" si="1"/>
        <v>0</v>
      </c>
      <c r="H17" s="87">
        <v>12</v>
      </c>
      <c r="I17" s="88" t="s">
        <v>15</v>
      </c>
      <c r="J17" s="88">
        <f t="shared" si="2"/>
        <v>0</v>
      </c>
    </row>
    <row r="18" spans="1:10" ht="13.5" thickBot="1" x14ac:dyDescent="0.25">
      <c r="A18" s="84" t="s">
        <v>31</v>
      </c>
      <c r="B18" s="92" t="s">
        <v>34</v>
      </c>
      <c r="C18" s="84" t="s">
        <v>14</v>
      </c>
      <c r="D18" s="85">
        <v>1</v>
      </c>
      <c r="E18" s="152"/>
      <c r="F18" s="86">
        <f t="shared" si="0"/>
        <v>0</v>
      </c>
      <c r="G18" s="86">
        <f t="shared" si="1"/>
        <v>0</v>
      </c>
      <c r="H18" s="87">
        <v>12</v>
      </c>
      <c r="I18" s="88" t="s">
        <v>15</v>
      </c>
      <c r="J18" s="88">
        <f t="shared" si="2"/>
        <v>0</v>
      </c>
    </row>
    <row r="19" spans="1:10" ht="13.5" thickBot="1" x14ac:dyDescent="0.25">
      <c r="A19" s="246" t="s">
        <v>35</v>
      </c>
      <c r="B19" s="247"/>
      <c r="C19" s="247"/>
      <c r="D19" s="247"/>
      <c r="E19" s="247"/>
      <c r="F19" s="247"/>
      <c r="G19" s="247"/>
      <c r="H19" s="247"/>
      <c r="I19" s="248"/>
      <c r="J19" s="154">
        <f>SUM(J5:J18)</f>
        <v>0</v>
      </c>
    </row>
    <row r="20" spans="1:10" ht="13.5" thickBot="1" x14ac:dyDescent="0.25">
      <c r="A20" s="246" t="s">
        <v>35</v>
      </c>
      <c r="B20" s="247"/>
      <c r="C20" s="247"/>
      <c r="D20" s="247"/>
      <c r="E20" s="247"/>
      <c r="F20" s="247"/>
      <c r="G20" s="247"/>
      <c r="H20" s="247"/>
      <c r="I20" s="248"/>
      <c r="J20" s="154">
        <f>J19/12</f>
        <v>0</v>
      </c>
    </row>
    <row r="21" spans="1:10" s="31" customFormat="1" x14ac:dyDescent="0.2">
      <c r="A21" s="252" t="s">
        <v>36</v>
      </c>
      <c r="B21" s="253"/>
      <c r="C21" s="253"/>
      <c r="D21" s="253"/>
      <c r="E21" s="253"/>
      <c r="F21" s="253"/>
      <c r="G21" s="253"/>
      <c r="H21" s="253"/>
      <c r="I21" s="253"/>
      <c r="J21" s="253"/>
    </row>
    <row r="22" spans="1:10" ht="22.5" x14ac:dyDescent="0.2">
      <c r="A22" s="84" t="s">
        <v>329</v>
      </c>
      <c r="B22" s="92" t="str">
        <f>B6</f>
        <v>Alicate Bico de Papagaio 12" (bomba D'agua)</v>
      </c>
      <c r="C22" s="84" t="s">
        <v>14</v>
      </c>
      <c r="D22" s="85">
        <v>4</v>
      </c>
      <c r="E22" s="152">
        <f>E6</f>
        <v>0</v>
      </c>
      <c r="F22" s="86">
        <f t="shared" ref="F22:F35" si="3">(E22*0.9)/12*(1/10)</f>
        <v>0</v>
      </c>
      <c r="G22" s="86">
        <f t="shared" ref="G22" si="4">F22*D22</f>
        <v>0</v>
      </c>
      <c r="H22" s="87">
        <v>12</v>
      </c>
      <c r="I22" s="88" t="s">
        <v>15</v>
      </c>
      <c r="J22" s="88">
        <f t="shared" ref="J22" si="5">G22*H22</f>
        <v>0</v>
      </c>
    </row>
    <row r="23" spans="1:10" x14ac:dyDescent="0.2">
      <c r="A23" s="84" t="s">
        <v>37</v>
      </c>
      <c r="B23" s="92" t="str">
        <f>B7</f>
        <v>Alicate de Bico</v>
      </c>
      <c r="C23" s="84" t="s">
        <v>14</v>
      </c>
      <c r="D23" s="85">
        <v>4</v>
      </c>
      <c r="E23" s="152">
        <f>E7</f>
        <v>0</v>
      </c>
      <c r="F23" s="86">
        <f t="shared" si="3"/>
        <v>0</v>
      </c>
      <c r="G23" s="86">
        <f t="shared" ref="G23:G35" si="6">F23*D23</f>
        <v>0</v>
      </c>
      <c r="H23" s="87">
        <v>12</v>
      </c>
      <c r="I23" s="88" t="s">
        <v>15</v>
      </c>
      <c r="J23" s="88">
        <f t="shared" ref="J23:J35" si="7">G23*H23</f>
        <v>0</v>
      </c>
    </row>
    <row r="24" spans="1:10" x14ac:dyDescent="0.2">
      <c r="A24" s="84" t="s">
        <v>38</v>
      </c>
      <c r="B24" s="92" t="str">
        <f>B8</f>
        <v>Alicate de pressão 10"</v>
      </c>
      <c r="C24" s="84" t="s">
        <v>14</v>
      </c>
      <c r="D24" s="85">
        <v>4</v>
      </c>
      <c r="E24" s="152">
        <f>E8</f>
        <v>0</v>
      </c>
      <c r="F24" s="86">
        <f t="shared" si="3"/>
        <v>0</v>
      </c>
      <c r="G24" s="86">
        <f t="shared" si="6"/>
        <v>0</v>
      </c>
      <c r="H24" s="87">
        <v>12</v>
      </c>
      <c r="I24" s="88" t="s">
        <v>15</v>
      </c>
      <c r="J24" s="88">
        <f t="shared" si="7"/>
        <v>0</v>
      </c>
    </row>
    <row r="25" spans="1:10" ht="22.5" x14ac:dyDescent="0.2">
      <c r="A25" s="84" t="s">
        <v>39</v>
      </c>
      <c r="B25" s="92" t="str">
        <f>B11</f>
        <v>Caixa de ferramentas sanfonada (7 gavetas) e cadeado</v>
      </c>
      <c r="C25" s="84" t="s">
        <v>14</v>
      </c>
      <c r="D25" s="85">
        <v>4</v>
      </c>
      <c r="E25" s="152"/>
      <c r="F25" s="86">
        <f t="shared" si="3"/>
        <v>0</v>
      </c>
      <c r="G25" s="86">
        <f t="shared" si="6"/>
        <v>0</v>
      </c>
      <c r="H25" s="87">
        <v>12</v>
      </c>
      <c r="I25" s="88" t="s">
        <v>15</v>
      </c>
      <c r="J25" s="88">
        <f t="shared" si="7"/>
        <v>0</v>
      </c>
    </row>
    <row r="26" spans="1:10" x14ac:dyDescent="0.2">
      <c r="A26" s="84" t="s">
        <v>40</v>
      </c>
      <c r="B26" s="92" t="str">
        <f>B12</f>
        <v>Chave de Fenda toco  1/4"</v>
      </c>
      <c r="C26" s="84" t="s">
        <v>14</v>
      </c>
      <c r="D26" s="85">
        <v>4</v>
      </c>
      <c r="E26" s="152"/>
      <c r="F26" s="86">
        <f t="shared" si="3"/>
        <v>0</v>
      </c>
      <c r="G26" s="86">
        <f t="shared" si="6"/>
        <v>0</v>
      </c>
      <c r="H26" s="87">
        <v>12</v>
      </c>
      <c r="I26" s="88" t="s">
        <v>15</v>
      </c>
      <c r="J26" s="88">
        <f t="shared" si="7"/>
        <v>0</v>
      </c>
    </row>
    <row r="27" spans="1:10" x14ac:dyDescent="0.2">
      <c r="A27" s="84" t="s">
        <v>41</v>
      </c>
      <c r="B27" s="92" t="str">
        <f t="shared" ref="B27:B29" si="8">B13</f>
        <v>Chave Inglesa 8"</v>
      </c>
      <c r="C27" s="84" t="s">
        <v>14</v>
      </c>
      <c r="D27" s="85">
        <v>4</v>
      </c>
      <c r="E27" s="152"/>
      <c r="F27" s="86">
        <f t="shared" si="3"/>
        <v>0</v>
      </c>
      <c r="G27" s="86">
        <f t="shared" si="6"/>
        <v>0</v>
      </c>
      <c r="H27" s="87">
        <v>12</v>
      </c>
      <c r="I27" s="88" t="s">
        <v>15</v>
      </c>
      <c r="J27" s="88">
        <f t="shared" si="7"/>
        <v>0</v>
      </c>
    </row>
    <row r="28" spans="1:10" x14ac:dyDescent="0.2">
      <c r="A28" s="84" t="s">
        <v>42</v>
      </c>
      <c r="B28" s="92" t="str">
        <f t="shared" si="8"/>
        <v>Chave Philips       ¼ x 6"</v>
      </c>
      <c r="C28" s="84" t="s">
        <v>14</v>
      </c>
      <c r="D28" s="85">
        <v>4</v>
      </c>
      <c r="E28" s="152"/>
      <c r="F28" s="86">
        <f t="shared" si="3"/>
        <v>0</v>
      </c>
      <c r="G28" s="86">
        <f t="shared" si="6"/>
        <v>0</v>
      </c>
      <c r="H28" s="87">
        <v>12</v>
      </c>
      <c r="I28" s="88" t="s">
        <v>15</v>
      </c>
      <c r="J28" s="88">
        <f t="shared" si="7"/>
        <v>0</v>
      </c>
    </row>
    <row r="29" spans="1:10" x14ac:dyDescent="0.2">
      <c r="A29" s="84" t="s">
        <v>43</v>
      </c>
      <c r="B29" s="92" t="str">
        <f t="shared" si="8"/>
        <v>Chave Philips      3/16 x 6"</v>
      </c>
      <c r="C29" s="84" t="s">
        <v>14</v>
      </c>
      <c r="D29" s="85">
        <v>4</v>
      </c>
      <c r="E29" s="152"/>
      <c r="F29" s="86">
        <f t="shared" si="3"/>
        <v>0</v>
      </c>
      <c r="G29" s="86">
        <f t="shared" si="6"/>
        <v>0</v>
      </c>
      <c r="H29" s="87">
        <v>12</v>
      </c>
      <c r="I29" s="88" t="s">
        <v>15</v>
      </c>
      <c r="J29" s="88">
        <f t="shared" si="7"/>
        <v>0</v>
      </c>
    </row>
    <row r="30" spans="1:10" ht="22.5" x14ac:dyDescent="0.2">
      <c r="A30" s="84" t="s">
        <v>44</v>
      </c>
      <c r="B30" s="92" t="str">
        <f>B16</f>
        <v>Jogo de  Chave Combinada -  6 a 22 mm</v>
      </c>
      <c r="C30" s="84" t="s">
        <v>14</v>
      </c>
      <c r="D30" s="85">
        <v>4</v>
      </c>
      <c r="E30" s="152"/>
      <c r="F30" s="86">
        <f t="shared" si="3"/>
        <v>0</v>
      </c>
      <c r="G30" s="86">
        <f t="shared" si="6"/>
        <v>0</v>
      </c>
      <c r="H30" s="87">
        <v>12</v>
      </c>
      <c r="I30" s="88" t="s">
        <v>15</v>
      </c>
      <c r="J30" s="88">
        <f t="shared" si="7"/>
        <v>0</v>
      </c>
    </row>
    <row r="31" spans="1:10" ht="18.95" customHeight="1" x14ac:dyDescent="0.2">
      <c r="A31" s="84" t="s">
        <v>45</v>
      </c>
      <c r="B31" s="92" t="str">
        <f>B17</f>
        <v>Jogo de chave Allen em polegadas 1/16" a 1/2"</v>
      </c>
      <c r="C31" s="84" t="s">
        <v>14</v>
      </c>
      <c r="D31" s="85">
        <v>4</v>
      </c>
      <c r="E31" s="152"/>
      <c r="F31" s="86">
        <f t="shared" si="3"/>
        <v>0</v>
      </c>
      <c r="G31" s="86">
        <f t="shared" si="6"/>
        <v>0</v>
      </c>
      <c r="H31" s="87">
        <v>12</v>
      </c>
      <c r="I31" s="88" t="s">
        <v>15</v>
      </c>
      <c r="J31" s="88">
        <f t="shared" si="7"/>
        <v>0</v>
      </c>
    </row>
    <row r="32" spans="1:10" ht="22.5" x14ac:dyDescent="0.2">
      <c r="A32" s="84" t="s">
        <v>46</v>
      </c>
      <c r="B32" s="92" t="s">
        <v>433</v>
      </c>
      <c r="C32" s="84" t="s">
        <v>14</v>
      </c>
      <c r="D32" s="85">
        <v>2</v>
      </c>
      <c r="E32" s="152"/>
      <c r="F32" s="86">
        <f t="shared" ref="F32" si="9">(E32*0.9)/12*(1/10)</f>
        <v>0</v>
      </c>
      <c r="G32" s="86">
        <f t="shared" ref="G32" si="10">F32*D32</f>
        <v>0</v>
      </c>
      <c r="H32" s="87">
        <v>12</v>
      </c>
      <c r="I32" s="88" t="s">
        <v>15</v>
      </c>
      <c r="J32" s="88">
        <f t="shared" ref="J32" si="11">G32*H32</f>
        <v>0</v>
      </c>
    </row>
    <row r="33" spans="1:10" x14ac:dyDescent="0.2">
      <c r="A33" s="84" t="s">
        <v>47</v>
      </c>
      <c r="B33" s="92" t="s">
        <v>432</v>
      </c>
      <c r="C33" s="84" t="s">
        <v>14</v>
      </c>
      <c r="D33" s="85">
        <v>2</v>
      </c>
      <c r="E33" s="152"/>
      <c r="F33" s="86">
        <f t="shared" si="3"/>
        <v>0</v>
      </c>
      <c r="G33" s="86">
        <f t="shared" si="6"/>
        <v>0</v>
      </c>
      <c r="H33" s="87">
        <v>12</v>
      </c>
      <c r="I33" s="88" t="s">
        <v>15</v>
      </c>
      <c r="J33" s="88">
        <f t="shared" si="7"/>
        <v>0</v>
      </c>
    </row>
    <row r="34" spans="1:10" ht="45" x14ac:dyDescent="0.2">
      <c r="A34" s="84" t="s">
        <v>48</v>
      </c>
      <c r="B34" s="92" t="s">
        <v>431</v>
      </c>
      <c r="C34" s="84" t="s">
        <v>14</v>
      </c>
      <c r="D34" s="85">
        <v>1</v>
      </c>
      <c r="E34" s="152"/>
      <c r="F34" s="86">
        <f t="shared" ref="F34" si="12">(E34*0.9)/12*(1/10)</f>
        <v>0</v>
      </c>
      <c r="G34" s="86">
        <f t="shared" ref="G34" si="13">F34*D34</f>
        <v>0</v>
      </c>
      <c r="H34" s="87">
        <v>12</v>
      </c>
      <c r="I34" s="88" t="s">
        <v>15</v>
      </c>
      <c r="J34" s="88">
        <f t="shared" ref="J34" si="14">G34*H34</f>
        <v>0</v>
      </c>
    </row>
    <row r="35" spans="1:10" ht="57" thickBot="1" x14ac:dyDescent="0.25">
      <c r="A35" s="84" t="s">
        <v>49</v>
      </c>
      <c r="B35" s="92" t="s">
        <v>461</v>
      </c>
      <c r="C35" s="84" t="s">
        <v>14</v>
      </c>
      <c r="D35" s="85">
        <v>1</v>
      </c>
      <c r="E35" s="152"/>
      <c r="F35" s="86">
        <f t="shared" si="3"/>
        <v>0</v>
      </c>
      <c r="G35" s="86">
        <f t="shared" si="6"/>
        <v>0</v>
      </c>
      <c r="H35" s="87">
        <v>12</v>
      </c>
      <c r="I35" s="88" t="s">
        <v>15</v>
      </c>
      <c r="J35" s="88">
        <f t="shared" si="7"/>
        <v>0</v>
      </c>
    </row>
    <row r="36" spans="1:10" ht="13.5" thickBot="1" x14ac:dyDescent="0.25">
      <c r="A36" s="246" t="s">
        <v>35</v>
      </c>
      <c r="B36" s="247"/>
      <c r="C36" s="247"/>
      <c r="D36" s="247"/>
      <c r="E36" s="247"/>
      <c r="F36" s="247"/>
      <c r="G36" s="247"/>
      <c r="H36" s="247"/>
      <c r="I36" s="248"/>
      <c r="J36" s="154">
        <f>SUM(J22:J35)</f>
        <v>0</v>
      </c>
    </row>
    <row r="37" spans="1:10" ht="13.5" thickBot="1" x14ac:dyDescent="0.25">
      <c r="A37" s="246" t="s">
        <v>35</v>
      </c>
      <c r="B37" s="247"/>
      <c r="C37" s="247"/>
      <c r="D37" s="247"/>
      <c r="E37" s="247"/>
      <c r="F37" s="247"/>
      <c r="G37" s="247"/>
      <c r="H37" s="247"/>
      <c r="I37" s="248"/>
      <c r="J37" s="154">
        <f>J36/12</f>
        <v>0</v>
      </c>
    </row>
    <row r="38" spans="1:10" s="31" customFormat="1" x14ac:dyDescent="0.2">
      <c r="A38" s="252" t="s">
        <v>50</v>
      </c>
      <c r="B38" s="253"/>
      <c r="C38" s="253"/>
      <c r="D38" s="253"/>
      <c r="E38" s="253"/>
      <c r="F38" s="253"/>
      <c r="G38" s="253"/>
      <c r="H38" s="253"/>
      <c r="I38" s="253"/>
      <c r="J38" s="253"/>
    </row>
    <row r="39" spans="1:10" ht="22.5" x14ac:dyDescent="0.2">
      <c r="A39" s="84" t="s">
        <v>51</v>
      </c>
      <c r="B39" s="92" t="str">
        <f>B6</f>
        <v>Alicate Bico de Papagaio 12" (bomba D'agua)</v>
      </c>
      <c r="C39" s="84" t="s">
        <v>14</v>
      </c>
      <c r="D39" s="85">
        <v>4</v>
      </c>
      <c r="E39" s="152">
        <f>E6</f>
        <v>0</v>
      </c>
      <c r="F39" s="86">
        <f t="shared" ref="F39:F46" si="15">(E39*0.9)/12*(1/10)</f>
        <v>0</v>
      </c>
      <c r="G39" s="86">
        <f t="shared" ref="G39:G46" si="16">F39*D39</f>
        <v>0</v>
      </c>
      <c r="H39" s="87">
        <v>12</v>
      </c>
      <c r="I39" s="88" t="s">
        <v>15</v>
      </c>
      <c r="J39" s="88">
        <f t="shared" ref="J39:J46" si="17">G39*H39</f>
        <v>0</v>
      </c>
    </row>
    <row r="40" spans="1:10" x14ac:dyDescent="0.2">
      <c r="A40" s="84" t="s">
        <v>52</v>
      </c>
      <c r="B40" s="92" t="str">
        <f>B8</f>
        <v>Alicate de pressão 10"</v>
      </c>
      <c r="C40" s="84" t="s">
        <v>14</v>
      </c>
      <c r="D40" s="85">
        <v>4</v>
      </c>
      <c r="E40" s="152">
        <f>E8</f>
        <v>0</v>
      </c>
      <c r="F40" s="86">
        <f t="shared" si="15"/>
        <v>0</v>
      </c>
      <c r="G40" s="86">
        <f t="shared" si="16"/>
        <v>0</v>
      </c>
      <c r="H40" s="87">
        <v>12</v>
      </c>
      <c r="I40" s="88" t="s">
        <v>15</v>
      </c>
      <c r="J40" s="88">
        <f t="shared" si="17"/>
        <v>0</v>
      </c>
    </row>
    <row r="41" spans="1:10" x14ac:dyDescent="0.2">
      <c r="A41" s="84" t="s">
        <v>53</v>
      </c>
      <c r="B41" s="92" t="str">
        <f>B10</f>
        <v>Alicate Universal 8"</v>
      </c>
      <c r="C41" s="84" t="s">
        <v>14</v>
      </c>
      <c r="D41" s="85">
        <v>4</v>
      </c>
      <c r="E41" s="152">
        <f>E10</f>
        <v>0</v>
      </c>
      <c r="F41" s="86">
        <f t="shared" si="15"/>
        <v>0</v>
      </c>
      <c r="G41" s="86">
        <f t="shared" si="16"/>
        <v>0</v>
      </c>
      <c r="H41" s="87">
        <v>12</v>
      </c>
      <c r="I41" s="88" t="s">
        <v>15</v>
      </c>
      <c r="J41" s="88">
        <f t="shared" si="17"/>
        <v>0</v>
      </c>
    </row>
    <row r="42" spans="1:10" ht="22.5" x14ac:dyDescent="0.2">
      <c r="A42" s="84" t="s">
        <v>54</v>
      </c>
      <c r="B42" s="92" t="str">
        <f>B11</f>
        <v>Caixa de ferramentas sanfonada (7 gavetas) e cadeado</v>
      </c>
      <c r="C42" s="84" t="s">
        <v>14</v>
      </c>
      <c r="D42" s="85">
        <v>4</v>
      </c>
      <c r="E42" s="152">
        <f>E11</f>
        <v>0</v>
      </c>
      <c r="F42" s="86">
        <f t="shared" si="15"/>
        <v>0</v>
      </c>
      <c r="G42" s="86">
        <f t="shared" si="16"/>
        <v>0</v>
      </c>
      <c r="H42" s="87">
        <v>12</v>
      </c>
      <c r="I42" s="88" t="s">
        <v>15</v>
      </c>
      <c r="J42" s="88">
        <f t="shared" si="17"/>
        <v>0</v>
      </c>
    </row>
    <row r="43" spans="1:10" x14ac:dyDescent="0.2">
      <c r="A43" s="84" t="s">
        <v>55</v>
      </c>
      <c r="B43" s="92" t="str">
        <f>B15</f>
        <v>Chave Philips      3/16 x 6"</v>
      </c>
      <c r="C43" s="84" t="s">
        <v>14</v>
      </c>
      <c r="D43" s="85">
        <v>4</v>
      </c>
      <c r="E43" s="152">
        <f>E15</f>
        <v>0</v>
      </c>
      <c r="F43" s="86">
        <f t="shared" si="15"/>
        <v>0</v>
      </c>
      <c r="G43" s="86">
        <f t="shared" si="16"/>
        <v>0</v>
      </c>
      <c r="H43" s="87">
        <v>12</v>
      </c>
      <c r="I43" s="88" t="s">
        <v>15</v>
      </c>
      <c r="J43" s="88">
        <f t="shared" si="17"/>
        <v>0</v>
      </c>
    </row>
    <row r="44" spans="1:10" x14ac:dyDescent="0.2">
      <c r="A44" s="84" t="s">
        <v>56</v>
      </c>
      <c r="B44" s="92" t="str">
        <f>B14</f>
        <v>Chave Philips       ¼ x 6"</v>
      </c>
      <c r="C44" s="84" t="s">
        <v>14</v>
      </c>
      <c r="D44" s="85">
        <v>3</v>
      </c>
      <c r="E44" s="152">
        <f>E14</f>
        <v>0</v>
      </c>
      <c r="F44" s="86">
        <f t="shared" si="15"/>
        <v>0</v>
      </c>
      <c r="G44" s="86">
        <f t="shared" si="16"/>
        <v>0</v>
      </c>
      <c r="H44" s="87">
        <v>12</v>
      </c>
      <c r="I44" s="88" t="s">
        <v>15</v>
      </c>
      <c r="J44" s="88">
        <f t="shared" si="17"/>
        <v>0</v>
      </c>
    </row>
    <row r="45" spans="1:10" x14ac:dyDescent="0.2">
      <c r="A45" s="84" t="s">
        <v>57</v>
      </c>
      <c r="B45" s="92" t="str">
        <f>B13</f>
        <v>Chave Inglesa 8"</v>
      </c>
      <c r="C45" s="84" t="s">
        <v>14</v>
      </c>
      <c r="D45" s="85">
        <v>4</v>
      </c>
      <c r="E45" s="152">
        <f>E13</f>
        <v>0</v>
      </c>
      <c r="F45" s="86">
        <f t="shared" si="15"/>
        <v>0</v>
      </c>
      <c r="G45" s="86">
        <f t="shared" si="16"/>
        <v>0</v>
      </c>
      <c r="H45" s="87">
        <v>12</v>
      </c>
      <c r="I45" s="88" t="s">
        <v>15</v>
      </c>
      <c r="J45" s="88">
        <f t="shared" si="17"/>
        <v>0</v>
      </c>
    </row>
    <row r="46" spans="1:10" ht="13.5" thickBot="1" x14ac:dyDescent="0.25">
      <c r="A46" s="84" t="s">
        <v>58</v>
      </c>
      <c r="B46" s="92" t="s">
        <v>435</v>
      </c>
      <c r="C46" s="84" t="s">
        <v>14</v>
      </c>
      <c r="D46" s="85">
        <v>3</v>
      </c>
      <c r="E46" s="152"/>
      <c r="F46" s="86">
        <f t="shared" si="15"/>
        <v>0</v>
      </c>
      <c r="G46" s="86">
        <f t="shared" si="16"/>
        <v>0</v>
      </c>
      <c r="H46" s="87">
        <v>12</v>
      </c>
      <c r="I46" s="88" t="s">
        <v>15</v>
      </c>
      <c r="J46" s="88">
        <f t="shared" si="17"/>
        <v>0</v>
      </c>
    </row>
    <row r="47" spans="1:10" ht="13.5" thickBot="1" x14ac:dyDescent="0.25">
      <c r="A47" s="246" t="s">
        <v>35</v>
      </c>
      <c r="B47" s="247"/>
      <c r="C47" s="247"/>
      <c r="D47" s="247"/>
      <c r="E47" s="247"/>
      <c r="F47" s="247"/>
      <c r="G47" s="247"/>
      <c r="H47" s="247"/>
      <c r="I47" s="248"/>
      <c r="J47" s="154">
        <f>SUM(J39:J46)</f>
        <v>0</v>
      </c>
    </row>
    <row r="48" spans="1:10" ht="13.5" thickBot="1" x14ac:dyDescent="0.25">
      <c r="A48" s="246" t="s">
        <v>35</v>
      </c>
      <c r="B48" s="247"/>
      <c r="C48" s="247"/>
      <c r="D48" s="247"/>
      <c r="E48" s="247"/>
      <c r="F48" s="247"/>
      <c r="G48" s="247"/>
      <c r="H48" s="247"/>
      <c r="I48" s="248"/>
      <c r="J48" s="154">
        <f>J47/12</f>
        <v>0</v>
      </c>
    </row>
    <row r="49" spans="1:10" s="31" customFormat="1" x14ac:dyDescent="0.2">
      <c r="A49" s="252" t="s">
        <v>59</v>
      </c>
      <c r="B49" s="253"/>
      <c r="C49" s="253"/>
      <c r="D49" s="253"/>
      <c r="E49" s="253"/>
      <c r="F49" s="253"/>
      <c r="G49" s="253"/>
      <c r="H49" s="253"/>
      <c r="I49" s="253"/>
      <c r="J49" s="253"/>
    </row>
    <row r="50" spans="1:10" x14ac:dyDescent="0.2">
      <c r="A50" s="84" t="s">
        <v>60</v>
      </c>
      <c r="B50" s="92" t="s">
        <v>63</v>
      </c>
      <c r="C50" s="84" t="s">
        <v>14</v>
      </c>
      <c r="D50" s="85">
        <v>1</v>
      </c>
      <c r="E50" s="152"/>
      <c r="F50" s="86">
        <f t="shared" ref="F50:F84" si="18">(E50*0.9)/12*(1/10)</f>
        <v>0</v>
      </c>
      <c r="G50" s="86">
        <f t="shared" ref="G50:G84" si="19">F50*D50</f>
        <v>0</v>
      </c>
      <c r="H50" s="87">
        <v>12</v>
      </c>
      <c r="I50" s="88" t="s">
        <v>15</v>
      </c>
      <c r="J50" s="88">
        <f t="shared" ref="J50:J84" si="20">G50*H50</f>
        <v>0</v>
      </c>
    </row>
    <row r="51" spans="1:10" x14ac:dyDescent="0.2">
      <c r="A51" s="84" t="s">
        <v>61</v>
      </c>
      <c r="B51" s="92" t="s">
        <v>71</v>
      </c>
      <c r="C51" s="84" t="s">
        <v>14</v>
      </c>
      <c r="D51" s="85">
        <v>2</v>
      </c>
      <c r="E51" s="152"/>
      <c r="F51" s="86">
        <f t="shared" si="18"/>
        <v>0</v>
      </c>
      <c r="G51" s="86">
        <f t="shared" si="19"/>
        <v>0</v>
      </c>
      <c r="H51" s="87">
        <v>12</v>
      </c>
      <c r="I51" s="88" t="s">
        <v>15</v>
      </c>
      <c r="J51" s="88">
        <f t="shared" si="20"/>
        <v>0</v>
      </c>
    </row>
    <row r="52" spans="1:10" x14ac:dyDescent="0.2">
      <c r="A52" s="84" t="s">
        <v>62</v>
      </c>
      <c r="B52" s="92" t="s">
        <v>464</v>
      </c>
      <c r="C52" s="84" t="s">
        <v>14</v>
      </c>
      <c r="D52" s="85">
        <v>1</v>
      </c>
      <c r="E52" s="152"/>
      <c r="F52" s="86">
        <f t="shared" si="18"/>
        <v>0</v>
      </c>
      <c r="G52" s="86">
        <f t="shared" si="19"/>
        <v>0</v>
      </c>
      <c r="H52" s="87">
        <v>12</v>
      </c>
      <c r="I52" s="88" t="s">
        <v>15</v>
      </c>
      <c r="J52" s="88">
        <f t="shared" si="20"/>
        <v>0</v>
      </c>
    </row>
    <row r="53" spans="1:10" x14ac:dyDescent="0.2">
      <c r="A53" s="84" t="s">
        <v>64</v>
      </c>
      <c r="B53" s="92" t="s">
        <v>438</v>
      </c>
      <c r="C53" s="84" t="s">
        <v>14</v>
      </c>
      <c r="D53" s="85">
        <v>2</v>
      </c>
      <c r="E53" s="152"/>
      <c r="F53" s="86">
        <f t="shared" si="18"/>
        <v>0</v>
      </c>
      <c r="G53" s="86">
        <f t="shared" si="19"/>
        <v>0</v>
      </c>
      <c r="H53" s="87">
        <v>12</v>
      </c>
      <c r="I53" s="88" t="s">
        <v>15</v>
      </c>
      <c r="J53" s="88">
        <f t="shared" si="20"/>
        <v>0</v>
      </c>
    </row>
    <row r="54" spans="1:10" x14ac:dyDescent="0.2">
      <c r="A54" s="84" t="s">
        <v>65</v>
      </c>
      <c r="B54" s="92" t="s">
        <v>446</v>
      </c>
      <c r="C54" s="84" t="s">
        <v>14</v>
      </c>
      <c r="D54" s="85">
        <v>1</v>
      </c>
      <c r="E54" s="152"/>
      <c r="F54" s="86">
        <f t="shared" si="18"/>
        <v>0</v>
      </c>
      <c r="G54" s="86">
        <f t="shared" si="19"/>
        <v>0</v>
      </c>
      <c r="H54" s="87">
        <v>12</v>
      </c>
      <c r="I54" s="88" t="s">
        <v>15</v>
      </c>
      <c r="J54" s="88">
        <f t="shared" si="20"/>
        <v>0</v>
      </c>
    </row>
    <row r="55" spans="1:10" x14ac:dyDescent="0.2">
      <c r="A55" s="84" t="s">
        <v>66</v>
      </c>
      <c r="B55" s="92" t="s">
        <v>447</v>
      </c>
      <c r="C55" s="84" t="s">
        <v>14</v>
      </c>
      <c r="D55" s="85">
        <v>1</v>
      </c>
      <c r="E55" s="152"/>
      <c r="F55" s="86">
        <f t="shared" si="18"/>
        <v>0</v>
      </c>
      <c r="G55" s="86">
        <f t="shared" si="19"/>
        <v>0</v>
      </c>
      <c r="H55" s="87">
        <v>12</v>
      </c>
      <c r="I55" s="88" t="s">
        <v>15</v>
      </c>
      <c r="J55" s="88">
        <f t="shared" si="20"/>
        <v>0</v>
      </c>
    </row>
    <row r="56" spans="1:10" ht="22.5" x14ac:dyDescent="0.2">
      <c r="A56" s="84" t="s">
        <v>67</v>
      </c>
      <c r="B56" s="92" t="s">
        <v>444</v>
      </c>
      <c r="C56" s="84" t="s">
        <v>14</v>
      </c>
      <c r="D56" s="85">
        <v>1</v>
      </c>
      <c r="E56" s="152"/>
      <c r="F56" s="86">
        <f t="shared" si="18"/>
        <v>0</v>
      </c>
      <c r="G56" s="86">
        <f t="shared" si="19"/>
        <v>0</v>
      </c>
      <c r="H56" s="87">
        <v>12</v>
      </c>
      <c r="I56" s="88" t="s">
        <v>15</v>
      </c>
      <c r="J56" s="88">
        <f t="shared" si="20"/>
        <v>0</v>
      </c>
    </row>
    <row r="57" spans="1:10" ht="22.5" x14ac:dyDescent="0.2">
      <c r="A57" s="84" t="s">
        <v>68</v>
      </c>
      <c r="B57" s="92" t="s">
        <v>445</v>
      </c>
      <c r="C57" s="84" t="s">
        <v>14</v>
      </c>
      <c r="D57" s="85">
        <v>2</v>
      </c>
      <c r="E57" s="152"/>
      <c r="F57" s="86">
        <f t="shared" si="18"/>
        <v>0</v>
      </c>
      <c r="G57" s="86">
        <f t="shared" si="19"/>
        <v>0</v>
      </c>
      <c r="H57" s="87">
        <v>12</v>
      </c>
      <c r="I57" s="88" t="s">
        <v>15</v>
      </c>
      <c r="J57" s="88">
        <f t="shared" si="20"/>
        <v>0</v>
      </c>
    </row>
    <row r="58" spans="1:10" x14ac:dyDescent="0.2">
      <c r="A58" s="84" t="s">
        <v>69</v>
      </c>
      <c r="B58" s="92" t="s">
        <v>465</v>
      </c>
      <c r="C58" s="84" t="s">
        <v>14</v>
      </c>
      <c r="D58" s="85">
        <v>2</v>
      </c>
      <c r="E58" s="152"/>
      <c r="F58" s="86">
        <f t="shared" si="18"/>
        <v>0</v>
      </c>
      <c r="G58" s="86">
        <f t="shared" si="19"/>
        <v>0</v>
      </c>
      <c r="H58" s="87">
        <v>12</v>
      </c>
      <c r="I58" s="88" t="s">
        <v>15</v>
      </c>
      <c r="J58" s="88">
        <f t="shared" si="20"/>
        <v>0</v>
      </c>
    </row>
    <row r="59" spans="1:10" x14ac:dyDescent="0.2">
      <c r="A59" s="84" t="s">
        <v>70</v>
      </c>
      <c r="B59" s="92" t="s">
        <v>443</v>
      </c>
      <c r="C59" s="84" t="s">
        <v>14</v>
      </c>
      <c r="D59" s="85">
        <v>1</v>
      </c>
      <c r="E59" s="152"/>
      <c r="F59" s="86">
        <f t="shared" si="18"/>
        <v>0</v>
      </c>
      <c r="G59" s="86">
        <f t="shared" si="19"/>
        <v>0</v>
      </c>
      <c r="H59" s="87">
        <v>12</v>
      </c>
      <c r="I59" s="88" t="s">
        <v>15</v>
      </c>
      <c r="J59" s="88">
        <f t="shared" si="20"/>
        <v>0</v>
      </c>
    </row>
    <row r="60" spans="1:10" ht="22.5" x14ac:dyDescent="0.2">
      <c r="A60" s="84" t="s">
        <v>72</v>
      </c>
      <c r="B60" s="92" t="s">
        <v>439</v>
      </c>
      <c r="C60" s="84" t="s">
        <v>14</v>
      </c>
      <c r="D60" s="85">
        <v>1</v>
      </c>
      <c r="E60" s="152"/>
      <c r="F60" s="86">
        <f t="shared" si="18"/>
        <v>0</v>
      </c>
      <c r="G60" s="86">
        <f t="shared" si="19"/>
        <v>0</v>
      </c>
      <c r="H60" s="87">
        <v>12</v>
      </c>
      <c r="I60" s="88" t="s">
        <v>15</v>
      </c>
      <c r="J60" s="88">
        <f t="shared" si="20"/>
        <v>0</v>
      </c>
    </row>
    <row r="61" spans="1:10" ht="22.5" x14ac:dyDescent="0.2">
      <c r="A61" s="84" t="s">
        <v>73</v>
      </c>
      <c r="B61" s="92" t="s">
        <v>434</v>
      </c>
      <c r="C61" s="84" t="s">
        <v>14</v>
      </c>
      <c r="D61" s="85">
        <v>1</v>
      </c>
      <c r="E61" s="152"/>
      <c r="F61" s="86">
        <f t="shared" ref="F61" si="21">(E61*0.9)/12*(1/10)</f>
        <v>0</v>
      </c>
      <c r="G61" s="86">
        <f t="shared" ref="G61" si="22">F61*D61</f>
        <v>0</v>
      </c>
      <c r="H61" s="87">
        <v>12</v>
      </c>
      <c r="I61" s="88" t="s">
        <v>15</v>
      </c>
      <c r="J61" s="88">
        <f t="shared" ref="J61" si="23">G61*H61</f>
        <v>0</v>
      </c>
    </row>
    <row r="62" spans="1:10" ht="22.5" x14ac:dyDescent="0.2">
      <c r="A62" s="84" t="s">
        <v>74</v>
      </c>
      <c r="B62" s="92" t="str">
        <f>B16</f>
        <v>Jogo de  Chave Combinada -  6 a 22 mm</v>
      </c>
      <c r="C62" s="84" t="s">
        <v>14</v>
      </c>
      <c r="D62" s="85">
        <v>2</v>
      </c>
      <c r="E62" s="152"/>
      <c r="F62" s="86">
        <f t="shared" si="18"/>
        <v>0</v>
      </c>
      <c r="G62" s="86">
        <f t="shared" si="19"/>
        <v>0</v>
      </c>
      <c r="H62" s="87">
        <v>12</v>
      </c>
      <c r="I62" s="88" t="s">
        <v>15</v>
      </c>
      <c r="J62" s="88">
        <f t="shared" si="20"/>
        <v>0</v>
      </c>
    </row>
    <row r="63" spans="1:10" ht="33.75" x14ac:dyDescent="0.2">
      <c r="A63" s="84" t="s">
        <v>75</v>
      </c>
      <c r="B63" s="92" t="s">
        <v>457</v>
      </c>
      <c r="C63" s="84" t="s">
        <v>14</v>
      </c>
      <c r="D63" s="85">
        <v>2</v>
      </c>
      <c r="E63" s="152"/>
      <c r="F63" s="86">
        <f t="shared" si="18"/>
        <v>0</v>
      </c>
      <c r="G63" s="86">
        <f t="shared" si="19"/>
        <v>0</v>
      </c>
      <c r="H63" s="87">
        <v>12</v>
      </c>
      <c r="I63" s="88" t="s">
        <v>15</v>
      </c>
      <c r="J63" s="88">
        <f t="shared" si="20"/>
        <v>0</v>
      </c>
    </row>
    <row r="64" spans="1:10" ht="33.75" x14ac:dyDescent="0.2">
      <c r="A64" s="84" t="s">
        <v>76</v>
      </c>
      <c r="B64" s="92" t="s">
        <v>455</v>
      </c>
      <c r="C64" s="84" t="s">
        <v>14</v>
      </c>
      <c r="D64" s="85">
        <v>2</v>
      </c>
      <c r="E64" s="152"/>
      <c r="F64" s="86">
        <f t="shared" si="18"/>
        <v>0</v>
      </c>
      <c r="G64" s="86">
        <f t="shared" si="19"/>
        <v>0</v>
      </c>
      <c r="H64" s="87">
        <v>12</v>
      </c>
      <c r="I64" s="88" t="s">
        <v>15</v>
      </c>
      <c r="J64" s="88">
        <f t="shared" si="20"/>
        <v>0</v>
      </c>
    </row>
    <row r="65" spans="1:10" ht="22.5" x14ac:dyDescent="0.2">
      <c r="A65" s="84" t="s">
        <v>77</v>
      </c>
      <c r="B65" s="92" t="s">
        <v>456</v>
      </c>
      <c r="C65" s="84" t="s">
        <v>14</v>
      </c>
      <c r="D65" s="85">
        <v>1</v>
      </c>
      <c r="E65" s="152"/>
      <c r="F65" s="86">
        <f t="shared" si="18"/>
        <v>0</v>
      </c>
      <c r="G65" s="86">
        <f t="shared" si="19"/>
        <v>0</v>
      </c>
      <c r="H65" s="87">
        <v>12</v>
      </c>
      <c r="I65" s="88" t="s">
        <v>15</v>
      </c>
      <c r="J65" s="88">
        <f t="shared" si="20"/>
        <v>0</v>
      </c>
    </row>
    <row r="66" spans="1:10" x14ac:dyDescent="0.2">
      <c r="A66" s="84" t="s">
        <v>78</v>
      </c>
      <c r="B66" s="92" t="s">
        <v>436</v>
      </c>
      <c r="C66" s="84" t="s">
        <v>14</v>
      </c>
      <c r="D66" s="85">
        <v>2</v>
      </c>
      <c r="E66" s="152"/>
      <c r="F66" s="86">
        <f t="shared" si="18"/>
        <v>0</v>
      </c>
      <c r="G66" s="86">
        <f t="shared" si="19"/>
        <v>0</v>
      </c>
      <c r="H66" s="87">
        <v>12</v>
      </c>
      <c r="I66" s="88" t="s">
        <v>15</v>
      </c>
      <c r="J66" s="88">
        <f t="shared" si="20"/>
        <v>0</v>
      </c>
    </row>
    <row r="67" spans="1:10" x14ac:dyDescent="0.2">
      <c r="A67" s="84" t="s">
        <v>79</v>
      </c>
      <c r="B67" s="92" t="s">
        <v>437</v>
      </c>
      <c r="C67" s="84" t="s">
        <v>14</v>
      </c>
      <c r="D67" s="85">
        <v>3</v>
      </c>
      <c r="E67" s="152"/>
      <c r="F67" s="86">
        <f t="shared" ref="F67" si="24">(E67*0.9)/12*(1/10)</f>
        <v>0</v>
      </c>
      <c r="G67" s="86">
        <f t="shared" ref="G67" si="25">F67*D67</f>
        <v>0</v>
      </c>
      <c r="H67" s="87">
        <v>12</v>
      </c>
      <c r="I67" s="88" t="s">
        <v>15</v>
      </c>
      <c r="J67" s="88">
        <f t="shared" ref="J67" si="26">G67*H67</f>
        <v>0</v>
      </c>
    </row>
    <row r="68" spans="1:10" ht="22.5" x14ac:dyDescent="0.2">
      <c r="A68" s="84" t="s">
        <v>80</v>
      </c>
      <c r="B68" s="92" t="s">
        <v>440</v>
      </c>
      <c r="C68" s="84" t="s">
        <v>14</v>
      </c>
      <c r="D68" s="85">
        <v>2</v>
      </c>
      <c r="E68" s="152"/>
      <c r="F68" s="86">
        <f t="shared" si="18"/>
        <v>0</v>
      </c>
      <c r="G68" s="86">
        <f t="shared" si="19"/>
        <v>0</v>
      </c>
      <c r="H68" s="87">
        <v>12</v>
      </c>
      <c r="I68" s="88" t="s">
        <v>15</v>
      </c>
      <c r="J68" s="88">
        <f t="shared" si="20"/>
        <v>0</v>
      </c>
    </row>
    <row r="69" spans="1:10" x14ac:dyDescent="0.2">
      <c r="A69" s="84" t="s">
        <v>81</v>
      </c>
      <c r="B69" s="92" t="s">
        <v>466</v>
      </c>
      <c r="C69" s="84" t="s">
        <v>14</v>
      </c>
      <c r="D69" s="85">
        <v>50</v>
      </c>
      <c r="E69" s="152"/>
      <c r="F69" s="86">
        <f t="shared" si="18"/>
        <v>0</v>
      </c>
      <c r="G69" s="86">
        <f t="shared" si="19"/>
        <v>0</v>
      </c>
      <c r="H69" s="87">
        <v>12</v>
      </c>
      <c r="I69" s="88" t="s">
        <v>15</v>
      </c>
      <c r="J69" s="88">
        <f t="shared" si="20"/>
        <v>0</v>
      </c>
    </row>
    <row r="70" spans="1:10" x14ac:dyDescent="0.2">
      <c r="A70" s="84" t="s">
        <v>82</v>
      </c>
      <c r="B70" s="92" t="s">
        <v>448</v>
      </c>
      <c r="C70" s="84" t="s">
        <v>14</v>
      </c>
      <c r="D70" s="85">
        <v>1</v>
      </c>
      <c r="E70" s="152"/>
      <c r="F70" s="86">
        <f t="shared" si="18"/>
        <v>0</v>
      </c>
      <c r="G70" s="86">
        <f t="shared" si="19"/>
        <v>0</v>
      </c>
      <c r="H70" s="87">
        <v>12</v>
      </c>
      <c r="I70" s="88" t="s">
        <v>15</v>
      </c>
      <c r="J70" s="88">
        <f t="shared" si="20"/>
        <v>0</v>
      </c>
    </row>
    <row r="71" spans="1:10" x14ac:dyDescent="0.2">
      <c r="A71" s="84" t="s">
        <v>83</v>
      </c>
      <c r="B71" s="92" t="s">
        <v>458</v>
      </c>
      <c r="C71" s="84" t="s">
        <v>14</v>
      </c>
      <c r="D71" s="85">
        <v>1</v>
      </c>
      <c r="E71" s="152"/>
      <c r="F71" s="86">
        <f t="shared" ref="F71:F78" si="27">(E71*0.9)/12*(1/10)</f>
        <v>0</v>
      </c>
      <c r="G71" s="86">
        <f t="shared" ref="G71:G78" si="28">F71*D71</f>
        <v>0</v>
      </c>
      <c r="H71" s="87">
        <v>12</v>
      </c>
      <c r="I71" s="88" t="s">
        <v>15</v>
      </c>
      <c r="J71" s="88">
        <f t="shared" ref="J71:J78" si="29">G71*H71</f>
        <v>0</v>
      </c>
    </row>
    <row r="72" spans="1:10" ht="22.5" x14ac:dyDescent="0.2">
      <c r="A72" s="84" t="s">
        <v>84</v>
      </c>
      <c r="B72" s="92" t="s">
        <v>449</v>
      </c>
      <c r="C72" s="84" t="s">
        <v>14</v>
      </c>
      <c r="D72" s="85">
        <v>2</v>
      </c>
      <c r="E72" s="152"/>
      <c r="F72" s="86">
        <f t="shared" si="27"/>
        <v>0</v>
      </c>
      <c r="G72" s="86">
        <f t="shared" si="28"/>
        <v>0</v>
      </c>
      <c r="H72" s="87">
        <v>12</v>
      </c>
      <c r="I72" s="88" t="s">
        <v>15</v>
      </c>
      <c r="J72" s="88">
        <f t="shared" si="29"/>
        <v>0</v>
      </c>
    </row>
    <row r="73" spans="1:10" ht="22.5" x14ac:dyDescent="0.2">
      <c r="A73" s="84" t="s">
        <v>85</v>
      </c>
      <c r="B73" s="92" t="s">
        <v>454</v>
      </c>
      <c r="C73" s="84" t="s">
        <v>14</v>
      </c>
      <c r="D73" s="85">
        <v>5</v>
      </c>
      <c r="E73" s="152"/>
      <c r="F73" s="86">
        <f t="shared" si="27"/>
        <v>0</v>
      </c>
      <c r="G73" s="86">
        <f t="shared" si="28"/>
        <v>0</v>
      </c>
      <c r="H73" s="87">
        <v>12</v>
      </c>
      <c r="I73" s="88" t="s">
        <v>15</v>
      </c>
      <c r="J73" s="88">
        <f t="shared" si="29"/>
        <v>0</v>
      </c>
    </row>
    <row r="74" spans="1:10" ht="33.75" x14ac:dyDescent="0.2">
      <c r="A74" s="84" t="s">
        <v>86</v>
      </c>
      <c r="B74" s="92" t="s">
        <v>459</v>
      </c>
      <c r="C74" s="84" t="s">
        <v>14</v>
      </c>
      <c r="D74" s="85">
        <v>2</v>
      </c>
      <c r="E74" s="152"/>
      <c r="F74" s="86">
        <f t="shared" si="27"/>
        <v>0</v>
      </c>
      <c r="G74" s="86">
        <f t="shared" si="28"/>
        <v>0</v>
      </c>
      <c r="H74" s="87">
        <v>12</v>
      </c>
      <c r="I74" s="88" t="s">
        <v>15</v>
      </c>
      <c r="J74" s="88">
        <f t="shared" si="29"/>
        <v>0</v>
      </c>
    </row>
    <row r="75" spans="1:10" x14ac:dyDescent="0.2">
      <c r="A75" s="84" t="s">
        <v>87</v>
      </c>
      <c r="B75" s="92" t="s">
        <v>97</v>
      </c>
      <c r="C75" s="84" t="s">
        <v>14</v>
      </c>
      <c r="D75" s="85">
        <v>2</v>
      </c>
      <c r="E75" s="152"/>
      <c r="F75" s="86">
        <f t="shared" si="27"/>
        <v>0</v>
      </c>
      <c r="G75" s="86">
        <f t="shared" si="28"/>
        <v>0</v>
      </c>
      <c r="H75" s="87">
        <v>12</v>
      </c>
      <c r="I75" s="88" t="s">
        <v>15</v>
      </c>
      <c r="J75" s="88">
        <f t="shared" si="29"/>
        <v>0</v>
      </c>
    </row>
    <row r="76" spans="1:10" x14ac:dyDescent="0.2">
      <c r="A76" s="84" t="s">
        <v>88</v>
      </c>
      <c r="B76" s="92" t="s">
        <v>462</v>
      </c>
      <c r="C76" s="84" t="s">
        <v>14</v>
      </c>
      <c r="D76" s="85">
        <v>2</v>
      </c>
      <c r="E76" s="152"/>
      <c r="F76" s="86">
        <f t="shared" si="27"/>
        <v>0</v>
      </c>
      <c r="G76" s="86">
        <f t="shared" si="28"/>
        <v>0</v>
      </c>
      <c r="H76" s="87">
        <v>12</v>
      </c>
      <c r="I76" s="88" t="s">
        <v>15</v>
      </c>
      <c r="J76" s="88">
        <f t="shared" si="29"/>
        <v>0</v>
      </c>
    </row>
    <row r="77" spans="1:10" ht="22.5" x14ac:dyDescent="0.2">
      <c r="A77" s="84" t="s">
        <v>89</v>
      </c>
      <c r="B77" s="92" t="s">
        <v>450</v>
      </c>
      <c r="C77" s="84" t="s">
        <v>14</v>
      </c>
      <c r="D77" s="85">
        <v>1</v>
      </c>
      <c r="E77" s="152"/>
      <c r="F77" s="86">
        <f t="shared" si="27"/>
        <v>0</v>
      </c>
      <c r="G77" s="86">
        <f t="shared" si="28"/>
        <v>0</v>
      </c>
      <c r="H77" s="87">
        <v>12</v>
      </c>
      <c r="I77" s="88" t="s">
        <v>15</v>
      </c>
      <c r="J77" s="88">
        <f t="shared" si="29"/>
        <v>0</v>
      </c>
    </row>
    <row r="78" spans="1:10" x14ac:dyDescent="0.2">
      <c r="A78" s="84" t="s">
        <v>90</v>
      </c>
      <c r="B78" s="92" t="s">
        <v>460</v>
      </c>
      <c r="C78" s="84" t="s">
        <v>14</v>
      </c>
      <c r="D78" s="85">
        <v>1</v>
      </c>
      <c r="E78" s="152"/>
      <c r="F78" s="86">
        <f t="shared" si="27"/>
        <v>0</v>
      </c>
      <c r="G78" s="86">
        <f t="shared" si="28"/>
        <v>0</v>
      </c>
      <c r="H78" s="87">
        <v>12</v>
      </c>
      <c r="I78" s="88" t="s">
        <v>15</v>
      </c>
      <c r="J78" s="88">
        <f t="shared" si="29"/>
        <v>0</v>
      </c>
    </row>
    <row r="79" spans="1:10" ht="14.1" customHeight="1" x14ac:dyDescent="0.2">
      <c r="A79" s="84" t="s">
        <v>91</v>
      </c>
      <c r="B79" s="92" t="s">
        <v>441</v>
      </c>
      <c r="C79" s="84" t="s">
        <v>14</v>
      </c>
      <c r="D79" s="85">
        <v>1</v>
      </c>
      <c r="E79" s="152"/>
      <c r="F79" s="86">
        <f t="shared" si="18"/>
        <v>0</v>
      </c>
      <c r="G79" s="86">
        <f t="shared" si="19"/>
        <v>0</v>
      </c>
      <c r="H79" s="87">
        <v>12</v>
      </c>
      <c r="I79" s="88" t="s">
        <v>15</v>
      </c>
      <c r="J79" s="88">
        <f t="shared" si="20"/>
        <v>0</v>
      </c>
    </row>
    <row r="80" spans="1:10" x14ac:dyDescent="0.2">
      <c r="A80" s="84" t="s">
        <v>92</v>
      </c>
      <c r="B80" s="92" t="s">
        <v>442</v>
      </c>
      <c r="C80" s="84" t="s">
        <v>14</v>
      </c>
      <c r="D80" s="85">
        <v>1</v>
      </c>
      <c r="E80" s="152"/>
      <c r="F80" s="86">
        <f t="shared" si="18"/>
        <v>0</v>
      </c>
      <c r="G80" s="86">
        <f t="shared" si="19"/>
        <v>0</v>
      </c>
      <c r="H80" s="87">
        <v>12</v>
      </c>
      <c r="I80" s="88" t="s">
        <v>15</v>
      </c>
      <c r="J80" s="88">
        <f t="shared" si="20"/>
        <v>0</v>
      </c>
    </row>
    <row r="81" spans="1:11" ht="22.5" x14ac:dyDescent="0.2">
      <c r="A81" s="84" t="s">
        <v>93</v>
      </c>
      <c r="B81" s="92" t="s">
        <v>451</v>
      </c>
      <c r="C81" s="84" t="s">
        <v>14</v>
      </c>
      <c r="D81" s="85">
        <v>1</v>
      </c>
      <c r="E81" s="152"/>
      <c r="F81" s="86">
        <f t="shared" ref="F81:F83" si="30">(E81*0.9)/12*(1/10)</f>
        <v>0</v>
      </c>
      <c r="G81" s="86">
        <f t="shared" ref="G81:G83" si="31">F81*D81</f>
        <v>0</v>
      </c>
      <c r="H81" s="87">
        <v>12</v>
      </c>
      <c r="I81" s="88" t="s">
        <v>15</v>
      </c>
      <c r="J81" s="88">
        <f t="shared" ref="J81:J83" si="32">G81*H81</f>
        <v>0</v>
      </c>
    </row>
    <row r="82" spans="1:11" x14ac:dyDescent="0.2">
      <c r="A82" s="84" t="s">
        <v>94</v>
      </c>
      <c r="B82" s="92" t="s">
        <v>452</v>
      </c>
      <c r="C82" s="84" t="s">
        <v>14</v>
      </c>
      <c r="D82" s="85">
        <v>1</v>
      </c>
      <c r="E82" s="152"/>
      <c r="F82" s="86">
        <f t="shared" si="30"/>
        <v>0</v>
      </c>
      <c r="G82" s="86">
        <f t="shared" si="31"/>
        <v>0</v>
      </c>
      <c r="H82" s="87">
        <v>12</v>
      </c>
      <c r="I82" s="88" t="s">
        <v>15</v>
      </c>
      <c r="J82" s="88">
        <f t="shared" si="32"/>
        <v>0</v>
      </c>
    </row>
    <row r="83" spans="1:11" x14ac:dyDescent="0.2">
      <c r="A83" s="84" t="s">
        <v>95</v>
      </c>
      <c r="B83" s="92" t="s">
        <v>453</v>
      </c>
      <c r="C83" s="84" t="s">
        <v>14</v>
      </c>
      <c r="D83" s="85">
        <v>2</v>
      </c>
      <c r="E83" s="152"/>
      <c r="F83" s="86">
        <f t="shared" si="30"/>
        <v>0</v>
      </c>
      <c r="G83" s="86">
        <f t="shared" si="31"/>
        <v>0</v>
      </c>
      <c r="H83" s="87">
        <v>12</v>
      </c>
      <c r="I83" s="88" t="s">
        <v>15</v>
      </c>
      <c r="J83" s="88">
        <f t="shared" si="32"/>
        <v>0</v>
      </c>
    </row>
    <row r="84" spans="1:11" ht="13.5" thickBot="1" x14ac:dyDescent="0.25">
      <c r="A84" s="84" t="s">
        <v>96</v>
      </c>
      <c r="B84" s="92" t="s">
        <v>98</v>
      </c>
      <c r="C84" s="84" t="s">
        <v>14</v>
      </c>
      <c r="D84" s="85">
        <v>2</v>
      </c>
      <c r="E84" s="152"/>
      <c r="F84" s="86">
        <f t="shared" si="18"/>
        <v>0</v>
      </c>
      <c r="G84" s="86">
        <f t="shared" si="19"/>
        <v>0</v>
      </c>
      <c r="H84" s="87">
        <v>12</v>
      </c>
      <c r="I84" s="88" t="s">
        <v>15</v>
      </c>
      <c r="J84" s="88">
        <f t="shared" si="20"/>
        <v>0</v>
      </c>
    </row>
    <row r="85" spans="1:11" ht="13.5" thickBot="1" x14ac:dyDescent="0.25">
      <c r="A85" s="246" t="s">
        <v>35</v>
      </c>
      <c r="B85" s="247"/>
      <c r="C85" s="247"/>
      <c r="D85" s="247"/>
      <c r="E85" s="247"/>
      <c r="F85" s="247"/>
      <c r="G85" s="247"/>
      <c r="H85" s="247"/>
      <c r="I85" s="248"/>
      <c r="J85" s="154">
        <f>SUM(J50:J84)</f>
        <v>0</v>
      </c>
    </row>
    <row r="86" spans="1:11" ht="13.5" thickBot="1" x14ac:dyDescent="0.25">
      <c r="A86" s="246" t="s">
        <v>35</v>
      </c>
      <c r="B86" s="247"/>
      <c r="C86" s="247"/>
      <c r="D86" s="247"/>
      <c r="E86" s="247"/>
      <c r="F86" s="247"/>
      <c r="G86" s="247"/>
      <c r="H86" s="247"/>
      <c r="I86" s="248"/>
      <c r="J86" s="154">
        <f>J85/12</f>
        <v>0</v>
      </c>
    </row>
    <row r="87" spans="1:11" ht="15" customHeight="1" thickBot="1" x14ac:dyDescent="0.25">
      <c r="A87" s="249" t="s">
        <v>99</v>
      </c>
      <c r="B87" s="250"/>
      <c r="C87" s="250"/>
      <c r="D87" s="250"/>
      <c r="E87" s="250"/>
      <c r="F87" s="250"/>
      <c r="G87" s="250"/>
      <c r="H87" s="250"/>
      <c r="I87" s="250"/>
      <c r="J87" s="251"/>
      <c r="K87" s="32"/>
    </row>
    <row r="88" spans="1:11" s="31" customFormat="1" ht="15" customHeight="1" x14ac:dyDescent="0.2">
      <c r="A88" s="237" t="s">
        <v>100</v>
      </c>
      <c r="B88" s="238"/>
      <c r="C88" s="238"/>
      <c r="D88" s="238"/>
      <c r="E88" s="238"/>
      <c r="F88" s="238"/>
      <c r="G88" s="239"/>
      <c r="H88" s="89"/>
      <c r="I88" s="89"/>
      <c r="J88" s="89"/>
    </row>
    <row r="89" spans="1:11" x14ac:dyDescent="0.2">
      <c r="A89" s="90" t="s">
        <v>101</v>
      </c>
      <c r="B89" s="92" t="s">
        <v>103</v>
      </c>
      <c r="C89" s="84" t="s">
        <v>104</v>
      </c>
      <c r="D89" s="85">
        <v>10</v>
      </c>
      <c r="E89" s="152"/>
      <c r="F89" s="235">
        <f t="shared" ref="F89:F105" si="33">D89*E89</f>
        <v>0</v>
      </c>
      <c r="G89" s="236"/>
      <c r="H89" s="89"/>
      <c r="I89" s="89"/>
      <c r="J89" s="89"/>
    </row>
    <row r="90" spans="1:11" ht="22.5" x14ac:dyDescent="0.2">
      <c r="A90" s="90" t="s">
        <v>106</v>
      </c>
      <c r="B90" s="92" t="s">
        <v>467</v>
      </c>
      <c r="C90" s="84" t="s">
        <v>107</v>
      </c>
      <c r="D90" s="85">
        <v>4</v>
      </c>
      <c r="E90" s="152"/>
      <c r="F90" s="235">
        <f t="shared" si="33"/>
        <v>0</v>
      </c>
      <c r="G90" s="236"/>
      <c r="H90" s="89"/>
      <c r="I90" s="89"/>
      <c r="J90" s="89"/>
    </row>
    <row r="91" spans="1:11" x14ac:dyDescent="0.2">
      <c r="A91" s="90" t="s">
        <v>108</v>
      </c>
      <c r="B91" s="92" t="s">
        <v>112</v>
      </c>
      <c r="C91" s="84" t="s">
        <v>102</v>
      </c>
      <c r="D91" s="85">
        <v>12</v>
      </c>
      <c r="E91" s="152"/>
      <c r="F91" s="235">
        <f t="shared" si="33"/>
        <v>0</v>
      </c>
      <c r="G91" s="236"/>
      <c r="H91" s="89"/>
      <c r="I91" s="89"/>
      <c r="J91" s="89"/>
    </row>
    <row r="92" spans="1:11" x14ac:dyDescent="0.2">
      <c r="A92" s="90" t="s">
        <v>109</v>
      </c>
      <c r="B92" s="92" t="s">
        <v>468</v>
      </c>
      <c r="C92" s="84" t="s">
        <v>104</v>
      </c>
      <c r="D92" s="85">
        <v>10</v>
      </c>
      <c r="E92" s="152"/>
      <c r="F92" s="235">
        <f t="shared" si="33"/>
        <v>0</v>
      </c>
      <c r="G92" s="236"/>
      <c r="H92" s="89"/>
      <c r="I92" s="89"/>
      <c r="J92" s="89"/>
    </row>
    <row r="93" spans="1:11" ht="22.5" x14ac:dyDescent="0.2">
      <c r="A93" s="90" t="s">
        <v>111</v>
      </c>
      <c r="B93" s="92" t="s">
        <v>476</v>
      </c>
      <c r="C93" s="84" t="s">
        <v>115</v>
      </c>
      <c r="D93" s="85">
        <v>2</v>
      </c>
      <c r="E93" s="152"/>
      <c r="F93" s="235">
        <f t="shared" si="33"/>
        <v>0</v>
      </c>
      <c r="G93" s="236"/>
      <c r="H93" s="89"/>
      <c r="I93" s="89"/>
      <c r="J93" s="89"/>
    </row>
    <row r="94" spans="1:11" ht="22.5" x14ac:dyDescent="0.2">
      <c r="A94" s="90" t="s">
        <v>113</v>
      </c>
      <c r="B94" s="92" t="s">
        <v>477</v>
      </c>
      <c r="C94" s="84" t="s">
        <v>115</v>
      </c>
      <c r="D94" s="85">
        <v>2</v>
      </c>
      <c r="E94" s="152"/>
      <c r="F94" s="235">
        <f t="shared" si="33"/>
        <v>0</v>
      </c>
      <c r="G94" s="236"/>
      <c r="H94" s="89"/>
      <c r="I94" s="89"/>
      <c r="J94" s="89"/>
    </row>
    <row r="95" spans="1:11" ht="22.5" x14ac:dyDescent="0.2">
      <c r="A95" s="90"/>
      <c r="B95" s="92" t="s">
        <v>478</v>
      </c>
      <c r="C95" s="84" t="s">
        <v>115</v>
      </c>
      <c r="D95" s="85">
        <v>2</v>
      </c>
      <c r="E95" s="152"/>
      <c r="F95" s="235">
        <f t="shared" ref="F95" si="34">D95*E95</f>
        <v>0</v>
      </c>
      <c r="G95" s="236"/>
      <c r="H95" s="89"/>
      <c r="I95" s="89"/>
      <c r="J95" s="89"/>
    </row>
    <row r="96" spans="1:11" x14ac:dyDescent="0.2">
      <c r="A96" s="90" t="s">
        <v>114</v>
      </c>
      <c r="B96" s="92" t="s">
        <v>117</v>
      </c>
      <c r="C96" s="84" t="s">
        <v>102</v>
      </c>
      <c r="D96" s="85">
        <v>12</v>
      </c>
      <c r="E96" s="152"/>
      <c r="F96" s="235">
        <f t="shared" si="33"/>
        <v>0</v>
      </c>
      <c r="G96" s="236"/>
      <c r="H96" s="89"/>
      <c r="I96" s="89"/>
      <c r="J96" s="89"/>
    </row>
    <row r="97" spans="1:10" x14ac:dyDescent="0.2">
      <c r="A97" s="90" t="s">
        <v>116</v>
      </c>
      <c r="B97" s="92" t="s">
        <v>469</v>
      </c>
      <c r="C97" s="84" t="s">
        <v>102</v>
      </c>
      <c r="D97" s="85">
        <v>12</v>
      </c>
      <c r="E97" s="152"/>
      <c r="F97" s="235">
        <f t="shared" si="33"/>
        <v>0</v>
      </c>
      <c r="G97" s="236"/>
      <c r="H97" s="89"/>
      <c r="I97" s="89"/>
      <c r="J97" s="89"/>
    </row>
    <row r="98" spans="1:10" x14ac:dyDescent="0.2">
      <c r="A98" s="90" t="s">
        <v>118</v>
      </c>
      <c r="B98" s="92" t="s">
        <v>257</v>
      </c>
      <c r="C98" s="84" t="s">
        <v>102</v>
      </c>
      <c r="D98" s="85">
        <v>40</v>
      </c>
      <c r="E98" s="152"/>
      <c r="F98" s="235">
        <f t="shared" si="33"/>
        <v>0</v>
      </c>
      <c r="G98" s="236"/>
      <c r="H98" s="89"/>
      <c r="I98" s="89"/>
      <c r="J98" s="89"/>
    </row>
    <row r="99" spans="1:10" x14ac:dyDescent="0.2">
      <c r="A99" s="90" t="s">
        <v>119</v>
      </c>
      <c r="B99" s="92" t="s">
        <v>470</v>
      </c>
      <c r="C99" s="84" t="s">
        <v>102</v>
      </c>
      <c r="D99" s="85">
        <v>6</v>
      </c>
      <c r="E99" s="152"/>
      <c r="F99" s="235">
        <f t="shared" si="33"/>
        <v>0</v>
      </c>
      <c r="G99" s="236"/>
      <c r="H99" s="89"/>
      <c r="I99" s="89"/>
      <c r="J99" s="89"/>
    </row>
    <row r="100" spans="1:10" x14ac:dyDescent="0.2">
      <c r="A100" s="90"/>
      <c r="B100" s="92" t="s">
        <v>474</v>
      </c>
      <c r="C100" s="84" t="s">
        <v>102</v>
      </c>
      <c r="D100" s="85">
        <v>2</v>
      </c>
      <c r="E100" s="152"/>
      <c r="F100" s="235">
        <f t="shared" ref="F100:F101" si="35">D100*E100</f>
        <v>0</v>
      </c>
      <c r="G100" s="236"/>
      <c r="H100" s="89"/>
      <c r="I100" s="89"/>
      <c r="J100" s="89"/>
    </row>
    <row r="101" spans="1:10" x14ac:dyDescent="0.2">
      <c r="A101" s="90"/>
      <c r="B101" s="92" t="s">
        <v>475</v>
      </c>
      <c r="C101" s="84" t="s">
        <v>102</v>
      </c>
      <c r="D101" s="85">
        <v>6</v>
      </c>
      <c r="E101" s="152"/>
      <c r="F101" s="235">
        <f t="shared" si="35"/>
        <v>0</v>
      </c>
      <c r="G101" s="236"/>
      <c r="H101" s="89"/>
      <c r="I101" s="89"/>
      <c r="J101" s="89"/>
    </row>
    <row r="102" spans="1:10" x14ac:dyDescent="0.2">
      <c r="A102" s="90" t="s">
        <v>120</v>
      </c>
      <c r="B102" s="92" t="s">
        <v>123</v>
      </c>
      <c r="C102" s="84" t="s">
        <v>102</v>
      </c>
      <c r="D102" s="85">
        <v>6</v>
      </c>
      <c r="E102" s="152"/>
      <c r="F102" s="235">
        <f t="shared" si="33"/>
        <v>0</v>
      </c>
      <c r="G102" s="236"/>
      <c r="H102" s="89"/>
      <c r="I102" s="89"/>
      <c r="J102" s="89"/>
    </row>
    <row r="103" spans="1:10" x14ac:dyDescent="0.2">
      <c r="A103" s="90"/>
      <c r="B103" s="92" t="s">
        <v>473</v>
      </c>
      <c r="C103" s="84" t="s">
        <v>102</v>
      </c>
      <c r="D103" s="85">
        <v>6</v>
      </c>
      <c r="E103" s="152"/>
      <c r="F103" s="235">
        <f t="shared" ref="F103" si="36">D103*E103</f>
        <v>0</v>
      </c>
      <c r="G103" s="236"/>
      <c r="H103" s="89"/>
      <c r="I103" s="89"/>
      <c r="J103" s="89"/>
    </row>
    <row r="104" spans="1:10" x14ac:dyDescent="0.2">
      <c r="A104" s="90" t="s">
        <v>121</v>
      </c>
      <c r="B104" s="92" t="s">
        <v>471</v>
      </c>
      <c r="C104" s="84" t="s">
        <v>124</v>
      </c>
      <c r="D104" s="85">
        <v>6</v>
      </c>
      <c r="E104" s="152"/>
      <c r="F104" s="235">
        <f t="shared" si="33"/>
        <v>0</v>
      </c>
      <c r="G104" s="236"/>
      <c r="H104" s="89"/>
      <c r="I104" s="89"/>
      <c r="J104" s="89"/>
    </row>
    <row r="105" spans="1:10" x14ac:dyDescent="0.2">
      <c r="A105" s="90" t="s">
        <v>122</v>
      </c>
      <c r="B105" s="92" t="s">
        <v>472</v>
      </c>
      <c r="C105" s="84" t="s">
        <v>102</v>
      </c>
      <c r="D105" s="85">
        <v>6</v>
      </c>
      <c r="E105" s="152"/>
      <c r="F105" s="235">
        <f t="shared" si="33"/>
        <v>0</v>
      </c>
      <c r="G105" s="236"/>
      <c r="H105" s="89"/>
      <c r="I105" s="89"/>
      <c r="J105" s="89"/>
    </row>
    <row r="106" spans="1:10" s="34" customFormat="1" ht="11.25" customHeight="1" x14ac:dyDescent="0.25">
      <c r="A106" s="240" t="s">
        <v>125</v>
      </c>
      <c r="B106" s="241"/>
      <c r="C106" s="241"/>
      <c r="D106" s="241"/>
      <c r="E106" s="241"/>
      <c r="F106" s="242">
        <f>SUM(F89:G105)</f>
        <v>0</v>
      </c>
      <c r="G106" s="243"/>
      <c r="H106" s="91"/>
      <c r="I106" s="91"/>
      <c r="J106" s="91"/>
    </row>
    <row r="107" spans="1:10" s="34" customFormat="1" ht="11.25" customHeight="1" thickBot="1" x14ac:dyDescent="0.3">
      <c r="A107" s="244" t="s">
        <v>126</v>
      </c>
      <c r="B107" s="245"/>
      <c r="C107" s="245"/>
      <c r="D107" s="245"/>
      <c r="E107" s="245"/>
      <c r="F107" s="156"/>
      <c r="G107" s="155">
        <f>F106/12</f>
        <v>0</v>
      </c>
      <c r="H107" s="91"/>
      <c r="I107" s="91"/>
      <c r="J107" s="91"/>
    </row>
  </sheetData>
  <mergeCells count="36">
    <mergeCell ref="A85:I85"/>
    <mergeCell ref="A86:I86"/>
    <mergeCell ref="A87:J87"/>
    <mergeCell ref="A49:J49"/>
    <mergeCell ref="A1:J1"/>
    <mergeCell ref="A2:J2"/>
    <mergeCell ref="A4:J4"/>
    <mergeCell ref="A19:I19"/>
    <mergeCell ref="A20:I20"/>
    <mergeCell ref="A21:J21"/>
    <mergeCell ref="A36:I36"/>
    <mergeCell ref="A37:I37"/>
    <mergeCell ref="A38:J38"/>
    <mergeCell ref="A47:I47"/>
    <mergeCell ref="A48:I48"/>
    <mergeCell ref="A106:E106"/>
    <mergeCell ref="F106:G106"/>
    <mergeCell ref="A107:E107"/>
    <mergeCell ref="F102:G102"/>
    <mergeCell ref="F91:G91"/>
    <mergeCell ref="F92:G92"/>
    <mergeCell ref="F93:G93"/>
    <mergeCell ref="F94:G94"/>
    <mergeCell ref="F96:G96"/>
    <mergeCell ref="F97:G97"/>
    <mergeCell ref="F98:G98"/>
    <mergeCell ref="F100:G100"/>
    <mergeCell ref="F99:G99"/>
    <mergeCell ref="F103:G103"/>
    <mergeCell ref="F101:G101"/>
    <mergeCell ref="F95:G95"/>
    <mergeCell ref="F104:G104"/>
    <mergeCell ref="F105:G105"/>
    <mergeCell ref="A88:G88"/>
    <mergeCell ref="F89:G89"/>
    <mergeCell ref="F90:G90"/>
  </mergeCells>
  <phoneticPr fontId="25" type="noConversion"/>
  <conditionalFormatting sqref="A5:J18 A22:J35 A39:J46 A50:J84 A89:G105">
    <cfRule type="expression" dxfId="13" priority="5">
      <formula>EVEN(ROW())=ROW()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 alignWithMargins="0"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view="pageBreakPreview" zoomScale="106" zoomScaleNormal="100" zoomScaleSheetLayoutView="106" workbookViewId="0">
      <selection activeCell="G4" sqref="G4:G13"/>
    </sheetView>
  </sheetViews>
  <sheetFormatPr defaultColWidth="9.140625" defaultRowHeight="12.75" x14ac:dyDescent="0.2"/>
  <cols>
    <col min="1" max="1" width="4.42578125" style="23" bestFit="1" customWidth="1"/>
    <col min="2" max="2" width="12.42578125" style="23" bestFit="1" customWidth="1"/>
    <col min="3" max="3" width="9.42578125" style="23" customWidth="1"/>
    <col min="4" max="4" width="52.85546875" style="23" bestFit="1" customWidth="1"/>
    <col min="5" max="6" width="13" style="23" bestFit="1" customWidth="1"/>
    <col min="7" max="7" width="11.140625" style="23" bestFit="1" customWidth="1"/>
    <col min="8" max="8" width="13.42578125" style="23" bestFit="1" customWidth="1"/>
    <col min="9" max="16384" width="9.140625" style="23"/>
  </cols>
  <sheetData>
    <row r="1" spans="1:8" ht="26.25" x14ac:dyDescent="0.4">
      <c r="A1" s="257" t="s">
        <v>241</v>
      </c>
      <c r="B1" s="257"/>
      <c r="C1" s="257"/>
      <c r="D1" s="257"/>
      <c r="E1" s="257"/>
      <c r="F1" s="257"/>
      <c r="G1" s="257"/>
      <c r="H1" s="257"/>
    </row>
    <row r="3" spans="1:8" ht="26.1" customHeight="1" x14ac:dyDescent="0.2">
      <c r="A3" s="24" t="s">
        <v>1</v>
      </c>
      <c r="B3" s="24" t="s">
        <v>242</v>
      </c>
      <c r="C3" s="24" t="s">
        <v>243</v>
      </c>
      <c r="D3" s="25" t="s">
        <v>244</v>
      </c>
      <c r="E3" s="24" t="s">
        <v>245</v>
      </c>
      <c r="F3" s="24" t="s">
        <v>246</v>
      </c>
      <c r="G3" s="24" t="s">
        <v>247</v>
      </c>
      <c r="H3" s="24" t="s">
        <v>248</v>
      </c>
    </row>
    <row r="4" spans="1:8" ht="15" x14ac:dyDescent="0.2">
      <c r="A4" s="137"/>
      <c r="B4" s="137"/>
      <c r="C4" s="141"/>
      <c r="D4" s="140" t="s">
        <v>353</v>
      </c>
      <c r="E4" s="137" t="s">
        <v>251</v>
      </c>
      <c r="F4" s="137">
        <f>2*2*12</f>
        <v>48</v>
      </c>
      <c r="G4" s="138"/>
      <c r="H4" s="138">
        <f>F4*G4</f>
        <v>0</v>
      </c>
    </row>
    <row r="5" spans="1:8" ht="15" x14ac:dyDescent="0.25">
      <c r="A5" s="137">
        <v>2</v>
      </c>
      <c r="B5" s="137"/>
      <c r="C5" s="141"/>
      <c r="D5" s="142" t="s">
        <v>250</v>
      </c>
      <c r="E5" s="136" t="s">
        <v>251</v>
      </c>
      <c r="F5" s="137">
        <v>2</v>
      </c>
      <c r="G5" s="138"/>
      <c r="H5" s="138">
        <f>F5*G5</f>
        <v>0</v>
      </c>
    </row>
    <row r="6" spans="1:8" ht="15" x14ac:dyDescent="0.2">
      <c r="A6" s="137">
        <v>4</v>
      </c>
      <c r="B6" s="137"/>
      <c r="C6" s="141"/>
      <c r="D6" s="135" t="s">
        <v>350</v>
      </c>
      <c r="E6" s="136" t="s">
        <v>251</v>
      </c>
      <c r="F6" s="137">
        <v>2</v>
      </c>
      <c r="G6" s="138"/>
      <c r="H6" s="138">
        <f t="shared" ref="H6:H13" si="0">F6*G6</f>
        <v>0</v>
      </c>
    </row>
    <row r="7" spans="1:8" ht="15" x14ac:dyDescent="0.25">
      <c r="A7" s="137">
        <v>8</v>
      </c>
      <c r="B7" s="137"/>
      <c r="C7" s="141"/>
      <c r="D7" s="142" t="s">
        <v>253</v>
      </c>
      <c r="E7" s="136" t="s">
        <v>249</v>
      </c>
      <c r="F7" s="137">
        <v>2</v>
      </c>
      <c r="G7" s="138"/>
      <c r="H7" s="138">
        <f t="shared" si="0"/>
        <v>0</v>
      </c>
    </row>
    <row r="8" spans="1:8" ht="15" x14ac:dyDescent="0.2">
      <c r="A8" s="137">
        <v>10</v>
      </c>
      <c r="B8" s="137"/>
      <c r="C8" s="141"/>
      <c r="D8" s="140" t="s">
        <v>349</v>
      </c>
      <c r="E8" s="136" t="s">
        <v>249</v>
      </c>
      <c r="F8" s="137">
        <v>1</v>
      </c>
      <c r="G8" s="138"/>
      <c r="H8" s="138">
        <f t="shared" si="0"/>
        <v>0</v>
      </c>
    </row>
    <row r="9" spans="1:8" ht="15" x14ac:dyDescent="0.25">
      <c r="A9" s="137">
        <v>11</v>
      </c>
      <c r="B9" s="137"/>
      <c r="C9" s="141"/>
      <c r="D9" s="142" t="s">
        <v>254</v>
      </c>
      <c r="E9" s="136" t="s">
        <v>249</v>
      </c>
      <c r="F9" s="137">
        <v>12</v>
      </c>
      <c r="G9" s="138"/>
      <c r="H9" s="138">
        <f t="shared" si="0"/>
        <v>0</v>
      </c>
    </row>
    <row r="10" spans="1:8" ht="15" x14ac:dyDescent="0.25">
      <c r="A10" s="137">
        <v>12</v>
      </c>
      <c r="B10" s="137"/>
      <c r="C10" s="141"/>
      <c r="D10" s="142" t="s">
        <v>351</v>
      </c>
      <c r="E10" s="136" t="s">
        <v>249</v>
      </c>
      <c r="F10" s="143">
        <f>5*2*12</f>
        <v>120</v>
      </c>
      <c r="G10" s="138"/>
      <c r="H10" s="138">
        <f t="shared" si="0"/>
        <v>0</v>
      </c>
    </row>
    <row r="11" spans="1:8" ht="15" x14ac:dyDescent="0.2">
      <c r="A11" s="137">
        <v>13</v>
      </c>
      <c r="B11" s="137"/>
      <c r="C11" s="141"/>
      <c r="D11" s="140" t="s">
        <v>352</v>
      </c>
      <c r="E11" s="137" t="s">
        <v>249</v>
      </c>
      <c r="F11" s="137">
        <v>1</v>
      </c>
      <c r="G11" s="138"/>
      <c r="H11" s="138">
        <f t="shared" si="0"/>
        <v>0</v>
      </c>
    </row>
    <row r="12" spans="1:8" ht="75" x14ac:dyDescent="0.2">
      <c r="A12" s="137">
        <v>5</v>
      </c>
      <c r="B12" s="137"/>
      <c r="C12" s="141"/>
      <c r="D12" s="140" t="s">
        <v>489</v>
      </c>
      <c r="E12" s="136" t="s">
        <v>249</v>
      </c>
      <c r="F12" s="137">
        <v>2</v>
      </c>
      <c r="G12" s="138"/>
      <c r="H12" s="138">
        <f t="shared" si="0"/>
        <v>0</v>
      </c>
    </row>
    <row r="13" spans="1:8" ht="15" x14ac:dyDescent="0.2">
      <c r="A13" s="137">
        <v>6</v>
      </c>
      <c r="B13" s="137"/>
      <c r="C13" s="141"/>
      <c r="D13" s="140" t="s">
        <v>485</v>
      </c>
      <c r="E13" s="137" t="s">
        <v>249</v>
      </c>
      <c r="F13" s="137">
        <v>2</v>
      </c>
      <c r="G13" s="138"/>
      <c r="H13" s="138">
        <f t="shared" si="0"/>
        <v>0</v>
      </c>
    </row>
    <row r="14" spans="1:8" x14ac:dyDescent="0.2">
      <c r="A14" s="136"/>
      <c r="B14" s="136"/>
      <c r="C14" s="136"/>
      <c r="D14" s="256" t="s">
        <v>252</v>
      </c>
      <c r="E14" s="256"/>
      <c r="F14" s="256"/>
      <c r="G14" s="256"/>
      <c r="H14" s="139">
        <f>SUM(H4:H13)</f>
        <v>0</v>
      </c>
    </row>
    <row r="15" spans="1:8" x14ac:dyDescent="0.2">
      <c r="A15" s="136"/>
      <c r="B15" s="136"/>
      <c r="C15" s="136"/>
      <c r="D15" s="256" t="s">
        <v>355</v>
      </c>
      <c r="E15" s="256"/>
      <c r="F15" s="256"/>
      <c r="G15" s="256"/>
      <c r="H15" s="139">
        <f>H14/12</f>
        <v>0</v>
      </c>
    </row>
    <row r="16" spans="1:8" x14ac:dyDescent="0.2">
      <c r="A16" s="136"/>
      <c r="B16" s="136"/>
      <c r="C16" s="136"/>
      <c r="D16" s="256" t="s">
        <v>354</v>
      </c>
      <c r="E16" s="256"/>
      <c r="F16" s="256"/>
      <c r="G16" s="256"/>
      <c r="H16" s="139">
        <f>H15/12</f>
        <v>0</v>
      </c>
    </row>
  </sheetData>
  <mergeCells count="4">
    <mergeCell ref="D16:G16"/>
    <mergeCell ref="A1:H1"/>
    <mergeCell ref="D14:G14"/>
    <mergeCell ref="D15:G15"/>
  </mergeCells>
  <conditionalFormatting sqref="H10:H13 B4:F6 H4:H8 D9:H9 D10:F13 B7:C13 D7:F8">
    <cfRule type="expression" dxfId="12" priority="12">
      <formula>EVEN(ROW())=ROW()</formula>
    </cfRule>
  </conditionalFormatting>
  <conditionalFormatting sqref="G4">
    <cfRule type="expression" dxfId="11" priority="11">
      <formula>EVEN(ROW())=ROW()</formula>
    </cfRule>
  </conditionalFormatting>
  <conditionalFormatting sqref="G5">
    <cfRule type="expression" dxfId="10" priority="10">
      <formula>EVEN(ROW())=ROW()</formula>
    </cfRule>
  </conditionalFormatting>
  <conditionalFormatting sqref="G8">
    <cfRule type="expression" dxfId="9" priority="9">
      <formula>EVEN(ROW())=ROW()</formula>
    </cfRule>
  </conditionalFormatting>
  <conditionalFormatting sqref="G6">
    <cfRule type="expression" dxfId="8" priority="8">
      <formula>EVEN(ROW())=ROW()</formula>
    </cfRule>
  </conditionalFormatting>
  <conditionalFormatting sqref="G7">
    <cfRule type="expression" dxfId="7" priority="7">
      <formula>EVEN(ROW())=ROW()</formula>
    </cfRule>
  </conditionalFormatting>
  <conditionalFormatting sqref="G10">
    <cfRule type="expression" dxfId="6" priority="5">
      <formula>EVEN(ROW())=ROW()</formula>
    </cfRule>
  </conditionalFormatting>
  <conditionalFormatting sqref="G11">
    <cfRule type="expression" dxfId="5" priority="4">
      <formula>EVEN(ROW())=ROW()</formula>
    </cfRule>
  </conditionalFormatting>
  <conditionalFormatting sqref="G12">
    <cfRule type="expression" dxfId="4" priority="3">
      <formula>EVEN(ROW())=ROW()</formula>
    </cfRule>
  </conditionalFormatting>
  <conditionalFormatting sqref="G13">
    <cfRule type="expression" dxfId="3" priority="2">
      <formula>EVEN(ROW())=ROW()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showGridLines="0" view="pageBreakPreview" zoomScaleNormal="100" zoomScaleSheetLayoutView="100" workbookViewId="0">
      <selection activeCell="G3" sqref="G3:G7"/>
    </sheetView>
  </sheetViews>
  <sheetFormatPr defaultColWidth="9.140625" defaultRowHeight="12.75" x14ac:dyDescent="0.2"/>
  <cols>
    <col min="1" max="1" width="4.42578125" style="23" bestFit="1" customWidth="1"/>
    <col min="2" max="2" width="9.42578125" style="23" customWidth="1"/>
    <col min="3" max="3" width="7.140625" style="23" bestFit="1" customWidth="1"/>
    <col min="4" max="4" width="52.85546875" style="23" bestFit="1" customWidth="1"/>
    <col min="5" max="6" width="13" style="23" bestFit="1" customWidth="1"/>
    <col min="7" max="7" width="11.140625" style="23" bestFit="1" customWidth="1"/>
    <col min="8" max="8" width="13.42578125" style="23" bestFit="1" customWidth="1"/>
    <col min="9" max="9" width="11.85546875" style="23" customWidth="1"/>
    <col min="10" max="16384" width="9.140625" style="23"/>
  </cols>
  <sheetData>
    <row r="1" spans="1:8" ht="26.25" x14ac:dyDescent="0.4">
      <c r="A1" s="257" t="s">
        <v>356</v>
      </c>
      <c r="B1" s="257"/>
      <c r="C1" s="257"/>
      <c r="D1" s="257"/>
      <c r="E1" s="257"/>
      <c r="F1" s="257"/>
      <c r="G1" s="257"/>
      <c r="H1" s="257"/>
    </row>
    <row r="2" spans="1:8" ht="26.45" customHeight="1" x14ac:dyDescent="0.2">
      <c r="A2" s="25" t="s">
        <v>1</v>
      </c>
      <c r="B2" s="25" t="s">
        <v>255</v>
      </c>
      <c r="C2" s="25" t="s">
        <v>256</v>
      </c>
      <c r="D2" s="25" t="s">
        <v>244</v>
      </c>
      <c r="E2" s="25" t="s">
        <v>245</v>
      </c>
      <c r="F2" s="25" t="s">
        <v>246</v>
      </c>
      <c r="G2" s="25" t="s">
        <v>247</v>
      </c>
      <c r="H2" s="25" t="s">
        <v>248</v>
      </c>
    </row>
    <row r="3" spans="1:8" ht="30" x14ac:dyDescent="0.2">
      <c r="A3" s="137">
        <v>1</v>
      </c>
      <c r="B3" s="137"/>
      <c r="C3" s="137"/>
      <c r="D3" s="135" t="s">
        <v>346</v>
      </c>
      <c r="E3" s="137" t="s">
        <v>249</v>
      </c>
      <c r="F3" s="137">
        <v>2</v>
      </c>
      <c r="G3" s="138"/>
      <c r="H3" s="138">
        <f>F3*G3</f>
        <v>0</v>
      </c>
    </row>
    <row r="4" spans="1:8" ht="15" x14ac:dyDescent="0.2">
      <c r="A4" s="137">
        <v>2</v>
      </c>
      <c r="B4" s="137"/>
      <c r="C4" s="137"/>
      <c r="D4" s="135" t="s">
        <v>347</v>
      </c>
      <c r="E4" s="137" t="s">
        <v>249</v>
      </c>
      <c r="F4" s="137">
        <v>2</v>
      </c>
      <c r="G4" s="138"/>
      <c r="H4" s="138">
        <f t="shared" ref="H4:H7" si="0">F4*G4</f>
        <v>0</v>
      </c>
    </row>
    <row r="5" spans="1:8" ht="45" x14ac:dyDescent="0.2">
      <c r="A5" s="137">
        <v>3</v>
      </c>
      <c r="B5" s="137"/>
      <c r="C5" s="137"/>
      <c r="D5" s="135" t="s">
        <v>488</v>
      </c>
      <c r="E5" s="137" t="s">
        <v>491</v>
      </c>
      <c r="F5" s="137">
        <v>2</v>
      </c>
      <c r="G5" s="138"/>
      <c r="H5" s="138">
        <f t="shared" si="0"/>
        <v>0</v>
      </c>
    </row>
    <row r="6" spans="1:8" ht="45" x14ac:dyDescent="0.2">
      <c r="A6" s="137">
        <v>4</v>
      </c>
      <c r="B6" s="137"/>
      <c r="C6" s="137"/>
      <c r="D6" s="135" t="s">
        <v>348</v>
      </c>
      <c r="E6" s="137" t="s">
        <v>249</v>
      </c>
      <c r="F6" s="137">
        <v>1</v>
      </c>
      <c r="G6" s="138"/>
      <c r="H6" s="138">
        <f t="shared" si="0"/>
        <v>0</v>
      </c>
    </row>
    <row r="7" spans="1:8" ht="30" x14ac:dyDescent="0.2">
      <c r="A7" s="137">
        <v>5</v>
      </c>
      <c r="B7" s="137"/>
      <c r="C7" s="137"/>
      <c r="D7" s="135" t="s">
        <v>490</v>
      </c>
      <c r="E7" s="137" t="s">
        <v>491</v>
      </c>
      <c r="F7" s="137">
        <v>2</v>
      </c>
      <c r="G7" s="138"/>
      <c r="H7" s="138">
        <f t="shared" si="0"/>
        <v>0</v>
      </c>
    </row>
    <row r="8" spans="1:8" x14ac:dyDescent="0.2">
      <c r="A8" s="136"/>
      <c r="B8" s="136"/>
      <c r="C8" s="136"/>
      <c r="D8" s="256" t="s">
        <v>355</v>
      </c>
      <c r="E8" s="256"/>
      <c r="F8" s="256"/>
      <c r="G8" s="256"/>
      <c r="H8" s="139">
        <f>SUM(H3:H7)</f>
        <v>0</v>
      </c>
    </row>
    <row r="9" spans="1:8" x14ac:dyDescent="0.2">
      <c r="A9" s="136"/>
      <c r="B9" s="136"/>
      <c r="C9" s="136"/>
      <c r="D9" s="256" t="s">
        <v>126</v>
      </c>
      <c r="E9" s="256"/>
      <c r="F9" s="256"/>
      <c r="G9" s="256"/>
      <c r="H9" s="139">
        <f>H8/12</f>
        <v>0</v>
      </c>
    </row>
    <row r="10" spans="1:8" s="29" customFormat="1" x14ac:dyDescent="0.2">
      <c r="A10" s="26"/>
      <c r="B10" s="26"/>
      <c r="C10" s="26"/>
      <c r="D10" s="27"/>
      <c r="E10" s="27"/>
      <c r="F10" s="27"/>
      <c r="G10" s="27"/>
      <c r="H10" s="28"/>
    </row>
  </sheetData>
  <mergeCells count="3">
    <mergeCell ref="A1:H1"/>
    <mergeCell ref="D8:G8"/>
    <mergeCell ref="D9:G9"/>
  </mergeCells>
  <conditionalFormatting sqref="A3:H7">
    <cfRule type="expression" dxfId="2" priority="1">
      <formula>EVEN(ROW())=ROW()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"/>
  <sheetViews>
    <sheetView showGridLines="0" view="pageBreakPreview" topLeftCell="A109" zoomScale="168" zoomScaleNormal="100" zoomScaleSheetLayoutView="168" workbookViewId="0">
      <selection activeCell="E5" sqref="E5:E116"/>
    </sheetView>
  </sheetViews>
  <sheetFormatPr defaultColWidth="9" defaultRowHeight="12.75" x14ac:dyDescent="0.2"/>
  <cols>
    <col min="1" max="1" width="3.42578125" style="31" customWidth="1"/>
    <col min="2" max="2" width="36.7109375" style="31" customWidth="1"/>
    <col min="3" max="4" width="5.42578125" style="31" customWidth="1"/>
    <col min="5" max="5" width="10.140625" style="31" customWidth="1"/>
    <col min="6" max="6" width="14.42578125" style="31" customWidth="1"/>
    <col min="7" max="8" width="9" style="31"/>
    <col min="9" max="9" width="9.5703125" style="31" customWidth="1"/>
    <col min="10" max="16384" width="9" style="31"/>
  </cols>
  <sheetData>
    <row r="1" spans="1:6" ht="27" thickBot="1" x14ac:dyDescent="0.45">
      <c r="A1" s="98"/>
      <c r="B1" s="99"/>
      <c r="C1" s="99"/>
      <c r="D1" s="99"/>
      <c r="E1" s="99"/>
      <c r="F1" s="146"/>
    </row>
    <row r="2" spans="1:6" x14ac:dyDescent="0.2">
      <c r="A2" s="261" t="s">
        <v>265</v>
      </c>
      <c r="B2" s="262"/>
      <c r="C2" s="262"/>
      <c r="D2" s="262"/>
      <c r="E2" s="262"/>
      <c r="F2" s="263"/>
    </row>
    <row r="3" spans="1:6" ht="57.6" customHeight="1" x14ac:dyDescent="0.2">
      <c r="A3" s="100" t="s">
        <v>1</v>
      </c>
      <c r="B3" s="101" t="s">
        <v>2</v>
      </c>
      <c r="C3" s="102" t="s">
        <v>3</v>
      </c>
      <c r="D3" s="102" t="s">
        <v>4</v>
      </c>
      <c r="E3" s="103" t="s">
        <v>5</v>
      </c>
      <c r="F3" s="104" t="s">
        <v>266</v>
      </c>
    </row>
    <row r="4" spans="1:6" ht="5.45" customHeight="1" x14ac:dyDescent="0.2">
      <c r="A4" s="264"/>
      <c r="B4" s="265"/>
      <c r="C4" s="265"/>
      <c r="D4" s="265"/>
      <c r="E4" s="265"/>
      <c r="F4" s="266"/>
    </row>
    <row r="5" spans="1:6" s="30" customFormat="1" ht="33.75" x14ac:dyDescent="0.2">
      <c r="A5" s="105">
        <v>1</v>
      </c>
      <c r="B5" s="147" t="s">
        <v>391</v>
      </c>
      <c r="C5" s="148" t="s">
        <v>258</v>
      </c>
      <c r="D5" s="149">
        <v>2</v>
      </c>
      <c r="E5" s="150"/>
      <c r="F5" s="107">
        <f>D5*E5</f>
        <v>0</v>
      </c>
    </row>
    <row r="6" spans="1:6" s="30" customFormat="1" ht="22.5" x14ac:dyDescent="0.2">
      <c r="A6" s="105">
        <v>4</v>
      </c>
      <c r="B6" s="147" t="s">
        <v>390</v>
      </c>
      <c r="C6" s="148" t="s">
        <v>267</v>
      </c>
      <c r="D6" s="149">
        <v>10</v>
      </c>
      <c r="E6" s="150"/>
      <c r="F6" s="107">
        <f t="shared" ref="F6:F55" si="0">D6*E6</f>
        <v>0</v>
      </c>
    </row>
    <row r="7" spans="1:6" s="30" customFormat="1" ht="22.5" x14ac:dyDescent="0.2">
      <c r="A7" s="105">
        <v>5</v>
      </c>
      <c r="B7" s="147" t="s">
        <v>388</v>
      </c>
      <c r="C7" s="148" t="s">
        <v>267</v>
      </c>
      <c r="D7" s="149">
        <v>10</v>
      </c>
      <c r="E7" s="150"/>
      <c r="F7" s="107">
        <f t="shared" si="0"/>
        <v>0</v>
      </c>
    </row>
    <row r="8" spans="1:6" s="30" customFormat="1" ht="22.5" x14ac:dyDescent="0.2">
      <c r="A8" s="105">
        <v>6</v>
      </c>
      <c r="B8" s="147" t="s">
        <v>389</v>
      </c>
      <c r="C8" s="148" t="s">
        <v>267</v>
      </c>
      <c r="D8" s="149">
        <v>10</v>
      </c>
      <c r="E8" s="150"/>
      <c r="F8" s="107">
        <f t="shared" si="0"/>
        <v>0</v>
      </c>
    </row>
    <row r="9" spans="1:6" ht="17.45" customHeight="1" x14ac:dyDescent="0.2">
      <c r="A9" s="105">
        <v>7</v>
      </c>
      <c r="B9" s="147" t="s">
        <v>392</v>
      </c>
      <c r="C9" s="148" t="s">
        <v>104</v>
      </c>
      <c r="D9" s="149">
        <v>1</v>
      </c>
      <c r="E9" s="150"/>
      <c r="F9" s="107">
        <f t="shared" si="0"/>
        <v>0</v>
      </c>
    </row>
    <row r="10" spans="1:6" ht="22.5" x14ac:dyDescent="0.2">
      <c r="A10" s="105">
        <v>11</v>
      </c>
      <c r="B10" s="147" t="s">
        <v>393</v>
      </c>
      <c r="C10" s="148" t="s">
        <v>267</v>
      </c>
      <c r="D10" s="149">
        <v>5</v>
      </c>
      <c r="E10" s="150"/>
      <c r="F10" s="107">
        <f t="shared" si="0"/>
        <v>0</v>
      </c>
    </row>
    <row r="11" spans="1:6" ht="33.75" x14ac:dyDescent="0.2">
      <c r="A11" s="105">
        <v>12</v>
      </c>
      <c r="B11" s="147" t="s">
        <v>422</v>
      </c>
      <c r="C11" s="148" t="s">
        <v>267</v>
      </c>
      <c r="D11" s="149">
        <v>5</v>
      </c>
      <c r="E11" s="150"/>
      <c r="F11" s="107">
        <f t="shared" si="0"/>
        <v>0</v>
      </c>
    </row>
    <row r="12" spans="1:6" ht="22.5" x14ac:dyDescent="0.2">
      <c r="A12" s="105">
        <v>13</v>
      </c>
      <c r="B12" s="147" t="s">
        <v>269</v>
      </c>
      <c r="C12" s="148" t="s">
        <v>267</v>
      </c>
      <c r="D12" s="149">
        <v>10</v>
      </c>
      <c r="E12" s="150"/>
      <c r="F12" s="107">
        <f t="shared" si="0"/>
        <v>0</v>
      </c>
    </row>
    <row r="13" spans="1:6" ht="33.75" x14ac:dyDescent="0.2">
      <c r="A13" s="105"/>
      <c r="B13" s="147" t="s">
        <v>394</v>
      </c>
      <c r="C13" s="148" t="s">
        <v>267</v>
      </c>
      <c r="D13" s="149">
        <v>2</v>
      </c>
      <c r="E13" s="150"/>
      <c r="F13" s="107">
        <f t="shared" ref="F13:F15" si="1">D13*E13</f>
        <v>0</v>
      </c>
    </row>
    <row r="14" spans="1:6" ht="33.75" x14ac:dyDescent="0.2">
      <c r="A14" s="105"/>
      <c r="B14" s="147" t="s">
        <v>395</v>
      </c>
      <c r="C14" s="148" t="s">
        <v>267</v>
      </c>
      <c r="D14" s="149">
        <v>2</v>
      </c>
      <c r="E14" s="150"/>
      <c r="F14" s="107">
        <f t="shared" si="1"/>
        <v>0</v>
      </c>
    </row>
    <row r="15" spans="1:6" ht="33.75" x14ac:dyDescent="0.2">
      <c r="A15" s="105">
        <v>14</v>
      </c>
      <c r="B15" s="147" t="s">
        <v>396</v>
      </c>
      <c r="C15" s="148" t="s">
        <v>267</v>
      </c>
      <c r="D15" s="149">
        <v>2</v>
      </c>
      <c r="E15" s="150"/>
      <c r="F15" s="107">
        <f t="shared" si="1"/>
        <v>0</v>
      </c>
    </row>
    <row r="16" spans="1:6" x14ac:dyDescent="0.2">
      <c r="A16" s="105">
        <v>15</v>
      </c>
      <c r="B16" s="147" t="s">
        <v>397</v>
      </c>
      <c r="C16" s="148" t="s">
        <v>267</v>
      </c>
      <c r="D16" s="149">
        <v>1</v>
      </c>
      <c r="E16" s="150"/>
      <c r="F16" s="107">
        <f t="shared" si="0"/>
        <v>0</v>
      </c>
    </row>
    <row r="17" spans="1:6" ht="56.25" x14ac:dyDescent="0.2">
      <c r="A17" s="105">
        <v>16</v>
      </c>
      <c r="B17" s="147" t="s">
        <v>398</v>
      </c>
      <c r="C17" s="148" t="s">
        <v>105</v>
      </c>
      <c r="D17" s="149">
        <v>1</v>
      </c>
      <c r="E17" s="150"/>
      <c r="F17" s="107">
        <f t="shared" si="0"/>
        <v>0</v>
      </c>
    </row>
    <row r="18" spans="1:6" ht="22.5" x14ac:dyDescent="0.2">
      <c r="A18" s="105"/>
      <c r="B18" s="147" t="s">
        <v>399</v>
      </c>
      <c r="C18" s="148" t="s">
        <v>267</v>
      </c>
      <c r="D18" s="149">
        <v>10</v>
      </c>
      <c r="E18" s="150"/>
      <c r="F18" s="107">
        <f t="shared" si="0"/>
        <v>0</v>
      </c>
    </row>
    <row r="19" spans="1:6" ht="22.5" x14ac:dyDescent="0.2">
      <c r="A19" s="105"/>
      <c r="B19" s="147" t="s">
        <v>418</v>
      </c>
      <c r="C19" s="148" t="s">
        <v>267</v>
      </c>
      <c r="D19" s="149">
        <v>2</v>
      </c>
      <c r="E19" s="150"/>
      <c r="F19" s="107">
        <f t="shared" ref="F19:F22" si="2">D19*E19</f>
        <v>0</v>
      </c>
    </row>
    <row r="20" spans="1:6" ht="33.75" x14ac:dyDescent="0.2">
      <c r="A20" s="105"/>
      <c r="B20" s="147" t="s">
        <v>419</v>
      </c>
      <c r="C20" s="148" t="s">
        <v>267</v>
      </c>
      <c r="D20" s="149">
        <v>2</v>
      </c>
      <c r="E20" s="150"/>
      <c r="F20" s="107">
        <f t="shared" si="2"/>
        <v>0</v>
      </c>
    </row>
    <row r="21" spans="1:6" ht="33.75" x14ac:dyDescent="0.2">
      <c r="A21" s="105"/>
      <c r="B21" s="147" t="s">
        <v>420</v>
      </c>
      <c r="C21" s="148" t="s">
        <v>267</v>
      </c>
      <c r="D21" s="149">
        <v>2</v>
      </c>
      <c r="E21" s="150"/>
      <c r="F21" s="107">
        <f t="shared" si="2"/>
        <v>0</v>
      </c>
    </row>
    <row r="22" spans="1:6" ht="33.75" x14ac:dyDescent="0.2">
      <c r="A22" s="105"/>
      <c r="B22" s="147" t="s">
        <v>421</v>
      </c>
      <c r="C22" s="148" t="s">
        <v>267</v>
      </c>
      <c r="D22" s="149">
        <v>2</v>
      </c>
      <c r="E22" s="150"/>
      <c r="F22" s="107">
        <f t="shared" si="2"/>
        <v>0</v>
      </c>
    </row>
    <row r="23" spans="1:6" ht="20.100000000000001" customHeight="1" x14ac:dyDescent="0.2">
      <c r="A23" s="105">
        <v>17</v>
      </c>
      <c r="B23" s="147" t="s">
        <v>386</v>
      </c>
      <c r="C23" s="148" t="s">
        <v>268</v>
      </c>
      <c r="D23" s="149">
        <v>4</v>
      </c>
      <c r="E23" s="150"/>
      <c r="F23" s="107">
        <f t="shared" si="0"/>
        <v>0</v>
      </c>
    </row>
    <row r="24" spans="1:6" ht="22.5" x14ac:dyDescent="0.2">
      <c r="A24" s="105">
        <v>18</v>
      </c>
      <c r="B24" s="147" t="s">
        <v>316</v>
      </c>
      <c r="C24" s="148" t="s">
        <v>268</v>
      </c>
      <c r="D24" s="149">
        <v>4</v>
      </c>
      <c r="E24" s="150"/>
      <c r="F24" s="107">
        <f t="shared" si="0"/>
        <v>0</v>
      </c>
    </row>
    <row r="25" spans="1:6" ht="22.5" x14ac:dyDescent="0.2">
      <c r="A25" s="105">
        <v>19</v>
      </c>
      <c r="B25" s="147" t="s">
        <v>317</v>
      </c>
      <c r="C25" s="148" t="s">
        <v>267</v>
      </c>
      <c r="D25" s="149">
        <v>5</v>
      </c>
      <c r="E25" s="150"/>
      <c r="F25" s="107">
        <f t="shared" si="0"/>
        <v>0</v>
      </c>
    </row>
    <row r="26" spans="1:6" ht="22.5" x14ac:dyDescent="0.2">
      <c r="A26" s="105">
        <v>20</v>
      </c>
      <c r="B26" s="147" t="s">
        <v>318</v>
      </c>
      <c r="C26" s="148" t="s">
        <v>268</v>
      </c>
      <c r="D26" s="149">
        <v>5</v>
      </c>
      <c r="E26" s="150"/>
      <c r="F26" s="107">
        <f t="shared" si="0"/>
        <v>0</v>
      </c>
    </row>
    <row r="27" spans="1:6" ht="22.5" x14ac:dyDescent="0.2">
      <c r="A27" s="105">
        <v>21</v>
      </c>
      <c r="B27" s="147" t="s">
        <v>387</v>
      </c>
      <c r="C27" s="148" t="s">
        <v>267</v>
      </c>
      <c r="D27" s="149">
        <v>6</v>
      </c>
      <c r="E27" s="150"/>
      <c r="F27" s="107">
        <f t="shared" si="0"/>
        <v>0</v>
      </c>
    </row>
    <row r="28" spans="1:6" ht="22.5" x14ac:dyDescent="0.2">
      <c r="A28" s="105">
        <v>22</v>
      </c>
      <c r="B28" s="147" t="s">
        <v>319</v>
      </c>
      <c r="C28" s="148" t="s">
        <v>267</v>
      </c>
      <c r="D28" s="149">
        <v>6</v>
      </c>
      <c r="E28" s="150"/>
      <c r="F28" s="107">
        <f t="shared" si="0"/>
        <v>0</v>
      </c>
    </row>
    <row r="29" spans="1:6" ht="22.5" x14ac:dyDescent="0.2">
      <c r="A29" s="105">
        <v>23</v>
      </c>
      <c r="B29" s="147" t="s">
        <v>320</v>
      </c>
      <c r="C29" s="148" t="s">
        <v>267</v>
      </c>
      <c r="D29" s="149">
        <v>6</v>
      </c>
      <c r="E29" s="150"/>
      <c r="F29" s="107">
        <f t="shared" si="0"/>
        <v>0</v>
      </c>
    </row>
    <row r="30" spans="1:6" x14ac:dyDescent="0.2">
      <c r="A30" s="105">
        <v>24</v>
      </c>
      <c r="B30" s="147" t="s">
        <v>321</v>
      </c>
      <c r="C30" s="148" t="s">
        <v>267</v>
      </c>
      <c r="D30" s="149">
        <v>4</v>
      </c>
      <c r="E30" s="150"/>
      <c r="F30" s="107">
        <f t="shared" si="0"/>
        <v>0</v>
      </c>
    </row>
    <row r="31" spans="1:6" x14ac:dyDescent="0.2">
      <c r="A31" s="105">
        <v>25</v>
      </c>
      <c r="B31" s="147" t="s">
        <v>322</v>
      </c>
      <c r="C31" s="148" t="s">
        <v>267</v>
      </c>
      <c r="D31" s="149">
        <v>4</v>
      </c>
      <c r="E31" s="150"/>
      <c r="F31" s="107">
        <f t="shared" si="0"/>
        <v>0</v>
      </c>
    </row>
    <row r="32" spans="1:6" x14ac:dyDescent="0.2">
      <c r="A32" s="105">
        <v>27</v>
      </c>
      <c r="B32" s="147" t="s">
        <v>270</v>
      </c>
      <c r="C32" s="148" t="s">
        <v>267</v>
      </c>
      <c r="D32" s="149">
        <v>6</v>
      </c>
      <c r="E32" s="150"/>
      <c r="F32" s="107">
        <f t="shared" si="0"/>
        <v>0</v>
      </c>
    </row>
    <row r="33" spans="1:6" x14ac:dyDescent="0.2">
      <c r="A33" s="105">
        <v>28</v>
      </c>
      <c r="B33" s="147" t="s">
        <v>271</v>
      </c>
      <c r="C33" s="148" t="s">
        <v>267</v>
      </c>
      <c r="D33" s="149">
        <v>6</v>
      </c>
      <c r="E33" s="150"/>
      <c r="F33" s="107">
        <f t="shared" si="0"/>
        <v>0</v>
      </c>
    </row>
    <row r="34" spans="1:6" x14ac:dyDescent="0.2">
      <c r="A34" s="105">
        <v>29</v>
      </c>
      <c r="B34" s="147" t="s">
        <v>272</v>
      </c>
      <c r="C34" s="148" t="s">
        <v>267</v>
      </c>
      <c r="D34" s="149">
        <v>6</v>
      </c>
      <c r="E34" s="150"/>
      <c r="F34" s="107">
        <f t="shared" si="0"/>
        <v>0</v>
      </c>
    </row>
    <row r="35" spans="1:6" x14ac:dyDescent="0.2">
      <c r="A35" s="105">
        <v>30</v>
      </c>
      <c r="B35" s="147" t="s">
        <v>273</v>
      </c>
      <c r="C35" s="148" t="s">
        <v>267</v>
      </c>
      <c r="D35" s="149">
        <v>10</v>
      </c>
      <c r="E35" s="150"/>
      <c r="F35" s="107">
        <f t="shared" si="0"/>
        <v>0</v>
      </c>
    </row>
    <row r="36" spans="1:6" x14ac:dyDescent="0.2">
      <c r="A36" s="105">
        <v>31</v>
      </c>
      <c r="B36" s="147" t="s">
        <v>274</v>
      </c>
      <c r="C36" s="148" t="s">
        <v>267</v>
      </c>
      <c r="D36" s="149">
        <v>20</v>
      </c>
      <c r="E36" s="150"/>
      <c r="F36" s="107">
        <f t="shared" si="0"/>
        <v>0</v>
      </c>
    </row>
    <row r="37" spans="1:6" x14ac:dyDescent="0.2">
      <c r="A37" s="105">
        <v>32</v>
      </c>
      <c r="B37" s="147" t="s">
        <v>275</v>
      </c>
      <c r="C37" s="148" t="s">
        <v>267</v>
      </c>
      <c r="D37" s="149">
        <v>6</v>
      </c>
      <c r="E37" s="150"/>
      <c r="F37" s="107">
        <f t="shared" si="0"/>
        <v>0</v>
      </c>
    </row>
    <row r="38" spans="1:6" x14ac:dyDescent="0.2">
      <c r="A38" s="105">
        <v>33</v>
      </c>
      <c r="B38" s="147" t="s">
        <v>276</v>
      </c>
      <c r="C38" s="148" t="s">
        <v>267</v>
      </c>
      <c r="D38" s="149">
        <v>6</v>
      </c>
      <c r="E38" s="150"/>
      <c r="F38" s="107">
        <f t="shared" si="0"/>
        <v>0</v>
      </c>
    </row>
    <row r="39" spans="1:6" x14ac:dyDescent="0.2">
      <c r="A39" s="105">
        <v>34</v>
      </c>
      <c r="B39" s="147" t="s">
        <v>277</v>
      </c>
      <c r="C39" s="148" t="s">
        <v>267</v>
      </c>
      <c r="D39" s="149">
        <v>10</v>
      </c>
      <c r="E39" s="150"/>
      <c r="F39" s="107">
        <f t="shared" si="0"/>
        <v>0</v>
      </c>
    </row>
    <row r="40" spans="1:6" x14ac:dyDescent="0.2">
      <c r="A40" s="105">
        <v>35</v>
      </c>
      <c r="B40" s="147" t="s">
        <v>278</v>
      </c>
      <c r="C40" s="148" t="s">
        <v>267</v>
      </c>
      <c r="D40" s="149">
        <v>8</v>
      </c>
      <c r="E40" s="150"/>
      <c r="F40" s="107">
        <f t="shared" si="0"/>
        <v>0</v>
      </c>
    </row>
    <row r="41" spans="1:6" x14ac:dyDescent="0.2">
      <c r="A41" s="105">
        <v>36</v>
      </c>
      <c r="B41" s="147" t="s">
        <v>279</v>
      </c>
      <c r="C41" s="148" t="s">
        <v>267</v>
      </c>
      <c r="D41" s="149">
        <v>6</v>
      </c>
      <c r="E41" s="150"/>
      <c r="F41" s="107">
        <f t="shared" si="0"/>
        <v>0</v>
      </c>
    </row>
    <row r="42" spans="1:6" x14ac:dyDescent="0.2">
      <c r="A42" s="105">
        <v>37</v>
      </c>
      <c r="B42" s="147" t="s">
        <v>280</v>
      </c>
      <c r="C42" s="148" t="s">
        <v>267</v>
      </c>
      <c r="D42" s="149">
        <v>8</v>
      </c>
      <c r="E42" s="150"/>
      <c r="F42" s="107">
        <f t="shared" si="0"/>
        <v>0</v>
      </c>
    </row>
    <row r="43" spans="1:6" s="30" customFormat="1" x14ac:dyDescent="0.2">
      <c r="A43" s="105">
        <v>40</v>
      </c>
      <c r="B43" s="147" t="s">
        <v>281</v>
      </c>
      <c r="C43" s="148" t="s">
        <v>267</v>
      </c>
      <c r="D43" s="149">
        <v>8</v>
      </c>
      <c r="E43" s="150"/>
      <c r="F43" s="107">
        <f t="shared" si="0"/>
        <v>0</v>
      </c>
    </row>
    <row r="44" spans="1:6" s="30" customFormat="1" x14ac:dyDescent="0.2">
      <c r="A44" s="105">
        <v>41</v>
      </c>
      <c r="B44" s="147" t="s">
        <v>282</v>
      </c>
      <c r="C44" s="148" t="s">
        <v>267</v>
      </c>
      <c r="D44" s="149">
        <v>20</v>
      </c>
      <c r="E44" s="150"/>
      <c r="F44" s="107">
        <f t="shared" si="0"/>
        <v>0</v>
      </c>
    </row>
    <row r="45" spans="1:6" s="30" customFormat="1" x14ac:dyDescent="0.2">
      <c r="A45" s="105">
        <v>42</v>
      </c>
      <c r="B45" s="147" t="s">
        <v>283</v>
      </c>
      <c r="C45" s="148" t="s">
        <v>267</v>
      </c>
      <c r="D45" s="149">
        <v>20</v>
      </c>
      <c r="E45" s="150"/>
      <c r="F45" s="107">
        <f t="shared" si="0"/>
        <v>0</v>
      </c>
    </row>
    <row r="46" spans="1:6" s="30" customFormat="1" x14ac:dyDescent="0.2">
      <c r="A46" s="105">
        <v>43</v>
      </c>
      <c r="B46" s="147" t="s">
        <v>284</v>
      </c>
      <c r="C46" s="148" t="s">
        <v>267</v>
      </c>
      <c r="D46" s="149">
        <v>8</v>
      </c>
      <c r="E46" s="150"/>
      <c r="F46" s="107">
        <f t="shared" si="0"/>
        <v>0</v>
      </c>
    </row>
    <row r="47" spans="1:6" s="30" customFormat="1" x14ac:dyDescent="0.2">
      <c r="A47" s="151">
        <v>45</v>
      </c>
      <c r="B47" s="147" t="s">
        <v>285</v>
      </c>
      <c r="C47" s="148" t="s">
        <v>267</v>
      </c>
      <c r="D47" s="149">
        <v>8</v>
      </c>
      <c r="E47" s="150"/>
      <c r="F47" s="107">
        <f t="shared" si="0"/>
        <v>0</v>
      </c>
    </row>
    <row r="48" spans="1:6" s="30" customFormat="1" x14ac:dyDescent="0.2">
      <c r="A48" s="151">
        <v>46</v>
      </c>
      <c r="B48" s="147" t="s">
        <v>286</v>
      </c>
      <c r="C48" s="148" t="s">
        <v>267</v>
      </c>
      <c r="D48" s="149">
        <v>10</v>
      </c>
      <c r="E48" s="150"/>
      <c r="F48" s="107">
        <f t="shared" si="0"/>
        <v>0</v>
      </c>
    </row>
    <row r="49" spans="1:6" s="30" customFormat="1" x14ac:dyDescent="0.2">
      <c r="A49" s="151">
        <v>47</v>
      </c>
      <c r="B49" s="147" t="s">
        <v>287</v>
      </c>
      <c r="C49" s="148" t="s">
        <v>267</v>
      </c>
      <c r="D49" s="149">
        <v>19</v>
      </c>
      <c r="E49" s="150"/>
      <c r="F49" s="107">
        <f t="shared" si="0"/>
        <v>0</v>
      </c>
    </row>
    <row r="50" spans="1:6" s="30" customFormat="1" x14ac:dyDescent="0.2">
      <c r="A50" s="151">
        <v>48</v>
      </c>
      <c r="B50" s="147" t="s">
        <v>288</v>
      </c>
      <c r="C50" s="148" t="s">
        <v>267</v>
      </c>
      <c r="D50" s="149">
        <v>20</v>
      </c>
      <c r="E50" s="150"/>
      <c r="F50" s="107">
        <f t="shared" si="0"/>
        <v>0</v>
      </c>
    </row>
    <row r="51" spans="1:6" s="30" customFormat="1" x14ac:dyDescent="0.2">
      <c r="A51" s="151">
        <v>49</v>
      </c>
      <c r="B51" s="147" t="s">
        <v>289</v>
      </c>
      <c r="C51" s="148" t="s">
        <v>267</v>
      </c>
      <c r="D51" s="149">
        <v>20</v>
      </c>
      <c r="E51" s="150"/>
      <c r="F51" s="107">
        <f t="shared" si="0"/>
        <v>0</v>
      </c>
    </row>
    <row r="52" spans="1:6" s="30" customFormat="1" x14ac:dyDescent="0.2">
      <c r="A52" s="151">
        <v>55</v>
      </c>
      <c r="B52" s="147" t="s">
        <v>290</v>
      </c>
      <c r="C52" s="148" t="s">
        <v>267</v>
      </c>
      <c r="D52" s="149">
        <v>10</v>
      </c>
      <c r="E52" s="150"/>
      <c r="F52" s="107">
        <f t="shared" si="0"/>
        <v>0</v>
      </c>
    </row>
    <row r="53" spans="1:6" s="30" customFormat="1" x14ac:dyDescent="0.2">
      <c r="A53" s="151">
        <v>56</v>
      </c>
      <c r="B53" s="147" t="s">
        <v>291</v>
      </c>
      <c r="C53" s="148" t="s">
        <v>267</v>
      </c>
      <c r="D53" s="149">
        <v>10</v>
      </c>
      <c r="E53" s="150"/>
      <c r="F53" s="107">
        <f t="shared" si="0"/>
        <v>0</v>
      </c>
    </row>
    <row r="54" spans="1:6" s="30" customFormat="1" x14ac:dyDescent="0.2">
      <c r="A54" s="151">
        <v>58</v>
      </c>
      <c r="B54" s="147" t="s">
        <v>292</v>
      </c>
      <c r="C54" s="148" t="s">
        <v>267</v>
      </c>
      <c r="D54" s="149">
        <v>11</v>
      </c>
      <c r="E54" s="150"/>
      <c r="F54" s="107">
        <f t="shared" si="0"/>
        <v>0</v>
      </c>
    </row>
    <row r="55" spans="1:6" s="30" customFormat="1" x14ac:dyDescent="0.2">
      <c r="A55" s="151">
        <v>59</v>
      </c>
      <c r="B55" s="147" t="s">
        <v>293</v>
      </c>
      <c r="C55" s="148" t="s">
        <v>267</v>
      </c>
      <c r="D55" s="149">
        <v>10</v>
      </c>
      <c r="E55" s="150"/>
      <c r="F55" s="107">
        <f t="shared" si="0"/>
        <v>0</v>
      </c>
    </row>
    <row r="56" spans="1:6" s="30" customFormat="1" ht="33.75" x14ac:dyDescent="0.2">
      <c r="A56" s="105">
        <v>82</v>
      </c>
      <c r="B56" s="147" t="s">
        <v>376</v>
      </c>
      <c r="C56" s="148" t="s">
        <v>267</v>
      </c>
      <c r="D56" s="149">
        <v>1</v>
      </c>
      <c r="E56" s="150"/>
      <c r="F56" s="107">
        <f t="shared" ref="F56:F95" si="3">D56*E56</f>
        <v>0</v>
      </c>
    </row>
    <row r="57" spans="1:6" s="30" customFormat="1" ht="33.75" x14ac:dyDescent="0.2">
      <c r="A57" s="105">
        <v>83</v>
      </c>
      <c r="B57" s="147" t="s">
        <v>377</v>
      </c>
      <c r="C57" s="148" t="s">
        <v>267</v>
      </c>
      <c r="D57" s="149">
        <v>1</v>
      </c>
      <c r="E57" s="150"/>
      <c r="F57" s="107">
        <f t="shared" si="3"/>
        <v>0</v>
      </c>
    </row>
    <row r="58" spans="1:6" s="30" customFormat="1" ht="33.75" x14ac:dyDescent="0.2">
      <c r="A58" s="105">
        <v>84</v>
      </c>
      <c r="B58" s="147" t="s">
        <v>380</v>
      </c>
      <c r="C58" s="148" t="s">
        <v>267</v>
      </c>
      <c r="D58" s="149">
        <v>1</v>
      </c>
      <c r="E58" s="150"/>
      <c r="F58" s="107">
        <f t="shared" si="3"/>
        <v>0</v>
      </c>
    </row>
    <row r="59" spans="1:6" s="30" customFormat="1" ht="33.75" x14ac:dyDescent="0.2">
      <c r="A59" s="105">
        <v>85</v>
      </c>
      <c r="B59" s="147" t="s">
        <v>378</v>
      </c>
      <c r="C59" s="148" t="s">
        <v>267</v>
      </c>
      <c r="D59" s="149">
        <v>1</v>
      </c>
      <c r="E59" s="150"/>
      <c r="F59" s="107">
        <f t="shared" si="3"/>
        <v>0</v>
      </c>
    </row>
    <row r="60" spans="1:6" s="30" customFormat="1" ht="33.75" x14ac:dyDescent="0.2">
      <c r="A60" s="105"/>
      <c r="B60" s="147" t="s">
        <v>379</v>
      </c>
      <c r="C60" s="148" t="s">
        <v>267</v>
      </c>
      <c r="D60" s="149">
        <v>1</v>
      </c>
      <c r="E60" s="150"/>
      <c r="F60" s="107">
        <f t="shared" si="3"/>
        <v>0</v>
      </c>
    </row>
    <row r="61" spans="1:6" s="30" customFormat="1" x14ac:dyDescent="0.2">
      <c r="A61" s="105">
        <v>86</v>
      </c>
      <c r="B61" s="147" t="s">
        <v>381</v>
      </c>
      <c r="C61" s="148" t="s">
        <v>267</v>
      </c>
      <c r="D61" s="149">
        <v>1</v>
      </c>
      <c r="E61" s="150"/>
      <c r="F61" s="107">
        <f t="shared" si="3"/>
        <v>0</v>
      </c>
    </row>
    <row r="62" spans="1:6" s="30" customFormat="1" x14ac:dyDescent="0.2">
      <c r="A62" s="105">
        <v>87</v>
      </c>
      <c r="B62" s="147" t="s">
        <v>382</v>
      </c>
      <c r="C62" s="148" t="s">
        <v>267</v>
      </c>
      <c r="D62" s="149">
        <v>1</v>
      </c>
      <c r="E62" s="150"/>
      <c r="F62" s="107">
        <f t="shared" si="3"/>
        <v>0</v>
      </c>
    </row>
    <row r="63" spans="1:6" s="30" customFormat="1" x14ac:dyDescent="0.2">
      <c r="A63" s="105">
        <v>88</v>
      </c>
      <c r="B63" s="147" t="s">
        <v>383</v>
      </c>
      <c r="C63" s="148" t="s">
        <v>267</v>
      </c>
      <c r="D63" s="149">
        <v>1</v>
      </c>
      <c r="E63" s="150"/>
      <c r="F63" s="107">
        <f t="shared" si="3"/>
        <v>0</v>
      </c>
    </row>
    <row r="64" spans="1:6" s="30" customFormat="1" x14ac:dyDescent="0.2">
      <c r="A64" s="105">
        <v>89</v>
      </c>
      <c r="B64" s="147" t="s">
        <v>384</v>
      </c>
      <c r="C64" s="148" t="s">
        <v>267</v>
      </c>
      <c r="D64" s="149">
        <v>1</v>
      </c>
      <c r="E64" s="150"/>
      <c r="F64" s="107">
        <f t="shared" si="3"/>
        <v>0</v>
      </c>
    </row>
    <row r="65" spans="1:6" s="30" customFormat="1" ht="45" x14ac:dyDescent="0.2">
      <c r="A65" s="105">
        <v>91</v>
      </c>
      <c r="B65" s="147" t="s">
        <v>385</v>
      </c>
      <c r="C65" s="148" t="s">
        <v>267</v>
      </c>
      <c r="D65" s="149">
        <v>30</v>
      </c>
      <c r="E65" s="150"/>
      <c r="F65" s="107">
        <f t="shared" si="3"/>
        <v>0</v>
      </c>
    </row>
    <row r="66" spans="1:6" s="30" customFormat="1" ht="22.5" x14ac:dyDescent="0.2">
      <c r="A66" s="105">
        <v>92</v>
      </c>
      <c r="B66" s="147" t="s">
        <v>357</v>
      </c>
      <c r="C66" s="148" t="s">
        <v>267</v>
      </c>
      <c r="D66" s="149">
        <v>2</v>
      </c>
      <c r="E66" s="150"/>
      <c r="F66" s="107">
        <f t="shared" si="3"/>
        <v>0</v>
      </c>
    </row>
    <row r="67" spans="1:6" s="30" customFormat="1" ht="22.5" x14ac:dyDescent="0.2">
      <c r="A67" s="105">
        <v>93</v>
      </c>
      <c r="B67" s="147" t="s">
        <v>358</v>
      </c>
      <c r="C67" s="148" t="s">
        <v>267</v>
      </c>
      <c r="D67" s="149">
        <v>1</v>
      </c>
      <c r="E67" s="150"/>
      <c r="F67" s="107">
        <f t="shared" si="3"/>
        <v>0</v>
      </c>
    </row>
    <row r="68" spans="1:6" s="30" customFormat="1" ht="22.5" x14ac:dyDescent="0.2">
      <c r="A68" s="105">
        <v>94</v>
      </c>
      <c r="B68" s="147" t="s">
        <v>359</v>
      </c>
      <c r="C68" s="148" t="s">
        <v>267</v>
      </c>
      <c r="D68" s="149">
        <v>12</v>
      </c>
      <c r="E68" s="150"/>
      <c r="F68" s="107">
        <f t="shared" si="3"/>
        <v>0</v>
      </c>
    </row>
    <row r="69" spans="1:6" s="30" customFormat="1" ht="22.5" x14ac:dyDescent="0.2">
      <c r="A69" s="105"/>
      <c r="B69" s="147" t="s">
        <v>365</v>
      </c>
      <c r="C69" s="148" t="s">
        <v>267</v>
      </c>
      <c r="D69" s="149">
        <v>4</v>
      </c>
      <c r="E69" s="150"/>
      <c r="F69" s="107">
        <f t="shared" si="3"/>
        <v>0</v>
      </c>
    </row>
    <row r="70" spans="1:6" s="30" customFormat="1" ht="22.5" x14ac:dyDescent="0.2">
      <c r="A70" s="105"/>
      <c r="B70" s="147" t="s">
        <v>366</v>
      </c>
      <c r="C70" s="148" t="s">
        <v>267</v>
      </c>
      <c r="D70" s="149">
        <v>3</v>
      </c>
      <c r="E70" s="150"/>
      <c r="F70" s="107">
        <f t="shared" si="3"/>
        <v>0</v>
      </c>
    </row>
    <row r="71" spans="1:6" s="30" customFormat="1" x14ac:dyDescent="0.2">
      <c r="A71" s="105">
        <v>101</v>
      </c>
      <c r="B71" s="147" t="s">
        <v>375</v>
      </c>
      <c r="C71" s="148" t="s">
        <v>267</v>
      </c>
      <c r="D71" s="149">
        <v>3</v>
      </c>
      <c r="E71" s="150"/>
      <c r="F71" s="107">
        <f t="shared" si="3"/>
        <v>0</v>
      </c>
    </row>
    <row r="72" spans="1:6" s="30" customFormat="1" x14ac:dyDescent="0.2">
      <c r="A72" s="105">
        <v>102</v>
      </c>
      <c r="B72" s="147" t="s">
        <v>374</v>
      </c>
      <c r="C72" s="148" t="s">
        <v>267</v>
      </c>
      <c r="D72" s="149">
        <v>3</v>
      </c>
      <c r="E72" s="150"/>
      <c r="F72" s="107">
        <f t="shared" si="3"/>
        <v>0</v>
      </c>
    </row>
    <row r="73" spans="1:6" s="30" customFormat="1" ht="33.75" x14ac:dyDescent="0.2">
      <c r="A73" s="105"/>
      <c r="B73" s="147" t="s">
        <v>424</v>
      </c>
      <c r="C73" s="148" t="s">
        <v>267</v>
      </c>
      <c r="D73" s="149">
        <v>3</v>
      </c>
      <c r="E73" s="150"/>
      <c r="F73" s="107">
        <f t="shared" si="3"/>
        <v>0</v>
      </c>
    </row>
    <row r="74" spans="1:6" s="30" customFormat="1" x14ac:dyDescent="0.2">
      <c r="A74" s="105">
        <v>112</v>
      </c>
      <c r="B74" s="147" t="s">
        <v>400</v>
      </c>
      <c r="C74" s="148" t="s">
        <v>294</v>
      </c>
      <c r="D74" s="149">
        <v>4</v>
      </c>
      <c r="E74" s="150"/>
      <c r="F74" s="107">
        <f t="shared" si="3"/>
        <v>0</v>
      </c>
    </row>
    <row r="75" spans="1:6" s="30" customFormat="1" x14ac:dyDescent="0.2">
      <c r="A75" s="105">
        <v>113</v>
      </c>
      <c r="B75" s="147" t="s">
        <v>401</v>
      </c>
      <c r="C75" s="148" t="s">
        <v>267</v>
      </c>
      <c r="D75" s="149">
        <v>20</v>
      </c>
      <c r="E75" s="150"/>
      <c r="F75" s="107">
        <f t="shared" si="3"/>
        <v>0</v>
      </c>
    </row>
    <row r="76" spans="1:6" s="30" customFormat="1" ht="33.75" x14ac:dyDescent="0.2">
      <c r="A76" s="105">
        <v>114</v>
      </c>
      <c r="B76" s="147" t="s">
        <v>402</v>
      </c>
      <c r="C76" s="148" t="s">
        <v>267</v>
      </c>
      <c r="D76" s="149">
        <v>6</v>
      </c>
      <c r="E76" s="150"/>
      <c r="F76" s="107">
        <f t="shared" si="3"/>
        <v>0</v>
      </c>
    </row>
    <row r="77" spans="1:6" s="30" customFormat="1" ht="33.75" x14ac:dyDescent="0.2">
      <c r="A77" s="105">
        <v>115</v>
      </c>
      <c r="B77" s="147" t="s">
        <v>403</v>
      </c>
      <c r="C77" s="148" t="s">
        <v>267</v>
      </c>
      <c r="D77" s="149">
        <v>3</v>
      </c>
      <c r="E77" s="150"/>
      <c r="F77" s="107">
        <f t="shared" si="3"/>
        <v>0</v>
      </c>
    </row>
    <row r="78" spans="1:6" s="30" customFormat="1" x14ac:dyDescent="0.2">
      <c r="A78" s="105">
        <v>116</v>
      </c>
      <c r="B78" s="147" t="s">
        <v>404</v>
      </c>
      <c r="C78" s="148" t="s">
        <v>267</v>
      </c>
      <c r="D78" s="149">
        <v>2</v>
      </c>
      <c r="E78" s="150"/>
      <c r="F78" s="107">
        <f t="shared" si="3"/>
        <v>0</v>
      </c>
    </row>
    <row r="79" spans="1:6" s="30" customFormat="1" x14ac:dyDescent="0.2">
      <c r="A79" s="105">
        <v>117</v>
      </c>
      <c r="B79" s="147" t="s">
        <v>295</v>
      </c>
      <c r="C79" s="148" t="s">
        <v>294</v>
      </c>
      <c r="D79" s="149">
        <v>10</v>
      </c>
      <c r="E79" s="150"/>
      <c r="F79" s="107">
        <f t="shared" si="3"/>
        <v>0</v>
      </c>
    </row>
    <row r="80" spans="1:6" s="30" customFormat="1" x14ac:dyDescent="0.2">
      <c r="A80" s="105">
        <v>118</v>
      </c>
      <c r="B80" s="147" t="s">
        <v>405</v>
      </c>
      <c r="C80" s="148" t="s">
        <v>267</v>
      </c>
      <c r="D80" s="149">
        <v>1</v>
      </c>
      <c r="E80" s="150"/>
      <c r="F80" s="107">
        <f t="shared" si="3"/>
        <v>0</v>
      </c>
    </row>
    <row r="81" spans="1:6" s="30" customFormat="1" ht="22.5" x14ac:dyDescent="0.2">
      <c r="A81" s="105">
        <v>119</v>
      </c>
      <c r="B81" s="147" t="s">
        <v>360</v>
      </c>
      <c r="C81" s="148" t="s">
        <v>267</v>
      </c>
      <c r="D81" s="149">
        <v>2</v>
      </c>
      <c r="E81" s="150"/>
      <c r="F81" s="107">
        <f t="shared" si="3"/>
        <v>0</v>
      </c>
    </row>
    <row r="82" spans="1:6" s="30" customFormat="1" ht="22.5" x14ac:dyDescent="0.2">
      <c r="A82" s="105">
        <v>120</v>
      </c>
      <c r="B82" s="147" t="s">
        <v>361</v>
      </c>
      <c r="C82" s="148" t="s">
        <v>267</v>
      </c>
      <c r="D82" s="149">
        <v>2</v>
      </c>
      <c r="E82" s="150"/>
      <c r="F82" s="107">
        <f t="shared" si="3"/>
        <v>0</v>
      </c>
    </row>
    <row r="83" spans="1:6" s="30" customFormat="1" ht="21.6" customHeight="1" x14ac:dyDescent="0.2">
      <c r="A83" s="105">
        <v>121</v>
      </c>
      <c r="B83" s="147" t="s">
        <v>362</v>
      </c>
      <c r="C83" s="148" t="s">
        <v>267</v>
      </c>
      <c r="D83" s="149">
        <v>2</v>
      </c>
      <c r="E83" s="150"/>
      <c r="F83" s="107">
        <f t="shared" si="3"/>
        <v>0</v>
      </c>
    </row>
    <row r="84" spans="1:6" s="30" customFormat="1" ht="22.5" x14ac:dyDescent="0.2">
      <c r="A84" s="105">
        <v>122</v>
      </c>
      <c r="B84" s="147" t="s">
        <v>363</v>
      </c>
      <c r="C84" s="148" t="s">
        <v>267</v>
      </c>
      <c r="D84" s="149">
        <v>1</v>
      </c>
      <c r="E84" s="150"/>
      <c r="F84" s="107">
        <f t="shared" si="3"/>
        <v>0</v>
      </c>
    </row>
    <row r="85" spans="1:6" s="30" customFormat="1" ht="22.5" x14ac:dyDescent="0.2">
      <c r="A85" s="105"/>
      <c r="B85" s="147" t="s">
        <v>364</v>
      </c>
      <c r="C85" s="148" t="s">
        <v>267</v>
      </c>
      <c r="D85" s="149">
        <v>1</v>
      </c>
      <c r="E85" s="150"/>
      <c r="F85" s="107">
        <f t="shared" si="3"/>
        <v>0</v>
      </c>
    </row>
    <row r="86" spans="1:6" s="30" customFormat="1" ht="22.5" x14ac:dyDescent="0.2">
      <c r="A86" s="105"/>
      <c r="B86" s="147" t="s">
        <v>417</v>
      </c>
      <c r="C86" s="148" t="s">
        <v>267</v>
      </c>
      <c r="D86" s="149">
        <v>2</v>
      </c>
      <c r="E86" s="150"/>
      <c r="F86" s="107">
        <f t="shared" si="3"/>
        <v>0</v>
      </c>
    </row>
    <row r="87" spans="1:6" s="30" customFormat="1" ht="22.5" x14ac:dyDescent="0.2">
      <c r="A87" s="105"/>
      <c r="B87" s="147" t="s">
        <v>415</v>
      </c>
      <c r="C87" s="148" t="s">
        <v>267</v>
      </c>
      <c r="D87" s="149">
        <v>2</v>
      </c>
      <c r="E87" s="150"/>
      <c r="F87" s="107">
        <f t="shared" si="3"/>
        <v>0</v>
      </c>
    </row>
    <row r="88" spans="1:6" s="30" customFormat="1" ht="22.5" x14ac:dyDescent="0.2">
      <c r="A88" s="105"/>
      <c r="B88" s="147" t="s">
        <v>416</v>
      </c>
      <c r="C88" s="148" t="s">
        <v>267</v>
      </c>
      <c r="D88" s="149">
        <v>2</v>
      </c>
      <c r="E88" s="150"/>
      <c r="F88" s="107">
        <f t="shared" si="3"/>
        <v>0</v>
      </c>
    </row>
    <row r="89" spans="1:6" s="30" customFormat="1" ht="22.5" x14ac:dyDescent="0.2">
      <c r="A89" s="105"/>
      <c r="B89" s="147" t="s">
        <v>423</v>
      </c>
      <c r="C89" s="148" t="s">
        <v>110</v>
      </c>
      <c r="D89" s="149">
        <v>20</v>
      </c>
      <c r="E89" s="150"/>
      <c r="F89" s="107">
        <f t="shared" si="3"/>
        <v>0</v>
      </c>
    </row>
    <row r="90" spans="1:6" s="30" customFormat="1" x14ac:dyDescent="0.2">
      <c r="A90" s="105">
        <v>124</v>
      </c>
      <c r="B90" s="147" t="s">
        <v>296</v>
      </c>
      <c r="C90" s="148" t="s">
        <v>267</v>
      </c>
      <c r="D90" s="149">
        <v>4</v>
      </c>
      <c r="E90" s="150"/>
      <c r="F90" s="107">
        <f t="shared" si="3"/>
        <v>0</v>
      </c>
    </row>
    <row r="91" spans="1:6" s="30" customFormat="1" x14ac:dyDescent="0.2">
      <c r="A91" s="105">
        <v>125</v>
      </c>
      <c r="B91" s="147" t="s">
        <v>367</v>
      </c>
      <c r="C91" s="148" t="s">
        <v>267</v>
      </c>
      <c r="D91" s="149">
        <v>4</v>
      </c>
      <c r="E91" s="150"/>
      <c r="F91" s="107">
        <f t="shared" si="3"/>
        <v>0</v>
      </c>
    </row>
    <row r="92" spans="1:6" s="30" customFormat="1" x14ac:dyDescent="0.2">
      <c r="A92" s="105">
        <v>126</v>
      </c>
      <c r="B92" s="147" t="s">
        <v>368</v>
      </c>
      <c r="C92" s="148" t="s">
        <v>267</v>
      </c>
      <c r="D92" s="149">
        <v>4</v>
      </c>
      <c r="E92" s="150"/>
      <c r="F92" s="107">
        <f t="shared" si="3"/>
        <v>0</v>
      </c>
    </row>
    <row r="93" spans="1:6" s="30" customFormat="1" x14ac:dyDescent="0.2">
      <c r="A93" s="105">
        <v>127</v>
      </c>
      <c r="B93" s="147" t="s">
        <v>369</v>
      </c>
      <c r="C93" s="148" t="s">
        <v>267</v>
      </c>
      <c r="D93" s="149">
        <v>4</v>
      </c>
      <c r="E93" s="150"/>
      <c r="F93" s="107">
        <f t="shared" si="3"/>
        <v>0</v>
      </c>
    </row>
    <row r="94" spans="1:6" s="30" customFormat="1" x14ac:dyDescent="0.2">
      <c r="A94" s="105">
        <v>128</v>
      </c>
      <c r="B94" s="147" t="s">
        <v>370</v>
      </c>
      <c r="C94" s="148" t="s">
        <v>267</v>
      </c>
      <c r="D94" s="149">
        <v>4</v>
      </c>
      <c r="E94" s="150"/>
      <c r="F94" s="107">
        <f t="shared" si="3"/>
        <v>0</v>
      </c>
    </row>
    <row r="95" spans="1:6" s="30" customFormat="1" x14ac:dyDescent="0.2">
      <c r="A95" s="105">
        <v>129</v>
      </c>
      <c r="B95" s="147" t="s">
        <v>297</v>
      </c>
      <c r="C95" s="148" t="s">
        <v>267</v>
      </c>
      <c r="D95" s="149">
        <v>4</v>
      </c>
      <c r="E95" s="150"/>
      <c r="F95" s="107">
        <f t="shared" si="3"/>
        <v>0</v>
      </c>
    </row>
    <row r="96" spans="1:6" s="30" customFormat="1" x14ac:dyDescent="0.2">
      <c r="A96" s="105">
        <v>130</v>
      </c>
      <c r="B96" s="147" t="s">
        <v>371</v>
      </c>
      <c r="C96" s="148" t="s">
        <v>267</v>
      </c>
      <c r="D96" s="149">
        <v>4</v>
      </c>
      <c r="E96" s="150"/>
      <c r="F96" s="107">
        <f t="shared" ref="F96:F116" si="4">D96*E96</f>
        <v>0</v>
      </c>
    </row>
    <row r="97" spans="1:6" s="30" customFormat="1" x14ac:dyDescent="0.2">
      <c r="A97" s="105">
        <v>131</v>
      </c>
      <c r="B97" s="147" t="s">
        <v>372</v>
      </c>
      <c r="C97" s="148" t="s">
        <v>267</v>
      </c>
      <c r="D97" s="149">
        <v>4</v>
      </c>
      <c r="E97" s="150"/>
      <c r="F97" s="107">
        <f t="shared" si="4"/>
        <v>0</v>
      </c>
    </row>
    <row r="98" spans="1:6" s="30" customFormat="1" x14ac:dyDescent="0.2">
      <c r="A98" s="105">
        <v>132</v>
      </c>
      <c r="B98" s="147" t="s">
        <v>373</v>
      </c>
      <c r="C98" s="148" t="s">
        <v>267</v>
      </c>
      <c r="D98" s="149">
        <v>4</v>
      </c>
      <c r="E98" s="150"/>
      <c r="F98" s="107">
        <f t="shared" si="4"/>
        <v>0</v>
      </c>
    </row>
    <row r="99" spans="1:6" s="30" customFormat="1" x14ac:dyDescent="0.2">
      <c r="A99" s="105">
        <v>134</v>
      </c>
      <c r="B99" s="147" t="s">
        <v>298</v>
      </c>
      <c r="C99" s="148" t="s">
        <v>267</v>
      </c>
      <c r="D99" s="149">
        <v>4</v>
      </c>
      <c r="E99" s="150"/>
      <c r="F99" s="107">
        <f t="shared" si="4"/>
        <v>0</v>
      </c>
    </row>
    <row r="100" spans="1:6" s="30" customFormat="1" x14ac:dyDescent="0.2">
      <c r="A100" s="105">
        <v>135</v>
      </c>
      <c r="B100" s="147" t="s">
        <v>299</v>
      </c>
      <c r="C100" s="148" t="s">
        <v>267</v>
      </c>
      <c r="D100" s="149">
        <v>4</v>
      </c>
      <c r="E100" s="150"/>
      <c r="F100" s="107">
        <f t="shared" si="4"/>
        <v>0</v>
      </c>
    </row>
    <row r="101" spans="1:6" s="30" customFormat="1" x14ac:dyDescent="0.2">
      <c r="A101" s="105">
        <v>136</v>
      </c>
      <c r="B101" s="147" t="s">
        <v>300</v>
      </c>
      <c r="C101" s="148" t="s">
        <v>267</v>
      </c>
      <c r="D101" s="149">
        <v>4</v>
      </c>
      <c r="E101" s="150"/>
      <c r="F101" s="107">
        <f t="shared" si="4"/>
        <v>0</v>
      </c>
    </row>
    <row r="102" spans="1:6" s="30" customFormat="1" ht="22.5" x14ac:dyDescent="0.2">
      <c r="A102" s="105">
        <v>139</v>
      </c>
      <c r="B102" s="147" t="s">
        <v>414</v>
      </c>
      <c r="C102" s="148" t="s">
        <v>267</v>
      </c>
      <c r="D102" s="149">
        <v>5</v>
      </c>
      <c r="E102" s="150"/>
      <c r="F102" s="107">
        <f t="shared" si="4"/>
        <v>0</v>
      </c>
    </row>
    <row r="103" spans="1:6" s="30" customFormat="1" x14ac:dyDescent="0.2">
      <c r="A103" s="105">
        <v>140</v>
      </c>
      <c r="B103" s="147" t="s">
        <v>413</v>
      </c>
      <c r="C103" s="148" t="s">
        <v>267</v>
      </c>
      <c r="D103" s="149">
        <v>10</v>
      </c>
      <c r="E103" s="150"/>
      <c r="F103" s="107">
        <f t="shared" si="4"/>
        <v>0</v>
      </c>
    </row>
    <row r="104" spans="1:6" s="30" customFormat="1" ht="22.5" x14ac:dyDescent="0.2">
      <c r="A104" s="105">
        <v>141</v>
      </c>
      <c r="B104" s="147" t="s">
        <v>411</v>
      </c>
      <c r="C104" s="148" t="s">
        <v>267</v>
      </c>
      <c r="D104" s="149">
        <v>2</v>
      </c>
      <c r="E104" s="150"/>
      <c r="F104" s="107">
        <f t="shared" si="4"/>
        <v>0</v>
      </c>
    </row>
    <row r="105" spans="1:6" s="30" customFormat="1" ht="22.5" x14ac:dyDescent="0.2">
      <c r="A105" s="105">
        <v>142</v>
      </c>
      <c r="B105" s="147" t="s">
        <v>410</v>
      </c>
      <c r="C105" s="148" t="s">
        <v>267</v>
      </c>
      <c r="D105" s="149">
        <v>2</v>
      </c>
      <c r="E105" s="150"/>
      <c r="F105" s="107">
        <f t="shared" si="4"/>
        <v>0</v>
      </c>
    </row>
    <row r="106" spans="1:6" s="30" customFormat="1" ht="22.5" x14ac:dyDescent="0.2">
      <c r="A106" s="105">
        <v>143</v>
      </c>
      <c r="B106" s="147" t="s">
        <v>409</v>
      </c>
      <c r="C106" s="148" t="s">
        <v>267</v>
      </c>
      <c r="D106" s="149">
        <v>2</v>
      </c>
      <c r="E106" s="150"/>
      <c r="F106" s="107">
        <f t="shared" si="4"/>
        <v>0</v>
      </c>
    </row>
    <row r="107" spans="1:6" s="30" customFormat="1" x14ac:dyDescent="0.2">
      <c r="A107" s="105">
        <v>144</v>
      </c>
      <c r="B107" s="147" t="s">
        <v>301</v>
      </c>
      <c r="C107" s="148" t="s">
        <v>104</v>
      </c>
      <c r="D107" s="149">
        <v>10</v>
      </c>
      <c r="E107" s="150"/>
      <c r="F107" s="107">
        <f t="shared" si="4"/>
        <v>0</v>
      </c>
    </row>
    <row r="108" spans="1:6" s="30" customFormat="1" x14ac:dyDescent="0.2">
      <c r="A108" s="105">
        <v>145</v>
      </c>
      <c r="B108" s="147" t="s">
        <v>302</v>
      </c>
      <c r="C108" s="148" t="s">
        <v>104</v>
      </c>
      <c r="D108" s="149">
        <v>10</v>
      </c>
      <c r="E108" s="150"/>
      <c r="F108" s="107">
        <f t="shared" si="4"/>
        <v>0</v>
      </c>
    </row>
    <row r="109" spans="1:6" s="30" customFormat="1" x14ac:dyDescent="0.2">
      <c r="A109" s="105">
        <v>146</v>
      </c>
      <c r="B109" s="147" t="s">
        <v>303</v>
      </c>
      <c r="C109" s="148" t="s">
        <v>104</v>
      </c>
      <c r="D109" s="149">
        <v>10</v>
      </c>
      <c r="E109" s="150"/>
      <c r="F109" s="107">
        <f t="shared" si="4"/>
        <v>0</v>
      </c>
    </row>
    <row r="110" spans="1:6" s="30" customFormat="1" x14ac:dyDescent="0.2">
      <c r="A110" s="105">
        <v>147</v>
      </c>
      <c r="B110" s="147" t="s">
        <v>304</v>
      </c>
      <c r="C110" s="148" t="s">
        <v>104</v>
      </c>
      <c r="D110" s="149">
        <v>10</v>
      </c>
      <c r="E110" s="150"/>
      <c r="F110" s="107">
        <f t="shared" si="4"/>
        <v>0</v>
      </c>
    </row>
    <row r="111" spans="1:6" s="30" customFormat="1" x14ac:dyDescent="0.2">
      <c r="A111" s="105">
        <v>148</v>
      </c>
      <c r="B111" s="147" t="s">
        <v>305</v>
      </c>
      <c r="C111" s="148" t="s">
        <v>104</v>
      </c>
      <c r="D111" s="149">
        <v>10</v>
      </c>
      <c r="E111" s="150"/>
      <c r="F111" s="107">
        <f t="shared" si="4"/>
        <v>0</v>
      </c>
    </row>
    <row r="112" spans="1:6" s="30" customFormat="1" x14ac:dyDescent="0.2">
      <c r="A112" s="105">
        <v>150</v>
      </c>
      <c r="B112" s="147" t="s">
        <v>406</v>
      </c>
      <c r="C112" s="148" t="s">
        <v>267</v>
      </c>
      <c r="D112" s="149">
        <v>10</v>
      </c>
      <c r="E112" s="150"/>
      <c r="F112" s="107">
        <f t="shared" si="4"/>
        <v>0</v>
      </c>
    </row>
    <row r="113" spans="1:10" s="30" customFormat="1" x14ac:dyDescent="0.2">
      <c r="A113" s="105">
        <v>151</v>
      </c>
      <c r="B113" s="147" t="s">
        <v>407</v>
      </c>
      <c r="C113" s="148" t="s">
        <v>267</v>
      </c>
      <c r="D113" s="149">
        <v>10</v>
      </c>
      <c r="E113" s="150"/>
      <c r="F113" s="107">
        <f t="shared" si="4"/>
        <v>0</v>
      </c>
    </row>
    <row r="114" spans="1:10" s="30" customFormat="1" x14ac:dyDescent="0.2">
      <c r="A114" s="105">
        <v>152</v>
      </c>
      <c r="B114" s="147" t="s">
        <v>408</v>
      </c>
      <c r="C114" s="148" t="s">
        <v>267</v>
      </c>
      <c r="D114" s="149">
        <v>10</v>
      </c>
      <c r="E114" s="150"/>
      <c r="F114" s="107">
        <f t="shared" si="4"/>
        <v>0</v>
      </c>
    </row>
    <row r="115" spans="1:10" s="30" customFormat="1" x14ac:dyDescent="0.2">
      <c r="A115" s="105">
        <v>153</v>
      </c>
      <c r="B115" s="147" t="s">
        <v>306</v>
      </c>
      <c r="C115" s="148" t="s">
        <v>104</v>
      </c>
      <c r="D115" s="149">
        <v>6</v>
      </c>
      <c r="E115" s="150"/>
      <c r="F115" s="107">
        <f t="shared" si="4"/>
        <v>0</v>
      </c>
    </row>
    <row r="116" spans="1:10" s="30" customFormat="1" x14ac:dyDescent="0.2">
      <c r="A116" s="105">
        <v>154</v>
      </c>
      <c r="B116" s="147" t="s">
        <v>412</v>
      </c>
      <c r="C116" s="148" t="s">
        <v>267</v>
      </c>
      <c r="D116" s="149">
        <v>1</v>
      </c>
      <c r="E116" s="150"/>
      <c r="F116" s="107">
        <f t="shared" si="4"/>
        <v>0</v>
      </c>
    </row>
    <row r="117" spans="1:10" ht="8.1" customHeight="1" thickBot="1" x14ac:dyDescent="0.25">
      <c r="A117" s="267"/>
      <c r="B117" s="268"/>
      <c r="C117" s="268"/>
      <c r="D117" s="268"/>
      <c r="E117" s="268"/>
      <c r="F117" s="269"/>
    </row>
    <row r="118" spans="1:10" s="34" customFormat="1" ht="13.15" customHeight="1" thickBot="1" x14ac:dyDescent="0.3">
      <c r="A118" s="258" t="s">
        <v>307</v>
      </c>
      <c r="B118" s="259"/>
      <c r="C118" s="259"/>
      <c r="D118" s="259"/>
      <c r="E118" s="259"/>
      <c r="F118" s="108">
        <f>SUM(F5:F116)</f>
        <v>0</v>
      </c>
      <c r="G118" s="33"/>
      <c r="H118" s="33"/>
      <c r="I118" s="120"/>
      <c r="J118" s="33"/>
    </row>
    <row r="119" spans="1:10" ht="13.5" thickBot="1" x14ac:dyDescent="0.25">
      <c r="A119" s="258" t="s">
        <v>315</v>
      </c>
      <c r="B119" s="259"/>
      <c r="C119" s="259"/>
      <c r="D119" s="259"/>
      <c r="E119" s="259"/>
      <c r="F119" s="108">
        <f>13%*F118</f>
        <v>0</v>
      </c>
    </row>
    <row r="120" spans="1:10" ht="13.5" thickBot="1" x14ac:dyDescent="0.25">
      <c r="A120" s="258" t="s">
        <v>308</v>
      </c>
      <c r="B120" s="259"/>
      <c r="C120" s="259"/>
      <c r="D120" s="259"/>
      <c r="E120" s="259"/>
      <c r="F120" s="108">
        <f>F118+F119</f>
        <v>0</v>
      </c>
    </row>
    <row r="121" spans="1:10" ht="13.5" thickBot="1" x14ac:dyDescent="0.25">
      <c r="A121" s="258" t="s">
        <v>310</v>
      </c>
      <c r="B121" s="259"/>
      <c r="C121" s="259"/>
      <c r="D121" s="259"/>
      <c r="E121" s="259"/>
      <c r="F121" s="108">
        <f>F120/12</f>
        <v>0</v>
      </c>
    </row>
    <row r="123" spans="1:10" ht="76.5" customHeight="1" x14ac:dyDescent="0.2">
      <c r="A123" s="260" t="s">
        <v>309</v>
      </c>
      <c r="B123" s="260"/>
      <c r="C123" s="260"/>
      <c r="D123" s="260"/>
      <c r="E123" s="260"/>
      <c r="F123" s="260"/>
    </row>
    <row r="124" spans="1:10" ht="21" customHeight="1" x14ac:dyDescent="0.2">
      <c r="A124" s="260" t="s">
        <v>309</v>
      </c>
      <c r="B124" s="260"/>
      <c r="C124" s="260"/>
      <c r="D124" s="260"/>
      <c r="E124" s="260"/>
      <c r="F124" s="89"/>
    </row>
  </sheetData>
  <autoFilter ref="A3:F116"/>
  <mergeCells count="9">
    <mergeCell ref="A121:E121"/>
    <mergeCell ref="A123:F123"/>
    <mergeCell ref="A124:E124"/>
    <mergeCell ref="A2:F2"/>
    <mergeCell ref="A4:F4"/>
    <mergeCell ref="A117:F117"/>
    <mergeCell ref="A118:E118"/>
    <mergeCell ref="A119:E119"/>
    <mergeCell ref="A120:E120"/>
  </mergeCells>
  <conditionalFormatting sqref="A5:F116">
    <cfRule type="expression" dxfId="1" priority="1">
      <formula>EVEN(ROW())=ROW()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 alignWithMargins="0">
    <oddFooter>Página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view="pageBreakPreview" zoomScaleNormal="100" zoomScaleSheetLayoutView="100" workbookViewId="0">
      <selection activeCell="C7" sqref="C7"/>
    </sheetView>
  </sheetViews>
  <sheetFormatPr defaultColWidth="9" defaultRowHeight="12.75" x14ac:dyDescent="0.2"/>
  <cols>
    <col min="1" max="1" width="3.42578125" style="31" customWidth="1"/>
    <col min="2" max="2" width="56.42578125" style="31" customWidth="1"/>
    <col min="3" max="3" width="19.140625" style="31" customWidth="1"/>
    <col min="4" max="4" width="9" style="31"/>
    <col min="5" max="5" width="19.85546875" style="31" bestFit="1" customWidth="1"/>
    <col min="6" max="16384" width="9" style="31"/>
  </cols>
  <sheetData>
    <row r="1" spans="1:8" ht="27" thickBot="1" x14ac:dyDescent="0.45">
      <c r="A1" s="98"/>
      <c r="B1" s="99"/>
      <c r="C1" s="118"/>
    </row>
    <row r="2" spans="1:8" x14ac:dyDescent="0.2">
      <c r="A2" s="261" t="s">
        <v>325</v>
      </c>
      <c r="B2" s="262"/>
      <c r="C2" s="263"/>
    </row>
    <row r="3" spans="1:8" ht="57.6" customHeight="1" x14ac:dyDescent="0.2">
      <c r="A3" s="100" t="s">
        <v>1</v>
      </c>
      <c r="B3" s="101" t="s">
        <v>326</v>
      </c>
      <c r="C3" s="104" t="s">
        <v>266</v>
      </c>
    </row>
    <row r="4" spans="1:8" ht="5.45" customHeight="1" x14ac:dyDescent="0.2">
      <c r="A4" s="264"/>
      <c r="B4" s="265"/>
      <c r="C4" s="266"/>
    </row>
    <row r="5" spans="1:8" s="30" customFormat="1" ht="22.5" x14ac:dyDescent="0.2">
      <c r="A5" s="105">
        <v>1</v>
      </c>
      <c r="B5" s="106" t="s">
        <v>323</v>
      </c>
      <c r="C5" s="107"/>
    </row>
    <row r="6" spans="1:8" s="30" customFormat="1" ht="22.5" x14ac:dyDescent="0.2">
      <c r="A6" s="105">
        <v>2</v>
      </c>
      <c r="B6" s="106" t="s">
        <v>324</v>
      </c>
      <c r="C6" s="107"/>
    </row>
    <row r="7" spans="1:8" s="30" customFormat="1" ht="13.5" thickBot="1" x14ac:dyDescent="0.25">
      <c r="A7" s="164">
        <v>3</v>
      </c>
      <c r="B7" s="165" t="s">
        <v>487</v>
      </c>
      <c r="C7" s="166"/>
    </row>
    <row r="8" spans="1:8" s="34" customFormat="1" ht="19.5" customHeight="1" thickBot="1" x14ac:dyDescent="0.3">
      <c r="A8" s="258" t="s">
        <v>327</v>
      </c>
      <c r="B8" s="259"/>
      <c r="C8" s="108">
        <f>SUM(C5:C7)</f>
        <v>0</v>
      </c>
      <c r="D8" s="33"/>
      <c r="E8" s="119"/>
      <c r="F8" s="33"/>
      <c r="G8" s="33"/>
      <c r="H8" s="33"/>
    </row>
    <row r="9" spans="1:8" ht="24.75" customHeight="1" thickBot="1" x14ac:dyDescent="0.25">
      <c r="A9" s="258" t="s">
        <v>328</v>
      </c>
      <c r="B9" s="259"/>
      <c r="C9" s="108">
        <f>C8/12</f>
        <v>0</v>
      </c>
    </row>
  </sheetData>
  <autoFilter ref="A3:C6"/>
  <mergeCells count="4">
    <mergeCell ref="A9:B9"/>
    <mergeCell ref="A2:C2"/>
    <mergeCell ref="A4:C4"/>
    <mergeCell ref="A8:B8"/>
  </mergeCells>
  <conditionalFormatting sqref="A5:C7">
    <cfRule type="expression" dxfId="0" priority="1">
      <formula>EVEN(ROW())=ROW()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Encarte A (M.O. não residente)</vt:lpstr>
      <vt:lpstr>ENCARTE B (M.O. residente) </vt:lpstr>
      <vt:lpstr>Material Equip. Básico Resumido</vt:lpstr>
      <vt:lpstr>EPI </vt:lpstr>
      <vt:lpstr>Uniformes</vt:lpstr>
      <vt:lpstr>Peças Reposição (Plan_CD)</vt:lpstr>
      <vt:lpstr>RESUMO</vt:lpstr>
      <vt:lpstr>'ENCARTE B (M.O. residente) '!Area_de_impressao</vt:lpstr>
      <vt:lpstr>'Peças Reposição (Plan_CD)'!Area_de_impressao</vt:lpstr>
      <vt:lpstr>RESUMO!Area_de_impressao</vt:lpstr>
    </vt:vector>
  </TitlesOfParts>
  <Company>Ministério da Educação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Reny Gleyser Nogueira Da Silva</dc:creator>
  <cp:lastModifiedBy>Ricardo</cp:lastModifiedBy>
  <cp:revision/>
  <cp:lastPrinted>2019-07-19T19:01:27Z</cp:lastPrinted>
  <dcterms:created xsi:type="dcterms:W3CDTF">2019-01-11T19:00:03Z</dcterms:created>
  <dcterms:modified xsi:type="dcterms:W3CDTF">2020-10-19T14:28:02Z</dcterms:modified>
</cp:coreProperties>
</file>