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josemir.rodrigues\Desktop\PASTA ZEMIR\PASTAS DOS MEUS PROCESSOS\Processo 71000.029653-2023-13 Serviços Gráficos - 2023 - LICITAÇÃO\"/>
    </mc:Choice>
  </mc:AlternateContent>
  <bookViews>
    <workbookView xWindow="0" yWindow="0" windowWidth="28800" windowHeight="12300"/>
  </bookViews>
  <sheets>
    <sheet name="MAPA ESTIMATIVO DE PREÇOS" sheetId="1" r:id="rId1"/>
    <sheet name="Plan1" sheetId="12" state="hidden" r:id="rId2"/>
    <sheet name="Plan2" sheetId="13" state="hidden" r:id="rId3"/>
    <sheet name="Plan3" sheetId="14" state="hidden" r:id="rId4"/>
    <sheet name="Plan4" sheetId="15" state="hidden" r:id="rId5"/>
    <sheet name="Plan5" sheetId="16" state="hidden" r:id="rId6"/>
    <sheet name="Plan6" sheetId="17" state="hidden" r:id="rId7"/>
    <sheet name="Plan7" sheetId="18" state="hidden" r:id="rId8"/>
    <sheet name="Plan8" sheetId="19" state="hidden" r:id="rId9"/>
    <sheet name="Plan9" sheetId="20" state="hidden" r:id="rId10"/>
  </sheets>
  <definedNames>
    <definedName name="_1fob9te" localSheetId="0">'MAPA ESTIMATIVO DE PREÇOS'!#REF!</definedName>
    <definedName name="_30j0zll" localSheetId="0">'MAPA ESTIMATIVO DE PREÇOS'!#REF!</definedName>
    <definedName name="_gjdgxs" localSheetId="0">'MAPA ESTIMATIVO DE PREÇOS'!#REF!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J7" i="1"/>
  <c r="K19" i="1" l="1"/>
  <c r="K17" i="1"/>
  <c r="J17" i="1"/>
  <c r="K18" i="1"/>
  <c r="I18" i="1"/>
  <c r="K8" i="1"/>
  <c r="K9" i="1"/>
  <c r="K10" i="1"/>
  <c r="K11" i="1"/>
  <c r="K12" i="1"/>
  <c r="K13" i="1"/>
  <c r="K14" i="1"/>
  <c r="K15" i="1"/>
  <c r="K16" i="1"/>
  <c r="J8" i="1"/>
  <c r="J9" i="1"/>
  <c r="J10" i="1"/>
  <c r="J11" i="1"/>
  <c r="J12" i="1"/>
  <c r="J13" i="1"/>
  <c r="J14" i="1"/>
  <c r="J15" i="1"/>
  <c r="J16" i="1"/>
  <c r="I8" i="1" l="1"/>
  <c r="I9" i="1"/>
  <c r="I10" i="1"/>
  <c r="I11" i="1"/>
  <c r="I12" i="1"/>
  <c r="I13" i="1"/>
  <c r="I14" i="1"/>
  <c r="I15" i="1"/>
  <c r="I16" i="1"/>
  <c r="I17" i="1"/>
  <c r="I7" i="1"/>
  <c r="G8" i="1"/>
  <c r="G9" i="1"/>
  <c r="G10" i="1"/>
  <c r="G11" i="1"/>
  <c r="G12" i="1"/>
  <c r="G13" i="1"/>
  <c r="G14" i="1"/>
  <c r="G15" i="1"/>
  <c r="G16" i="1"/>
  <c r="G17" i="1"/>
  <c r="E7" i="1"/>
  <c r="G7" i="1"/>
  <c r="E8" i="1"/>
  <c r="E9" i="1"/>
  <c r="E18" i="1" s="1"/>
  <c r="E10" i="1"/>
  <c r="E11" i="1"/>
  <c r="E12" i="1"/>
  <c r="E13" i="1"/>
  <c r="E14" i="1"/>
  <c r="E15" i="1"/>
  <c r="E16" i="1"/>
  <c r="E17" i="1"/>
  <c r="G18" i="1" l="1"/>
</calcChain>
</file>

<file path=xl/sharedStrings.xml><?xml version="1.0" encoding="utf-8"?>
<sst xmlns="http://schemas.openxmlformats.org/spreadsheetml/2006/main" count="33" uniqueCount="29">
  <si>
    <t>ITEM</t>
  </si>
  <si>
    <t>MAPA ESTIMATIVO DE PREÇOS</t>
  </si>
  <si>
    <t xml:space="preserve">PROPOSTAS DOS FORNECEDORES </t>
  </si>
  <si>
    <t xml:space="preserve">DESCRIÇÃO </t>
  </si>
  <si>
    <t xml:space="preserve">QUANTIDADE ESTIMADA </t>
  </si>
  <si>
    <t>EMPRESA GRÁFICA E EDITORA REVELAÇÃO LTDA 
CNPJ:
08.288.515/0001-40</t>
  </si>
  <si>
    <t>EMPRESA GRUPO IMPRESSO GRÁFICA LTDA
CNPJ: 
37.909.259/0001-60</t>
  </si>
  <si>
    <t>EMPRESA UNIQUE BRASIL GRÁFICA E EDITORA LTDA
 CNPJ: 
08.839.695/0001-01</t>
  </si>
  <si>
    <t>ITEM 1. PAPEL OFFSET</t>
  </si>
  <si>
    <t>ITEM 2. PAPEL SUPREMO TRIPLEX OU SUPREMO DUO DESIGN</t>
  </si>
  <si>
    <t>ITEM 4 PAPEL RECICLATO</t>
  </si>
  <si>
    <r>
      <t xml:space="preserve">Objeto: </t>
    </r>
    <r>
      <rPr>
        <sz val="12"/>
        <color theme="1"/>
        <rFont val="Calibri"/>
        <family val="2"/>
        <scheme val="minor"/>
      </rPr>
      <t>Registro de preços para contratação de empresa especializada em serviços gráficos diversos visando o atendimento das demandas que a Assessoria Especial de Comunicação Social recebe de todas as Secretarias Nacionais e gabinete do Sr. Ministro de Estado para a criação de peças gráficas e institucionais e para a divulgação de eventos, exposições e campanhas no âmbito interno e externo do Ministério do Desenvolvimento, Assistência Social e Combate à Fome - MDS, nos termos da tabela abaixo, conforme condições e exigências estabelecidas no Termo de Referência.</t>
    </r>
  </si>
  <si>
    <t>VALOR UNITÁRIO ESTIMADO</t>
  </si>
  <si>
    <t>VALOR TOTAL ESTIMADO</t>
  </si>
  <si>
    <t>ITEM 3. PAPEL COUCHÊ FOSCO OU LISO</t>
  </si>
  <si>
    <t>ITEM 5. PAPEL LINHA ESPECIAL (TEXTURIZADOS, TELADOS E SIMILARES</t>
  </si>
  <si>
    <t>ITEM 6. ACABAMENTOS SIMPLES</t>
  </si>
  <si>
    <t>ITEM 7.  ACABAMENTO ESPECIAIS</t>
  </si>
  <si>
    <t>ITEM 8.  ACABAMENTO ESPECIAL POR UNIDADE</t>
  </si>
  <si>
    <t>ITEM 9. IMPRESSÃO EM GRANDES FORMATOS E ESTRUTURAS POR M²</t>
  </si>
  <si>
    <t>ITEM 10. ACABAMENTO POR METRO QUADRADO</t>
  </si>
  <si>
    <t>ITEM 11. SERVIÇO DE DIAGRAMAÇÃO</t>
  </si>
  <si>
    <t>IDENTIFICAÇÃO DO AGENTE (IN 65/2021 Art. 3º Inciso II)
MARIA DA PENHA BASÍLIO  
Chefe de Divisão de Compras</t>
  </si>
  <si>
    <t>PROCESSO N° 71000.029653-2023-13</t>
  </si>
  <si>
    <t xml:space="preserve">VALOR DA MÉDIA ESTIMADA DA CONTRATAÇÃO </t>
  </si>
  <si>
    <t>VALOR UNITÁRIO DA MÉDIA ESTIMADA</t>
  </si>
  <si>
    <t>VALOR TOTAL DA MÉDIA ESTIMADA</t>
  </si>
  <si>
    <t xml:space="preserve">MÉDIA ESTIMADA DA CONTRATAÇÃO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</si>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</sst>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&quot;R$&quot;#,##0.00"/>
  </numFmts>
  <fonts count="8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6">
    <xf numFmtId="0" fontId="0" fillId="0" borderId="0" xfId="0"/>
    <xf numFmtId="3" fontId="2" fillId="3" borderId="7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44" fontId="2" fillId="2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44" fontId="4" fillId="0" borderId="1" xfId="1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7" borderId="1" xfId="0" applyFont="1" applyFill="1" applyBorder="1" applyAlignment="1">
      <alignment horizontal="center" vertical="center" wrapText="1"/>
    </xf>
    <xf numFmtId="44" fontId="4" fillId="8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7" borderId="1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F6600"/>
      <color rgb="FFFC8EA8"/>
      <color rgb="FFFB7D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topLeftCell="A4" zoomScale="70" zoomScaleNormal="70" workbookViewId="0">
      <selection activeCell="B23" sqref="B23"/>
    </sheetView>
  </sheetViews>
  <sheetFormatPr defaultRowHeight="15" x14ac:dyDescent="0.25"/>
  <cols>
    <col min="1" max="1" width="11.42578125" customWidth="1"/>
    <col min="2" max="2" width="69.7109375" customWidth="1"/>
    <col min="3" max="3" width="19.42578125" customWidth="1"/>
    <col min="4" max="4" width="25.5703125" customWidth="1"/>
    <col min="5" max="5" width="32.140625" customWidth="1"/>
    <col min="6" max="6" width="24.140625" customWidth="1"/>
    <col min="7" max="7" width="27.5703125" customWidth="1"/>
    <col min="8" max="8" width="25.85546875" customWidth="1"/>
    <col min="9" max="9" width="31.140625" customWidth="1"/>
    <col min="10" max="10" width="28.140625" customWidth="1"/>
    <col min="11" max="11" width="30.5703125" customWidth="1"/>
    <col min="12" max="12" width="17.28515625" customWidth="1"/>
  </cols>
  <sheetData>
    <row r="1" spans="1:11" ht="67.5" customHeight="1" x14ac:dyDescent="0.25">
      <c r="A1" s="18" t="s">
        <v>22</v>
      </c>
      <c r="B1" s="19"/>
      <c r="C1" s="25" t="s">
        <v>1</v>
      </c>
      <c r="D1" s="26"/>
      <c r="E1" s="26"/>
      <c r="F1" s="26"/>
      <c r="G1" s="26"/>
      <c r="H1" s="26"/>
      <c r="I1" s="26"/>
      <c r="J1" s="26"/>
      <c r="K1" s="27"/>
    </row>
    <row r="2" spans="1:11" ht="37.5" customHeight="1" x14ac:dyDescent="0.25">
      <c r="A2" s="20"/>
      <c r="B2" s="21"/>
      <c r="C2" s="25" t="s">
        <v>23</v>
      </c>
      <c r="D2" s="26"/>
      <c r="E2" s="26"/>
      <c r="F2" s="26"/>
      <c r="G2" s="26"/>
      <c r="H2" s="26"/>
      <c r="I2" s="26"/>
      <c r="J2" s="26"/>
      <c r="K2" s="27"/>
    </row>
    <row r="3" spans="1:11" ht="46.5" customHeight="1" x14ac:dyDescent="0.25">
      <c r="A3" s="28" t="s">
        <v>11</v>
      </c>
      <c r="B3" s="29"/>
      <c r="C3" s="29"/>
      <c r="D3" s="29"/>
      <c r="E3" s="29"/>
      <c r="F3" s="29"/>
      <c r="G3" s="29"/>
      <c r="H3" s="29"/>
      <c r="I3" s="29"/>
      <c r="J3" s="29"/>
      <c r="K3" s="30"/>
    </row>
    <row r="4" spans="1:11" ht="37.5" customHeight="1" x14ac:dyDescent="0.25">
      <c r="A4" s="40" t="s">
        <v>0</v>
      </c>
      <c r="B4" s="40" t="s">
        <v>3</v>
      </c>
      <c r="C4" s="40" t="s">
        <v>4</v>
      </c>
      <c r="D4" s="35" t="s">
        <v>2</v>
      </c>
      <c r="E4" s="36"/>
      <c r="F4" s="36"/>
      <c r="G4" s="36"/>
      <c r="H4" s="36"/>
      <c r="I4" s="37"/>
      <c r="J4" s="31" t="s">
        <v>27</v>
      </c>
      <c r="K4" s="32"/>
    </row>
    <row r="5" spans="1:11" ht="66" customHeight="1" x14ac:dyDescent="0.25">
      <c r="A5" s="41"/>
      <c r="B5" s="41"/>
      <c r="C5" s="41"/>
      <c r="D5" s="43" t="s">
        <v>5</v>
      </c>
      <c r="E5" s="44"/>
      <c r="F5" s="45" t="s">
        <v>6</v>
      </c>
      <c r="G5" s="45"/>
      <c r="H5" s="43" t="s">
        <v>7</v>
      </c>
      <c r="I5" s="44"/>
      <c r="J5" s="33"/>
      <c r="K5" s="34"/>
    </row>
    <row r="6" spans="1:11" ht="45.75" customHeight="1" x14ac:dyDescent="0.25">
      <c r="A6" s="42"/>
      <c r="B6" s="42"/>
      <c r="C6" s="42"/>
      <c r="D6" s="9" t="s">
        <v>12</v>
      </c>
      <c r="E6" s="9" t="s">
        <v>13</v>
      </c>
      <c r="F6" s="9" t="s">
        <v>12</v>
      </c>
      <c r="G6" s="9" t="s">
        <v>13</v>
      </c>
      <c r="H6" s="9" t="s">
        <v>12</v>
      </c>
      <c r="I6" s="9" t="s">
        <v>13</v>
      </c>
      <c r="J6" s="17" t="s">
        <v>25</v>
      </c>
      <c r="K6" s="17" t="s">
        <v>26</v>
      </c>
    </row>
    <row r="7" spans="1:11" ht="39.75" customHeight="1" x14ac:dyDescent="0.25">
      <c r="A7" s="10">
        <v>1</v>
      </c>
      <c r="B7" s="10" t="s">
        <v>8</v>
      </c>
      <c r="C7" s="1">
        <v>1800000</v>
      </c>
      <c r="D7" s="11">
        <v>1.9117</v>
      </c>
      <c r="E7" s="3">
        <f>D7*C7</f>
        <v>3441060</v>
      </c>
      <c r="F7" s="3">
        <v>1.9659</v>
      </c>
      <c r="G7" s="3">
        <f>F7*C7</f>
        <v>3538620</v>
      </c>
      <c r="H7" s="3">
        <v>1.5328999999999999</v>
      </c>
      <c r="I7" s="3">
        <f>H7*C7</f>
        <v>2759220</v>
      </c>
      <c r="J7" s="12">
        <f>TRUNC(AVERAGE(D7,F7,H7),2)</f>
        <v>1.8</v>
      </c>
      <c r="K7" s="13">
        <f>TRUNC(AVERAGE(J7*C7),2)</f>
        <v>3240000</v>
      </c>
    </row>
    <row r="8" spans="1:11" ht="45" customHeight="1" x14ac:dyDescent="0.25">
      <c r="A8" s="10">
        <v>2</v>
      </c>
      <c r="B8" s="10" t="s">
        <v>9</v>
      </c>
      <c r="C8" s="1">
        <v>370000</v>
      </c>
      <c r="D8" s="3">
        <v>2.9302000000000001</v>
      </c>
      <c r="E8" s="3">
        <f t="shared" ref="E8:E17" si="0">D8*C8</f>
        <v>1084174</v>
      </c>
      <c r="F8" s="3">
        <v>2.9047999999999998</v>
      </c>
      <c r="G8" s="3">
        <f t="shared" ref="G8:G17" si="1">F8*C8</f>
        <v>1074776</v>
      </c>
      <c r="H8" s="3">
        <v>2.8506999999999998</v>
      </c>
      <c r="I8" s="3">
        <f t="shared" ref="I8:I17" si="2">H8*C8</f>
        <v>1054759</v>
      </c>
      <c r="J8" s="12">
        <f t="shared" ref="J8:J16" si="3">TRUNC(AVERAGE(D8,F8,H8),2)</f>
        <v>2.89</v>
      </c>
      <c r="K8" s="13">
        <f t="shared" ref="K8:K16" si="4">TRUNC(AVERAGE(J8*C8),2)</f>
        <v>1069300</v>
      </c>
    </row>
    <row r="9" spans="1:11" ht="42" customHeight="1" x14ac:dyDescent="0.25">
      <c r="A9" s="10">
        <v>3</v>
      </c>
      <c r="B9" s="10" t="s">
        <v>14</v>
      </c>
      <c r="C9" s="1">
        <v>3050000</v>
      </c>
      <c r="D9" s="3">
        <v>1.3784000000000001</v>
      </c>
      <c r="E9" s="3">
        <f t="shared" si="0"/>
        <v>4204120</v>
      </c>
      <c r="F9" s="3">
        <v>1.3260000000000001</v>
      </c>
      <c r="G9" s="3">
        <f t="shared" si="1"/>
        <v>4044300</v>
      </c>
      <c r="H9" s="3">
        <v>1.1492</v>
      </c>
      <c r="I9" s="3">
        <f t="shared" si="2"/>
        <v>3505060</v>
      </c>
      <c r="J9" s="12">
        <f t="shared" si="3"/>
        <v>1.28</v>
      </c>
      <c r="K9" s="13">
        <f t="shared" si="4"/>
        <v>3904000</v>
      </c>
    </row>
    <row r="10" spans="1:11" ht="39.75" customHeight="1" x14ac:dyDescent="0.25">
      <c r="A10" s="10">
        <v>4</v>
      </c>
      <c r="B10" s="10" t="s">
        <v>10</v>
      </c>
      <c r="C10" s="1">
        <v>510000</v>
      </c>
      <c r="D10" s="3">
        <v>2.3994</v>
      </c>
      <c r="E10" s="3">
        <f t="shared" si="0"/>
        <v>1223694</v>
      </c>
      <c r="F10" s="3">
        <v>2.1854</v>
      </c>
      <c r="G10" s="3">
        <f t="shared" si="1"/>
        <v>1114554</v>
      </c>
      <c r="H10" s="3">
        <v>1.8672</v>
      </c>
      <c r="I10" s="3">
        <f t="shared" si="2"/>
        <v>952272</v>
      </c>
      <c r="J10" s="12">
        <f t="shared" si="3"/>
        <v>2.15</v>
      </c>
      <c r="K10" s="13">
        <f t="shared" si="4"/>
        <v>1096500</v>
      </c>
    </row>
    <row r="11" spans="1:11" ht="51" customHeight="1" x14ac:dyDescent="0.25">
      <c r="A11" s="10">
        <v>5</v>
      </c>
      <c r="B11" s="10" t="s">
        <v>15</v>
      </c>
      <c r="C11" s="1">
        <v>280000</v>
      </c>
      <c r="D11" s="3">
        <v>4.2820999999999998</v>
      </c>
      <c r="E11" s="3">
        <f t="shared" si="0"/>
        <v>1198988</v>
      </c>
      <c r="F11" s="3">
        <v>4.3240999999999996</v>
      </c>
      <c r="G11" s="3">
        <f t="shared" si="1"/>
        <v>1210748</v>
      </c>
      <c r="H11" s="3">
        <v>3.5558000000000001</v>
      </c>
      <c r="I11" s="3">
        <f t="shared" si="2"/>
        <v>995624</v>
      </c>
      <c r="J11" s="12">
        <f t="shared" si="3"/>
        <v>4.05</v>
      </c>
      <c r="K11" s="13">
        <f t="shared" si="4"/>
        <v>1134000</v>
      </c>
    </row>
    <row r="12" spans="1:11" ht="48" customHeight="1" x14ac:dyDescent="0.25">
      <c r="A12" s="10">
        <v>6</v>
      </c>
      <c r="B12" s="10" t="s">
        <v>16</v>
      </c>
      <c r="C12" s="1">
        <v>6900000</v>
      </c>
      <c r="D12" s="3">
        <v>0.2636</v>
      </c>
      <c r="E12" s="3">
        <f t="shared" si="0"/>
        <v>1818840</v>
      </c>
      <c r="F12" s="3">
        <v>0.22889999999999999</v>
      </c>
      <c r="G12" s="3">
        <f t="shared" si="1"/>
        <v>1579410</v>
      </c>
      <c r="H12" s="3">
        <v>0.23080000000000001</v>
      </c>
      <c r="I12" s="3">
        <f t="shared" si="2"/>
        <v>1592520</v>
      </c>
      <c r="J12" s="12">
        <f t="shared" si="3"/>
        <v>0.24</v>
      </c>
      <c r="K12" s="13">
        <f t="shared" si="4"/>
        <v>1656000</v>
      </c>
    </row>
    <row r="13" spans="1:11" ht="48.75" customHeight="1" x14ac:dyDescent="0.25">
      <c r="A13" s="10">
        <v>7</v>
      </c>
      <c r="B13" s="10" t="s">
        <v>17</v>
      </c>
      <c r="C13" s="1">
        <v>1250000</v>
      </c>
      <c r="D13" s="3">
        <v>1.0969</v>
      </c>
      <c r="E13" s="3">
        <f t="shared" si="0"/>
        <v>1371125</v>
      </c>
      <c r="F13" s="3">
        <v>1.0462</v>
      </c>
      <c r="G13" s="3">
        <f t="shared" si="1"/>
        <v>1307750</v>
      </c>
      <c r="H13" s="3">
        <v>0.86819999999999997</v>
      </c>
      <c r="I13" s="3">
        <f t="shared" si="2"/>
        <v>1085250</v>
      </c>
      <c r="J13" s="12">
        <f t="shared" si="3"/>
        <v>1</v>
      </c>
      <c r="K13" s="13">
        <f t="shared" si="4"/>
        <v>1250000</v>
      </c>
    </row>
    <row r="14" spans="1:11" ht="42.75" customHeight="1" x14ac:dyDescent="0.25">
      <c r="A14" s="10">
        <v>8</v>
      </c>
      <c r="B14" s="10" t="s">
        <v>18</v>
      </c>
      <c r="C14" s="1">
        <v>250000</v>
      </c>
      <c r="D14" s="3">
        <v>9.6661000000000001</v>
      </c>
      <c r="E14" s="3">
        <f t="shared" si="0"/>
        <v>2416525</v>
      </c>
      <c r="F14" s="3">
        <v>9.6165000000000003</v>
      </c>
      <c r="G14" s="3">
        <f t="shared" si="1"/>
        <v>2404125</v>
      </c>
      <c r="H14" s="3">
        <v>10.309900000000001</v>
      </c>
      <c r="I14" s="3">
        <f t="shared" si="2"/>
        <v>2577475</v>
      </c>
      <c r="J14" s="12">
        <f t="shared" si="3"/>
        <v>9.86</v>
      </c>
      <c r="K14" s="13">
        <f t="shared" si="4"/>
        <v>2465000</v>
      </c>
    </row>
    <row r="15" spans="1:11" ht="42.75" customHeight="1" x14ac:dyDescent="0.25">
      <c r="A15" s="10">
        <v>9</v>
      </c>
      <c r="B15" s="10" t="s">
        <v>19</v>
      </c>
      <c r="C15" s="1">
        <v>5000</v>
      </c>
      <c r="D15" s="3">
        <v>411.94189999999998</v>
      </c>
      <c r="E15" s="3">
        <f t="shared" si="0"/>
        <v>2059709.4999999998</v>
      </c>
      <c r="F15" s="3">
        <v>444.38580000000002</v>
      </c>
      <c r="G15" s="3">
        <f t="shared" si="1"/>
        <v>2221929</v>
      </c>
      <c r="H15" s="3">
        <v>402.0489</v>
      </c>
      <c r="I15" s="3">
        <f t="shared" si="2"/>
        <v>2010244.5</v>
      </c>
      <c r="J15" s="12">
        <f t="shared" si="3"/>
        <v>419.45</v>
      </c>
      <c r="K15" s="13">
        <f t="shared" si="4"/>
        <v>2097250</v>
      </c>
    </row>
    <row r="16" spans="1:11" ht="40.5" customHeight="1" x14ac:dyDescent="0.25">
      <c r="A16" s="10">
        <v>10</v>
      </c>
      <c r="B16" s="10" t="s">
        <v>20</v>
      </c>
      <c r="C16" s="1">
        <v>7000</v>
      </c>
      <c r="D16" s="3">
        <v>122.0703</v>
      </c>
      <c r="E16" s="3">
        <f t="shared" si="0"/>
        <v>854492.1</v>
      </c>
      <c r="F16" s="3">
        <v>120.59820000000001</v>
      </c>
      <c r="G16" s="3">
        <f t="shared" si="1"/>
        <v>844187.4</v>
      </c>
      <c r="H16" s="3">
        <v>116.5534</v>
      </c>
      <c r="I16" s="3">
        <f t="shared" si="2"/>
        <v>815873.79999999993</v>
      </c>
      <c r="J16" s="12">
        <f t="shared" si="3"/>
        <v>119.74</v>
      </c>
      <c r="K16" s="13">
        <f t="shared" si="4"/>
        <v>838180</v>
      </c>
    </row>
    <row r="17" spans="1:11" ht="40.5" customHeight="1" x14ac:dyDescent="0.25">
      <c r="A17" s="10">
        <v>11</v>
      </c>
      <c r="B17" s="10" t="s">
        <v>21</v>
      </c>
      <c r="C17" s="1">
        <v>6000</v>
      </c>
      <c r="D17" s="3">
        <v>110.28360000000001</v>
      </c>
      <c r="E17" s="3">
        <f t="shared" si="0"/>
        <v>661701.60000000009</v>
      </c>
      <c r="F17" s="3">
        <v>96.153899999999993</v>
      </c>
      <c r="G17" s="3">
        <f t="shared" si="1"/>
        <v>576923.39999999991</v>
      </c>
      <c r="H17" s="3">
        <v>87.036100000000005</v>
      </c>
      <c r="I17" s="3">
        <f t="shared" si="2"/>
        <v>522216.60000000003</v>
      </c>
      <c r="J17" s="13">
        <f>TRUNC(AVERAGE(D17,F17,H17),2)</f>
        <v>97.82</v>
      </c>
      <c r="K17" s="13">
        <f>TRUNC(AVERAGE(J17*C17),2)</f>
        <v>586920</v>
      </c>
    </row>
    <row r="18" spans="1:11" ht="42.75" customHeight="1" x14ac:dyDescent="0.25">
      <c r="A18" s="38" t="s">
        <v>28</v>
      </c>
      <c r="B18" s="39"/>
      <c r="C18" s="2">
        <v>14428000</v>
      </c>
      <c r="D18" s="6"/>
      <c r="E18" s="4">
        <f>SUM(E7:E17)</f>
        <v>20334429.200000003</v>
      </c>
      <c r="F18" s="5"/>
      <c r="G18" s="4">
        <f>SUM(G7:G17)</f>
        <v>19917322.799999997</v>
      </c>
      <c r="H18" s="7"/>
      <c r="I18" s="8">
        <f>SUM(I7:I17)</f>
        <v>17870514.900000002</v>
      </c>
      <c r="J18" s="15"/>
      <c r="K18" s="8">
        <f>SUM(K7:K17)</f>
        <v>19337150</v>
      </c>
    </row>
    <row r="19" spans="1:11" ht="39.75" customHeight="1" x14ac:dyDescent="0.25">
      <c r="A19" s="22" t="s">
        <v>24</v>
      </c>
      <c r="B19" s="23"/>
      <c r="C19" s="23"/>
      <c r="D19" s="23"/>
      <c r="E19" s="23"/>
      <c r="F19" s="23"/>
      <c r="G19" s="23"/>
      <c r="H19" s="23"/>
      <c r="I19" s="23"/>
      <c r="J19" s="24"/>
      <c r="K19" s="16">
        <f>K18</f>
        <v>19337150</v>
      </c>
    </row>
    <row r="20" spans="1:11" ht="14.25" customHeight="1" x14ac:dyDescent="0.25">
      <c r="J20" s="14"/>
    </row>
  </sheetData>
  <mergeCells count="14">
    <mergeCell ref="A1:B2"/>
    <mergeCell ref="A19:J19"/>
    <mergeCell ref="C1:K1"/>
    <mergeCell ref="C2:K2"/>
    <mergeCell ref="A3:K3"/>
    <mergeCell ref="J4:K5"/>
    <mergeCell ref="D4:I4"/>
    <mergeCell ref="A18:B18"/>
    <mergeCell ref="A4:A6"/>
    <mergeCell ref="B4:B6"/>
    <mergeCell ref="C4:C6"/>
    <mergeCell ref="D5:E5"/>
    <mergeCell ref="F5:G5"/>
    <mergeCell ref="H5:I5"/>
  </mergeCells>
  <pageMargins left="0.51181102362204722" right="0.51181102362204722" top="0.78740157480314965" bottom="0.78740157480314965" header="0.31496062992125984" footer="0.31496062992125984"/>
  <pageSetup paperSize="9" scale="38" orientation="landscape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MAPA ESTIMATIVO DE PREÇOS</vt:lpstr>
      <vt:lpstr>Plan1</vt:lpstr>
      <vt:lpstr>Plan2</vt:lpstr>
      <vt:lpstr>Plan3</vt:lpstr>
      <vt:lpstr>Plan4</vt:lpstr>
      <vt:lpstr>Plan5</vt:lpstr>
      <vt:lpstr>Plan6</vt:lpstr>
      <vt:lpstr>Plan7</vt:lpstr>
      <vt:lpstr>Plan8</vt:lpstr>
      <vt:lpstr>Plan9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Wescley</dc:creator>
  <cp:lastModifiedBy>Josemir Rodrigues de Araújo</cp:lastModifiedBy>
  <cp:lastPrinted>2021-11-09T18:22:54Z</cp:lastPrinted>
  <dcterms:created xsi:type="dcterms:W3CDTF">2021-09-27T16:03:18Z</dcterms:created>
  <dcterms:modified xsi:type="dcterms:W3CDTF">2024-09-24T13:56:26Z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2024-01-14T13:21:32Z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71107439-d621-4489-8762-fa992796123a</vt:lpwstr>
  </property>
  <property fmtid="{D5CDD505-2E9C-101B-9397-08002B2CF9AE}" pid="7" name="MSIP_Label_defa4170-0d19-0005-0004-bc88714345d2_ActionId">
    <vt:lpwstr>0ce93ce5-ee3c-491d-a84a-ee2ba3d6a6da</vt:lpwstr>
  </property>
  <property fmtid="{D5CDD505-2E9C-101B-9397-08002B2CF9AE}" pid="8" name="MSIP_Label_defa4170-0d19-0005-0004-bc88714345d2_ContentBits">
    <vt:lpwstr>0</vt:lpwstr>
  </property>
</Properties>
</file>