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0370" yWindow="-120" windowWidth="20730" windowHeight="11040" activeTab="1"/>
  </bookViews>
  <sheets>
    <sheet name="Orcamento Ambiental_1a Etapa" sheetId="1" r:id="rId1"/>
    <sheet name="Orcamento Ambiental_2a Etapa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41" i="2" l="1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D25" i="1"/>
  <c r="D26" i="1" s="1"/>
  <c r="D42" i="2" l="1"/>
  <c r="D43" i="2"/>
  <c r="E42" i="2"/>
  <c r="F42" i="2" s="1"/>
  <c r="G42" i="2" s="1"/>
  <c r="H42" i="2" s="1"/>
  <c r="I42" i="2" s="1"/>
  <c r="J42" i="2" s="1"/>
  <c r="K42" i="2" s="1"/>
  <c r="L42" i="2" s="1"/>
  <c r="M42" i="2" s="1"/>
  <c r="N42" i="2" s="1"/>
  <c r="O42" i="2" s="1"/>
  <c r="P42" i="2" s="1"/>
  <c r="Q42" i="2" s="1"/>
  <c r="R42" i="2" s="1"/>
  <c r="S42" i="2" s="1"/>
  <c r="T42" i="2" s="1"/>
  <c r="U42" i="2" s="1"/>
  <c r="V42" i="2" s="1"/>
  <c r="W42" i="2" s="1"/>
  <c r="X42" i="2" s="1"/>
  <c r="Y42" i="2" s="1"/>
  <c r="Z42" i="2" s="1"/>
  <c r="AA42" i="2" s="1"/>
  <c r="AB42" i="2" s="1"/>
  <c r="AC42" i="2" s="1"/>
  <c r="AD42" i="2" s="1"/>
  <c r="AE42" i="2" s="1"/>
  <c r="AF42" i="2" s="1"/>
  <c r="AG42" i="2" s="1"/>
  <c r="AH42" i="2" s="1"/>
  <c r="AI42" i="2" s="1"/>
  <c r="AJ42" i="2" s="1"/>
  <c r="AK42" i="2" s="1"/>
  <c r="AL42" i="2" s="1"/>
  <c r="E26" i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AG26" i="1" s="1"/>
  <c r="AH26" i="1" s="1"/>
  <c r="AI26" i="1" s="1"/>
  <c r="AJ26" i="1" s="1"/>
  <c r="AK26" i="1" s="1"/>
  <c r="AL26" i="1" s="1"/>
</calcChain>
</file>

<file path=xl/sharedStrings.xml><?xml version="1.0" encoding="utf-8"?>
<sst xmlns="http://schemas.openxmlformats.org/spreadsheetml/2006/main" count="142" uniqueCount="95">
  <si>
    <t>Observações</t>
  </si>
  <si>
    <t xml:space="preserve">Item </t>
  </si>
  <si>
    <t>Descrição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</si>
  <si>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</si>
  <si>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</si>
  <si>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</si>
  <si>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</si>
  <si>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</si>
  <si>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</si>
  <si>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</si>
  <si>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</si>
  <si>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</si>
  <si>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</si>
  <si>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</si>
  <si>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</si>
  <si>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</si>
  <si>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</si>
  <si>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</si>
  <si>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</si>
  <si>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</si>
  <si>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</si>
  <si>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</si>
  <si>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</si>
  <si>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</si>
  <si>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</si>
  <si>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</si>
  <si>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</si>
  <si>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</si>
  <si>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</si>
  <si>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</si>
  <si>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Ano 28</t>
  </si>
  <si>
    <t>Ano 29</t>
  </si>
  <si>
    <t>Ano 30</t>
  </si>
  <si>
    <t>Ano 31</t>
  </si>
  <si>
    <t>Ano 32</t>
  </si>
  <si>
    <t>Ano 33</t>
  </si>
  <si>
    <t>Ano 34</t>
  </si>
  <si>
    <t>Ano 35</t>
  </si>
  <si>
    <t>Licenças / Autorizações</t>
  </si>
  <si>
    <t>A taxa precisará ser paga a cada 4 anos quando da solicitação da sua renovação</t>
  </si>
  <si>
    <t>Taxas para Renovação de Licença de Operação (1ª Etapa)</t>
  </si>
  <si>
    <t>Taxas para Renovação de Licença de Operação (2ª Etapa)</t>
  </si>
  <si>
    <t>O valor depende da área a ser suprimida</t>
  </si>
  <si>
    <t>Vistoria para Limpeza de Área - ASV (2ª Etapa)</t>
  </si>
  <si>
    <t>Valor calculado a partir da área total de propriedade para o Perímetro</t>
  </si>
  <si>
    <t>Vistoria para fins de averbação da Área de Reserva Legal (1ª Etapa)</t>
  </si>
  <si>
    <t>Vistoria para fins de averbação da Área de Reserva Legal (2ª Etapa)</t>
  </si>
  <si>
    <t>Estudos e Ações</t>
  </si>
  <si>
    <t>Inventário Florestal - IF para 2ª Etapa</t>
  </si>
  <si>
    <t>Assessoria para obtenção da ASV (2ª Etapa)</t>
  </si>
  <si>
    <t>Atualização do Estudo Ambiental (2ª Etapa)</t>
  </si>
  <si>
    <t>Estudos Arqueológicos (2ª Etapa)</t>
  </si>
  <si>
    <t>Regularização de Reserva Legal (1ª Etapa)</t>
  </si>
  <si>
    <t>Regularização de Reserva Legal (2ª Etapa)</t>
  </si>
  <si>
    <t>Elaboração dos Planos e Programas Ambientais (2ª Etapa)</t>
  </si>
  <si>
    <t>Relatório de Desempenho Ambiental -  Anual (1ª Etapa)</t>
  </si>
  <si>
    <t>Relatório de Desempenho Ambiental -  Anual (2ª Etapa)</t>
  </si>
  <si>
    <t>Execução dos Programas Ambientais</t>
  </si>
  <si>
    <t>Programa de Afugentamento e Resgate de Fauna (2ª Etapa)</t>
  </si>
  <si>
    <t>Custos associados à execução da Obra serão apresentados no orçamento da engenharia(G2)</t>
  </si>
  <si>
    <t>Programa de Supressão de Vegetação (2ª Etapa)</t>
  </si>
  <si>
    <t>Programa de Resgate de Flora (2ª Etapa)</t>
  </si>
  <si>
    <t>Programa de Gestão e Controle Ambiental das Obras (2ª Etapa)</t>
  </si>
  <si>
    <t>Programa de Controle de Emissão de Material Particulado e Ruídos (2ª Etapa)</t>
  </si>
  <si>
    <t>Programa de Gerenciamento de Resíduos da Construção Civil (2ª Etapa)</t>
  </si>
  <si>
    <t>Programa de Controle de Processos Erosivos (1ª Etapa)</t>
  </si>
  <si>
    <t>Programa de Controle de Processos Erosivos (2ª Etapa)</t>
  </si>
  <si>
    <t>Programa de Monitoramento da Qualidade da Água (1ª Etapa)</t>
  </si>
  <si>
    <t>Programa de Monitoramento da Qualidade da Água (2ª Etapa)</t>
  </si>
  <si>
    <t>Programa de Monitoramento e Controle de Perdas de Água na Captação, Condução e Aplicação na Irrigação (1ª Etapa)</t>
  </si>
  <si>
    <t>Programa de Monitoramento e Controle de Perdas de Água na Captação, Condução e Aplicação na Irrigação (2ª Etapa)</t>
  </si>
  <si>
    <t>Programa de Monitoramento da Qualidade do Efluente de Irrigação (1ª Etapa)</t>
  </si>
  <si>
    <t>Programa de Monitoramento da Qualidade do Efluente de Irrigação (2ª Etapa)</t>
  </si>
  <si>
    <t>Programa de Monitoramento da Presença de Agroquímicos no Ambiente (1ª Etapa)</t>
  </si>
  <si>
    <t>Programa de Monitoramento da Presença de Agroquímicos no Ambiente (2ª Etapa)</t>
  </si>
  <si>
    <t>Programa de Recuperação de Áreas Degradadas (1ª Etapa)</t>
  </si>
  <si>
    <t>Programa de Recuperação de Áreas Degradadas (2ª Etapa)</t>
  </si>
  <si>
    <t>Custo contemplado nos estudos arqueológicos</t>
  </si>
  <si>
    <t>Programa de Avaliação de Impactos ao Patrimônio Arqueológico (2ª Etapa)</t>
  </si>
  <si>
    <t>Programa de Gestão ao Patrimônio Arqueológico (2ª Etapa)</t>
  </si>
  <si>
    <t>Programa de Monitoramento da Fauna Terrestre (2ª Etapa)</t>
  </si>
  <si>
    <t>Programa de Recomposição das APP (1ª Etapa)</t>
  </si>
  <si>
    <t>Programa de Recomposição das APP (2ª Etapa)</t>
  </si>
  <si>
    <t>Programa de Controle e Recuperação das Reservas Legais (1ª Etapa)</t>
  </si>
  <si>
    <t>Programa de Controle e Recuperação das Reservas Legais (2ª Etapa)</t>
  </si>
  <si>
    <t>Programa de Educação Ambiental e Comunicação (1ª Etapa)</t>
  </si>
  <si>
    <t>Programa de Educação Ambiental e Comunicação (2ª Etapa)</t>
  </si>
  <si>
    <t>Programa de Capacitação da Mão de Obra Local (1ª Etapa)</t>
  </si>
  <si>
    <t>Programa de Capacitação da Mão de Obra Local (2ª Etapa)</t>
  </si>
  <si>
    <t>Não estão contemplados neste orçamento aquisição de terras para relocação</t>
  </si>
  <si>
    <t>Programa de Realocação de Ocupantes (2ª Etapa)</t>
  </si>
  <si>
    <t>Total Geral</t>
  </si>
  <si>
    <t>Total Acumulado</t>
  </si>
  <si>
    <r>
      <rPr>
        <u/>
        <sz val="11"/>
        <color theme="1"/>
        <rFont val="Calibri"/>
        <family val="2"/>
        <scheme val="minor"/>
      </rPr>
      <t>Premissas consideradas para Orçamento em NOV/2023:</t>
    </r>
    <r>
      <rPr>
        <sz val="11"/>
        <color theme="1"/>
        <rFont val="Calibri"/>
        <family val="2"/>
        <scheme val="minor"/>
      </rPr>
      <t xml:space="preserve">
 - Para a relação dos itens a serem executados no escopo ambiental foram consideradas as recomendações dos estudos realizados, condicionantes de licenças e anuências, bem como exigências das legislações estadual e federal pertinentes
 - Grande parte dos programas é aplicável às duas etapas uma vez que o processo de licenciamento ambiental é comum, para efeito de orçamento foram separados 
 - Apesar da outorga para a 2ª Etapa se constituir em um processo diferenciado, as ações associadas às condicionantes serão aplicadas às duas etapas, para efeito de orçamento os custos foram separados
  - Para composição dos custos utilizou-se como base planilha de preços do DNIT para consultoria - Abril/2023, já com encargos sociais, além de impostos, taxas e remuneração de escritório</t>
    </r>
  </si>
  <si>
    <t>TOTAL  (35 anos)&gt;&gt;&gt;&gt;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</si>
</sst>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3" xfId="0" applyFont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3" xfId="0" applyFont="1" applyFill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/>
    <xf numFmtId="43" fontId="0" fillId="3" borderId="8" xfId="0" applyNumberFormat="1" applyFill="1" applyBorder="1"/>
    <xf numFmtId="0" fontId="0" fillId="3" borderId="8" xfId="0" applyFill="1" applyBorder="1"/>
    <xf numFmtId="0" fontId="0" fillId="3" borderId="9" xfId="0" applyFill="1" applyBorder="1"/>
    <xf numFmtId="43" fontId="0" fillId="0" borderId="0" xfId="1" applyFont="1" applyFill="1" applyBorder="1" applyAlignment="1">
      <alignment horizontal="left" wrapText="1"/>
    </xf>
    <xf numFmtId="43" fontId="0" fillId="3" borderId="7" xfId="0" applyNumberFormat="1" applyFill="1" applyBorder="1"/>
    <xf numFmtId="0" fontId="0" fillId="3" borderId="10" xfId="0" applyFill="1" applyBorder="1"/>
    <xf numFmtId="43" fontId="0" fillId="3" borderId="7" xfId="1" applyFont="1" applyFill="1" applyBorder="1"/>
    <xf numFmtId="0" fontId="0" fillId="0" borderId="0" xfId="0" applyAlignment="1">
      <alignment wrapText="1"/>
    </xf>
    <xf numFmtId="0" fontId="0" fillId="0" borderId="2" xfId="0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  <xf numFmtId="0" fontId="0" fillId="0" borderId="3" xfId="0" applyBorder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0" fillId="0" borderId="1" xfId="0" applyBorder="1"/>
    <xf numFmtId="0" fontId="0" fillId="3" borderId="14" xfId="0" applyFill="1" applyBorder="1" applyAlignment="1">
      <alignment horizontal="center"/>
    </xf>
    <xf numFmtId="0" fontId="0" fillId="3" borderId="7" xfId="0" applyFill="1" applyBorder="1" applyAlignment="1">
      <alignment wrapText="1"/>
    </xf>
    <xf numFmtId="0" fontId="5" fillId="3" borderId="7" xfId="0" applyFont="1" applyFill="1" applyBorder="1"/>
    <xf numFmtId="43" fontId="0" fillId="3" borderId="10" xfId="0" applyNumberFormat="1" applyFill="1" applyBorder="1"/>
    <xf numFmtId="43" fontId="0" fillId="3" borderId="12" xfId="0" applyNumberFormat="1" applyFill="1" applyBorder="1"/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/>
    <xf numFmtId="43" fontId="3" fillId="4" borderId="5" xfId="0" applyNumberFormat="1" applyFont="1" applyFill="1" applyBorder="1"/>
    <xf numFmtId="43" fontId="6" fillId="4" borderId="5" xfId="0" applyNumberFormat="1" applyFont="1" applyFill="1" applyBorder="1"/>
    <xf numFmtId="0" fontId="3" fillId="2" borderId="4" xfId="0" applyFont="1" applyFill="1" applyBorder="1"/>
    <xf numFmtId="0" fontId="0" fillId="0" borderId="10" xfId="0" applyBorder="1"/>
    <xf numFmtId="0" fontId="3" fillId="0" borderId="15" xfId="0" applyFont="1" applyBorder="1"/>
    <xf numFmtId="43" fontId="0" fillId="0" borderId="9" xfId="1" applyFont="1" applyFill="1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0" borderId="13" xfId="0" applyBorder="1"/>
    <xf numFmtId="0" fontId="0" fillId="0" borderId="15" xfId="0" applyBorder="1"/>
    <xf numFmtId="0" fontId="0" fillId="5" borderId="16" xfId="0" applyFill="1" applyBorder="1" applyAlignment="1">
      <alignment horizontal="right"/>
    </xf>
    <xf numFmtId="43" fontId="7" fillId="5" borderId="16" xfId="0" applyNumberFormat="1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opLeftCell="A13" zoomScaleNormal="100" workbookViewId="0">
      <selection activeCell="C27" sqref="C27:C34"/>
    </sheetView>
  </sheetViews>
  <sheetFormatPr defaultRowHeight="15" x14ac:dyDescent="0.25"/>
  <cols>
    <col min="1" max="1" width="73.5703125" customWidth="1"/>
    <col min="3" max="3" width="79.28515625" customWidth="1"/>
    <col min="4" max="4" width="13.28515625" customWidth="1"/>
    <col min="5" max="5" width="13.28515625" bestFit="1" customWidth="1"/>
    <col min="6" max="6" width="14.140625" customWidth="1"/>
    <col min="7" max="7" width="14" customWidth="1"/>
    <col min="8" max="8" width="13.85546875" customWidth="1"/>
    <col min="9" max="9" width="14.28515625" bestFit="1" customWidth="1"/>
    <col min="10" max="10" width="13.28515625" bestFit="1" customWidth="1"/>
    <col min="11" max="11" width="14" customWidth="1"/>
    <col min="12" max="15" width="13.28515625" bestFit="1" customWidth="1"/>
    <col min="16" max="16" width="13.140625" customWidth="1"/>
    <col min="17" max="19" width="13.28515625" bestFit="1" customWidth="1"/>
    <col min="20" max="20" width="12.85546875" customWidth="1"/>
    <col min="21" max="23" width="13.28515625" bestFit="1" customWidth="1"/>
    <col min="24" max="24" width="13.42578125" customWidth="1"/>
    <col min="25" max="27" width="13.28515625" bestFit="1" customWidth="1"/>
    <col min="28" max="28" width="13" customWidth="1"/>
    <col min="29" max="31" width="13.28515625" bestFit="1" customWidth="1"/>
    <col min="32" max="32" width="13.28515625" customWidth="1"/>
    <col min="33" max="35" width="13.28515625" bestFit="1" customWidth="1"/>
    <col min="36" max="36" width="13.42578125" customWidth="1"/>
    <col min="37" max="38" width="13.28515625" bestFit="1" customWidth="1"/>
  </cols>
  <sheetData>
    <row r="1" spans="1:38" ht="139.5" customHeight="1" x14ac:dyDescent="0.25">
      <c r="B1" s="48" t="s">
        <v>93</v>
      </c>
      <c r="C1" s="49"/>
      <c r="D1" s="49"/>
      <c r="E1" s="49"/>
      <c r="F1" s="49"/>
      <c r="G1" s="49"/>
    </row>
    <row r="2" spans="1:38" x14ac:dyDescent="0.25">
      <c r="B2" s="1"/>
      <c r="C2" s="2"/>
    </row>
    <row r="3" spans="1:38" ht="15.75" thickBot="1" x14ac:dyDescent="0.3">
      <c r="C3" s="3"/>
    </row>
    <row r="4" spans="1:38" ht="15.75" thickTop="1" x14ac:dyDescent="0.25">
      <c r="A4" s="50" t="s">
        <v>0</v>
      </c>
      <c r="B4" s="46" t="s">
        <v>1</v>
      </c>
      <c r="C4" s="46" t="s">
        <v>2</v>
      </c>
      <c r="D4" s="46" t="s">
        <v>3</v>
      </c>
      <c r="E4" s="46" t="s">
        <v>4</v>
      </c>
      <c r="F4" s="46" t="s">
        <v>5</v>
      </c>
      <c r="G4" s="46" t="s">
        <v>6</v>
      </c>
      <c r="H4" s="46" t="s">
        <v>7</v>
      </c>
      <c r="I4" s="46" t="s">
        <v>8</v>
      </c>
      <c r="J4" s="46" t="s">
        <v>9</v>
      </c>
      <c r="K4" s="46" t="s">
        <v>10</v>
      </c>
      <c r="L4" s="46" t="s">
        <v>11</v>
      </c>
      <c r="M4" s="46" t="s">
        <v>12</v>
      </c>
      <c r="N4" s="46" t="s">
        <v>13</v>
      </c>
      <c r="O4" s="46" t="s">
        <v>14</v>
      </c>
      <c r="P4" s="46" t="s">
        <v>15</v>
      </c>
      <c r="Q4" s="46" t="s">
        <v>16</v>
      </c>
      <c r="R4" s="46" t="s">
        <v>17</v>
      </c>
      <c r="S4" s="46" t="s">
        <v>18</v>
      </c>
      <c r="T4" s="46" t="s">
        <v>19</v>
      </c>
      <c r="U4" s="46" t="s">
        <v>20</v>
      </c>
      <c r="V4" s="46" t="s">
        <v>21</v>
      </c>
      <c r="W4" s="46" t="s">
        <v>22</v>
      </c>
      <c r="X4" s="46" t="s">
        <v>23</v>
      </c>
      <c r="Y4" s="46" t="s">
        <v>24</v>
      </c>
      <c r="Z4" s="46" t="s">
        <v>25</v>
      </c>
      <c r="AA4" s="46" t="s">
        <v>26</v>
      </c>
      <c r="AB4" s="46" t="s">
        <v>27</v>
      </c>
      <c r="AC4" s="46" t="s">
        <v>28</v>
      </c>
      <c r="AD4" s="46" t="s">
        <v>29</v>
      </c>
      <c r="AE4" s="46" t="s">
        <v>30</v>
      </c>
      <c r="AF4" s="46" t="s">
        <v>31</v>
      </c>
      <c r="AG4" s="46" t="s">
        <v>32</v>
      </c>
      <c r="AH4" s="46" t="s">
        <v>33</v>
      </c>
      <c r="AI4" s="46" t="s">
        <v>34</v>
      </c>
      <c r="AJ4" s="46" t="s">
        <v>35</v>
      </c>
      <c r="AK4" s="46" t="s">
        <v>36</v>
      </c>
      <c r="AL4" s="44" t="s">
        <v>37</v>
      </c>
    </row>
    <row r="5" spans="1:38" ht="15.75" thickBot="1" x14ac:dyDescent="0.3">
      <c r="A5" s="51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5"/>
    </row>
    <row r="6" spans="1:38" ht="16.5" thickTop="1" thickBot="1" x14ac:dyDescent="0.3">
      <c r="A6" s="37"/>
      <c r="B6" s="5">
        <v>1</v>
      </c>
      <c r="C6" s="6" t="s">
        <v>38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35"/>
    </row>
    <row r="7" spans="1:38" ht="15.75" thickTop="1" x14ac:dyDescent="0.25">
      <c r="A7" s="38" t="s">
        <v>39</v>
      </c>
      <c r="B7" s="8"/>
      <c r="C7" s="9" t="s">
        <v>40</v>
      </c>
      <c r="D7" s="10">
        <v>4965.84</v>
      </c>
      <c r="E7" s="11"/>
      <c r="F7" s="11"/>
      <c r="G7" s="11"/>
      <c r="H7" s="10">
        <v>4965.84</v>
      </c>
      <c r="I7" s="11"/>
      <c r="J7" s="11"/>
      <c r="K7" s="11"/>
      <c r="L7" s="10">
        <v>4965.84</v>
      </c>
      <c r="M7" s="11"/>
      <c r="N7" s="11"/>
      <c r="O7" s="11"/>
      <c r="P7" s="10">
        <v>4965.84</v>
      </c>
      <c r="Q7" s="11"/>
      <c r="R7" s="11"/>
      <c r="S7" s="11"/>
      <c r="T7" s="10">
        <v>4965.84</v>
      </c>
      <c r="U7" s="11"/>
      <c r="V7" s="11"/>
      <c r="W7" s="11"/>
      <c r="X7" s="10">
        <v>4965.84</v>
      </c>
      <c r="Y7" s="11"/>
      <c r="Z7" s="11"/>
      <c r="AA7" s="11"/>
      <c r="AB7" s="10">
        <v>4965.84</v>
      </c>
      <c r="AC7" s="11"/>
      <c r="AD7" s="11"/>
      <c r="AE7" s="11"/>
      <c r="AF7" s="10">
        <v>4965.84</v>
      </c>
      <c r="AG7" s="11"/>
      <c r="AH7" s="11"/>
      <c r="AI7" s="11"/>
      <c r="AJ7" s="10">
        <v>4965.84</v>
      </c>
      <c r="AK7" s="11"/>
      <c r="AL7" s="11"/>
    </row>
    <row r="8" spans="1:38" x14ac:dyDescent="0.25">
      <c r="A8" s="39" t="s">
        <v>44</v>
      </c>
      <c r="B8" s="8"/>
      <c r="C8" s="9" t="s">
        <v>45</v>
      </c>
      <c r="D8" s="16">
        <v>315.2664321264001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38" ht="15.75" thickBot="1" x14ac:dyDescent="0.3">
      <c r="A9" s="40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16.5" thickTop="1" thickBot="1" x14ac:dyDescent="0.3">
      <c r="A10" s="41"/>
      <c r="B10" s="23">
        <v>2</v>
      </c>
      <c r="C10" s="24" t="s">
        <v>47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35"/>
    </row>
    <row r="11" spans="1:38" ht="15.75" thickTop="1" x14ac:dyDescent="0.25">
      <c r="A11" s="36"/>
      <c r="B11" s="8"/>
      <c r="C11" s="9" t="s">
        <v>52</v>
      </c>
      <c r="D11" s="14">
        <v>34738.499239024393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8" x14ac:dyDescent="0.25">
      <c r="A12" s="36"/>
      <c r="B12" s="8"/>
      <c r="C12" s="9" t="s">
        <v>55</v>
      </c>
      <c r="D12" s="14">
        <v>15000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1:38" ht="15.75" thickBot="1" x14ac:dyDescent="0.3">
      <c r="A13" s="40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ht="16.5" thickTop="1" thickBot="1" x14ac:dyDescent="0.3">
      <c r="A14" s="41"/>
      <c r="B14" s="5">
        <v>3</v>
      </c>
      <c r="C14" s="6" t="s">
        <v>57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35"/>
    </row>
    <row r="15" spans="1:38" ht="15.75" thickTop="1" x14ac:dyDescent="0.25">
      <c r="A15" s="36"/>
      <c r="B15" s="8"/>
      <c r="C15" s="9" t="s">
        <v>65</v>
      </c>
      <c r="D15" s="9"/>
      <c r="E15" s="14">
        <v>124781.96827317074</v>
      </c>
      <c r="F15" s="14">
        <v>124781.96827317074</v>
      </c>
      <c r="G15" s="14">
        <v>124781.96827317074</v>
      </c>
      <c r="H15" s="14">
        <v>124781.96827317074</v>
      </c>
      <c r="I15" s="14">
        <v>124781.96827317074</v>
      </c>
      <c r="J15" s="14">
        <v>124781.96827317074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38" x14ac:dyDescent="0.25">
      <c r="A16" s="36"/>
      <c r="B16" s="8"/>
      <c r="C16" s="9" t="s">
        <v>67</v>
      </c>
      <c r="D16" s="9"/>
      <c r="E16" s="14">
        <v>109407.1156682927</v>
      </c>
      <c r="F16" s="14">
        <v>109407.1156682927</v>
      </c>
      <c r="G16" s="14">
        <v>109407.1156682927</v>
      </c>
      <c r="H16" s="14">
        <v>109407.1156682927</v>
      </c>
      <c r="I16" s="14">
        <v>109407.1156682927</v>
      </c>
      <c r="J16" s="14">
        <v>109407.1156682927</v>
      </c>
      <c r="K16" s="14">
        <v>109407.1156682927</v>
      </c>
      <c r="L16" s="14">
        <v>109407.1156682927</v>
      </c>
      <c r="M16" s="14">
        <v>109407.1156682927</v>
      </c>
      <c r="N16" s="14">
        <v>109407.1156682927</v>
      </c>
      <c r="O16" s="14">
        <v>109407.1156682927</v>
      </c>
      <c r="P16" s="14">
        <v>109407.1156682927</v>
      </c>
      <c r="Q16" s="14">
        <v>109407.1156682927</v>
      </c>
      <c r="R16" s="14">
        <v>109407.1156682927</v>
      </c>
      <c r="S16" s="14">
        <v>109407.1156682927</v>
      </c>
      <c r="T16" s="14">
        <v>109407.1156682927</v>
      </c>
      <c r="U16" s="14">
        <v>109407.1156682927</v>
      </c>
      <c r="V16" s="14">
        <v>109407.1156682927</v>
      </c>
      <c r="W16" s="14">
        <v>109407.1156682927</v>
      </c>
      <c r="X16" s="14">
        <v>109407.1156682927</v>
      </c>
      <c r="Y16" s="14">
        <v>109407.1156682927</v>
      </c>
      <c r="Z16" s="14">
        <v>109407.1156682927</v>
      </c>
      <c r="AA16" s="14">
        <v>109407.1156682927</v>
      </c>
      <c r="AB16" s="14">
        <v>109407.1156682927</v>
      </c>
      <c r="AC16" s="14">
        <v>109407.1156682927</v>
      </c>
      <c r="AD16" s="14">
        <v>109407.1156682927</v>
      </c>
      <c r="AE16" s="14">
        <v>109407.1156682927</v>
      </c>
      <c r="AF16" s="14">
        <v>109407.1156682927</v>
      </c>
      <c r="AG16" s="14">
        <v>109407.1156682927</v>
      </c>
      <c r="AH16" s="14">
        <v>109407.1156682927</v>
      </c>
      <c r="AI16" s="14">
        <v>109407.1156682927</v>
      </c>
      <c r="AJ16" s="14">
        <v>109407.1156682927</v>
      </c>
      <c r="AK16" s="14">
        <v>109407.1156682927</v>
      </c>
      <c r="AL16" s="14">
        <v>109407.1156682927</v>
      </c>
    </row>
    <row r="17" spans="1:38" ht="30" x14ac:dyDescent="0.25">
      <c r="A17" s="36"/>
      <c r="B17" s="8"/>
      <c r="C17" s="27" t="s">
        <v>69</v>
      </c>
      <c r="D17" s="9"/>
      <c r="E17" s="9"/>
      <c r="F17" s="9"/>
      <c r="G17" s="14">
        <v>82959.95239024391</v>
      </c>
      <c r="H17" s="14">
        <v>82959.95239024391</v>
      </c>
      <c r="I17" s="14">
        <v>82959.95239024391</v>
      </c>
      <c r="J17" s="14">
        <v>82959.95239024391</v>
      </c>
      <c r="K17" s="14">
        <v>82959.95239024391</v>
      </c>
      <c r="L17" s="14">
        <v>82959.95239024391</v>
      </c>
      <c r="M17" s="14">
        <v>82959.95239024391</v>
      </c>
      <c r="N17" s="14">
        <v>82959.95239024391</v>
      </c>
      <c r="O17" s="14">
        <v>82959.95239024391</v>
      </c>
      <c r="P17" s="14">
        <v>82959.95239024391</v>
      </c>
      <c r="Q17" s="14">
        <v>82959.95239024391</v>
      </c>
      <c r="R17" s="14">
        <v>82959.95239024391</v>
      </c>
      <c r="S17" s="14">
        <v>82959.95239024391</v>
      </c>
      <c r="T17" s="14">
        <v>82959.95239024391</v>
      </c>
      <c r="U17" s="14">
        <v>82959.95239024391</v>
      </c>
      <c r="V17" s="14">
        <v>82959.95239024391</v>
      </c>
      <c r="W17" s="14">
        <v>82959.95239024391</v>
      </c>
      <c r="X17" s="14">
        <v>82959.95239024391</v>
      </c>
      <c r="Y17" s="14">
        <v>82959.95239024391</v>
      </c>
      <c r="Z17" s="14">
        <v>82959.95239024391</v>
      </c>
      <c r="AA17" s="14">
        <v>82959.95239024391</v>
      </c>
      <c r="AB17" s="14">
        <v>82959.95239024391</v>
      </c>
      <c r="AC17" s="14">
        <v>82959.95239024391</v>
      </c>
      <c r="AD17" s="14">
        <v>82959.95239024391</v>
      </c>
      <c r="AE17" s="14">
        <v>82959.95239024391</v>
      </c>
      <c r="AF17" s="14">
        <v>82959.95239024391</v>
      </c>
      <c r="AG17" s="14">
        <v>82959.95239024391</v>
      </c>
      <c r="AH17" s="14">
        <v>82959.95239024391</v>
      </c>
      <c r="AI17" s="14">
        <v>82959.95239024391</v>
      </c>
      <c r="AJ17" s="14">
        <v>82959.95239024391</v>
      </c>
      <c r="AK17" s="14">
        <v>82959.95239024391</v>
      </c>
      <c r="AL17" s="14">
        <v>82959.95239024391</v>
      </c>
    </row>
    <row r="18" spans="1:38" x14ac:dyDescent="0.25">
      <c r="A18" s="36"/>
      <c r="B18" s="8"/>
      <c r="C18" s="28" t="s">
        <v>71</v>
      </c>
      <c r="D18" s="9"/>
      <c r="E18" s="9"/>
      <c r="F18" s="9"/>
      <c r="G18" s="14">
        <v>55635.314926829262</v>
      </c>
      <c r="H18" s="14">
        <v>55635.314926829262</v>
      </c>
      <c r="I18" s="14">
        <v>55635.314926829262</v>
      </c>
      <c r="J18" s="14">
        <v>55635.314926829262</v>
      </c>
      <c r="K18" s="14">
        <v>55635.314926829262</v>
      </c>
      <c r="L18" s="14">
        <v>55635.314926829262</v>
      </c>
      <c r="M18" s="14">
        <v>55635.314926829262</v>
      </c>
      <c r="N18" s="14">
        <v>55635.314926829262</v>
      </c>
      <c r="O18" s="14">
        <v>55635.314926829262</v>
      </c>
      <c r="P18" s="14">
        <v>55635.314926829262</v>
      </c>
      <c r="Q18" s="14">
        <v>55635.314926829262</v>
      </c>
      <c r="R18" s="14">
        <v>55635.314926829262</v>
      </c>
      <c r="S18" s="14">
        <v>55635.314926829262</v>
      </c>
      <c r="T18" s="14">
        <v>55635.314926829262</v>
      </c>
      <c r="U18" s="14">
        <v>55635.314926829262</v>
      </c>
      <c r="V18" s="14">
        <v>55635.314926829262</v>
      </c>
      <c r="W18" s="14">
        <v>55635.314926829262</v>
      </c>
      <c r="X18" s="14">
        <v>55635.314926829262</v>
      </c>
      <c r="Y18" s="14">
        <v>55635.314926829262</v>
      </c>
      <c r="Z18" s="14">
        <v>55635.314926829262</v>
      </c>
      <c r="AA18" s="14">
        <v>55635.314926829262</v>
      </c>
      <c r="AB18" s="14">
        <v>55635.314926829262</v>
      </c>
      <c r="AC18" s="14">
        <v>55635.314926829262</v>
      </c>
      <c r="AD18" s="14">
        <v>55635.314926829262</v>
      </c>
      <c r="AE18" s="14">
        <v>55635.314926829262</v>
      </c>
      <c r="AF18" s="14">
        <v>55635.314926829262</v>
      </c>
      <c r="AG18" s="14">
        <v>55635.314926829262</v>
      </c>
      <c r="AH18" s="14">
        <v>55635.314926829262</v>
      </c>
      <c r="AI18" s="14">
        <v>55635.314926829262</v>
      </c>
      <c r="AJ18" s="14">
        <v>55635.314926829262</v>
      </c>
      <c r="AK18" s="14">
        <v>55635.314926829262</v>
      </c>
      <c r="AL18" s="14">
        <v>55635.314926829262</v>
      </c>
    </row>
    <row r="19" spans="1:38" x14ac:dyDescent="0.25">
      <c r="A19" s="36"/>
      <c r="B19" s="8"/>
      <c r="C19" s="9" t="s">
        <v>73</v>
      </c>
      <c r="D19" s="9"/>
      <c r="E19" s="14"/>
      <c r="F19" s="14"/>
      <c r="G19" s="14"/>
      <c r="H19" s="14">
        <v>56268.99702439025</v>
      </c>
      <c r="I19" s="14"/>
      <c r="J19" s="14"/>
      <c r="K19" s="14"/>
      <c r="L19" s="14">
        <v>56268.99702439025</v>
      </c>
      <c r="M19" s="14"/>
      <c r="N19" s="14"/>
      <c r="O19" s="14"/>
      <c r="P19" s="14">
        <v>56268.99702439025</v>
      </c>
      <c r="Q19" s="14"/>
      <c r="R19" s="14"/>
      <c r="S19" s="14"/>
      <c r="T19" s="14">
        <v>56268.99702439025</v>
      </c>
      <c r="U19" s="14"/>
      <c r="V19" s="14"/>
      <c r="W19" s="14"/>
      <c r="X19" s="14">
        <v>56268.99702439025</v>
      </c>
      <c r="Y19" s="14"/>
      <c r="Z19" s="14"/>
      <c r="AA19" s="14"/>
      <c r="AB19" s="14">
        <v>56268.99702439025</v>
      </c>
      <c r="AC19" s="14"/>
      <c r="AD19" s="14"/>
      <c r="AE19" s="14"/>
      <c r="AF19" s="14">
        <v>56268.99702439025</v>
      </c>
      <c r="AG19" s="14"/>
      <c r="AH19" s="14"/>
      <c r="AI19" s="14"/>
      <c r="AJ19" s="14">
        <v>56268.99702439025</v>
      </c>
      <c r="AK19" s="14"/>
      <c r="AL19" s="14"/>
    </row>
    <row r="20" spans="1:38" x14ac:dyDescent="0.25">
      <c r="A20" s="36"/>
      <c r="B20" s="8"/>
      <c r="C20" s="9" t="s">
        <v>75</v>
      </c>
      <c r="D20" s="9"/>
      <c r="E20" s="14">
        <v>383307.30175609764</v>
      </c>
      <c r="F20" s="14">
        <v>383307.30175609764</v>
      </c>
      <c r="G20" s="14">
        <v>383307.30175609764</v>
      </c>
      <c r="H20" s="14">
        <v>383307.30175609764</v>
      </c>
      <c r="I20" s="14">
        <v>383307.30175609764</v>
      </c>
      <c r="J20" s="14">
        <v>383307.30175609764</v>
      </c>
      <c r="K20" s="14">
        <v>49142.115482926827</v>
      </c>
      <c r="L20" s="14">
        <v>49142.115482926827</v>
      </c>
      <c r="M20" s="14">
        <v>49142.115482926827</v>
      </c>
      <c r="N20" s="14">
        <v>49142.115482926827</v>
      </c>
      <c r="O20" s="14">
        <v>49142.115482926827</v>
      </c>
      <c r="P20" s="14">
        <v>49142.115482926827</v>
      </c>
      <c r="Q20" s="14">
        <v>49142.115482926827</v>
      </c>
      <c r="R20" s="14">
        <v>49142.115482926827</v>
      </c>
      <c r="S20" s="14">
        <v>49142.115482926827</v>
      </c>
      <c r="T20" s="14">
        <v>49142.115482926827</v>
      </c>
      <c r="U20" s="14">
        <v>49142.115482926827</v>
      </c>
      <c r="V20" s="14">
        <v>49142.115482926827</v>
      </c>
      <c r="W20" s="14">
        <v>49142.115482926827</v>
      </c>
      <c r="X20" s="14">
        <v>49142.115482926827</v>
      </c>
      <c r="Y20" s="14">
        <v>49142.115482926827</v>
      </c>
      <c r="Z20" s="14">
        <v>49142.115482926827</v>
      </c>
      <c r="AA20" s="14">
        <v>49142.115482926827</v>
      </c>
      <c r="AB20" s="14">
        <v>49142.115482926827</v>
      </c>
      <c r="AC20" s="14">
        <v>49142.115482926827</v>
      </c>
      <c r="AD20" s="14">
        <v>49142.115482926827</v>
      </c>
      <c r="AE20" s="14">
        <v>49142.115482926827</v>
      </c>
      <c r="AF20" s="14">
        <v>49142.115482926827</v>
      </c>
      <c r="AG20" s="14">
        <v>49142.115482926827</v>
      </c>
      <c r="AH20" s="14">
        <v>49142.115482926827</v>
      </c>
      <c r="AI20" s="14">
        <v>49142.115482926827</v>
      </c>
      <c r="AJ20" s="14">
        <v>49142.115482926827</v>
      </c>
      <c r="AK20" s="14">
        <v>49142.115482926827</v>
      </c>
      <c r="AL20" s="14">
        <v>49142.115482926827</v>
      </c>
    </row>
    <row r="21" spans="1:38" x14ac:dyDescent="0.25">
      <c r="A21" s="36"/>
      <c r="B21" s="8"/>
      <c r="C21" s="9" t="s">
        <v>81</v>
      </c>
      <c r="D21" s="9"/>
      <c r="E21" s="14"/>
      <c r="F21" s="14"/>
      <c r="G21" s="14"/>
      <c r="H21" s="14">
        <v>257592.18845853666</v>
      </c>
      <c r="I21" s="14">
        <v>257592.18845853666</v>
      </c>
      <c r="J21" s="14">
        <v>257592.18845853666</v>
      </c>
      <c r="K21" s="14">
        <v>257592.18845853666</v>
      </c>
      <c r="L21" s="14">
        <v>257592.18845853666</v>
      </c>
      <c r="M21" s="14">
        <v>257592.18845853666</v>
      </c>
      <c r="N21" s="14">
        <v>257592.18845853666</v>
      </c>
      <c r="O21" s="14">
        <v>257592.18845853666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1:38" x14ac:dyDescent="0.25">
      <c r="A22" s="36"/>
      <c r="B22" s="8"/>
      <c r="C22" s="9" t="s">
        <v>83</v>
      </c>
      <c r="D22" s="9"/>
      <c r="E22" s="14">
        <v>221034.47584390244</v>
      </c>
      <c r="F22" s="14">
        <v>221034.47584390244</v>
      </c>
      <c r="G22" s="14">
        <v>221034.47584390244</v>
      </c>
      <c r="H22" s="14">
        <v>221034.47584390244</v>
      </c>
      <c r="I22" s="14">
        <v>221034.47584390244</v>
      </c>
      <c r="J22" s="14"/>
      <c r="K22" s="14"/>
      <c r="L22" s="14"/>
      <c r="M22" s="14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x14ac:dyDescent="0.25">
      <c r="A23" s="36"/>
      <c r="B23" s="8"/>
      <c r="C23" s="9" t="s">
        <v>85</v>
      </c>
      <c r="D23" s="9"/>
      <c r="E23" s="14">
        <v>148172.9204195122</v>
      </c>
      <c r="F23" s="14">
        <v>148172.9204195122</v>
      </c>
      <c r="G23" s="14">
        <v>148172.9204195122</v>
      </c>
      <c r="H23" s="14">
        <v>148172.9204195122</v>
      </c>
      <c r="I23" s="14">
        <v>148172.9204195122</v>
      </c>
      <c r="J23" s="14">
        <v>148172.9204195122</v>
      </c>
      <c r="K23" s="14">
        <v>148172.9204195122</v>
      </c>
      <c r="L23" s="14">
        <v>148172.9204195122</v>
      </c>
      <c r="M23" s="14">
        <v>148172.9204195122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1:38" ht="15.75" thickBot="1" x14ac:dyDescent="0.3">
      <c r="A24" s="36"/>
      <c r="B24" s="8"/>
      <c r="C24" s="9" t="s">
        <v>87</v>
      </c>
      <c r="D24" s="9"/>
      <c r="E24" s="14">
        <v>100748.20671219511</v>
      </c>
      <c r="F24" s="14">
        <v>100748.20671219511</v>
      </c>
      <c r="G24" s="14">
        <v>100748.20671219511</v>
      </c>
      <c r="H24" s="14">
        <v>100748.20671219511</v>
      </c>
      <c r="I24" s="14">
        <v>100748.20671219511</v>
      </c>
      <c r="J24" s="14">
        <v>100748.20671219511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20"/>
    </row>
    <row r="25" spans="1:38" ht="16.5" thickTop="1" thickBot="1" x14ac:dyDescent="0.3">
      <c r="A25" s="41"/>
      <c r="B25" s="31">
        <v>4</v>
      </c>
      <c r="C25" s="32" t="s">
        <v>91</v>
      </c>
      <c r="D25" s="33">
        <f t="shared" ref="D25:AL25" si="0">SUM(D7:D24)</f>
        <v>55019.605671150792</v>
      </c>
      <c r="E25" s="33">
        <f t="shared" si="0"/>
        <v>1087451.9886731708</v>
      </c>
      <c r="F25" s="33">
        <f t="shared" si="0"/>
        <v>1087451.9886731708</v>
      </c>
      <c r="G25" s="33">
        <f t="shared" si="0"/>
        <v>1226047.255990244</v>
      </c>
      <c r="H25" s="33">
        <f t="shared" si="0"/>
        <v>1544874.281473171</v>
      </c>
      <c r="I25" s="33">
        <f t="shared" si="0"/>
        <v>1483639.4444487807</v>
      </c>
      <c r="J25" s="33">
        <f t="shared" si="0"/>
        <v>1262604.9686048783</v>
      </c>
      <c r="K25" s="33">
        <f t="shared" si="0"/>
        <v>702909.6073463416</v>
      </c>
      <c r="L25" s="33">
        <f t="shared" si="0"/>
        <v>764144.44437073183</v>
      </c>
      <c r="M25" s="33">
        <f t="shared" si="0"/>
        <v>702909.6073463416</v>
      </c>
      <c r="N25" s="33">
        <f t="shared" si="0"/>
        <v>554736.6869268294</v>
      </c>
      <c r="O25" s="33">
        <f t="shared" si="0"/>
        <v>554736.6869268294</v>
      </c>
      <c r="P25" s="33">
        <f t="shared" si="0"/>
        <v>358379.33549268293</v>
      </c>
      <c r="Q25" s="33">
        <f t="shared" si="0"/>
        <v>297144.4984682927</v>
      </c>
      <c r="R25" s="33">
        <f t="shared" si="0"/>
        <v>297144.4984682927</v>
      </c>
      <c r="S25" s="33">
        <f t="shared" si="0"/>
        <v>297144.4984682927</v>
      </c>
      <c r="T25" s="33">
        <f t="shared" si="0"/>
        <v>358379.33549268293</v>
      </c>
      <c r="U25" s="33">
        <f t="shared" si="0"/>
        <v>297144.4984682927</v>
      </c>
      <c r="V25" s="33">
        <f t="shared" si="0"/>
        <v>297144.4984682927</v>
      </c>
      <c r="W25" s="33">
        <f t="shared" si="0"/>
        <v>297144.4984682927</v>
      </c>
      <c r="X25" s="33">
        <f t="shared" si="0"/>
        <v>358379.33549268293</v>
      </c>
      <c r="Y25" s="33">
        <f t="shared" si="0"/>
        <v>297144.4984682927</v>
      </c>
      <c r="Z25" s="33">
        <f t="shared" si="0"/>
        <v>297144.4984682927</v>
      </c>
      <c r="AA25" s="33">
        <f t="shared" si="0"/>
        <v>297144.4984682927</v>
      </c>
      <c r="AB25" s="33">
        <f t="shared" si="0"/>
        <v>358379.33549268293</v>
      </c>
      <c r="AC25" s="33">
        <f t="shared" si="0"/>
        <v>297144.4984682927</v>
      </c>
      <c r="AD25" s="33">
        <f t="shared" si="0"/>
        <v>297144.4984682927</v>
      </c>
      <c r="AE25" s="33">
        <f t="shared" si="0"/>
        <v>297144.4984682927</v>
      </c>
      <c r="AF25" s="33">
        <f t="shared" si="0"/>
        <v>358379.33549268293</v>
      </c>
      <c r="AG25" s="33">
        <f t="shared" si="0"/>
        <v>297144.4984682927</v>
      </c>
      <c r="AH25" s="33">
        <f t="shared" si="0"/>
        <v>297144.4984682927</v>
      </c>
      <c r="AI25" s="33">
        <f t="shared" si="0"/>
        <v>297144.4984682927</v>
      </c>
      <c r="AJ25" s="33">
        <f t="shared" si="0"/>
        <v>358379.33549268293</v>
      </c>
      <c r="AK25" s="33">
        <f t="shared" si="0"/>
        <v>297144.4984682927</v>
      </c>
      <c r="AL25" s="33">
        <f t="shared" si="0"/>
        <v>297144.4984682927</v>
      </c>
    </row>
    <row r="26" spans="1:38" ht="16.5" thickTop="1" thickBot="1" x14ac:dyDescent="0.3">
      <c r="A26" s="41"/>
      <c r="B26" s="31">
        <v>5</v>
      </c>
      <c r="C26" s="32" t="s">
        <v>92</v>
      </c>
      <c r="D26" s="34">
        <f>D25</f>
        <v>55019.605671150792</v>
      </c>
      <c r="E26" s="34">
        <f>D26+E25</f>
        <v>1142471.5943443216</v>
      </c>
      <c r="F26" s="34">
        <f t="shared" ref="F26:AL26" si="1">E26+F25</f>
        <v>2229923.5830174927</v>
      </c>
      <c r="G26" s="34">
        <f t="shared" si="1"/>
        <v>3455970.8390077366</v>
      </c>
      <c r="H26" s="34">
        <f t="shared" si="1"/>
        <v>5000845.1204809081</v>
      </c>
      <c r="I26" s="34">
        <f t="shared" si="1"/>
        <v>6484484.5649296883</v>
      </c>
      <c r="J26" s="34">
        <f t="shared" si="1"/>
        <v>7747089.5335345669</v>
      </c>
      <c r="K26" s="34">
        <f t="shared" si="1"/>
        <v>8449999.1408809088</v>
      </c>
      <c r="L26" s="34">
        <f t="shared" si="1"/>
        <v>9214143.5852516405</v>
      </c>
      <c r="M26" s="34">
        <f t="shared" si="1"/>
        <v>9917053.1925979815</v>
      </c>
      <c r="N26" s="34">
        <f t="shared" si="1"/>
        <v>10471789.87952481</v>
      </c>
      <c r="O26" s="34">
        <f t="shared" si="1"/>
        <v>11026526.566451639</v>
      </c>
      <c r="P26" s="34">
        <f t="shared" si="1"/>
        <v>11384905.901944323</v>
      </c>
      <c r="Q26" s="34">
        <f t="shared" si="1"/>
        <v>11682050.400412615</v>
      </c>
      <c r="R26" s="34">
        <f t="shared" si="1"/>
        <v>11979194.898880908</v>
      </c>
      <c r="S26" s="34">
        <f t="shared" si="1"/>
        <v>12276339.397349201</v>
      </c>
      <c r="T26" s="34">
        <f t="shared" si="1"/>
        <v>12634718.732841885</v>
      </c>
      <c r="U26" s="34">
        <f t="shared" si="1"/>
        <v>12931863.231310178</v>
      </c>
      <c r="V26" s="34">
        <f t="shared" si="1"/>
        <v>13229007.72977847</v>
      </c>
      <c r="W26" s="34">
        <f t="shared" si="1"/>
        <v>13526152.228246763</v>
      </c>
      <c r="X26" s="34">
        <f t="shared" si="1"/>
        <v>13884531.563739447</v>
      </c>
      <c r="Y26" s="34">
        <f t="shared" si="1"/>
        <v>14181676.06220774</v>
      </c>
      <c r="Z26" s="34">
        <f t="shared" si="1"/>
        <v>14478820.560676033</v>
      </c>
      <c r="AA26" s="34">
        <f t="shared" si="1"/>
        <v>14775965.059144326</v>
      </c>
      <c r="AB26" s="34">
        <f t="shared" si="1"/>
        <v>15134344.394637009</v>
      </c>
      <c r="AC26" s="34">
        <f t="shared" si="1"/>
        <v>15431488.893105302</v>
      </c>
      <c r="AD26" s="34">
        <f t="shared" si="1"/>
        <v>15728633.391573595</v>
      </c>
      <c r="AE26" s="34">
        <f t="shared" si="1"/>
        <v>16025777.890041888</v>
      </c>
      <c r="AF26" s="34">
        <f t="shared" si="1"/>
        <v>16384157.225534571</v>
      </c>
      <c r="AG26" s="34">
        <f t="shared" si="1"/>
        <v>16681301.724002864</v>
      </c>
      <c r="AH26" s="34">
        <f t="shared" si="1"/>
        <v>16978446.222471155</v>
      </c>
      <c r="AI26" s="34">
        <f t="shared" si="1"/>
        <v>17275590.720939446</v>
      </c>
      <c r="AJ26" s="34">
        <f t="shared" si="1"/>
        <v>17633970.056432128</v>
      </c>
      <c r="AK26" s="34">
        <f t="shared" si="1"/>
        <v>17931114.554900419</v>
      </c>
      <c r="AL26" s="34">
        <f t="shared" si="1"/>
        <v>18228259.05336871</v>
      </c>
    </row>
    <row r="27" spans="1:38" ht="15.75" thickTop="1" x14ac:dyDescent="0.25"/>
  </sheetData>
  <mergeCells count="39">
    <mergeCell ref="B1:G1"/>
    <mergeCell ref="A4:A5"/>
    <mergeCell ref="B4:B5"/>
    <mergeCell ref="C4:C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E4:AE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L4:AL5"/>
    <mergeCell ref="AF4:AF5"/>
    <mergeCell ref="AG4:AG5"/>
    <mergeCell ref="AH4:AH5"/>
    <mergeCell ref="AI4:AI5"/>
    <mergeCell ref="AJ4:AJ5"/>
    <mergeCell ref="AK4:AK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43"/>
  <sheetViews>
    <sheetView tabSelected="1" topLeftCell="C31" zoomScaleNormal="100" workbookViewId="0">
      <selection activeCell="F48" sqref="F48"/>
    </sheetView>
  </sheetViews>
  <sheetFormatPr defaultRowHeight="15" x14ac:dyDescent="0.25"/>
  <cols>
    <col min="1" max="1" width="73.5703125" customWidth="1"/>
    <col min="2" max="2" width="14.28515625" bestFit="1" customWidth="1"/>
    <col min="3" max="3" width="79.28515625" customWidth="1"/>
    <col min="4" max="4" width="13.28515625" customWidth="1"/>
    <col min="5" max="5" width="13.28515625" bestFit="1" customWidth="1"/>
    <col min="6" max="6" width="14.140625" customWidth="1"/>
    <col min="7" max="7" width="14" customWidth="1"/>
    <col min="8" max="8" width="13.85546875" customWidth="1"/>
    <col min="9" max="9" width="14.28515625" bestFit="1" customWidth="1"/>
    <col min="10" max="10" width="13.28515625" bestFit="1" customWidth="1"/>
    <col min="11" max="11" width="14" customWidth="1"/>
    <col min="12" max="15" width="13.28515625" bestFit="1" customWidth="1"/>
    <col min="16" max="16" width="13.140625" customWidth="1"/>
    <col min="17" max="19" width="13.28515625" bestFit="1" customWidth="1"/>
    <col min="20" max="20" width="12.85546875" customWidth="1"/>
    <col min="21" max="23" width="13.28515625" bestFit="1" customWidth="1"/>
    <col min="24" max="24" width="13.42578125" customWidth="1"/>
    <col min="25" max="27" width="13.28515625" bestFit="1" customWidth="1"/>
    <col min="28" max="28" width="13" customWidth="1"/>
    <col min="29" max="31" width="13.28515625" bestFit="1" customWidth="1"/>
    <col min="32" max="32" width="13.28515625" customWidth="1"/>
    <col min="33" max="35" width="13.28515625" bestFit="1" customWidth="1"/>
    <col min="36" max="36" width="13.42578125" customWidth="1"/>
    <col min="37" max="38" width="13.28515625" bestFit="1" customWidth="1"/>
  </cols>
  <sheetData>
    <row r="1" spans="1:38" ht="139.5" customHeight="1" x14ac:dyDescent="0.25">
      <c r="B1" s="48" t="s">
        <v>93</v>
      </c>
      <c r="C1" s="49"/>
      <c r="D1" s="49"/>
      <c r="E1" s="49"/>
      <c r="F1" s="49"/>
      <c r="G1" s="49"/>
    </row>
    <row r="2" spans="1:38" x14ac:dyDescent="0.25">
      <c r="B2" s="1"/>
      <c r="C2" s="2"/>
    </row>
    <row r="3" spans="1:38" ht="15.75" thickBot="1" x14ac:dyDescent="0.3">
      <c r="C3" s="3"/>
    </row>
    <row r="4" spans="1:38" ht="15.75" thickTop="1" x14ac:dyDescent="0.25">
      <c r="A4" s="52" t="s">
        <v>0</v>
      </c>
      <c r="B4" s="46" t="s">
        <v>1</v>
      </c>
      <c r="C4" s="46" t="s">
        <v>2</v>
      </c>
      <c r="D4" s="46" t="s">
        <v>3</v>
      </c>
      <c r="E4" s="46" t="s">
        <v>4</v>
      </c>
      <c r="F4" s="46" t="s">
        <v>5</v>
      </c>
      <c r="G4" s="46" t="s">
        <v>6</v>
      </c>
      <c r="H4" s="46" t="s">
        <v>7</v>
      </c>
      <c r="I4" s="46" t="s">
        <v>8</v>
      </c>
      <c r="J4" s="46" t="s">
        <v>9</v>
      </c>
      <c r="K4" s="46" t="s">
        <v>10</v>
      </c>
      <c r="L4" s="46" t="s">
        <v>11</v>
      </c>
      <c r="M4" s="46" t="s">
        <v>12</v>
      </c>
      <c r="N4" s="46" t="s">
        <v>13</v>
      </c>
      <c r="O4" s="46" t="s">
        <v>14</v>
      </c>
      <c r="P4" s="46" t="s">
        <v>15</v>
      </c>
      <c r="Q4" s="46" t="s">
        <v>16</v>
      </c>
      <c r="R4" s="46" t="s">
        <v>17</v>
      </c>
      <c r="S4" s="46" t="s">
        <v>18</v>
      </c>
      <c r="T4" s="46" t="s">
        <v>19</v>
      </c>
      <c r="U4" s="46" t="s">
        <v>20</v>
      </c>
      <c r="V4" s="46" t="s">
        <v>21</v>
      </c>
      <c r="W4" s="46" t="s">
        <v>22</v>
      </c>
      <c r="X4" s="46" t="s">
        <v>23</v>
      </c>
      <c r="Y4" s="46" t="s">
        <v>24</v>
      </c>
      <c r="Z4" s="46" t="s">
        <v>25</v>
      </c>
      <c r="AA4" s="46" t="s">
        <v>26</v>
      </c>
      <c r="AB4" s="46" t="s">
        <v>27</v>
      </c>
      <c r="AC4" s="46" t="s">
        <v>28</v>
      </c>
      <c r="AD4" s="46" t="s">
        <v>29</v>
      </c>
      <c r="AE4" s="46" t="s">
        <v>30</v>
      </c>
      <c r="AF4" s="46" t="s">
        <v>31</v>
      </c>
      <c r="AG4" s="46" t="s">
        <v>32</v>
      </c>
      <c r="AH4" s="46" t="s">
        <v>33</v>
      </c>
      <c r="AI4" s="46" t="s">
        <v>34</v>
      </c>
      <c r="AJ4" s="46" t="s">
        <v>35</v>
      </c>
      <c r="AK4" s="46" t="s">
        <v>36</v>
      </c>
      <c r="AL4" s="46" t="s">
        <v>37</v>
      </c>
    </row>
    <row r="5" spans="1:38" ht="15.75" thickBot="1" x14ac:dyDescent="0.3">
      <c r="A5" s="53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</row>
    <row r="6" spans="1:38" ht="16.5" thickTop="1" thickBot="1" x14ac:dyDescent="0.3">
      <c r="A6" s="4"/>
      <c r="B6" s="5">
        <v>1</v>
      </c>
      <c r="C6" s="6" t="s">
        <v>38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15.75" thickTop="1" x14ac:dyDescent="0.25">
      <c r="A7" s="13" t="s">
        <v>39</v>
      </c>
      <c r="B7" s="8"/>
      <c r="C7" s="9" t="s">
        <v>41</v>
      </c>
      <c r="D7" s="14">
        <v>9055.7999999999993</v>
      </c>
      <c r="E7" s="9"/>
      <c r="F7" s="9"/>
      <c r="G7" s="9"/>
      <c r="H7" s="14">
        <v>9055.7999999999993</v>
      </c>
      <c r="I7" s="9"/>
      <c r="J7" s="9"/>
      <c r="K7" s="9"/>
      <c r="L7" s="14">
        <v>9055.7999999999993</v>
      </c>
      <c r="M7" s="9"/>
      <c r="N7" s="9"/>
      <c r="O7" s="9"/>
      <c r="P7" s="14">
        <v>9055.7999999999993</v>
      </c>
      <c r="Q7" s="9"/>
      <c r="R7" s="9"/>
      <c r="S7" s="9"/>
      <c r="T7" s="14">
        <v>9055.7999999999993</v>
      </c>
      <c r="U7" s="9"/>
      <c r="V7" s="9"/>
      <c r="W7" s="9"/>
      <c r="X7" s="14">
        <v>9055.7999999999993</v>
      </c>
      <c r="Y7" s="9"/>
      <c r="Z7" s="9"/>
      <c r="AA7" s="9"/>
      <c r="AB7" s="14">
        <v>9055.7999999999993</v>
      </c>
      <c r="AC7" s="9"/>
      <c r="AD7" s="9"/>
      <c r="AE7" s="9"/>
      <c r="AF7" s="14">
        <v>9055.7999999999993</v>
      </c>
      <c r="AG7" s="9"/>
      <c r="AH7" s="9"/>
      <c r="AI7" s="9"/>
      <c r="AJ7" s="14">
        <v>9055.7999999999993</v>
      </c>
      <c r="AK7" s="9"/>
      <c r="AL7" s="15"/>
    </row>
    <row r="8" spans="1:38" x14ac:dyDescent="0.25">
      <c r="A8" t="s">
        <v>42</v>
      </c>
      <c r="B8" s="8"/>
      <c r="C8" s="9" t="s">
        <v>43</v>
      </c>
      <c r="D8" s="16">
        <v>852.38702019360016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15"/>
    </row>
    <row r="9" spans="1:38" x14ac:dyDescent="0.25">
      <c r="A9" s="17" t="s">
        <v>44</v>
      </c>
      <c r="B9" s="8"/>
      <c r="C9" s="9" t="s">
        <v>46</v>
      </c>
      <c r="D9" s="16">
        <v>852.38702019360016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15"/>
    </row>
    <row r="10" spans="1:38" ht="15.75" thickBot="1" x14ac:dyDescent="0.3">
      <c r="A10" s="18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1"/>
    </row>
    <row r="11" spans="1:38" ht="16.5" thickTop="1" thickBot="1" x14ac:dyDescent="0.3">
      <c r="A11" s="22"/>
      <c r="B11" s="23">
        <v>2</v>
      </c>
      <c r="C11" s="24" t="s">
        <v>47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ht="15.75" thickTop="1" x14ac:dyDescent="0.25">
      <c r="A12" s="25"/>
      <c r="B12" s="26"/>
      <c r="C12" s="11" t="s">
        <v>48</v>
      </c>
      <c r="D12" s="10">
        <v>598500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2"/>
    </row>
    <row r="13" spans="1:38" x14ac:dyDescent="0.25">
      <c r="B13" s="8"/>
      <c r="C13" s="9" t="s">
        <v>49</v>
      </c>
      <c r="D13" s="14">
        <v>25000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15"/>
    </row>
    <row r="14" spans="1:38" x14ac:dyDescent="0.25">
      <c r="B14" s="8"/>
      <c r="C14" s="9" t="s">
        <v>50</v>
      </c>
      <c r="D14" s="14">
        <v>667571.79365853663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15"/>
    </row>
    <row r="15" spans="1:38" x14ac:dyDescent="0.25">
      <c r="B15" s="8"/>
      <c r="C15" s="9" t="s">
        <v>51</v>
      </c>
      <c r="D15" s="14">
        <v>273738.21951219509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15"/>
    </row>
    <row r="16" spans="1:38" x14ac:dyDescent="0.25">
      <c r="B16" s="8"/>
      <c r="C16" s="9" t="s">
        <v>53</v>
      </c>
      <c r="D16" s="14">
        <v>93922.60905365854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15"/>
    </row>
    <row r="17" spans="1:38" x14ac:dyDescent="0.25">
      <c r="B17" s="8"/>
      <c r="C17" s="9" t="s">
        <v>54</v>
      </c>
      <c r="D17" s="14">
        <v>160000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15"/>
    </row>
    <row r="18" spans="1:38" x14ac:dyDescent="0.25">
      <c r="B18" s="8"/>
      <c r="C18" s="9" t="s">
        <v>56</v>
      </c>
      <c r="D18" s="14">
        <v>15000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15"/>
    </row>
    <row r="19" spans="1:38" ht="15.75" thickBot="1" x14ac:dyDescent="0.3">
      <c r="A19" s="18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1"/>
    </row>
    <row r="20" spans="1:38" ht="16.5" thickTop="1" thickBot="1" x14ac:dyDescent="0.3">
      <c r="A20" s="22"/>
      <c r="B20" s="5">
        <v>3</v>
      </c>
      <c r="C20" s="6" t="s">
        <v>57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8" ht="15.75" thickTop="1" x14ac:dyDescent="0.25">
      <c r="A21" s="25"/>
      <c r="B21" s="8"/>
      <c r="C21" s="9" t="s">
        <v>58</v>
      </c>
      <c r="D21" s="11"/>
      <c r="E21" s="11"/>
      <c r="F21" s="10">
        <v>2645667.2858536588</v>
      </c>
      <c r="G21" s="10">
        <v>1951202.5365853659</v>
      </c>
      <c r="H21" s="10">
        <v>1951202.5365853659</v>
      </c>
      <c r="I21" s="10">
        <v>1951202.5365853659</v>
      </c>
      <c r="J21" s="10">
        <v>1951202.5365853659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2"/>
    </row>
    <row r="22" spans="1:38" x14ac:dyDescent="0.25">
      <c r="A22" t="s">
        <v>59</v>
      </c>
      <c r="B22" s="8"/>
      <c r="C22" s="9" t="s">
        <v>60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15"/>
    </row>
    <row r="23" spans="1:38" x14ac:dyDescent="0.25">
      <c r="B23" s="8"/>
      <c r="C23" s="9" t="s">
        <v>61</v>
      </c>
      <c r="D23" s="9"/>
      <c r="E23" s="14">
        <v>201219.51219512193</v>
      </c>
      <c r="F23" s="14">
        <v>1527851.7502439024</v>
      </c>
      <c r="G23" s="14">
        <v>1335786.0409756096</v>
      </c>
      <c r="H23" s="14">
        <v>1335786.0409756096</v>
      </c>
      <c r="I23" s="14">
        <v>1335786.0409756096</v>
      </c>
      <c r="J23" s="14">
        <v>1335786.0409756096</v>
      </c>
      <c r="K23" s="14">
        <v>514374.12292682927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15"/>
    </row>
    <row r="24" spans="1:38" x14ac:dyDescent="0.25">
      <c r="B24" s="8"/>
      <c r="C24" s="9" t="s">
        <v>62</v>
      </c>
      <c r="D24" s="9"/>
      <c r="E24" s="14">
        <v>772196.17951219506</v>
      </c>
      <c r="F24" s="14">
        <v>772196.17951219506</v>
      </c>
      <c r="G24" s="14">
        <v>772196.17951219506</v>
      </c>
      <c r="H24" s="14">
        <v>772196.17951219506</v>
      </c>
      <c r="I24" s="14">
        <v>772196.17951219506</v>
      </c>
      <c r="J24" s="14">
        <v>772196.17951219506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15"/>
    </row>
    <row r="25" spans="1:38" x14ac:dyDescent="0.25">
      <c r="B25" s="8"/>
      <c r="C25" s="9" t="s">
        <v>63</v>
      </c>
      <c r="D25" s="9"/>
      <c r="E25" s="14">
        <v>257590.91707317068</v>
      </c>
      <c r="F25" s="14">
        <v>257590.91707317068</v>
      </c>
      <c r="G25" s="14">
        <v>257590.91707317068</v>
      </c>
      <c r="H25" s="14">
        <v>257590.91707317068</v>
      </c>
      <c r="I25" s="14">
        <v>257590.91707317068</v>
      </c>
      <c r="J25" s="14">
        <v>257590.91707317068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5"/>
    </row>
    <row r="26" spans="1:38" x14ac:dyDescent="0.25">
      <c r="B26" s="8"/>
      <c r="C26" s="9" t="s">
        <v>64</v>
      </c>
      <c r="D26" s="9"/>
      <c r="E26" s="14">
        <v>481671.73463414633</v>
      </c>
      <c r="F26" s="14">
        <v>481671.73463414633</v>
      </c>
      <c r="G26" s="14">
        <v>481671.73463414633</v>
      </c>
      <c r="H26" s="14">
        <v>481671.73463414633</v>
      </c>
      <c r="I26" s="14">
        <v>481671.73463414633</v>
      </c>
      <c r="J26" s="14">
        <v>481671.73463414633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15"/>
    </row>
    <row r="27" spans="1:38" x14ac:dyDescent="0.25">
      <c r="B27" s="8"/>
      <c r="C27" s="9" t="s">
        <v>66</v>
      </c>
      <c r="D27" s="9"/>
      <c r="E27" s="14">
        <v>337373.46977560973</v>
      </c>
      <c r="F27" s="14">
        <v>337373.46977560973</v>
      </c>
      <c r="G27" s="14">
        <v>337373.46977560973</v>
      </c>
      <c r="H27" s="14">
        <v>337373.46977560973</v>
      </c>
      <c r="I27" s="14">
        <v>337373.46977560973</v>
      </c>
      <c r="J27" s="14">
        <v>337373.46977560973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5"/>
    </row>
    <row r="28" spans="1:38" x14ac:dyDescent="0.25">
      <c r="B28" s="8"/>
      <c r="C28" s="9" t="s">
        <v>68</v>
      </c>
      <c r="D28" s="9"/>
      <c r="E28" s="14">
        <v>295804.42384390248</v>
      </c>
      <c r="F28" s="14">
        <v>295804.42384390248</v>
      </c>
      <c r="G28" s="14">
        <v>295804.42384390248</v>
      </c>
      <c r="H28" s="14">
        <v>295804.42384390248</v>
      </c>
      <c r="I28" s="14">
        <v>295804.42384390248</v>
      </c>
      <c r="J28" s="14">
        <v>295804.42384390248</v>
      </c>
      <c r="K28" s="14">
        <v>295804.42384390248</v>
      </c>
      <c r="L28" s="14">
        <v>295804.42384390248</v>
      </c>
      <c r="M28" s="14">
        <v>295804.42384390248</v>
      </c>
      <c r="N28" s="14">
        <v>295804.42384390248</v>
      </c>
      <c r="O28" s="14">
        <v>295804.42384390248</v>
      </c>
      <c r="P28" s="14">
        <v>295804.42384390248</v>
      </c>
      <c r="Q28" s="14">
        <v>295804.42384390248</v>
      </c>
      <c r="R28" s="14">
        <v>295804.42384390248</v>
      </c>
      <c r="S28" s="14">
        <v>295804.42384390248</v>
      </c>
      <c r="T28" s="14">
        <v>295804.42384390248</v>
      </c>
      <c r="U28" s="14">
        <v>295804.42384390248</v>
      </c>
      <c r="V28" s="14">
        <v>295804.42384390248</v>
      </c>
      <c r="W28" s="14">
        <v>295804.42384390248</v>
      </c>
      <c r="X28" s="14">
        <v>295804.42384390248</v>
      </c>
      <c r="Y28" s="14">
        <v>295804.42384390248</v>
      </c>
      <c r="Z28" s="14">
        <v>295804.42384390248</v>
      </c>
      <c r="AA28" s="14">
        <v>295804.42384390248</v>
      </c>
      <c r="AB28" s="14">
        <v>295804.42384390248</v>
      </c>
      <c r="AC28" s="14">
        <v>295804.42384390248</v>
      </c>
      <c r="AD28" s="14">
        <v>295804.42384390248</v>
      </c>
      <c r="AE28" s="14">
        <v>295804.42384390248</v>
      </c>
      <c r="AF28" s="14">
        <v>295804.42384390248</v>
      </c>
      <c r="AG28" s="14">
        <v>295804.42384390248</v>
      </c>
      <c r="AH28" s="14">
        <v>295804.42384390248</v>
      </c>
      <c r="AI28" s="14">
        <v>295804.42384390248</v>
      </c>
      <c r="AJ28" s="14">
        <v>295804.42384390248</v>
      </c>
      <c r="AK28" s="14">
        <v>295804.42384390248</v>
      </c>
      <c r="AL28" s="14">
        <v>295804.42384390248</v>
      </c>
    </row>
    <row r="29" spans="1:38" ht="30" x14ac:dyDescent="0.25">
      <c r="B29" s="8"/>
      <c r="C29" s="27" t="s">
        <v>70</v>
      </c>
      <c r="D29" s="9"/>
      <c r="E29" s="9"/>
      <c r="F29" s="9"/>
      <c r="G29" s="14">
        <v>224299.13053658538</v>
      </c>
      <c r="H29" s="14">
        <v>224299.13053658538</v>
      </c>
      <c r="I29" s="14">
        <v>224299.13053658538</v>
      </c>
      <c r="J29" s="14">
        <v>224299.13053658538</v>
      </c>
      <c r="K29" s="14">
        <v>224299.13053658538</v>
      </c>
      <c r="L29" s="14">
        <v>224299.13053658538</v>
      </c>
      <c r="M29" s="14">
        <v>224299.13053658538</v>
      </c>
      <c r="N29" s="14">
        <v>224299.13053658538</v>
      </c>
      <c r="O29" s="14">
        <v>224299.13053658538</v>
      </c>
      <c r="P29" s="14">
        <v>224299.13053658538</v>
      </c>
      <c r="Q29" s="14">
        <v>224299.13053658538</v>
      </c>
      <c r="R29" s="14">
        <v>224299.13053658538</v>
      </c>
      <c r="S29" s="14">
        <v>224299.13053658538</v>
      </c>
      <c r="T29" s="14">
        <v>224299.13053658538</v>
      </c>
      <c r="U29" s="14">
        <v>224299.13053658538</v>
      </c>
      <c r="V29" s="14">
        <v>224299.13053658538</v>
      </c>
      <c r="W29" s="14">
        <v>224299.13053658538</v>
      </c>
      <c r="X29" s="14">
        <v>224299.13053658538</v>
      </c>
      <c r="Y29" s="14">
        <v>224299.13053658538</v>
      </c>
      <c r="Z29" s="14">
        <v>224299.13053658538</v>
      </c>
      <c r="AA29" s="14">
        <v>224299.13053658538</v>
      </c>
      <c r="AB29" s="14">
        <v>224299.13053658538</v>
      </c>
      <c r="AC29" s="14">
        <v>224299.13053658538</v>
      </c>
      <c r="AD29" s="14">
        <v>224299.13053658538</v>
      </c>
      <c r="AE29" s="14">
        <v>224299.13053658538</v>
      </c>
      <c r="AF29" s="14">
        <v>224299.13053658538</v>
      </c>
      <c r="AG29" s="14">
        <v>224299.13053658538</v>
      </c>
      <c r="AH29" s="14">
        <v>224299.13053658538</v>
      </c>
      <c r="AI29" s="14">
        <v>224299.13053658538</v>
      </c>
      <c r="AJ29" s="14">
        <v>224299.13053658538</v>
      </c>
      <c r="AK29" s="14">
        <v>224299.13053658538</v>
      </c>
      <c r="AL29" s="14">
        <v>224299.13053658538</v>
      </c>
    </row>
    <row r="30" spans="1:38" x14ac:dyDescent="0.25">
      <c r="B30" s="8"/>
      <c r="C30" s="28" t="s">
        <v>72</v>
      </c>
      <c r="D30" s="9"/>
      <c r="E30" s="9"/>
      <c r="F30" s="9"/>
      <c r="G30" s="14">
        <v>150421.40702439021</v>
      </c>
      <c r="H30" s="14">
        <v>150421.40702439021</v>
      </c>
      <c r="I30" s="14">
        <v>150421.40702439021</v>
      </c>
      <c r="J30" s="14">
        <v>150421.40702439021</v>
      </c>
      <c r="K30" s="14">
        <v>150421.40702439021</v>
      </c>
      <c r="L30" s="14">
        <v>150421.40702439021</v>
      </c>
      <c r="M30" s="14">
        <v>150421.40702439021</v>
      </c>
      <c r="N30" s="14">
        <v>150421.40702439021</v>
      </c>
      <c r="O30" s="14">
        <v>150421.40702439021</v>
      </c>
      <c r="P30" s="14">
        <v>150421.40702439021</v>
      </c>
      <c r="Q30" s="14">
        <v>150421.40702439021</v>
      </c>
      <c r="R30" s="14">
        <v>150421.40702439021</v>
      </c>
      <c r="S30" s="14">
        <v>150421.40702439021</v>
      </c>
      <c r="T30" s="14">
        <v>150421.40702439021</v>
      </c>
      <c r="U30" s="14">
        <v>150421.40702439021</v>
      </c>
      <c r="V30" s="14">
        <v>150421.40702439021</v>
      </c>
      <c r="W30" s="14">
        <v>150421.40702439021</v>
      </c>
      <c r="X30" s="14">
        <v>150421.40702439021</v>
      </c>
      <c r="Y30" s="14">
        <v>150421.40702439021</v>
      </c>
      <c r="Z30" s="14">
        <v>150421.40702439021</v>
      </c>
      <c r="AA30" s="14">
        <v>150421.40702439021</v>
      </c>
      <c r="AB30" s="14">
        <v>150421.40702439021</v>
      </c>
      <c r="AC30" s="14">
        <v>150421.40702439021</v>
      </c>
      <c r="AD30" s="14">
        <v>150421.40702439021</v>
      </c>
      <c r="AE30" s="14">
        <v>150421.40702439021</v>
      </c>
      <c r="AF30" s="14">
        <v>150421.40702439021</v>
      </c>
      <c r="AG30" s="14">
        <v>150421.40702439021</v>
      </c>
      <c r="AH30" s="14">
        <v>150421.40702439021</v>
      </c>
      <c r="AI30" s="14">
        <v>150421.40702439021</v>
      </c>
      <c r="AJ30" s="14">
        <v>150421.40702439021</v>
      </c>
      <c r="AK30" s="14">
        <v>150421.40702439021</v>
      </c>
      <c r="AL30" s="14">
        <v>150421.40702439021</v>
      </c>
    </row>
    <row r="31" spans="1:38" x14ac:dyDescent="0.25">
      <c r="B31" s="8"/>
      <c r="C31" s="9" t="s">
        <v>74</v>
      </c>
      <c r="D31" s="9"/>
      <c r="E31" s="14"/>
      <c r="F31" s="14"/>
      <c r="G31" s="14"/>
      <c r="H31" s="14">
        <v>152134.6956585366</v>
      </c>
      <c r="I31" s="14"/>
      <c r="J31" s="14"/>
      <c r="K31" s="14"/>
      <c r="L31" s="14">
        <v>152134.6956585366</v>
      </c>
      <c r="M31" s="14"/>
      <c r="N31" s="14"/>
      <c r="O31" s="14"/>
      <c r="P31" s="14">
        <v>152134.6956585366</v>
      </c>
      <c r="Q31" s="14"/>
      <c r="R31" s="14"/>
      <c r="S31" s="14"/>
      <c r="T31" s="14">
        <v>152134.6956585366</v>
      </c>
      <c r="U31" s="14"/>
      <c r="V31" s="14"/>
      <c r="W31" s="14"/>
      <c r="X31" s="14">
        <v>152134.6956585366</v>
      </c>
      <c r="Y31" s="14"/>
      <c r="Z31" s="14"/>
      <c r="AA31" s="14"/>
      <c r="AB31" s="14">
        <v>152134.6956585366</v>
      </c>
      <c r="AC31" s="14"/>
      <c r="AD31" s="14"/>
      <c r="AE31" s="14"/>
      <c r="AF31" s="14">
        <v>152134.6956585366</v>
      </c>
      <c r="AG31" s="14"/>
      <c r="AH31" s="14"/>
      <c r="AI31" s="14"/>
      <c r="AJ31" s="14">
        <v>152134.6956585366</v>
      </c>
      <c r="AK31" s="14"/>
      <c r="AL31" s="29"/>
    </row>
    <row r="32" spans="1:38" x14ac:dyDescent="0.25">
      <c r="B32" s="8"/>
      <c r="C32" s="9" t="s">
        <v>76</v>
      </c>
      <c r="D32" s="9"/>
      <c r="E32" s="14">
        <v>1036349.3714146343</v>
      </c>
      <c r="F32" s="14">
        <v>1036349.3714146343</v>
      </c>
      <c r="G32" s="14">
        <v>1036349.3714146343</v>
      </c>
      <c r="H32" s="14">
        <v>1036349.3714146343</v>
      </c>
      <c r="I32" s="14">
        <v>1036349.3714146343</v>
      </c>
      <c r="J32" s="14">
        <v>1036349.3714146343</v>
      </c>
      <c r="K32" s="14">
        <v>132865.71963902438</v>
      </c>
      <c r="L32" s="14">
        <v>132865.71963902438</v>
      </c>
      <c r="M32" s="14">
        <v>132865.71963902438</v>
      </c>
      <c r="N32" s="14">
        <v>132865.71963902438</v>
      </c>
      <c r="O32" s="14">
        <v>132865.71963902438</v>
      </c>
      <c r="P32" s="14">
        <v>132865.71963902438</v>
      </c>
      <c r="Q32" s="14">
        <v>132865.71963902438</v>
      </c>
      <c r="R32" s="14">
        <v>132865.71963902438</v>
      </c>
      <c r="S32" s="14">
        <v>132865.71963902438</v>
      </c>
      <c r="T32" s="14">
        <v>132865.71963902438</v>
      </c>
      <c r="U32" s="14">
        <v>132865.71963902438</v>
      </c>
      <c r="V32" s="14">
        <v>132865.71963902438</v>
      </c>
      <c r="W32" s="14">
        <v>132865.71963902438</v>
      </c>
      <c r="X32" s="14">
        <v>132865.71963902438</v>
      </c>
      <c r="Y32" s="14">
        <v>132865.71963902438</v>
      </c>
      <c r="Z32" s="14">
        <v>132865.71963902438</v>
      </c>
      <c r="AA32" s="14">
        <v>132865.71963902438</v>
      </c>
      <c r="AB32" s="14">
        <v>132865.71963902438</v>
      </c>
      <c r="AC32" s="14">
        <v>132865.71963902438</v>
      </c>
      <c r="AD32" s="14">
        <v>132865.71963902438</v>
      </c>
      <c r="AE32" s="14">
        <v>132865.71963902438</v>
      </c>
      <c r="AF32" s="14">
        <v>132865.71963902438</v>
      </c>
      <c r="AG32" s="14">
        <v>132865.71963902438</v>
      </c>
      <c r="AH32" s="14">
        <v>132865.71963902438</v>
      </c>
      <c r="AI32" s="14">
        <v>132865.71963902438</v>
      </c>
      <c r="AJ32" s="14">
        <v>132865.71963902438</v>
      </c>
      <c r="AK32" s="14">
        <v>132865.71963902438</v>
      </c>
      <c r="AL32" s="14">
        <v>132865.71963902438</v>
      </c>
    </row>
    <row r="33" spans="1:38" x14ac:dyDescent="0.25">
      <c r="A33" t="s">
        <v>77</v>
      </c>
      <c r="B33" s="8"/>
      <c r="C33" s="9" t="s">
        <v>78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15"/>
    </row>
    <row r="34" spans="1:38" x14ac:dyDescent="0.25">
      <c r="A34" t="s">
        <v>77</v>
      </c>
      <c r="B34" s="8"/>
      <c r="C34" s="9" t="s">
        <v>79</v>
      </c>
      <c r="D34" s="9"/>
      <c r="E34" s="9"/>
      <c r="F34" s="9"/>
      <c r="G34" s="14"/>
      <c r="H34" s="14"/>
      <c r="I34" s="14"/>
      <c r="J34" s="14"/>
      <c r="K34" s="14"/>
      <c r="L34" s="14"/>
      <c r="M34" s="14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15"/>
    </row>
    <row r="35" spans="1:38" x14ac:dyDescent="0.25">
      <c r="B35" s="8"/>
      <c r="C35" s="9" t="s">
        <v>80</v>
      </c>
      <c r="D35" s="9"/>
      <c r="E35" s="14">
        <v>252311.63609756096</v>
      </c>
      <c r="F35" s="14">
        <v>252311.63609756096</v>
      </c>
      <c r="G35" s="14">
        <v>252311.63609756096</v>
      </c>
      <c r="H35" s="14">
        <v>252311.63609756096</v>
      </c>
      <c r="I35" s="14">
        <v>252311.63609756096</v>
      </c>
      <c r="J35" s="14">
        <v>252311.63609756096</v>
      </c>
      <c r="K35" s="14">
        <v>252311.63609756096</v>
      </c>
      <c r="L35" s="14">
        <v>252311.63609756096</v>
      </c>
      <c r="M35" s="14">
        <v>252311.63609756096</v>
      </c>
      <c r="N35" s="14"/>
      <c r="O35" s="14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15"/>
    </row>
    <row r="36" spans="1:38" x14ac:dyDescent="0.25">
      <c r="B36" s="8"/>
      <c r="C36" s="9" t="s">
        <v>82</v>
      </c>
      <c r="D36" s="9"/>
      <c r="E36" s="14"/>
      <c r="F36" s="14"/>
      <c r="G36" s="14"/>
      <c r="H36" s="14">
        <v>696452.953980488</v>
      </c>
      <c r="I36" s="14">
        <v>696452.953980488</v>
      </c>
      <c r="J36" s="14">
        <v>696452.953980488</v>
      </c>
      <c r="K36" s="14">
        <v>696452.953980488</v>
      </c>
      <c r="L36" s="14">
        <v>696452.953980488</v>
      </c>
      <c r="M36" s="14">
        <v>696452.953980488</v>
      </c>
      <c r="N36" s="14">
        <v>696452.953980488</v>
      </c>
      <c r="O36" s="14">
        <v>696452.953980488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15"/>
    </row>
    <row r="37" spans="1:38" x14ac:dyDescent="0.25">
      <c r="B37" s="8"/>
      <c r="C37" s="9" t="s">
        <v>84</v>
      </c>
      <c r="D37" s="9"/>
      <c r="E37" s="14">
        <v>597611.73098536581</v>
      </c>
      <c r="F37" s="14">
        <v>597611.73098536581</v>
      </c>
      <c r="G37" s="14">
        <v>597611.73098536581</v>
      </c>
      <c r="H37" s="14">
        <v>597611.73098536581</v>
      </c>
      <c r="I37" s="14">
        <v>597611.73098536581</v>
      </c>
      <c r="J37" s="14"/>
      <c r="K37" s="14"/>
      <c r="L37" s="14"/>
      <c r="M37" s="14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15"/>
    </row>
    <row r="38" spans="1:38" x14ac:dyDescent="0.25">
      <c r="B38" s="8"/>
      <c r="C38" s="9" t="s">
        <v>86</v>
      </c>
      <c r="D38" s="9"/>
      <c r="E38" s="14">
        <v>400615.67372682923</v>
      </c>
      <c r="F38" s="14">
        <v>400615.67372682923</v>
      </c>
      <c r="G38" s="14">
        <v>400615.67372682923</v>
      </c>
      <c r="H38" s="14">
        <v>400615.67372682923</v>
      </c>
      <c r="I38" s="14">
        <v>400615.67372682923</v>
      </c>
      <c r="J38" s="14">
        <v>400615.67372682923</v>
      </c>
      <c r="K38" s="14">
        <v>400615.67372682923</v>
      </c>
      <c r="L38" s="14">
        <v>400615.67372682923</v>
      </c>
      <c r="M38" s="14">
        <v>400615.67372682923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15"/>
    </row>
    <row r="39" spans="1:38" x14ac:dyDescent="0.25">
      <c r="B39" s="8"/>
      <c r="C39" s="9" t="s">
        <v>88</v>
      </c>
      <c r="D39" s="9"/>
      <c r="E39" s="14">
        <v>272393.29962926824</v>
      </c>
      <c r="F39" s="14">
        <v>272393.29962926824</v>
      </c>
      <c r="G39" s="14">
        <v>272393.29962926824</v>
      </c>
      <c r="H39" s="14">
        <v>272393.29962926824</v>
      </c>
      <c r="I39" s="14">
        <v>272393.29962926824</v>
      </c>
      <c r="J39" s="14">
        <v>272393.29962926824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15"/>
    </row>
    <row r="40" spans="1:38" ht="15.75" thickBot="1" x14ac:dyDescent="0.3">
      <c r="A40" s="18" t="s">
        <v>89</v>
      </c>
      <c r="B40" s="19"/>
      <c r="C40" s="20" t="s">
        <v>90</v>
      </c>
      <c r="D40" s="30">
        <v>784427.04195121967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1"/>
    </row>
    <row r="41" spans="1:38" ht="16.5" thickTop="1" thickBot="1" x14ac:dyDescent="0.3">
      <c r="A41" s="22"/>
      <c r="B41" s="31">
        <v>4</v>
      </c>
      <c r="C41" s="32" t="s">
        <v>91</v>
      </c>
      <c r="D41" s="33">
        <f t="shared" ref="D41:AL41" si="0">SUM(D7:D40)</f>
        <v>2628920.2382159969</v>
      </c>
      <c r="E41" s="33">
        <f t="shared" si="0"/>
        <v>4905137.9488878055</v>
      </c>
      <c r="F41" s="33">
        <f t="shared" si="0"/>
        <v>8877437.472790245</v>
      </c>
      <c r="G41" s="33">
        <f t="shared" si="0"/>
        <v>8365627.5518146334</v>
      </c>
      <c r="H41" s="33">
        <f t="shared" si="0"/>
        <v>9223271.0014536567</v>
      </c>
      <c r="I41" s="33">
        <f t="shared" si="0"/>
        <v>9062080.5057951212</v>
      </c>
      <c r="J41" s="33">
        <f t="shared" si="0"/>
        <v>8464468.7748097554</v>
      </c>
      <c r="K41" s="33">
        <f t="shared" si="0"/>
        <v>2667145.0677756099</v>
      </c>
      <c r="L41" s="33">
        <f t="shared" si="0"/>
        <v>2313961.440507317</v>
      </c>
      <c r="M41" s="33">
        <f t="shared" si="0"/>
        <v>2152770.9448487805</v>
      </c>
      <c r="N41" s="33">
        <f t="shared" si="0"/>
        <v>1499843.6350243904</v>
      </c>
      <c r="O41" s="33">
        <f t="shared" si="0"/>
        <v>1499843.6350243904</v>
      </c>
      <c r="P41" s="33">
        <f t="shared" si="0"/>
        <v>964581.17670243897</v>
      </c>
      <c r="Q41" s="33">
        <f t="shared" si="0"/>
        <v>803390.68104390241</v>
      </c>
      <c r="R41" s="33">
        <f t="shared" si="0"/>
        <v>803390.68104390241</v>
      </c>
      <c r="S41" s="33">
        <f t="shared" si="0"/>
        <v>803390.68104390241</v>
      </c>
      <c r="T41" s="33">
        <f t="shared" si="0"/>
        <v>964581.17670243897</v>
      </c>
      <c r="U41" s="33">
        <f t="shared" si="0"/>
        <v>803390.68104390241</v>
      </c>
      <c r="V41" s="33">
        <f t="shared" si="0"/>
        <v>803390.68104390241</v>
      </c>
      <c r="W41" s="33">
        <f t="shared" si="0"/>
        <v>803390.68104390241</v>
      </c>
      <c r="X41" s="33">
        <f t="shared" si="0"/>
        <v>964581.17670243897</v>
      </c>
      <c r="Y41" s="33">
        <f t="shared" si="0"/>
        <v>803390.68104390241</v>
      </c>
      <c r="Z41" s="33">
        <f t="shared" si="0"/>
        <v>803390.68104390241</v>
      </c>
      <c r="AA41" s="33">
        <f t="shared" si="0"/>
        <v>803390.68104390241</v>
      </c>
      <c r="AB41" s="33">
        <f t="shared" si="0"/>
        <v>964581.17670243897</v>
      </c>
      <c r="AC41" s="33">
        <f t="shared" si="0"/>
        <v>803390.68104390241</v>
      </c>
      <c r="AD41" s="33">
        <f t="shared" si="0"/>
        <v>803390.68104390241</v>
      </c>
      <c r="AE41" s="33">
        <f t="shared" si="0"/>
        <v>803390.68104390241</v>
      </c>
      <c r="AF41" s="33">
        <f t="shared" si="0"/>
        <v>964581.17670243897</v>
      </c>
      <c r="AG41" s="33">
        <f t="shared" si="0"/>
        <v>803390.68104390241</v>
      </c>
      <c r="AH41" s="33">
        <f t="shared" si="0"/>
        <v>803390.68104390241</v>
      </c>
      <c r="AI41" s="33">
        <f t="shared" si="0"/>
        <v>803390.68104390241</v>
      </c>
      <c r="AJ41" s="33">
        <f t="shared" si="0"/>
        <v>964581.17670243897</v>
      </c>
      <c r="AK41" s="33">
        <f t="shared" si="0"/>
        <v>803390.68104390241</v>
      </c>
      <c r="AL41" s="33">
        <f t="shared" si="0"/>
        <v>803390.68104390241</v>
      </c>
    </row>
    <row r="42" spans="1:38" ht="16.5" thickTop="1" thickBot="1" x14ac:dyDescent="0.3">
      <c r="A42" s="22"/>
      <c r="B42" s="31">
        <v>5</v>
      </c>
      <c r="C42" s="32" t="s">
        <v>92</v>
      </c>
      <c r="D42" s="34">
        <f>D41</f>
        <v>2628920.2382159969</v>
      </c>
      <c r="E42" s="34">
        <f>D42+E41</f>
        <v>7534058.1871038023</v>
      </c>
      <c r="F42" s="34">
        <f t="shared" ref="F42:AL42" si="1">E42+F41</f>
        <v>16411495.659894047</v>
      </c>
      <c r="G42" s="34">
        <f t="shared" si="1"/>
        <v>24777123.21170868</v>
      </c>
      <c r="H42" s="34">
        <f t="shared" si="1"/>
        <v>34000394.213162333</v>
      </c>
      <c r="I42" s="34">
        <f t="shared" si="1"/>
        <v>43062474.718957454</v>
      </c>
      <c r="J42" s="34">
        <f t="shared" si="1"/>
        <v>51526943.493767209</v>
      </c>
      <c r="K42" s="34">
        <f t="shared" si="1"/>
        <v>54194088.561542816</v>
      </c>
      <c r="L42" s="34">
        <f t="shared" si="1"/>
        <v>56508050.002050132</v>
      </c>
      <c r="M42" s="34">
        <f t="shared" si="1"/>
        <v>58660820.946898915</v>
      </c>
      <c r="N42" s="34">
        <f t="shared" si="1"/>
        <v>60160664.581923306</v>
      </c>
      <c r="O42" s="34">
        <f t="shared" si="1"/>
        <v>61660508.216947697</v>
      </c>
      <c r="P42" s="34">
        <f t="shared" si="1"/>
        <v>62625089.393650137</v>
      </c>
      <c r="Q42" s="34">
        <f t="shared" si="1"/>
        <v>63428480.074694037</v>
      </c>
      <c r="R42" s="34">
        <f t="shared" si="1"/>
        <v>64231870.755737938</v>
      </c>
      <c r="S42" s="34">
        <f t="shared" si="1"/>
        <v>65035261.436781839</v>
      </c>
      <c r="T42" s="34">
        <f t="shared" si="1"/>
        <v>65999842.613484278</v>
      </c>
      <c r="U42" s="34">
        <f t="shared" si="1"/>
        <v>66803233.294528179</v>
      </c>
      <c r="V42" s="34">
        <f t="shared" si="1"/>
        <v>67606623.975572079</v>
      </c>
      <c r="W42" s="34">
        <f t="shared" si="1"/>
        <v>68410014.656615987</v>
      </c>
      <c r="X42" s="34">
        <f t="shared" si="1"/>
        <v>69374595.833318427</v>
      </c>
      <c r="Y42" s="34">
        <f t="shared" si="1"/>
        <v>70177986.514362335</v>
      </c>
      <c r="Z42" s="34">
        <f t="shared" si="1"/>
        <v>70981377.195406243</v>
      </c>
      <c r="AA42" s="34">
        <f t="shared" si="1"/>
        <v>71784767.876450151</v>
      </c>
      <c r="AB42" s="34">
        <f t="shared" si="1"/>
        <v>72749349.053152591</v>
      </c>
      <c r="AC42" s="34">
        <f t="shared" si="1"/>
        <v>73552739.734196499</v>
      </c>
      <c r="AD42" s="34">
        <f t="shared" si="1"/>
        <v>74356130.415240407</v>
      </c>
      <c r="AE42" s="34">
        <f t="shared" si="1"/>
        <v>75159521.096284315</v>
      </c>
      <c r="AF42" s="34">
        <f t="shared" si="1"/>
        <v>76124102.272986755</v>
      </c>
      <c r="AG42" s="34">
        <f t="shared" si="1"/>
        <v>76927492.954030663</v>
      </c>
      <c r="AH42" s="34">
        <f t="shared" si="1"/>
        <v>77730883.635074571</v>
      </c>
      <c r="AI42" s="34">
        <f t="shared" si="1"/>
        <v>78534274.316118479</v>
      </c>
      <c r="AJ42" s="34">
        <f t="shared" si="1"/>
        <v>79498855.492820919</v>
      </c>
      <c r="AK42" s="34">
        <f t="shared" si="1"/>
        <v>80302246.173864827</v>
      </c>
      <c r="AL42" s="34">
        <f t="shared" si="1"/>
        <v>81105636.854908735</v>
      </c>
    </row>
    <row r="43" spans="1:38" ht="15.75" thickTop="1" x14ac:dyDescent="0.25">
      <c r="C43" s="42" t="s">
        <v>94</v>
      </c>
      <c r="D43" s="43">
        <f>SUM(D41:AL41)</f>
        <v>81105636.854908735</v>
      </c>
    </row>
  </sheetData>
  <mergeCells count="39">
    <mergeCell ref="B1:G1"/>
    <mergeCell ref="A4:A5"/>
    <mergeCell ref="B4:B5"/>
    <mergeCell ref="C4:C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E4:AE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L4:AL5"/>
    <mergeCell ref="AF4:AF5"/>
    <mergeCell ref="AG4:AG5"/>
    <mergeCell ref="AH4:AH5"/>
    <mergeCell ref="AI4:AI5"/>
    <mergeCell ref="AJ4:AJ5"/>
    <mergeCell ref="AK4:AK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Orcamento Ambiental_1a Etapa</vt:lpstr>
      <vt:lpstr>Orcamento Ambiental_2a Etapa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BROCK</dc:creator>
  <cp:lastModifiedBy>hildo</cp:lastModifiedBy>
  <dcterms:created xsi:type="dcterms:W3CDTF">2023-12-08T14:12:45Z</dcterms:created>
  <dcterms:modified xsi:type="dcterms:W3CDTF">2024-09-24T13:50:32Z</dcterms:modified>
</cp:coreProperties>
</file>