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04035108138\Downloads\"/>
    </mc:Choice>
  </mc:AlternateContent>
  <xr:revisionPtr revIDLastSave="0" documentId="13_ncr:1_{818FCD50-8B87-41E1-9F23-BAEFD88D3273}" xr6:coauthVersionLast="47" xr6:coauthVersionMax="47" xr10:uidLastSave="{00000000-0000-0000-0000-000000000000}"/>
  <bookViews>
    <workbookView xWindow="-28920" yWindow="-120" windowWidth="29040" windowHeight="15840" tabRatio="680" firstSheet="1" activeTab="1" xr2:uid="{00000000-000D-0000-FFFF-FFFF00000000}"/>
  </bookViews>
  <sheets>
    <sheet name="LEGENDA" sheetId="50" r:id="rId1"/>
    <sheet name="Monitoria Anual - 1" sheetId="1" r:id="rId2"/>
    <sheet name="Painel de Gestão - 1" sheetId="2" r:id="rId3"/>
    <sheet name="Monitoria Anual - 2" sheetId="44" r:id="rId4"/>
    <sheet name="Painel de Gestão - 2" sheetId="45" r:id="rId5"/>
    <sheet name="Monitoria Anual - 3" sheetId="46" r:id="rId6"/>
    <sheet name="Painel de Gestão - 3" sheetId="47" r:id="rId7"/>
    <sheet name="Monitoria Anual - 4" sheetId="48" r:id="rId8"/>
    <sheet name="Painel de Gestão - 4" sheetId="49" r:id="rId9"/>
    <sheet name="Monitoria Final" sheetId="35" r:id="rId10"/>
    <sheet name="Painel de Gestão Final" sheetId="36" r:id="rId11"/>
  </sheets>
  <definedNames>
    <definedName name="_xlnm._FilterDatabase" localSheetId="1" hidden="1">'Monitoria Anual - 1'!$H$1:$H$104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 l="1"/>
  <c r="J32" i="2"/>
  <c r="F15" i="2" l="1"/>
  <c r="J37" i="49" l="1"/>
  <c r="I37" i="49"/>
  <c r="H37" i="49"/>
  <c r="G37" i="49"/>
  <c r="F37" i="49"/>
  <c r="E37" i="49"/>
  <c r="J36" i="49"/>
  <c r="I36" i="49"/>
  <c r="H36" i="49"/>
  <c r="G36" i="49"/>
  <c r="F36" i="49"/>
  <c r="E36" i="49"/>
  <c r="J35" i="49"/>
  <c r="I35" i="49"/>
  <c r="H35" i="49"/>
  <c r="G35" i="49"/>
  <c r="F35" i="49"/>
  <c r="E35" i="49"/>
  <c r="J34" i="49"/>
  <c r="I34" i="49"/>
  <c r="H34" i="49"/>
  <c r="G34" i="49"/>
  <c r="F34" i="49"/>
  <c r="E34" i="49"/>
  <c r="J33" i="49"/>
  <c r="I33" i="49"/>
  <c r="H33" i="49"/>
  <c r="G33" i="49"/>
  <c r="F33" i="49"/>
  <c r="E33" i="49"/>
  <c r="J32" i="49"/>
  <c r="I32" i="49"/>
  <c r="H32" i="49"/>
  <c r="G32" i="49"/>
  <c r="F32" i="49"/>
  <c r="E32" i="49"/>
  <c r="D29" i="49"/>
  <c r="D24" i="49"/>
  <c r="D23" i="49"/>
  <c r="AA20" i="49" a="1"/>
  <c r="AA20" i="49" s="1"/>
  <c r="Z20" i="49" a="1"/>
  <c r="Z20" i="49" s="1"/>
  <c r="D20" i="49"/>
  <c r="AA19" i="49" a="1"/>
  <c r="AA19" i="49" s="1"/>
  <c r="Z19" i="49" a="1"/>
  <c r="Z19" i="49" s="1"/>
  <c r="D19" i="49"/>
  <c r="AA18" i="49" a="1"/>
  <c r="AA18" i="49" s="1"/>
  <c r="Z18" i="49" a="1"/>
  <c r="Z18" i="49" s="1"/>
  <c r="D18" i="49"/>
  <c r="AA17" i="49" a="1"/>
  <c r="AA17" i="49" s="1"/>
  <c r="Z17" i="49" a="1"/>
  <c r="Z17" i="49" s="1"/>
  <c r="D17" i="49"/>
  <c r="AA16" i="49"/>
  <c r="Z16" i="49"/>
  <c r="D16" i="49"/>
  <c r="F15" i="49"/>
  <c r="D7" i="49"/>
  <c r="D5" i="49"/>
  <c r="B3" i="49"/>
  <c r="C166" i="48"/>
  <c r="F21" i="49" s="1"/>
  <c r="J37" i="47"/>
  <c r="I37" i="47"/>
  <c r="H37" i="47"/>
  <c r="G37" i="47"/>
  <c r="F37" i="47"/>
  <c r="E37" i="47"/>
  <c r="J36" i="47"/>
  <c r="I36" i="47"/>
  <c r="H36" i="47"/>
  <c r="G36" i="47"/>
  <c r="F36" i="47"/>
  <c r="E36" i="47"/>
  <c r="J35" i="47"/>
  <c r="I35" i="47"/>
  <c r="H35" i="47"/>
  <c r="G35" i="47"/>
  <c r="F35" i="47"/>
  <c r="E35" i="47"/>
  <c r="J34" i="47"/>
  <c r="I34" i="47"/>
  <c r="H34" i="47"/>
  <c r="G34" i="47"/>
  <c r="F34" i="47"/>
  <c r="E34" i="47"/>
  <c r="J33" i="47"/>
  <c r="I33" i="47"/>
  <c r="H33" i="47"/>
  <c r="G33" i="47"/>
  <c r="F33" i="47"/>
  <c r="E33" i="47"/>
  <c r="J32" i="47"/>
  <c r="I32" i="47"/>
  <c r="H32" i="47"/>
  <c r="G32" i="47"/>
  <c r="F32" i="47"/>
  <c r="E32" i="47"/>
  <c r="D29" i="47"/>
  <c r="D24" i="47"/>
  <c r="D23" i="47"/>
  <c r="AA20" i="47" a="1"/>
  <c r="AA20" i="47" s="1"/>
  <c r="Z20" i="47" a="1"/>
  <c r="Z20" i="47" s="1"/>
  <c r="D20" i="47"/>
  <c r="AA19" i="47" a="1"/>
  <c r="AA19" i="47" s="1"/>
  <c r="Z19" i="47" a="1"/>
  <c r="Z19" i="47" s="1"/>
  <c r="AB19" i="47" s="1"/>
  <c r="D19" i="47"/>
  <c r="AA18" i="47" a="1"/>
  <c r="AA18" i="47" s="1"/>
  <c r="Z18" i="47" a="1"/>
  <c r="Z18" i="47" s="1"/>
  <c r="D18" i="47"/>
  <c r="AA17" i="47" a="1"/>
  <c r="AA17" i="47" s="1"/>
  <c r="Z17" i="47" a="1"/>
  <c r="Z17" i="47" s="1"/>
  <c r="D17" i="47"/>
  <c r="AA16" i="47"/>
  <c r="Z16" i="47"/>
  <c r="D16" i="47"/>
  <c r="F15" i="47"/>
  <c r="D7" i="47"/>
  <c r="D5" i="47"/>
  <c r="B3" i="47"/>
  <c r="C166" i="46"/>
  <c r="F21" i="47" s="1"/>
  <c r="J37" i="45"/>
  <c r="I37" i="45"/>
  <c r="H37" i="45"/>
  <c r="G37" i="45"/>
  <c r="F37" i="45"/>
  <c r="E37" i="45"/>
  <c r="J36" i="45"/>
  <c r="I36" i="45"/>
  <c r="H36" i="45"/>
  <c r="G36" i="45"/>
  <c r="F36" i="45"/>
  <c r="E36" i="45"/>
  <c r="J35" i="45"/>
  <c r="I35" i="45"/>
  <c r="H35" i="45"/>
  <c r="G35" i="45"/>
  <c r="F35" i="45"/>
  <c r="E35" i="45"/>
  <c r="J34" i="45"/>
  <c r="I34" i="45"/>
  <c r="H34" i="45"/>
  <c r="G34" i="45"/>
  <c r="F34" i="45"/>
  <c r="E34" i="45"/>
  <c r="J33" i="45"/>
  <c r="I33" i="45"/>
  <c r="H33" i="45"/>
  <c r="G33" i="45"/>
  <c r="F33" i="45"/>
  <c r="E33" i="45"/>
  <c r="J32" i="45"/>
  <c r="I32" i="45"/>
  <c r="H32" i="45"/>
  <c r="G32" i="45"/>
  <c r="F32" i="45"/>
  <c r="E32" i="45"/>
  <c r="D29" i="45"/>
  <c r="D24" i="45"/>
  <c r="D23" i="45"/>
  <c r="AA20" i="45" a="1"/>
  <c r="AA20" i="45" s="1"/>
  <c r="Z20" i="45" a="1"/>
  <c r="Z20" i="45" s="1"/>
  <c r="D20" i="45"/>
  <c r="AA19" i="45" a="1"/>
  <c r="AA19" i="45" s="1"/>
  <c r="Z19" i="45" a="1"/>
  <c r="Z19" i="45" s="1"/>
  <c r="D19" i="45"/>
  <c r="AA18" i="45" a="1"/>
  <c r="AA18" i="45" s="1"/>
  <c r="Z18" i="45" a="1"/>
  <c r="Z18" i="45" s="1"/>
  <c r="AB18" i="45" s="1"/>
  <c r="D18" i="45"/>
  <c r="AA17" i="45" a="1"/>
  <c r="AA17" i="45" s="1"/>
  <c r="Z17" i="45" a="1"/>
  <c r="Z17" i="45" s="1"/>
  <c r="D17" i="45"/>
  <c r="AA16" i="45"/>
  <c r="Z16" i="45"/>
  <c r="D16" i="45"/>
  <c r="D22" i="45" s="1"/>
  <c r="E17" i="45" s="1"/>
  <c r="F15" i="45"/>
  <c r="D7" i="45"/>
  <c r="D5" i="45"/>
  <c r="B3" i="45"/>
  <c r="C166" i="44"/>
  <c r="F21" i="45" s="1"/>
  <c r="F33" i="2"/>
  <c r="G33" i="2"/>
  <c r="H33" i="2"/>
  <c r="I33" i="2"/>
  <c r="J33" i="2"/>
  <c r="AA16" i="2"/>
  <c r="Z16" i="2"/>
  <c r="Z17" i="2" a="1"/>
  <c r="Z17" i="2" s="1"/>
  <c r="F18" i="45" l="1"/>
  <c r="AB16" i="2"/>
  <c r="AB20" i="45"/>
  <c r="F20" i="45" s="1"/>
  <c r="D22" i="47"/>
  <c r="E18" i="47" s="1"/>
  <c r="AB16" i="45"/>
  <c r="F19" i="47"/>
  <c r="AB17" i="45"/>
  <c r="F17" i="45" s="1"/>
  <c r="AB16" i="47"/>
  <c r="AB20" i="47"/>
  <c r="F20" i="47" s="1"/>
  <c r="AB19" i="49"/>
  <c r="D22" i="49"/>
  <c r="E20" i="49" s="1"/>
  <c r="AB16" i="49"/>
  <c r="F16" i="49" s="1"/>
  <c r="AB17" i="49"/>
  <c r="F17" i="49" s="1"/>
  <c r="AB18" i="49"/>
  <c r="F18" i="49" s="1"/>
  <c r="F19" i="49"/>
  <c r="AB20" i="49"/>
  <c r="F20" i="49" s="1"/>
  <c r="AB18" i="47"/>
  <c r="E19" i="47"/>
  <c r="E17" i="47"/>
  <c r="AB17" i="47"/>
  <c r="F17" i="47" s="1"/>
  <c r="E16" i="47"/>
  <c r="F16" i="47"/>
  <c r="F18" i="47"/>
  <c r="E20" i="47"/>
  <c r="E18" i="45"/>
  <c r="AB19" i="45"/>
  <c r="F19" i="45" s="1"/>
  <c r="F16" i="45"/>
  <c r="E19" i="45"/>
  <c r="E16" i="45"/>
  <c r="E20" i="45"/>
  <c r="AA20" i="2" a="1"/>
  <c r="AA20" i="2" s="1"/>
  <c r="Z20" i="2" a="1"/>
  <c r="Z20" i="2" s="1"/>
  <c r="AA19" i="2" a="1"/>
  <c r="AA19" i="2" s="1"/>
  <c r="Z19" i="2" a="1"/>
  <c r="Z19" i="2" s="1"/>
  <c r="AA18" i="2" a="1"/>
  <c r="AA18" i="2" s="1"/>
  <c r="Z18" i="2" a="1"/>
  <c r="Z18" i="2" s="1"/>
  <c r="AA17" i="2" a="1"/>
  <c r="AA17" i="2" s="1"/>
  <c r="AB17" i="2" s="1"/>
  <c r="E19" i="49" l="1"/>
  <c r="E17" i="49"/>
  <c r="AB18" i="2"/>
  <c r="AB20" i="2"/>
  <c r="E18" i="49"/>
  <c r="E16" i="49"/>
  <c r="F22" i="49"/>
  <c r="G19" i="49" s="1"/>
  <c r="E22" i="47"/>
  <c r="F22" i="47"/>
  <c r="F22" i="45"/>
  <c r="G17" i="45" s="1"/>
  <c r="E22" i="45"/>
  <c r="AB19" i="2"/>
  <c r="D5" i="36"/>
  <c r="F25" i="36"/>
  <c r="G25" i="36"/>
  <c r="F26" i="36"/>
  <c r="G26" i="36"/>
  <c r="F27" i="36"/>
  <c r="G27" i="36"/>
  <c r="F28" i="36"/>
  <c r="G28" i="36"/>
  <c r="F29" i="36"/>
  <c r="G29" i="36"/>
  <c r="F30" i="36"/>
  <c r="G30" i="36"/>
  <c r="E30" i="36"/>
  <c r="E29" i="36"/>
  <c r="E28" i="36"/>
  <c r="E27" i="36"/>
  <c r="D22" i="36"/>
  <c r="E26" i="36"/>
  <c r="E25" i="36"/>
  <c r="D17" i="36"/>
  <c r="D16" i="36"/>
  <c r="D15" i="36"/>
  <c r="D24" i="2"/>
  <c r="D23" i="2"/>
  <c r="E22" i="49" l="1"/>
  <c r="G17" i="49"/>
  <c r="G16" i="49"/>
  <c r="G20" i="49"/>
  <c r="G18" i="49"/>
  <c r="G15" i="49"/>
  <c r="G21" i="49"/>
  <c r="G21" i="47"/>
  <c r="G20" i="47"/>
  <c r="G19" i="47"/>
  <c r="G15" i="47"/>
  <c r="G18" i="47"/>
  <c r="G17" i="47"/>
  <c r="G16" i="47"/>
  <c r="G19" i="45"/>
  <c r="G21" i="45"/>
  <c r="G15" i="45"/>
  <c r="G18" i="45"/>
  <c r="G20" i="45"/>
  <c r="G16" i="45"/>
  <c r="D20" i="2"/>
  <c r="F20" i="2" s="1"/>
  <c r="D19" i="2"/>
  <c r="F19" i="2" s="1"/>
  <c r="D18" i="2"/>
  <c r="F18" i="2" s="1"/>
  <c r="D16" i="2"/>
  <c r="F16" i="2" s="1"/>
  <c r="D17" i="2"/>
  <c r="F17" i="2" s="1"/>
  <c r="D7" i="36"/>
  <c r="B3" i="36"/>
  <c r="G22" i="49" l="1"/>
  <c r="G22" i="47"/>
  <c r="G22" i="45"/>
  <c r="D18" i="36"/>
  <c r="E17" i="36" s="1"/>
  <c r="D7" i="2"/>
  <c r="E15" i="36" l="1"/>
  <c r="E16" i="36"/>
  <c r="D22" i="2"/>
  <c r="E18" i="36" l="1"/>
  <c r="E19" i="2"/>
  <c r="E18" i="2"/>
  <c r="E16" i="2"/>
  <c r="E20" i="2"/>
  <c r="E17" i="2"/>
  <c r="E32" i="2"/>
  <c r="G32" i="2"/>
  <c r="H32" i="2"/>
  <c r="I32" i="2"/>
  <c r="G34" i="2"/>
  <c r="H34" i="2"/>
  <c r="I34" i="2"/>
  <c r="J34" i="2"/>
  <c r="G35" i="2"/>
  <c r="H35" i="2"/>
  <c r="I35" i="2"/>
  <c r="J35" i="2"/>
  <c r="G36" i="2"/>
  <c r="H36" i="2"/>
  <c r="I36" i="2"/>
  <c r="J36" i="2"/>
  <c r="G37" i="2"/>
  <c r="H37" i="2"/>
  <c r="I37" i="2"/>
  <c r="J37" i="2"/>
  <c r="F37" i="2"/>
  <c r="F36" i="2"/>
  <c r="F35" i="2"/>
  <c r="F34" i="2"/>
  <c r="F32" i="2"/>
  <c r="E37" i="2"/>
  <c r="E36" i="2"/>
  <c r="E35" i="2"/>
  <c r="E34" i="2"/>
  <c r="E33" i="2"/>
  <c r="F21" i="2"/>
  <c r="F22" i="2" s="1"/>
  <c r="D29" i="2"/>
  <c r="B3" i="2"/>
  <c r="G15" i="2" l="1"/>
  <c r="G21" i="2"/>
  <c r="G19" i="2"/>
  <c r="G18" i="2"/>
  <c r="G16" i="2"/>
  <c r="G20" i="2"/>
  <c r="G17" i="2"/>
  <c r="G22" i="2" l="1"/>
  <c r="E22" i="2"/>
</calcChain>
</file>

<file path=xl/sharedStrings.xml><?xml version="1.0" encoding="utf-8"?>
<sst xmlns="http://schemas.openxmlformats.org/spreadsheetml/2006/main" count="2649" uniqueCount="687">
  <si>
    <r>
      <rPr>
        <b/>
        <sz val="14"/>
        <color theme="0"/>
        <rFont val="Verdana"/>
        <family val="2"/>
      </rPr>
      <t>Planejamento das ações</t>
    </r>
    <r>
      <rPr>
        <b/>
        <sz val="12"/>
        <color theme="0"/>
        <rFont val="Verdana"/>
        <family val="2"/>
      </rPr>
      <t xml:space="preserve">
</t>
    </r>
    <r>
      <rPr>
        <sz val="12"/>
        <color theme="0"/>
        <rFont val="Verdana"/>
        <family val="2"/>
      </rPr>
      <t>Devem ser inseridos os dados da Matriz de Planejameno do PAN, informando o objetivo específico, a ação, o produto, os resultados esperados, o período (data de início e data de término), o articulador, o custo estimado, os colaboradores, a localização (localidades e área de relevância) e as observações da ação.</t>
    </r>
  </si>
  <si>
    <t>Ação</t>
  </si>
  <si>
    <t>Representa o que deve ser feito para alcançar o Objetivo Específico, buscando reverter as ameaças a ele associadas. As ações devem ser específicas, mensuráveis, relevantes, exequíveis e ter efeito dentro do tempo determinado para o ciclo de gestão do PAN, e estar situadas dentro da esfera de atribuições e competências dos participantes da Oficina de Planejamento.</t>
  </si>
  <si>
    <t>Produto</t>
  </si>
  <si>
    <t>Aquilo que é obtido pela realização da ação. Deve ser mensurável, tangível, comprovar a execução da ação e estar situado dentro da esfera de atribuições e competências dos participantes da Oficina de Planejamento.</t>
  </si>
  <si>
    <t>Resultados esperados</t>
  </si>
  <si>
    <t>Indica qual resultado pretende-se alcançar com a execução da ação. Diferente do produto, este item pode estar fora da esfera de atribuições e competências dos participantes da oficina e não é de preenchimento obrigatório.</t>
  </si>
  <si>
    <t>Período</t>
  </si>
  <si>
    <t>Datas de início e término da implementação da ação, sendo que o término deve estar dentro do tempo determinado para o ciclo de gestão do PAN.</t>
  </si>
  <si>
    <t>Articulador</t>
  </si>
  <si>
    <t>Pessoa responsável por articular a implementação da ação e apresentar o produto obtido. No entanto, ele não é o único responsável pela execução da ação.</t>
  </si>
  <si>
    <t>Colaboradores</t>
  </si>
  <si>
    <t xml:space="preserve">Pessoas ou instituições corresponsáveis pela execução da ação, que auxiliam nas diferentes etapas de sua implementação. </t>
  </si>
  <si>
    <t>Custo estimado (R$)</t>
  </si>
  <si>
    <t xml:space="preserve">É um campo numérico com a estimativa dos recursos financeiros necessários para a implementação da ação. </t>
  </si>
  <si>
    <t>Localização (Localidade)</t>
  </si>
  <si>
    <t>Localização geográfica onde será executada a ação durante o ciclo de gestão vigente. Geralmente, a localidade possui menor escala e está relacionada com a área de atuação do articulador e colaboradores da ação, sendo a unidade geográfica mínima o município ou a bacia/tributário onde a ação será realizada.</t>
  </si>
  <si>
    <t>Localização (Área de abrangência)</t>
  </si>
  <si>
    <t>Localização geográfica de todas as áreas importantes para a execução da ação, independente da área de atuação do articulador e colaboradores. Assim, a Área de Relevância é aquela onde a execução da ação é necessária, ainda que não seja viável no atual ciclo de gestão.</t>
  </si>
  <si>
    <t>Observações</t>
  </si>
  <si>
    <t>Informações relevantes para a execução da ação.</t>
  </si>
  <si>
    <r>
      <rPr>
        <b/>
        <sz val="14"/>
        <color rgb="FF000000"/>
        <rFont val="Verdana"/>
        <family val="2"/>
      </rPr>
      <t>Situação atual das ações</t>
    </r>
    <r>
      <rPr>
        <sz val="12"/>
        <color rgb="FF000000"/>
        <rFont val="Verdana"/>
        <family val="2"/>
      </rPr>
      <t xml:space="preserve">
Sinaliza a situação da ação no período relativo à monitoria informando se a ação está em andamento, concluída no prazo previsto ou com problemas de realização. Descreve o andamento da ação, o produto obtido (parcial ou final), os problemas enfrentados e a(s) pessoa(s) responsável(is) pela informação sobre o andamento da ação.</t>
    </r>
  </si>
  <si>
    <t>Ação cujo início planejado é posterior ao período monitorado</t>
  </si>
  <si>
    <t>São ações que estão planejadas para iniciar em uma data futura à da monitoria, e que portanto não precisam ser analisadas detalhadamente. Elas são indicadas para permitir a visualização da situação do PAN como um todo.</t>
  </si>
  <si>
    <t>Ação não iniciada ou não concluída</t>
  </si>
  <si>
    <t>Gerencialmente, significa um alerta para compreender a razão do atraso e estabelecer medidas que favoreçam a boa execução do PAN. Tanto a situação da ação cujo prazo de conclusão expirou sem que tenha sido finalizada, quanto à ação que não foi iniciada na data planejada, devem ser tratadas com atenção, indicando a necessidade de uma reformulação ou reprogramação.</t>
  </si>
  <si>
    <t>Ação em andamento com problemas de realização</t>
  </si>
  <si>
    <t>É a ação que foi iniciada e cujo prazo de conclusão ainda não expirou, mas que, de acordo com o andamento de sua execução, provavelmente não será possível concluir no prazo estipulado. Em termos de cronograma, o GAT deve compreender os problemas e propor uma reprogramação de período, maior engajamento do articulador e colaboradores, ou outras soluções que possam melhorar a execução da ação.</t>
  </si>
  <si>
    <t xml:space="preserve">Ação em andamento no período previsto </t>
  </si>
  <si>
    <t>Ação iniciada cujo prazo de conclusão ainda não expirou e, considerando o grau de execução, provavelmente será finalizada dentro do prazo estipulado.
Este tipo de ação não necessita de reprogramação significativa.</t>
  </si>
  <si>
    <t>Ação concluída</t>
  </si>
  <si>
    <t>Ação finalizada, com os produtos entregues. Mostra o quanto do PAN já está concluído. Neste caso, não importará, no gráfico, se a ação atrasou ou não para ser concluída, lembrando que a memória da execução nos anos anteriores</t>
  </si>
  <si>
    <t>Ação excluída ou agrupada</t>
  </si>
  <si>
    <t>Ações que foram excluídas do PAN ou agrupadas em outras ações cujo escopo é semelhante ou mais abrangente. As ações que se enquadram nesta categoria devem indicar, na aba da matriz de monitoria, a situação que se encontravam no momento da monitoria com as cores anteriormente citadas, além de serem marcadas no campo de agrupada ou excluída. No campo de observação da reprogramação deve ser informado o motivo da exclusão/agrupamento e em qual ação ela foi agrupada (no caso de agrupamento).</t>
  </si>
  <si>
    <t>Ação iniciada e não concluída no período previsto</t>
  </si>
  <si>
    <t>Essa categoria foi criada para diferenciar, na última monitoria, as ações não iniciadas (vermelhas) das iniciadas mas não concluídas (roxas). É utilizada para ações que foram iniciadas e tiveram bom andamento durante o PAN, com a entrega de produtos intermediários, mas que não foram totalmente concluídas (o produto final não foi obtido).</t>
  </si>
  <si>
    <t>Novas ações</t>
  </si>
  <si>
    <t>Ação que foi inserida no plano de ação no momento da monitoria. Essa ação deve ser analisada e validada com o GAT e ter todas as informações previtas na matriz de planejamento (produto, resultado esperado, período, articulador, custo estimado, colaboradores, localização, área de abrangência, observações)</t>
  </si>
  <si>
    <t>Descrição do andamento da ação</t>
  </si>
  <si>
    <t>Colocar as informações de andamento da ação, como foi feito, destaques da implementação, informações relevantes do andamento da ação. Observação: lembre-se que esse campo é importante para a análise das ações e servirá como um histórico de andamento da ação</t>
  </si>
  <si>
    <t>Produto obtido</t>
  </si>
  <si>
    <t xml:space="preserve">Citar os produtos que foram obtidos durante a execução da ação. Se o produto não for o planejado, justificar a integração ou ajustar o produto no campo de reprogramação. 
Observação: aqui não é para descrever o produto, somente citá-lo. Os produtos devem ser inseridos no SEI. </t>
  </si>
  <si>
    <t>Problemas enfrentados que justificam a não execução, a execução parcial da ação, a exclusão ou o agrupamento</t>
  </si>
  <si>
    <t xml:space="preserve">Registrar quais foram os problemas enfrentados para execução da ação. Caso já tenha alguma sugestão para soluciona-lo, colocar no campo Recomendações ou Observações. </t>
  </si>
  <si>
    <t>Responsável pela informação sobre o andamento da ação</t>
  </si>
  <si>
    <t xml:space="preserve">Inserir quem registrou as informações de descrição, produto, problemas e recomendações. </t>
  </si>
  <si>
    <t xml:space="preserve">Recomendações ou Observações </t>
  </si>
  <si>
    <t>Informações ou sugestões relevantes para a execução da ação.</t>
  </si>
  <si>
    <r>
      <rPr>
        <b/>
        <sz val="14"/>
        <color rgb="FF000000"/>
        <rFont val="Verdana"/>
        <family val="2"/>
      </rPr>
      <t>Reprogramação das ações</t>
    </r>
    <r>
      <rPr>
        <sz val="12"/>
        <color rgb="FF000000"/>
        <rFont val="Verdana"/>
        <family val="2"/>
      </rPr>
      <t xml:space="preserve">
Indica as reprogramações das ações relativas à revisão de: texto da ação, produto, resultado esperado, período (data de início e data de término), articulador, estimativa de custo, colaboradores, localização (localidades e área de relevância) e recomendações gerais/observações.</t>
    </r>
  </si>
  <si>
    <t>Revisão do texto da ação</t>
  </si>
  <si>
    <t>Ajuste das informações referente ao texto da ação</t>
  </si>
  <si>
    <t>Revisão do produto da ação</t>
  </si>
  <si>
    <t>Ajuste das informações referente ao produto da ação</t>
  </si>
  <si>
    <t>Revisão do Resultado Esperado</t>
  </si>
  <si>
    <t>Ajuste das informações referente ao resultado esperado</t>
  </si>
  <si>
    <t>Revisão da Data de Início</t>
  </si>
  <si>
    <t>Ajuste referente a data de início da ação</t>
  </si>
  <si>
    <t>Revisão da Data de Término</t>
  </si>
  <si>
    <t>Ajuste referente a data final da ação</t>
  </si>
  <si>
    <t>Revisão do articulador da ação</t>
  </si>
  <si>
    <t>Ajuste referente ao articulador da ação</t>
  </si>
  <si>
    <t>Revisão da estimativa do custo global</t>
  </si>
  <si>
    <t>Ajuste referente ao custo estimado da ação</t>
  </si>
  <si>
    <t>Revisão dos colaboradores</t>
  </si>
  <si>
    <t>Ajustes referente aos colaboradores da ação</t>
  </si>
  <si>
    <t>Revisão das localidades</t>
  </si>
  <si>
    <t>Ajuste referente a localidade da ação</t>
  </si>
  <si>
    <t>Revisão Área de Relevância</t>
  </si>
  <si>
    <t>Ajuste referente a área de abrangência da ação</t>
  </si>
  <si>
    <t>Recomendações e observações</t>
  </si>
  <si>
    <t>Ajuste referente as observações da ação</t>
  </si>
  <si>
    <t>PLANO DE AÇÃO NACIONAL DE CONSERVAÇÃO DE ESPÉCIES AMEAÇADAS DE EXTINÇÃO - PAN</t>
  </si>
  <si>
    <t>Plano de Ação para a Conservação dos Pequenos Felinos - PAN Pequenos Felinos</t>
  </si>
  <si>
    <t>Objetivo geral do PAN</t>
  </si>
  <si>
    <t xml:space="preserve"> Promover e integrar ações para mitigar as ameaças e ampliar o conhecimento sobre as populações de pequenos felinos, visando reduzir o risco de extinção em cinco anos.</t>
  </si>
  <si>
    <t>Data da monitoria</t>
  </si>
  <si>
    <t>18/12/2023 a 22/12/2023 (presencial)</t>
  </si>
  <si>
    <t>Agrupada</t>
  </si>
  <si>
    <t>Excluída</t>
  </si>
  <si>
    <t>PLANEJAMENTO DO PAN</t>
  </si>
  <si>
    <t xml:space="preserve">SITUAÇÃO ATUAL </t>
  </si>
  <si>
    <t>REPROGRAMAÇÃO DO PAN</t>
  </si>
  <si>
    <t>OBJETIVOS ESPECÍFICOS</t>
  </si>
  <si>
    <t>Nº</t>
  </si>
  <si>
    <t>Localização</t>
  </si>
  <si>
    <t>Revisão da estimativa do custo</t>
  </si>
  <si>
    <t>Início</t>
  </si>
  <si>
    <t>Fim</t>
  </si>
  <si>
    <t>Localidades</t>
  </si>
  <si>
    <t>Área de relevância</t>
  </si>
  <si>
    <t>Dimensionamento e mitigação de impactos decorrentes dos atropelamentos em empreendimentos rodoferroviários.</t>
  </si>
  <si>
    <t>1.1</t>
  </si>
  <si>
    <t>Compilar, analisar e sistematizar dados existentes relativos a atropelamentos de pequenos felinos em ferrovias.</t>
  </si>
  <si>
    <t xml:space="preserve">Relatório com informações consolidadas à partir de uma base de dados criada. </t>
  </si>
  <si>
    <t>Quantificar a perda direta de indivíduos em função da operação ferroviária. Subsidiando as ações 1.3 a 1.6.</t>
  </si>
  <si>
    <t>Dec/2024</t>
  </si>
  <si>
    <t>Giuliana Berghella (IBAMA/DILIC)</t>
  </si>
  <si>
    <t>Rubem Dornas (Modelo Ambiental); Filipi Silva (IBAMA/DILIC/COTRA); Cristiane Lopes (IBAMA/DILIC/COTRA); Diogo Ferreira (IBAMA/DILIC/COTRA) ; Tadeu Oliveira (UEMA); Andreas Kindel (UFRGS/NERF); Bibiana Dasoler (UFRGS/NERF); Ingrid Franceschi (UFRGS/NERF); Fernanda Abra (ViaFAUNA).</t>
  </si>
  <si>
    <t>Ferrovias licenciadas pelo IBAMA.</t>
  </si>
  <si>
    <t>Nacional.</t>
  </si>
  <si>
    <r>
      <t>Fonte de dados: estudos e relatórios ambientais protocolados no licenciamento do IBAMA</t>
    </r>
    <r>
      <rPr>
        <sz val="12"/>
        <color rgb="FF000000"/>
        <rFont val="Calibri"/>
        <family val="2"/>
        <scheme val="minor"/>
      </rPr>
      <t>, incluir os dados das OEMAS, publicações científicas (</t>
    </r>
    <r>
      <rPr>
        <i/>
        <sz val="12"/>
        <color rgb="FF000000"/>
        <rFont val="Calibri"/>
        <family val="2"/>
        <scheme val="minor"/>
      </rPr>
      <t>data paper</t>
    </r>
    <r>
      <rPr>
        <sz val="12"/>
        <color rgb="FF000000"/>
        <rFont val="Calibri"/>
        <family val="2"/>
        <scheme val="minor"/>
      </rPr>
      <t xml:space="preserve">). </t>
    </r>
    <r>
      <rPr>
        <sz val="12"/>
        <rFont val="Calibri"/>
        <family val="2"/>
        <scheme val="minor"/>
      </rPr>
      <t>Sugestões: registros em uma planilha padrão a ser utilizada nos próximos licenciamentos; planilha compilada compartilhada.</t>
    </r>
  </si>
  <si>
    <t>x</t>
  </si>
  <si>
    <t>A articuladora da ação não respondeu ao contato para a monitoria.</t>
  </si>
  <si>
    <t>Falta de contado com a articuladora que não deu retorno sobre o andamento da ação.</t>
  </si>
  <si>
    <t>Marcelo Magioli (ICMBio/CENAP)</t>
  </si>
  <si>
    <t>1.2</t>
  </si>
  <si>
    <t>Compilar, analisar e sistematizar dados existentes relativos a atropelamentos de pequenos felinos em rodovias.</t>
  </si>
  <si>
    <t>Quantificar a perda direta de indivíduos em função da operação rodoviária. Subsidiando as ações 1.3 a 1.6.</t>
  </si>
  <si>
    <t>Rubem Dornas (Modelo Ambiental); Filipi Silva (IBAMA/DILIC/COTRA); Cristiane Lopes (IBAMA/DILIC/COTRA); Diogo Ferreira (IBAMA/DILIC/COTRA); Tadeu Oliveira (UEMA); Andreas Kindel (UFRGS/NERF); Bibiana Dasoler (UFRGS/NERF); Ingrid Franceschi (UFRGS/NERF); Eduardo Lardoza (INEA); Raquel Junger (CRT); Alex Pereira (BioConsultoria Ambiental); Jorge Nascimento (ICMBio/PARNA Serra dos Órgãos); Bruno Saranholi (UFSCar); Fernanda Abra (ViaFAUNA); Mara Marques (Zoo SP); Arnaud Desbiez (INCAB); Micheli Luiz (Instituto Felinos de Aguaí); Tatiane Trigo (SEMA-RS).</t>
  </si>
  <si>
    <t>Sugestão de fonte de dados: estudos e relatórios ambientais protocolados no licenciamento do IBAMA, OEMAs e órgãos estaduais ligados ao setor de transportes, , incluir publicacoes cientificas (data paper). Sugestões: registros em uma planilha padrão a ser utilizada nos próximos licenciamentos; planilha compilada compartilhada.</t>
  </si>
  <si>
    <r>
      <rPr>
        <sz val="12"/>
        <color rgb="FF000000"/>
        <rFont val="Calibri"/>
        <scheme val="minor"/>
      </rPr>
      <t xml:space="preserve">Desde 2020, O Felinos do Aguaí tem registrado dados relacionados a atropelamentos de pequenos felinos em rodovias do sul de Santa Catarina. Nesse período, foram registrados 17 atropelamentos de duas espécies, </t>
    </r>
    <r>
      <rPr>
        <i/>
        <sz val="12"/>
        <color rgb="FF000000"/>
        <rFont val="Calibri"/>
        <scheme val="minor"/>
      </rPr>
      <t>Leopardus guttulus</t>
    </r>
    <r>
      <rPr>
        <sz val="12"/>
        <color rgb="FF000000"/>
        <rFont val="Calibri"/>
        <scheme val="minor"/>
      </rPr>
      <t xml:space="preserve"> e </t>
    </r>
    <r>
      <rPr>
        <i/>
        <sz val="12"/>
        <color rgb="FF000000"/>
        <rFont val="Calibri"/>
        <scheme val="minor"/>
      </rPr>
      <t>Leopardus wiedii</t>
    </r>
    <r>
      <rPr>
        <sz val="12"/>
        <color rgb="FF000000"/>
        <rFont val="Calibri"/>
        <scheme val="minor"/>
      </rPr>
      <t xml:space="preserve">, com informações sobre a localidade e a data. A ação continua em andamento.
O Rio Grande do Sul possui uma grande quantidade de dados de atropelamentos de felinos de diferentes pesquisadores. Estes dados precisam ser compilados e organizados, o que está previsto para ser realizado em projeto aprovado via CENAP. Alguns trabalhos mais específicos incluem a avaliação de dados de atropelamentos de </t>
    </r>
    <r>
      <rPr>
        <i/>
        <sz val="12"/>
        <color rgb="FF000000"/>
        <rFont val="Calibri"/>
        <scheme val="minor"/>
      </rPr>
      <t>L. geoffroyi</t>
    </r>
    <r>
      <rPr>
        <sz val="12"/>
        <color rgb="FF000000"/>
        <rFont val="Calibri"/>
        <scheme val="minor"/>
      </rPr>
      <t xml:space="preserve"> (Flávia Tirelli) e análises para</t>
    </r>
    <r>
      <rPr>
        <i/>
        <sz val="12"/>
        <color rgb="FF000000"/>
        <rFont val="Calibri"/>
        <scheme val="minor"/>
      </rPr>
      <t xml:space="preserve"> L. colocola</t>
    </r>
    <r>
      <rPr>
        <sz val="12"/>
        <color rgb="FF000000"/>
        <rFont val="Calibri"/>
        <scheme val="minor"/>
      </rPr>
      <t xml:space="preserve"> (</t>
    </r>
    <r>
      <rPr>
        <i/>
        <sz val="12"/>
        <color rgb="FF000000"/>
        <rFont val="Calibri"/>
        <scheme val="minor"/>
      </rPr>
      <t>L. munoai</t>
    </r>
    <r>
      <rPr>
        <sz val="12"/>
        <color rgb="FF000000"/>
        <rFont val="Calibri"/>
        <scheme val="minor"/>
      </rPr>
      <t>) que estão sendo planejadas dentro do PAT Campanha Sul e Serra do Sudeste.</t>
    </r>
  </si>
  <si>
    <t>Micheli Ribeiro Luiz (Instituto Felinos do Aguaí); Tatiane Trigo (SEMA-RS)</t>
  </si>
  <si>
    <t>Para mitigar os atropelamentos de felinos em rodovias do RS e SC, tem sido realizado atividades de educação ambiental, promovendo a conscientização para a redução da velocidade.</t>
  </si>
  <si>
    <t>Incluir Flávia Tirelli (UFRGS)</t>
  </si>
  <si>
    <t>1.3</t>
  </si>
  <si>
    <t>Pesquisar padrões regionais de uso de passagem de fauna por pequenos felinos.</t>
  </si>
  <si>
    <t>Relatório  técnico</t>
  </si>
  <si>
    <t>Definir tipos de passagens (design, materiais e dimensões) mais adequadas para as espécies.
Subsidiar tomadas de decisão
dos órgão licenciadores a partir dos dados técnicos.</t>
  </si>
  <si>
    <t>Dec/2022</t>
  </si>
  <si>
    <t>Dec/2026</t>
  </si>
  <si>
    <t>Rubem Dornas (Modelo Ambiental)</t>
  </si>
  <si>
    <t>Giuliana Berghella (IBAMA/DILIC); Filipi Silva (IBAMA/DILIC/COTRA); Cristiane Lopes (IBAMA/DILIC/COTRA); Diogo Ferreira (IBAMA/DILIC/COTRA); Tadeu Oliveira (UEMA); Andreas Kindel (UFRGS/NERF); Bibiana Dasoler (UFRGS/NERF); Ingrid Franceschi (UFRGS/NERF); Lilian Almeida (ICMBio/CENAP); Eduardo Lardoza (INEA); Raquel Junger (CRT); Alex Pereira (BioConsultoria Ambiental); Jorge Nascimento (ICMBio/PARNA Serra dos Órgãos); Fernanda Abra (ViaFAUNA); Carolina Vanin (Conservare Wild Consulting).</t>
  </si>
  <si>
    <t>RS, SP, MT, MS, PA, BA.</t>
  </si>
  <si>
    <t>Buscar dados com ferrovia, concessionárias, IBAMA e OEMAs. Articular com pesquisas similares nos PANs Grandes Felinos e Canídeos.
Articular para ver a possibilidade de monitorar passagens de fauna na Fiol (Bahia).
Definir tipos de passagens (design, materiais e dimensões) mais adequadas para as espécies.</t>
  </si>
  <si>
    <t>Ação excluída na Monitoria Anual 1.</t>
  </si>
  <si>
    <t>Não há informações de execução desta ação. O GAT entendeu que já existem diretrizes para passagem de fauna estabelecidas, e não é necessário criar novas diretrizes para as espécies do PAN.</t>
  </si>
  <si>
    <t>1.4</t>
  </si>
  <si>
    <t>Articular com órgãos estaduais a utilização do PRIM-IVT para verificar áreas mais propícias para medidas mitigadoras ou áreas para expansão de rodovias.</t>
  </si>
  <si>
    <t>Registro das reuniões realizadas.</t>
  </si>
  <si>
    <t>Disponibilização de informações para tomadas de decisão.</t>
  </si>
  <si>
    <t>Daniel Raíces (ICMBio/COESP)</t>
  </si>
  <si>
    <t>Anna Carolina Lins (WWF-Brasil); Jefferson Moreira (SEMA-AM); Caroline Yoshida (SEMA-AM); Luthiana Carbonell (IMA-SC); Sara Alves (INEMA-BA); Felipe Bastos (SEMA-BA); Claudia Wolff (FEPAM-RS); Leonardo Urruth (SEMA-RS); Carolina Born (SIMA-SP); Nívia Pereira (IDEFLOR-PA); Oscar Vitorino (NATURATINS-TO); Tatiane Trigo (SEMA-RS); Tathiana Bagatini (IBAMA-SP);  Renata Ramos Mendonça (CETESB-SP).</t>
  </si>
  <si>
    <t>MA, BA, PA, AM, TO, GO, SC, PR, RS, MG, SP, RJ, ES.</t>
  </si>
  <si>
    <t>Estados do Pró-Espécies.</t>
  </si>
  <si>
    <t>Sem atividades executadas dentro desta ação.</t>
  </si>
  <si>
    <t>Tatiane Trigo (SEMA-RS)</t>
  </si>
  <si>
    <t>1.5</t>
  </si>
  <si>
    <t>Ampliar a divulgação do impacto dos atropelamentos para a população geral.</t>
  </si>
  <si>
    <t>Produção de materiais educativos,  notícias na mídia e outras formas de divulgação.</t>
  </si>
  <si>
    <t>Fernanda Abra (ViaFAUNA)</t>
  </si>
  <si>
    <t>Rubem Dornas (Modelo Ambiental); Anna Carolina Lins (WWF-Brasil); Raquel Junger (CRT); Hugo Ferreira (UECE); Giuliana Berghella (IBAMA/DILIC); Alex Pereira (BioConsultoria Ambiental); Mozart Freitas (PCMC); Michelle Granato (SAAMA/Cumari).</t>
  </si>
  <si>
    <t>FLONA Carajás/PA; PARNA Serra dos Órgãos/RJ; PARNA Veadeiros/GO; PARNA Serra da Capivara/PI; UCs de ocorrência das espécies. BR 174 Manaus/AM - Boa Vista/RR.</t>
  </si>
  <si>
    <t xml:space="preserve">Áreas de ocorrência das espécies. </t>
  </si>
  <si>
    <t>Divulgação em pedágios de rodovias, blitz, palestras, eventos científicos e inserções em mídia.</t>
  </si>
  <si>
    <r>
      <t xml:space="preserve">Instalação de placas educativas com imagens da fauna e frases sensibilizadoras para condutores que trafegam pelo trecho de 4 km que corta o Parque Nacional da Furna Feia (Baraúna e Mossoró, Rio Grande do Norte). Parceria com a Via fauna (link: https://www.instagram.com/p/CYoYdwoL5EI/?igshid=MzRlODBiNWFlZA==). Produção de material de divulgação sobre impacto de atropelamentos para </t>
    </r>
    <r>
      <rPr>
        <i/>
        <sz val="12"/>
        <color rgb="FF000000"/>
        <rFont val="Calibri"/>
        <scheme val="minor"/>
      </rPr>
      <t>L. colocola</t>
    </r>
    <r>
      <rPr>
        <sz val="12"/>
        <color rgb="FF000000"/>
        <rFont val="Calibri"/>
        <scheme val="minor"/>
      </rPr>
      <t xml:space="preserve"> dentro do PAT Campanha Sul e Serra do Sudeste.
</t>
    </r>
  </si>
  <si>
    <t>[URL] Instalação de placas educativas no Parque Nacional da Furna Feia.
Instalação de outdoor (Santana do Livramento - RS, na BR-293) e 3 placas de sinalização em rodovias (Candiota-RS) iniciativa do GCWG (coordenado pela Flávia Tirelli) envolvendo projeto Felinos do Pampa e Projeto Gatos do Mato-RS/PRAAS.
[PDF] Campanha 7 vidas não bastam para encarar a estrada.</t>
  </si>
  <si>
    <t>Paulo Marinho (UFRN); Tatiane Trigo (SEMA-RS), Flávia Tirelli (UFRGS)</t>
  </si>
  <si>
    <t>Inserir: Fernando Lima (Algorítmo - Ciência e Tecnologia Ltda); Flávia Tirelli (UFRGS); Tatiane Trigo (SEMA-RS); Paulo Marinho (UFRN)
Excluir: Giuliana Berghella (IBAMA/DILIC)</t>
  </si>
  <si>
    <t>1.6</t>
  </si>
  <si>
    <t>Elaborar manifestação técnica para sugestão de regulamentação da implantação de passagem de fauna em empreendimentos rodoferroviários.</t>
  </si>
  <si>
    <t>Manifestação técnica conjunta IBAMA e ICMBio e REET (Rede de Especialistas em Ecologia de Transportes) para implantação de passagem de fauna em empreendimentos rodoferroviários.</t>
  </si>
  <si>
    <t>Definição de diretrizes oficiais para a implantação de passagens de fauna em empreendimentos rodoferroviários.</t>
  </si>
  <si>
    <t>André Gonçalves (INPA); Lilian Almeida (ICMBio/CENAP); Eduardo Lardoza (INEA); Renata Ramos Mendonça (CETESB-SP).</t>
  </si>
  <si>
    <t>Buscar instituições parceiras interessadas.</t>
  </si>
  <si>
    <t xml:space="preserve">Lilian Almeida (ICMBio/CENAP); </t>
  </si>
  <si>
    <t>Incluir Selma Ribeiro (ICMBio/CENAP)</t>
  </si>
  <si>
    <t>Dimensionamento e mitigação de impactos decorrentes do abate retaliatório e preventivo de pequenos felinos e da pressão de caça de suas presas.</t>
  </si>
  <si>
    <t>2.1</t>
  </si>
  <si>
    <t>Elaborar protocolo de entrevista para investigação dos impactos de conflitos entre  produtores rurais e pequenos felinos.</t>
  </si>
  <si>
    <t>Protocolo elaborado.</t>
  </si>
  <si>
    <t>Padronização de metodologia a ser replicada em todo o país.</t>
  </si>
  <si>
    <t>Oct/2025</t>
  </si>
  <si>
    <t>Hugo Fernandes (UECE)</t>
  </si>
  <si>
    <t>Paulo Henrique Marinho (UFRN); André Gonçalves (INPA); Mozart Freitas (PCMC); Whaldener Endo (UFRR); Paulo Amaral (ICMBio/CENAP), Elildo Carvalho Jr. (ICMBio/CENAP).</t>
  </si>
  <si>
    <t>Usar como referência o protocolo do CENAP.
Custo estimado para editoração e diagramação do protocolo.</t>
  </si>
  <si>
    <t>A criação do protocolo foi iniciada no Laboratório de Conservação de Vertebrados Terrestres da UECE em janeiro de 2023 e será concluída como monografia de graduação em 2024.</t>
  </si>
  <si>
    <t>[DOCX] Questionário Gatos Silvestres</t>
  </si>
  <si>
    <t>Falta de alinhamento com os outros colaboradores. Período pandêmico impediu período de entrevistas.</t>
  </si>
  <si>
    <t>Inserir: Flávia Tirelli (UFRGS)</t>
  </si>
  <si>
    <t>2.2</t>
  </si>
  <si>
    <t>Avaliar o impacto do abate retaliatório  e preventivo sobre os pequenos felinos a partir da aplicação do protocolo estabelecido na ação 2.1.</t>
  </si>
  <si>
    <t>Relatório sistematizado.</t>
  </si>
  <si>
    <t>Identificar causas, efeitos e abrangência dos conflitos.</t>
  </si>
  <si>
    <t>Paulo Henrique Marinho (UFRN); André Gonçalves (INPA); Mozart Freitas (PCMC); Whaldener Endo (UFRR); Clarice Cardoso (Furnas); Tadeu Oliveira (UEMA); Micheli Luiz (Instituto Felinos do Aguaí); Flávia Tirelli (UFRGS); Fernando Tortato (Panthera); Roberto Fusco-Costa (UFPR/IPeC); Marcos Tortato (Caipora Cooperativa); Elildo Carvalho Jr. (ICMBio/CENAP); Michelle Granato (SAAMA / Cumari); Henrique Concone (IPC).</t>
  </si>
  <si>
    <t>CE, RN, SC, RS, GO, AM, PI, RR, MG, SP, RJ, MA, PR, MT, MS.</t>
  </si>
  <si>
    <t>O protocolo será distribuido para cada colaborador, que irá aplicá-lo em suas regiões.
Articular com gestores de UCs.
Memória de cálculo: R$ 5.000,00/estado.</t>
  </si>
  <si>
    <t>A execução dessa ação depende da conclusão da anterior, portanto, não foi iniciada.</t>
  </si>
  <si>
    <t>Áreas estratégicas do PAN.</t>
  </si>
  <si>
    <t>2.3</t>
  </si>
  <si>
    <t>Elaborar e distribuir guia sobre a convivência entre produtores rurais e pequenos felinos.</t>
  </si>
  <si>
    <t>Guia de boas práticas (impresso ou audiovisual) elaborado e distribuído.</t>
  </si>
  <si>
    <t>Redução do conflito entre  produtores e pequenos felinos.</t>
  </si>
  <si>
    <t>Dec/2023</t>
  </si>
  <si>
    <t>Dec/2025</t>
  </si>
  <si>
    <t>Marcos Tortato (Caipora Cooperativa)</t>
  </si>
  <si>
    <t>Hugo Fernandes (UECE); Paulo Henrique Marinho (UFRN); André Gonçalves (INPA); Mozart Freitas (PCMC); Whaldener Endo (UFRR); Alex Pereira (BioConsultoria Ambiental); Jorge Nascimento (ICMBio/PARNA Serra dos Órgãos); Ricardo Mello Filho (Prefeitura de Teresópolis); Rogério Cunha de Paula (ICMBio/CENAP); Michelle Granato (SAAMA / Cumari).</t>
  </si>
  <si>
    <t>Área de ocorrência das espécies.</t>
  </si>
  <si>
    <t>Guia: 3000 cópias impresssas x R$ 20,00.
Usar como referência o protocolo do CENAP.</t>
  </si>
  <si>
    <t>Um vídeo sobre convivência  curto  (elaborado por Flávia Tirelli, Marina Favarini e Felipe Peters) pra compartilhamento em whastapp foi elaborado como primeira etapa de execução desta ação.
Uma reunião liderada por Fernando Lima chegou a ser conduzida para tentar alinhar essa ações, mas a ação encontra-se descontinuada no momento.</t>
  </si>
  <si>
    <t xml:space="preserve">
[MP4] Vídeo Convivência Produtores Rurais e Pequenos Felinos
 (https://drive.google.com/file/d/1cPPGpVJSDgiODMyvdHCWH7MgLPf7H37k/view?usp=drivesdk)</t>
  </si>
  <si>
    <t>Flávia Tirelli (UFRGS); Marcos Tortato (Caipora Cooperativa)</t>
  </si>
  <si>
    <t>Surgiram ações independentes dentro e fora da equipe do PAN Pequenos Felinos.
1) Manter o grupo ativo no Whatsapp;
2) Criar uma agenda de trabalho;
3) Ter um padrão de diagramação semelhante ao do PAN Canídeos;
4) O material audiovisual seja baseado em um case de sucesso, por exemplo, o GCWG;</t>
  </si>
  <si>
    <t>Fernando Lima (Algorítmo - Ciência e Tecnologia Ltda)</t>
  </si>
  <si>
    <t>Inserir Marcos Tortato (Caipora Cooperativa); Felipe Peters (Área de Vida Consultoria); Marina Favarini (UFRGS); Micheli Ribeiro Luiz (Instituto Felinos do Aguaí); Catia Maacagnan (Prefeitura de Mairiporã)</t>
  </si>
  <si>
    <t>2.4</t>
  </si>
  <si>
    <t>Capacitar agentes ambientais e fiscais em resolução de situações de conflito humano-fauna que envolvam pequenos felinos.</t>
  </si>
  <si>
    <t>Lista de agentes capacitados.</t>
  </si>
  <si>
    <t>Diminuição de conflitos.</t>
  </si>
  <si>
    <t>Paulo Henrique Marinho (UFRN)</t>
  </si>
  <si>
    <t>Hugo Fernandes (UECE);  André Gonçalves (INPA); Mozart Freitas (PCMC); Whaldener Endo (UFRR); Carolina Vanin (Conservare Wild Consulting);  Claudia B. Campos (ICMBio/Parna APA Boqueirão da Onça/Revis APA Ararinha-azul); Tatiane Trigo (SEMA-RS); Fernando Tortato (Panthera); Marcos Tortato (Caipora Cooperativa); Paulo Amaral (ICMBio/CENAP).</t>
  </si>
  <si>
    <t xml:space="preserve">Área de atuação dos colaboradores </t>
  </si>
  <si>
    <t>Considerar o contexto local com relação à caça de presas no Nordeste.</t>
  </si>
  <si>
    <t>O planejamento e articulação para desenvolvimento da ação foi iniciado em pelo menos um estado, junto ao órgão ambiental do RN (IDEMA), com uma oficina planejada para acontecer em formato presencial ou híbrido até o fim de 2024. 
O CENAP está organizando a implementação de um curso online na plataforma AVA, previsto para 2024.</t>
  </si>
  <si>
    <t>Ainda não há produto.</t>
  </si>
  <si>
    <t>Paulo Marinho (UFRN); Rogério Cunha de Paula (ICMBio/CENAP)</t>
  </si>
  <si>
    <t xml:space="preserve">É preciso dedicar mais tempo e maior articulação para executar esta ação. </t>
  </si>
  <si>
    <t>Rogério Cunha (ICMBio/CENAP)</t>
  </si>
  <si>
    <t>Os cursos devem priorizar os agentes e fiscais com atuação nas áreas estratégicas do PAN.</t>
  </si>
  <si>
    <t>2.5</t>
  </si>
  <si>
    <t xml:space="preserve">Disseminar produtos audiovisuais para sensibilização sobre o abate de pequenos felinos e caça de suas presas em mídias de massa (rádio, televisão e internet). </t>
  </si>
  <si>
    <t xml:space="preserve">Matérias e programas veiculadas. </t>
  </si>
  <si>
    <t>Melhoria da percepção social sobre os impactos e consequencias do abate de pequenos felinos e redução do abate de pequenos felinos.</t>
  </si>
  <si>
    <t>Hugo Fernandes (UECE);  Paulo Henrique Marinho (UFRN); André Gonçalves (INPA); Mozart Freitas (PCMC); Whaldener Endo (UFRR); Flávia Tirelli (UFRGS); Carolina Franco Esteves (Instituto Pró-Carnívoros/Programa Amigos da Onça); Micheli Luiz (Instituto Felinos do Aguaí); Fernando Lima (Algorítmo - Ciência e Tecnologia Ltda); Fernando Tortato (Panthera); Mara Marques (AZAB); Marcos Tortato (Caipora Cooperativa); Rodrigo Teixeira (Prefeitura de Sorocaba); Anna Carolina Lins (WWF-Brasil); Henrique Concone (IPC).</t>
  </si>
  <si>
    <t>CE; RN, GO; MS; SP; BA; MG.</t>
  </si>
  <si>
    <t>Áreas de ocorrência de conflitos com pequenos felinos.</t>
  </si>
  <si>
    <t xml:space="preserve">Público-alvo (rádio local); identificar programas para diferentes públicos; já existe subprodutos. </t>
  </si>
  <si>
    <t>A ação não foi iniciada.</t>
  </si>
  <si>
    <t>Falta articulação entre os responsáveis pela ação. Não foram realizadas entrevistas voltadas para este tema, ou materiais desenvolvidos para estas mídias.</t>
  </si>
  <si>
    <t xml:space="preserve">Disseminar produtos audiovisuais para sensibilização  em mídias de massa (rádio, televisão e internet) sobre o abate de pequenos felinos. </t>
  </si>
  <si>
    <t>Excluir observação.</t>
  </si>
  <si>
    <t>2.6</t>
  </si>
  <si>
    <t>Elaborar nota técnica para propor a realização de ações estratégicas de fiscalização a fim de coibir ou diminuir o abate de pequenos felinos e a caça de suas presas.</t>
  </si>
  <si>
    <t>Nota técnica e ofício encaminhado aos órgãos competentes.</t>
  </si>
  <si>
    <t>Redução do abate de pequenos felinos e de suas presas.</t>
  </si>
  <si>
    <t>Rogério Cunha de Paula (ICMBio/CENAP)</t>
  </si>
  <si>
    <t>0,00</t>
  </si>
  <si>
    <t>Hugo Fernandes (UECE); Paulo Henrique Marinho (UFRN); André Gonçalves (INPA); Mozart Freitas (PCMC); Whaldener Endo (UFRR); Carolina Vanin (Conservare Wild Consulting); Marcelo Garcia (IPAAM-AM).</t>
  </si>
  <si>
    <t>O CENAP só vai enviar o ofício, mas o documento que vai subsidiar deve ser elaborado pelos colaboradores.
Subsidiado pelos resultados da ação 2.2.</t>
  </si>
  <si>
    <r>
      <t xml:space="preserve">O abate das espécies deste PAN estão mais relacionados com retaliação do que com a caça </t>
    </r>
    <r>
      <rPr>
        <i/>
        <sz val="12"/>
        <color rgb="FF000000"/>
        <rFont val="Calibri"/>
        <scheme val="minor"/>
      </rPr>
      <t>strictu senso</t>
    </r>
    <r>
      <rPr>
        <sz val="12"/>
        <color rgb="FF000000"/>
        <rFont val="Calibri"/>
        <scheme val="minor"/>
      </rPr>
      <t>.
O grupo não vê uma nota técnica como a ferramenta efetiva para tratar este tema com as unidades de conservação e órgãos fiscalizadores.</t>
    </r>
  </si>
  <si>
    <t>Redução da remoção indevida de indivíduos vivos in situ e melhoramento dos procedimentos de recebimento, manutenção e destinação destes animais.</t>
  </si>
  <si>
    <t>3.1</t>
  </si>
  <si>
    <t>Capacitar agentes públicos para minimizar a retirada indevida de indivíduos de pequenos felinos in situ durante atendimento a ocorrências.</t>
  </si>
  <si>
    <t xml:space="preserve">Lista de agentes capacitados. </t>
  </si>
  <si>
    <t>Reduzir o manejo inadequado de pequenos felinos do ambiente.</t>
  </si>
  <si>
    <t>Mozart Freitas (PCMC)</t>
  </si>
  <si>
    <t>Hugo Fernandes (UECE);  André Gonçalves (INPA); Paulo Henrique Marinho (UFRN); Whaldener Endo (UFRR); Carolina Vanin (Conservare Wild Consulting); Tatiane Trigo (SEMA-RS); Claudia B. Campos (ICMBio/Parna APA Boqueirão da Onça/Revis APA Ararinha-azul); Paulo Amaral (ICMBio/CENAP); Alex Pereira (BioConsultoria Ambiental); Jorge Nascimento (ICMBio/PARNASO); Eduardo Lardoza (INEA-RJ); Fernando Tortato (Panthera); Marcos Tortato (Caipora Cooperativa); Michelle Granato (SAAMA/Cumari); Douglas Dias (UFS).</t>
  </si>
  <si>
    <t>CE, RN, RR, SP, RS, BA, RJ, SC, GO, SE.</t>
  </si>
  <si>
    <t>Ação conjunta à ação 2.4.</t>
  </si>
  <si>
    <t>Atualizações 08/12: Buscamos por informações por meio do email ''mozart-bio@outlook.com'' nos dias 21 e 27 de novembro e por último no dia 06 de dezembro de 2023. Não obtivemos notícias deste articulador.
Esta ação está vinculada com o curso que está sendo desenvolvido pelo CENAP para o ano de 2024 (ação 2.4).</t>
  </si>
  <si>
    <t>Micheli Ribeiro Luiz (Instituto Felinos do Aguaí)</t>
  </si>
  <si>
    <t>3.2</t>
  </si>
  <si>
    <t>Elaborar e distribuir protocolo de recebimento, manutenção e destinação adequada de pequenos felinos retirados da natureza. para  instituições ambientais (Lista de instituições ação 3.3).</t>
  </si>
  <si>
    <t>Protocolo (escrito e audiovisual) elaborado e distribuído.</t>
  </si>
  <si>
    <t>Destinação adequada.</t>
  </si>
  <si>
    <t>Mirella D'Ellia (UFMG)</t>
  </si>
  <si>
    <t>Hugo Fernandes (UECE);  André Gonçalves (INPA); Mozart Freitas (PCMC); Carolina Vanin (Conservare Wild Consulting); Flávia Tirelli (UFRGS); Tatiane Trigo (SEMA-RS); Rose Morato (ICMBio/CENAP); Bruno Saranholi (UFSCAR); Marcos Tortato (Caipora Cooperativa); Paulo Marinho (UFRN); Michelle Granato (SAAMA /Cumari).</t>
  </si>
  <si>
    <t>Nacional</t>
  </si>
  <si>
    <t xml:space="preserve">Ideia: usar um QR code.
Os protocolos de recebimento devem incluir : informações sobre a biologia da espécie, manejo alimentar,  cuidados neonatais, profilaxia, cuidados no transporte, lista de instituições aptas a receber, orientações sobre a importância e da necessidade da coleta de amostra biológica. </t>
  </si>
  <si>
    <t>X</t>
  </si>
  <si>
    <t>Atualização 08/12: A ação deve ser executada em 3 etapas: 
- Primeira etapa: Estabelecer lista de instituições, que realizam o recebimento, manutenção e destinação de pequenos felinos.
- Segunda etapa: Enviar o formulário elaborado a essas instituições com vistas a identificar a aptidão, sinergias e interesse em contribuir com a produção e aplicação do protocolo (identificar parceiros).
- Terceira etapa: Envio, a esses parceiros identificados, de um formulário para levantamento de informações sobre os dados de animais recebidos e destinados, bem como identificar os principais gargalos na reabilitação e soltura (definir período de avaliação - um mês, um ano...). A partir da incorporação do protocolo, monitorar e avaliar os dados para identificar o efeito no recebimento, manutenção, reabilitação e soltura.
Ponto de atenção: *definir quem irá iniciar a elaboração do protocolo (Instituições parceiras, articuladora e colaboradores?)
O formulário para identificação de parceiros (segundo produto parcial) pode ser acessado clicando aqui e deverá ser aplicado assim que houver uma lista de instituições que realizam o recebimento (primeiro produto parcial).</t>
  </si>
  <si>
    <t>[URL] Fomulário para levantamento primário de potenciais parceiros: https://docs.google.com/forms/d/e/1FAIpQLSerepRuTvfFqjlWYhecHPvkhtM2mvExdOzP8IzC7PUa4OrCPg/viewform?pli=1</t>
  </si>
  <si>
    <t>Julia Lima (Conservare Wild Consulting)</t>
  </si>
  <si>
    <t>Importante dar prioridade a lista que está sendo elaborada na ação 3.3 para que o projeto piloto possa ser lançado, entretanto, o formulário pode continuar sendo trabalhado e revisado até esse momento de teste.</t>
  </si>
  <si>
    <t>Criação de uma rede de contato entre demandantes de destino e empreendimentos aptos ao recebimento, bem como aumentar a taxa de sucesso de reabilitação e soltura de pequenos felinos.</t>
  </si>
  <si>
    <t>3.3</t>
  </si>
  <si>
    <t>Elaborar e divulgar listas de instituições aptas a receber espécimes apreendidos e amostras biológicas.</t>
  </si>
  <si>
    <t>Listas elaboradas (aptas para receber espécimes e para receber amostras biológicas) e divulgadas.</t>
  </si>
  <si>
    <t>Correta destinação de animais e amostras biológicas.</t>
  </si>
  <si>
    <t>André Gonçalves (INPA)</t>
  </si>
  <si>
    <t>Hugo Fernandes (UECE); Mozart Freitas (PCMC); Whaldener Endo (UFRR); Carolina Vanin (Conservare Wild Consulting); Flávia Tirelli (UFRGS); Claudia B. Campos (ICMBio/Parna APA Boqueirão da Onça/Revis APA Ararinha-azul); Rose Morato (ICMBio/CENAP); Fernado Tortato (Panthera); Tatiane Trigo (SEMA-RS); Marcos Tortato (Caipora Cooperativa); Paulo Marinho (UFRN); Henrique Concone (IPC).</t>
  </si>
  <si>
    <t>Sugere-se elaborar lista por estados; verificar requisitos legais das instituições. Incluir essas informações na ação 3.2.</t>
  </si>
  <si>
    <t xml:space="preserve">Buscamos por informações por meio do email ''sousa.alg@gmail.com'' nos dias 21 e 27 de novembro e por último no dia 06 de dezembro de 2023. Não obtivemos notícias deste articulador. Entretanto, entendemos que a ação 3.2, articulada pela Mirella D'Ellia (UFMG), apresentou um avanço que possui muita sinergia com essa ação. </t>
  </si>
  <si>
    <t xml:space="preserve">No Rio Grande do Sul, a destinação de animais vivos é de responsabilidade da Divisão de Fauna da SEMA-RS. Este setor possui uma lista de instituições aptas a receber o animal e qualquer destinação deve passar por este, não sei se divulgar a lista seria adequado. Um lista de instituições aptas a receber material biológico poderia ser elaborada. </t>
  </si>
  <si>
    <t>Tatiane Trigo (SEMA-RS); Julia Lima (Conservare Wild Consulting)</t>
  </si>
  <si>
    <t>Carolina Vanin (Conservare Wild Consulting)</t>
  </si>
  <si>
    <t xml:space="preserve">Inserir André Gonçalves (INPA) </t>
  </si>
  <si>
    <t>3.4</t>
  </si>
  <si>
    <t xml:space="preserve">Disseminar produtos audiovisuais de sensibilização sobre remoção indevida de indivíduos de pequenos felinos em mídias de massa (rádio, televisão e internet). </t>
  </si>
  <si>
    <t>Matérias e programas veiculadas.</t>
  </si>
  <si>
    <t xml:space="preserve">Melhoria da percepção social sobre os impactos da remoção indevida de pequenos felinos. </t>
  </si>
  <si>
    <t>André Gonçalves (INPA); Mozart Freitas (PCMC); Whaldener Endo (UFRR); Flávia Tirelli (UFRGS); Claudia B. Campos (ICMBio/Parna APA Boqueirão da Onça/Revis APA Ararinha-azul); Carolina Franco Esteves (Instituto Pró-Carnívoros/Programa Amigos da Onça); Anna Carolina Lins (WWF); Fernando Tortato (Panthera); Micheli Luiz (Instituto Felinos do Aguaí); Fernando Lima (IPÊ); Mara Marques (AZAB); Paulo Marinho (UFRN); Henrique Concone (IPC).</t>
  </si>
  <si>
    <t>Público-alvo: rádio local; identificar programas para diferentes públicos; já existe subprodutos;
Ação conjunta à ação 2.5.</t>
  </si>
  <si>
    <t xml:space="preserve"> Hugo Fernandes(UECE) enviou material produzido por um dos colaboradores, Fernando Lima (Algorítmo - Ciência e Tecnologia Ltda), "#84-Encontrei um filhote no mato! E agora? O que fazer? - Podcast Desabraçando Árvores".  Informou também que busca por um material veículado por ele em canais de grandes mídias, mas que ainda não conseguiu encontrar.</t>
  </si>
  <si>
    <t>#084 – Encontrei um filhote no mato! E agora? O que fazer? - Ciência e Conservação - DesAbraçando Árvores | Podcast on Spotify
(https://open.spotify.com/episode/3fsPjvIyi0pOwgJvV98t9q?si=tdC9U9A4THqCT8zIID03rA&amp;nd=1&amp;dlsi=fa296471a413448d)</t>
  </si>
  <si>
    <t>Julia Lima (Conservare Wild Consulting); Fernando Lima (Algorítmo - Ciência e Tecnologia Ltda)</t>
  </si>
  <si>
    <t>O articulador reportou dificuldade de contato com os colaboradores.</t>
  </si>
  <si>
    <t>Recomenda-se replicar a campanha todos os anos no verão, época de nascimento de filhotes.</t>
  </si>
  <si>
    <t>Investigação, prevenção e redução dos efeitos das interações negativas entre espécies de pequenos felinos silvestres e animais domésticos e exóticos.</t>
  </si>
  <si>
    <t>4.1</t>
  </si>
  <si>
    <t>Cadastrar e castrar, de acordo com a legislação vigente, animais domésticos no entorno de UCs.</t>
  </si>
  <si>
    <t>Relatório com n° animais cadastrados e castrados.</t>
  </si>
  <si>
    <t>Controle populacional de animais domésticos no entorno de UCS.</t>
  </si>
  <si>
    <t>Sep/2022</t>
  </si>
  <si>
    <t>Micheli Luiz (Instituto Felinos do Aguaí)</t>
  </si>
  <si>
    <t>Guilherme Souza (UNIBAVE); Lívia  Valente (UNIBAVE);  Mariah Marques (AMREC); José Guidi Neto (Prefeitura de Siderópolis);  Jéssica Destro (Prefeitura de Siderópolis);  Juliano Dal Molin (Fundação do Meio Ambiente de Nova Veneza); Tatiane Trigo (SEMA-RS); Hélia Maria Piedade (SIMA/DEFAU-SP).</t>
  </si>
  <si>
    <t>REBIO do Aguaí (Nova Veneza-SC, Siderópolis-SC e Treviso-SC).</t>
  </si>
  <si>
    <t>UCs de SC e RS.</t>
  </si>
  <si>
    <t xml:space="preserve">Custo estimado por R$ 30.000,00 por ano para SC. Programa estadual de espécies invasoras em RS (Tatiane Trigo).
A ação será realizada em forma de projeto com a Universidade, não será campanha pública. A possibilidade de microchipar dependerá se serão disponibilizados chips pela Universidade. </t>
  </si>
  <si>
    <r>
      <t>Instituto Felinos do Aguaí: Programa de saúde ecológica abrangendo três municípios que compreendem a Reserva Biológica Estadual do Aguaí (Treviso, Siderópolis e Nova Veneza), disponibilizando serviços gratuitos de castração e vacinação. Entre os três municípios foram contabilizadas 288 castrações e 119 animais imunizados contra diversas doenças. Informações fornecidas no relatório anual de 2022 encaminhado em anexo. Além disso, os animais domésticos do entorno estão sendo cadastrados. Para a área de Treviso, já foram cadastrados 470 cães e 183 gatos. Em Nova Veneza foram 555 cães e 399 gatos. Em Siderópolis foram 542 cães e 276 gatos cadastrados.
Rio Grande do Sul: ações de castração sendo encaminhadas em duas localidades, 1) entorno da unidade de conservação de proteção integral Refúgio de Vida Silvestre Banhado dos Pachecos (RVSBP); 2) área rural em Candiota. No RVSBP ainda estão sendo realizadas vacinações de cães e gatos.</t>
    </r>
    <r>
      <rPr>
        <strike/>
        <sz val="12"/>
        <color rgb="FF000000"/>
        <rFont val="Calibri"/>
        <scheme val="minor"/>
      </rPr>
      <t xml:space="preserve"> 
</t>
    </r>
    <r>
      <rPr>
        <sz val="12"/>
        <color rgb="FF000000"/>
        <rFont val="Calibri"/>
        <scheme val="minor"/>
      </rPr>
      <t>No entorno do Arroio dos Pachecos 10 gatos domésticos foram vacinados e testados para FIV/FELV e 10 foram vacinados para raiva. 77 cães foram vacinados para V8 e raiva. Projeto GCWG-Brasil e Felinos do Pampa. No entorno do Arroio dos Pachecos foram castrados 9 cães.
Maranhão: Parque Estadual do Mirador. Ações de castração e vacinação de cães e gatos no entorno do Parque estão sendo conduzidas. Dados detalhados com Tadeu Oliveira (UEMA).</t>
    </r>
  </si>
  <si>
    <t>[PDF] Relatório Felinos do Aguaí
[JPG] Informativo Felinos do Aguaí
[XLSX] Felinos do Aguaí - Animais castrados - Nova Veneza - SC 2022
[XLSX] Felinos do Aguaí - Animais castrados - Sideropolis - SC 2022
[XLSX] Felinos do Aguaí - Animais castrados - Treviso - SC 2022
[XLSX] Felinos do Aguaí - Campanha de Prevenção as Doençãs Zoonóticas 2020
[XLSX] Felinos do Aguaí - Campanha de Prevenção as Doençãs Zoonóticas 2021
[XLSX] Felinos do Aguaí - Campanha de Prevenção as Doençãs Zoonóticas 2022</t>
  </si>
  <si>
    <t>Micheli Luiz (Instituto Felinos do Aguaí); Flávia Tirelli (UFRGS); Tatiane Trigo (SEMA-RS)</t>
  </si>
  <si>
    <t>Trocar instituição da Hélia Maria Piedade (SEMIL-SP)
Incluir: Irys Gonzalez (SEMIL/SP);</t>
  </si>
  <si>
    <t>Contabilizar o número de imunizações dos animais, de modo a contribuir para a mensuração do indicador 4.1</t>
  </si>
  <si>
    <t>4.2</t>
  </si>
  <si>
    <t>Avaliar efeito de javalis e de gado sobre populações de pequenos felinos.</t>
  </si>
  <si>
    <t>Documentos técnico-científicos.</t>
  </si>
  <si>
    <t>Subsidiar medidas de mitigação dos impactos avaliados.</t>
  </si>
  <si>
    <t>Flávia Tirelli (UFRGS)</t>
  </si>
  <si>
    <t>Micheli Luiz (Instituto Felinos do Aguaí); Marcos Tortato (Caipora Coorperativa); Mariella Butti (ICMBio/CENAP); Lilian Almeida (ICMBio/CENAP); Monicque Silva Pereira (SIMA-SP/CFB/DGR/CTR1); Henrique Concone (IPC).</t>
  </si>
  <si>
    <t>SC, RS, SP e MS.</t>
  </si>
  <si>
    <t>Calculo para cada região (R$ 30.000,00 financiamento projeto + R$ 36.000,00 bolsa de mestrado + R$ 4.000,00) x 3.</t>
  </si>
  <si>
    <r>
      <rPr>
        <b/>
        <sz val="11"/>
        <color rgb="FF000000"/>
        <rFont val="Calibri"/>
        <scheme val="minor"/>
      </rPr>
      <t>1)</t>
    </r>
    <r>
      <rPr>
        <sz val="11"/>
        <color rgb="FF000000"/>
        <rFont val="Calibri"/>
        <scheme val="minor"/>
      </rPr>
      <t xml:space="preserve">	Área de estudo: paisagem antropizada situada principamente no estado de SP, mas também MG, abrangendo desde a Serra do Mar até a Serra da Mantiqueira. Colaborador responsável: Lilian Almeida. Trabalho executado em tese de doutorado, em algumas porções da área estudada foi detectada a presença do javali, não foi conduzida nenhuma análise mas colaboradora relata que poderia fazer algo neste sentido.
</t>
    </r>
    <r>
      <rPr>
        <b/>
        <sz val="11"/>
        <color rgb="FF000000"/>
        <rFont val="Calibri"/>
        <scheme val="minor"/>
      </rPr>
      <t>2)</t>
    </r>
    <r>
      <rPr>
        <sz val="11"/>
        <color rgb="FF000000"/>
        <rFont val="Calibri"/>
        <scheme val="minor"/>
      </rPr>
      <t xml:space="preserve">	Área de trabalho: Serra dos Macacos, municípios de Tobias Barreto, Simão Dias e Poço Verde, Sergipe. Colaborador responsável: Douglas Dias. Será avaliada a frequência relativa dos felinos e das espécies exóticas, bem como a sobreposição espaço-temporal através da análise de padrão de atividade e ocupação. Espécies exóticas presentes na área: bois, ovelhas, cabras, cavalos e jumentos. Projeto em andamento.
</t>
    </r>
    <r>
      <rPr>
        <b/>
        <sz val="11"/>
        <color rgb="FF000000"/>
        <rFont val="Calibri"/>
        <scheme val="minor"/>
      </rPr>
      <t>3)</t>
    </r>
    <r>
      <rPr>
        <sz val="11"/>
        <color rgb="FF000000"/>
        <rFont val="Calibri"/>
        <scheme val="minor"/>
      </rPr>
      <t xml:space="preserve">	Área de trabalho: APA e REVIS Ararinha-azul (Curaçá, Bahia). Colaborador responsável: Paulo Henrique Marinho. Estudo sobre efeito da abundância de gado (bovino, caprino e ovino) na ocupação de mamíferos silvestres da Caatinga. Espécies exóticas presentes na área: Canis familiaris, Felis catus, Capra hircus, Ovis aires, Bos taurus. Foi avaliado o efeito da abundância de gado na ocupação de mamíferos silvestres. Não foi encontrado nenhum efeito na comunidade investigada, sugerindo uma presença crônica dos animais domésticos e que, pelo menos, as espécies silvestres remanescentes mais abundantes devem conviver em algum nível com esse impacto, que pode ser melhor manejado para melhorar a qualidade da paisagem. Capítulo de tese de doutorado de Paulo Marinho defendida em 2020 (anexo 4.2.1).
</t>
    </r>
    <r>
      <rPr>
        <b/>
        <sz val="11"/>
        <color rgb="FF000000"/>
        <rFont val="Calibri"/>
        <scheme val="minor"/>
      </rPr>
      <t>4)</t>
    </r>
    <r>
      <rPr>
        <sz val="11"/>
        <color rgb="FF000000"/>
        <rFont val="Calibri"/>
        <scheme val="minor"/>
      </rPr>
      <t xml:space="preserve">	Área de trabalho: Bioma Pampa (Rio Grande do Sul). Colaborador responsável: Flávia Tirelli. Várias áreas do Bioma Pampa, existem 2 projetos de doutorado com análise de densidade e padrão de atividade de L. geoffroyi e L. wiedii em que o javali vai entrar como uma variável. Bioma Mata Atlântica (RS): estudo de densidade e padrão de atividade de L. guttulus incluindo javali como variável. Além disso, projeto na região de ecótono entre mata atlântica e pampa com as 6 espécies de pequenos felídeos comparando a ocupação e padrão de atividade entre elas, incluindo javalis.
</t>
    </r>
    <r>
      <rPr>
        <b/>
        <sz val="11"/>
        <color rgb="FF000000"/>
        <rFont val="Calibri"/>
        <scheme val="minor"/>
      </rPr>
      <t>5)</t>
    </r>
    <r>
      <rPr>
        <sz val="11"/>
        <color rgb="FF000000"/>
        <rFont val="Calibri"/>
        <scheme val="minor"/>
      </rPr>
      <t xml:space="preserve">	Área de trabalho: Refúgio de Vida Silvestre Banhado dos Pachecos, RPPNE Barba Negra e Banhado Amarelo/Cânion Josafaz (Rio Grande do Sul). Colaborador responsável: Tatiane Trigo. Levantamentos por armadilhas fotográficas foram realizados nestas áreas onde foram identificadas a ocorrência de gado bovino e javalis. Análises dos dados serão realizadas procurando avaliar efeitos na ocupação ou atividade temporal das espécies de pequenos felinos.
</t>
    </r>
    <r>
      <rPr>
        <b/>
        <sz val="11"/>
        <color rgb="FF000000"/>
        <rFont val="Calibri"/>
        <scheme val="minor"/>
      </rPr>
      <t>6)</t>
    </r>
    <r>
      <rPr>
        <sz val="11"/>
        <color rgb="FF000000"/>
        <rFont val="Calibri"/>
        <scheme val="minor"/>
      </rPr>
      <t xml:space="preserve">  O Mosaico de Unidades de Conservação da Mantiqueira, está elaborando o plano de controle do javali (Servidores a frente: Fernando - APA Pararaíba do Sul e Juliana - NGI Mantiqueira) . No PN Itatiaia, integrante do Mosaico Mantiqueira,  vem sendo realizado o monitoramento de javalis que iniciou em 2023, porém ainda os dados não foram analisados. Informação dada por Marcelo Souza Motta - PNI
</t>
    </r>
    <r>
      <rPr>
        <b/>
        <sz val="11"/>
        <color rgb="FF000000"/>
        <rFont val="Calibri"/>
        <scheme val="minor"/>
      </rPr>
      <t>Atividades complementares:</t>
    </r>
    <r>
      <rPr>
        <sz val="11"/>
        <color rgb="FF000000"/>
        <rFont val="Calibri"/>
        <scheme val="minor"/>
      </rPr>
      <t xml:space="preserve"> Revisão Bibliográfica – artigos publicados no tema da ação (4.2.2, 4.2.3, 4.2.4, 4.2.5).</t>
    </r>
  </si>
  <si>
    <t xml:space="preserve">4.2.1 - Tese de doutorado de Paulo Marinho defendida em 2020.
4.2.2 - Silveira de Oliveira, Ê., Ludwig da Fontoura Rodrigues, M., Machado Severo, M., Gomes dos Santos, T., &amp; Kasper, C. B. (2020). Who’s afraid of the big bad boar? Assessing the effect of wild boar presence on the occurrence and activity patterns of other mammals. Plos one, 15(7), e0235312.
4.2.3 - Dias, D. D. M., Lima Massara, R., de Campos, C. B., &amp; Henrique Guimarães Rodrigues, F. (2019). Human activities influence the occupancy probability of mammalian carnivores in the Brazilian Caatinga. Biotropica, 51(2), 253-265. 
4.2.4 - Marinho, P. H., Bezerra, D., Antongiovanni, M., Fonseca, C. R., &amp; Venticinque, E. M. (2018). Estimating occupancy of the Vulnerable northern tiger cat Leopardus tigrinus in Caatinga drylands. Mammal Research, 63, 33-42. 
4.2.5 - Hegel, C. G. Z., Santos, L. R., Marinho, J. R., &amp; Marini, M. Â. (2019). Is the wild pig the real “big bad wolf”? Negative effects of wild pig on Atlantic Forest mammals. Biological Invasions, 21, 3561-3574.
</t>
  </si>
  <si>
    <t>Lilian Almeida (ICMBio/CENAP); Douglas Dias (UFS); Paulo Henrique Marinho (UFRN); Flávia Tirelli (UFRGS); Tatiane Trigo (SEMA-RS)</t>
  </si>
  <si>
    <t>Incluir: Paulo Henrique Marinho (UFRN); Douglas Dias (UFS)</t>
  </si>
  <si>
    <t>4.3</t>
  </si>
  <si>
    <t xml:space="preserve">Identificar as áreas de coocorrência e quantificar a abundância relativa de animais domésticos e pequenos felinos em UCs. </t>
  </si>
  <si>
    <t>Documento técnico-científico com mapa; conjunto de dados.</t>
  </si>
  <si>
    <t>Subsidiar medidas de controle e manejo de animais domésticos.</t>
  </si>
  <si>
    <t>Flavia Tirelli (UFRGS); Roberto Fusco-Costa (UFPR/IPeC); Fernando Tortato (Panthera); Tatiane Trigo (SEMA-RS); Michele Luiz (Instituto Felinos do Aguaí); Paulo Marinho (UFRN); Carolina Vanin (Conservare Wild Consulting); Lilian Almeida (ICMBio/CENAP); Tadeu Oliveira (UEMA); Katyucha Kossel (PARNA Tijuca); Douglas Dias (UFS); Hugo Fernandes (UECE).</t>
  </si>
  <si>
    <t>SC, RS, SP, MS, RN, PR e CE.</t>
  </si>
  <si>
    <t>A abundância relativa dependerá da disponibilidade de dados.</t>
  </si>
  <si>
    <r>
      <t xml:space="preserve">A ação apresenta ligação com outras duas ações vinculadas ao objetivo 6: 6.1 Elaborar, atualizar e integrar dados de registros de ocorrência de pequenos felinos; e 6.2 Avaliar a representatividade de ocorrência das espécies nas UCs e terras indígenas. Dados obtidos nestas ações permitirão um panorama maior da ocorrência ds espécies em UCs em todo o Brasil. Os dados poderão ser cruzados com a base de dados publicada no artigo: </t>
    </r>
    <r>
      <rPr>
        <u/>
        <sz val="12"/>
        <rFont val="Calibri"/>
        <family val="2"/>
        <scheme val="minor"/>
      </rPr>
      <t>Rosa, C. A. D., Ribeiro, B. R., Bejarano, V., Puertas, F. H., Bocchiglieri, A., Barbosa, A. L. D. S., ... &amp; Carvalho, D. R. (2020). Neotropical alien mammals: a data set of occurrence and abundance of alien mammals in the Neotropics.</t>
    </r>
    <r>
      <rPr>
        <sz val="12"/>
        <rFont val="Calibri"/>
        <family val="2"/>
        <scheme val="minor"/>
      </rPr>
      <t xml:space="preserve"> Este possui mais de 9000 registros de cães e 1600 de gatos domésticos em diferentes áreas do Brasil.
No entanto, a obtenção de estimativas de abundância não estará disponível a partir destas bases de dados, então, sugerimos algumas unidades de conservação onde há estudos vinculados a alguns colaboradores de outras ações, que poderiam contribuir com estes dados. A lista encontra-se no arquivo texto enviado.
O script desenvolvido para as ações 6.1 e 6.2 já está disponível no github e contempla esta ação com alguns ajustes.</t>
    </r>
  </si>
  <si>
    <t>Tatiane Trigo (SEMA-RS); Fernando Lima (Algorítmo - Ciência e Tecnologia Ltda)</t>
  </si>
  <si>
    <t>Retirar Carolina Vanin, substituir por Celina Yoshihara (Conservare Wild Consulting)
Incluir Rita Bianchi (UNESP-Jaboticabal); Isabele Manzo (UNESP-Jaboticabal)</t>
  </si>
  <si>
    <t>4.4</t>
  </si>
  <si>
    <t>Articular junto aos órgãos competentes e outras instituições interessadas municipais e estaduais o uso do mapa gerado na ação 4.3. para fins de manejo dos animais domésticos.</t>
  </si>
  <si>
    <t>Memórias de reuniões; documento técnico; ofícios.</t>
  </si>
  <si>
    <t>Flavia Tirelli (UFRGS); Roberto Fusco-Costa (UFPR/IPeC); Fernando Tortato (Panthera); Michele Luiz (Instituto Felinos do Aguaí); Paulo Marinho (UFRN); Lilian Almeida (ICMBio/CENAP); Tadeu Oliveira (UEMA); Rogério Cunha (ICMBio/CENAP); Douglas Dias (UFS).</t>
  </si>
  <si>
    <t>SP.</t>
  </si>
  <si>
    <t>O produto parcial (ofício e documento com o mapa) será desenvolvido pelos colaboradores.</t>
  </si>
  <si>
    <t>4.5</t>
  </si>
  <si>
    <t>Avaliar o efeito da presença de cães e gatos domésticos sobre populações de pequenos felinos.</t>
  </si>
  <si>
    <t xml:space="preserve">Subsidiar medidas de mitigação dos impactos avaliados. </t>
  </si>
  <si>
    <t>Micheli Luiz (Instituto Felinos do Aguaí); Flávia Tirelli (UFRGS); Marcos Tortato (Caipora Cooperativa); Roberto Fusco-Costa (UFPR/IPeC); Hugo Fernandes (UECE); Gabriel Aguiar (UFC); Tadeu Oliveira (UEMA); Lilian Almeida (ICMBio/CENAP); Paulo Marinho (UFRN); Douglas Dias (UFS); Henrique Concone (IPC).</t>
  </si>
  <si>
    <t>SC, RS , SP, MS, RN e PR.</t>
  </si>
  <si>
    <t>Calculo para cada região (R$ 30.000,00 financiamento projeto + R$ 36.000,00 bolsa de mestrado + R$ 4.000,00) x 3. Efeitos: ocorrência, predação, diminuição de presas, patógenos, etc.</t>
  </si>
  <si>
    <t>SANTOS, Raul dos. Nesse mato tem cachorro: sobrepondo o padrão de atividade de mamíferos silvestres com cães domésticos em uma unidade de conservação periurbana da Caatinga. 2019. Trabalho de Conclusão de Curso. Universidade Federal do Rio Grande do Norte.</t>
  </si>
  <si>
    <t>Lilian Almeida (ICMBio/CENAP); Douglas Dias (UFS); Paulo Henrique Marinho (UFRN); Roberto Fusco (UFPR/IPeC); Rita Bianchi (UNESP-Jaboticabal); Tatiane Trigo (SEMA-RS)</t>
  </si>
  <si>
    <t>Excluir: Gabriel Aguiar (UECE)
Incluir: Fernando Lima (Algorítimo - Ciência e Tecnologia Ltda)</t>
  </si>
  <si>
    <t>4.6</t>
  </si>
  <si>
    <r>
      <t xml:space="preserve">Compilar informações provenientes da literatura científica, sobre as relações sanitárias </t>
    </r>
    <r>
      <rPr>
        <i/>
        <sz val="12"/>
        <color rgb="FF000000"/>
        <rFont val="Calibri"/>
        <scheme val="minor"/>
      </rPr>
      <t>in situ</t>
    </r>
    <r>
      <rPr>
        <sz val="12"/>
        <color rgb="FF000000"/>
        <rFont val="Calibri"/>
        <scheme val="minor"/>
      </rPr>
      <t xml:space="preserve"> e </t>
    </r>
    <r>
      <rPr>
        <i/>
        <sz val="12"/>
        <color rgb="FF000000"/>
        <rFont val="Calibri"/>
        <scheme val="minor"/>
      </rPr>
      <t>ex situ</t>
    </r>
    <r>
      <rPr>
        <sz val="12"/>
        <color rgb="FF000000"/>
        <rFont val="Calibri"/>
        <scheme val="minor"/>
      </rPr>
      <t xml:space="preserve"> entre as espécies alvo do PAN e animais domésticos.</t>
    </r>
  </si>
  <si>
    <t>Documento técnico-científico relatando o conhecimento atual existente e banco com artigos científicos existentes sobre o assunto.</t>
  </si>
  <si>
    <t>Informações para obtenção de relação zoosanitárias publicadas entre as espécies alvo do PAN e animais domésticos.</t>
  </si>
  <si>
    <t>Hélia Maria Piedade (SIMA/DEFAU-SP)</t>
  </si>
  <si>
    <t>Tatiane Trigo (SEMA-RS); Micheli Luiz (Instituto Felinos do Aguaí); Mara Marques (AZAB).</t>
  </si>
  <si>
    <t>SC, RS, SP.</t>
  </si>
  <si>
    <t>Dados da AZAB para localidades.
A ação é sobre as espécies alvo do PAN.</t>
  </si>
  <si>
    <r>
      <rPr>
        <sz val="12"/>
        <color rgb="FF000000"/>
        <rFont val="Calibri"/>
        <family val="2"/>
        <scheme val="minor"/>
      </rPr>
      <t>1) Através do Programa de Pesquisa e Monitoramento do Instituto Felinos do Aguaí, foram realizadas capturas de felinos silvestres para a colocação de rádio colares. Durante essa oportunidade, também foram coletadas amostras de sangue para avaliar o estado de saúde. Além disso, o Instituto Felinos do Aguaí possui um criadouro científico para fins de conservação, e os felinos que têm sido recebidos estão em boas condições de saúde. Nenhum dos exames apresentou doenças zoonóticas. 
2)</t>
    </r>
    <r>
      <rPr>
        <sz val="12"/>
        <rFont val="Calibri"/>
        <family val="2"/>
        <scheme val="minor"/>
      </rPr>
      <t xml:space="preserve"> Início da construção de um banco de dados em Excel com as bibliografias constantes em meu banco pessoal. No momento, são 33 artigos científicos cadastrados. </t>
    </r>
  </si>
  <si>
    <t>Micheli Ribeiro Luiz (Instuto Felinos do Aguaí); Tatiane Trigo (SEMA-RS)</t>
  </si>
  <si>
    <t>As avaliações continuam sendo feitas sempre que possível e quando temos recursos financeiros disponíveis para as avaliações laboratoriais.</t>
  </si>
  <si>
    <t>Incluir: Hélia Maria Piedade (SEMIL/SP); Gabriela Brasil (ICMBio/CENAP-Universidade Anhembi Morumbi)</t>
  </si>
  <si>
    <t>4.7</t>
  </si>
  <si>
    <t>Recomendar o uso do "Guia de Orientação e Manejo de Espécies Exóticas e Invasoras em Ucs" do ICMBio em UCs estaduais e municipais.</t>
  </si>
  <si>
    <t>Lista das UCs ou órgãos gestores  contatados.</t>
  </si>
  <si>
    <t>Manejo mais adequados das espécies exóticas.</t>
  </si>
  <si>
    <t>Lilian Almeida (ICMBio/CENAP)</t>
  </si>
  <si>
    <t>Carolina Vanin (Conservare Wild Consulting); Jorge Nascimento (ICMBio/PARNA Serra dos Órgãos); Paulo Marinho (UFRN); Tatiane Trigo (SEMA-RS); Micheli Luiz (Instituto Felinos do Aguaí); André Gonçalves (INPA); Tainah Guimarães (ICMBio/CBC); Anna Carolina Lins (WWF-Brasil).</t>
  </si>
  <si>
    <t>Recomendar no uso do guia nos cursos de capacitação da ação 2.4.
Guia apenas em versão digital e não foi encaminhado para os estados. Custo estimado para impressão e postagem.</t>
  </si>
  <si>
    <t>Recomendar o uso do "Guia de Orientação e Manejo de Espécies Exóticas e Invasoras em Ucs" do ICMBio em UCs estaduais e municipais nas áreas estratégicas do PAN</t>
  </si>
  <si>
    <t>Excluir Carolina Vanin (Conservare Wild Consulting)</t>
  </si>
  <si>
    <t>Fortalecimento dos mecanismos e ferramentas institucionais para a manutenção e ampliação da conectividade da paisagem e da melhoria da qualidade do habitat.</t>
  </si>
  <si>
    <t>5.1</t>
  </si>
  <si>
    <t>Elaborar e distribuir diretrizes  de identificação, monitoramento e mitigação de impactos de empreendimentos eólicos e solares sobre pequenos felinos.</t>
  </si>
  <si>
    <t>Recomendações elaboradas e encaminhadas aos órgãos licenciadores.</t>
  </si>
  <si>
    <t>Utilização destas diretrizes pelos tomadores de decisão de mitigação de impactos e/ou conservação.</t>
  </si>
  <si>
    <t>Paulo Marinho (UFRN)</t>
  </si>
  <si>
    <t>Hugo Fernandes (UECE); Alex Pereira (BioConsultoria Ambiental); Carolina Franco Esteves (Instituto Pró-Carnívoros/Programa Amigos da Onça); Douglas Dias (UFS); Mozart Lauxen (IBAMA-RS).</t>
  </si>
  <si>
    <t>Nordeste do Brasil.</t>
  </si>
  <si>
    <t>Nordeste e Sul do Brasil.</t>
  </si>
  <si>
    <t xml:space="preserve">Ação ligada ao PAN grandes felinos. </t>
  </si>
  <si>
    <t xml:space="preserve">A articulação e o planejamento para realização desta ação iniciaram desde 2022. Ao longo deste tempo realizamos duas reuniões e criamos um grupo de Whatsapp para discutir e planejar o tema, tendo com principal parceiro o Programa Amigos da Onça que atua na Caatinga da Bahia. O rpotocolo ainda não foi elaborado, mas textos que discutem o tema têm sido escritos e divulgados na mídia pelo grupo de forma direta (como autores) e indireta (através de entrevistas) fomentando o debate que deve culminar com a elaboração e divulgação dos protocolos de mitigação de impactos dos empreendimentos de energias renováveis nos pequenos felinos e mamíferos da Caatnga no geral. A previsão é que o documento seja desenvolvido ao longo deste próximo 1 ano e meio (até 2024). </t>
  </si>
  <si>
    <t>Textos debatendo o tema divulgados na mídia ambiental: 
MARINHO, Paulo Henrique et al. O vento levará nossa biodiversidade? ((o)) eco, 1 de setembro de 2021. Disponível em: https://oeco.org.br/analises/o-vento-levara-nossa-biodiversidade/. Acesso em: 20 de dezembro de 2023.
MARINHO, Paulo Henrique. Para onde irão as onças da Caatinga quando a última serra for ocupada por parques eólicos? ((o)) eco, 3 de agosto de 2023. Disponível em: https://oeco.org.br/analises/para-onde-irao-as-oncas-da-caatinga-quando-a-ultima-serra-for-ocupada-por-parques-eolicos/. Acesso em: 10 de dezembro de 2023.
 (produto parcial)</t>
  </si>
  <si>
    <t xml:space="preserve">Será necessário mais tempo e articulação para realizar esta ação. </t>
  </si>
  <si>
    <t>5.2</t>
  </si>
  <si>
    <t>Mapear áreas para a manutenção ou implantação de corredores de fauna para a conservação de pequenos felinos e divulgar resultados para instituições públicas e privadas.</t>
  </si>
  <si>
    <t>Mapas e relatórios.</t>
  </si>
  <si>
    <t>Utilização destes mapas pelos tomadores de decisão de mitigação de impactos e/ou conservação.</t>
  </si>
  <si>
    <t>Alex Pereira (BioConsultoria Ambiental)</t>
  </si>
  <si>
    <t>Tadeu Oliveira (UEMA); Lander Alves (BioConsultoria Ambiental); Eduardo Lardoza (INEA); Tatiane Trigo (SEMA-RS); Flávia Tirelli (UFRGS); Giuliana Berghella (IBAMA/DILIC).</t>
  </si>
  <si>
    <t>BA, SP, MA, RS.</t>
  </si>
  <si>
    <t>Será realizado mapa piloto na Bahia (Alex Pereira); Mapas de adequabilidade do PAN validados podem servir como subsídio. As 'Diretrizes para a Conservação e Restauração da Biodiversidade do Estado de São Paulo' (Biota FAPESP) pode ser utilizado como referência para construção do mapa.
Agregar com informações de iniciativas existentes (ex: CAR); Memória de Calculo: estimado R$ 25.000,00 por estado.</t>
  </si>
  <si>
    <r>
      <t>Trabalho desenvolvido com a definição de áreas prioritárias e desenho de corredores para Leopardus guttulus na Mata Atântica. Possuímos mapas gerados que estão incluídos no artigo: Prioritizing conservation areas to mitigate connectivity loss and local extinction risk of a small carnivore (</t>
    </r>
    <r>
      <rPr>
        <i/>
        <sz val="12"/>
        <color rgb="FF222222"/>
        <rFont val="Calibri"/>
        <family val="2"/>
        <scheme val="minor"/>
      </rPr>
      <t>Leopardus guttulus</t>
    </r>
    <r>
      <rPr>
        <sz val="12"/>
        <color rgb="FF222222"/>
        <rFont val="Calibri"/>
        <family val="2"/>
        <scheme val="minor"/>
      </rPr>
      <t>) in South America, que encontra-se em revisão em periódico científico. 
Lilian Almeida está desenvolvendo um trabalho de conclusão de curso que vai contribuir para a execução desta ação, na região litorânea do estado de SP (entre a Serra do Mar e a Mantiqueira), e, assim, vai assumir a articulação da ação.</t>
    </r>
  </si>
  <si>
    <t>Dificulde do articulador de acionar a rede de colaboradores para dar andamento à ação.</t>
  </si>
  <si>
    <t>Excluir: Giuliana Berghella (IBAMA/DILIC)</t>
  </si>
  <si>
    <t>Áreas estratégicas do PAN</t>
  </si>
  <si>
    <t>5.3</t>
  </si>
  <si>
    <t>Avaliar a efetividade de conexão em paisagens fragmentadas.</t>
  </si>
  <si>
    <t>Documento técnico-científico.</t>
  </si>
  <si>
    <t xml:space="preserve">Definição de composição e configuração de paisagens para a conectividade de populações de felinos e comunicação a órgãos interessados. </t>
  </si>
  <si>
    <t>Lilian Almeida (ICMBio/CENAP); Flávia Tirelli (UFRGS); Micheli Luiz (Instituto Felinos do Aguaí); Marcos Tortato (Caipora Cooperativa); Tatiane Trigo (SEMA-RS).</t>
  </si>
  <si>
    <t xml:space="preserve">Compilar informações sobre áreas de corredores implantados ou naturais.
Considerado no custo estimado uma bolsa de doutorado. </t>
  </si>
  <si>
    <t>Já existe mapeamento para SP desenvolvido pelo Laboratório de Ecologia Espacial e Conservação (UNESP - Rio Claro); saiu um compilado de dados para a Mata Atlântica;
Alguns grupos estão fazendo avaliações relacionadas a esta ação (2 artigos submetidos), com viés para a Mata Atlântica.
2) Flávia Tirelli está trabalhando junto ao Instituto Curicaca, desenhando um corredor na região do Parque Estadual do Turvo, terra indígena Nonoai e Guarita.</t>
  </si>
  <si>
    <t>ATLANTIC SPATIAL: a dataset of landscape, topographic, hydrologic and anthropogenic metrics for the Atlantic Forest https://doi.org/10.32942/X26P58
The future of the wild felines under climate and landscape changes in the Atlantic Forest. Em revisão na Perspectives in Ecology and Conservation
Under pressure: suitable areas for Neotropical cats within an under-protected biodiversity hotspot. Aprovado para publicação na Remote Sensing Applications: Society and Environment</t>
  </si>
  <si>
    <t>5.4</t>
  </si>
  <si>
    <t>Divulgar a agenda do PAN em reuniões conjuntas entre Unidades de Conservação em regiões com registro de Pequenos Felinos.</t>
  </si>
  <si>
    <t>Registro de reuniões e atividades realizadas em conjunto.</t>
  </si>
  <si>
    <t>Ações de PAN sejam incorporadas em atividades das Unidades de Conservação.</t>
  </si>
  <si>
    <t>Jorge Nascimento (ICMBio/PARNA Serra dos Órgãos)</t>
  </si>
  <si>
    <t>Breno Coelho (ICMBio/PARNASO); Anna Carolina Lins (WWF-Brasil); Ernesto Castro (ICMBio/Caminhos da Mata Atlântica); Roberto Fusco-Costa (UFPR/IPeC); Fernando Tortato (Panthera); Carolina Vanin (Conservare Wild Consulting); Rogério de Paula (ICMBio/CENAP); Danilo Perina (ICMBio/COPAN)</t>
  </si>
  <si>
    <t>Buscar UCs envolvidas nas reuniões que aconteceram em julho de 2019.</t>
  </si>
  <si>
    <t>O grupo entendeu que esta ação não contribui efetivamente para o atingimento do objetivo, sendo uma atividade que deve ser corriqueira dos parceiros do PAN.</t>
  </si>
  <si>
    <t>5.5</t>
  </si>
  <si>
    <t>Manter atualizados os modelos de adequabilidade ambiental para cada espécie.</t>
  </si>
  <si>
    <t>Mapas de adequabilidade atualizados.</t>
  </si>
  <si>
    <t>Melhorar conhecimento sobre a distribuição das espécies.</t>
  </si>
  <si>
    <t>Katia Ferraz (USP/ESALQ)</t>
  </si>
  <si>
    <t>André Gonçalves (INPA); Paulo Marinho (UFRN); Hugo Fernandes (UECE); Alex Pereira (BioConsultoria Ambiental); Tadeu Oliveira (UEMA); Mozart Freitas (PCMC).</t>
  </si>
  <si>
    <t>Dados atualizados de presença das espécies precisam ser compilados e enviados para o articulador da ação pelo CENAP.</t>
  </si>
  <si>
    <t>A ação não foi iniciada.
Os modelos foram feitos no final do 2º ciclo do PAN, porém não estão sendo atualizados.</t>
  </si>
  <si>
    <t>A articuladora foi contatada, porém informou que os dados atualizados (shapefiles) devem ser enviados, para que a modelagem possa se manter atualizada.</t>
  </si>
  <si>
    <t>Produção, integração e difusão de conhecimento para a conservação das espécies.</t>
  </si>
  <si>
    <t>6.1</t>
  </si>
  <si>
    <t>Elaborar, atualizar e integrar dados de registros de ocorrência de pequenos felinos.</t>
  </si>
  <si>
    <t xml:space="preserve">Banco de dados; mapa de pontos de ocorrência; url. </t>
  </si>
  <si>
    <t>Divulgar um conjunto de dados confiável e integrado em relação a distribuição geográfica para a conservação das espécies.</t>
  </si>
  <si>
    <t>Rubem Dornas (Modelo Ambiental); Bruno Saranholi (UFSCar); Tatiane Trigo (SEMA-RS); Rogério de Paula (ICMBio/CENAP)</t>
  </si>
  <si>
    <t>Amazônia e Cerrado.</t>
  </si>
  <si>
    <t>Verificar possibilidade de utilizar pontos do SALVE.</t>
  </si>
  <si>
    <t>1) Fernando Lima compilou dados de ocorrência das espécies no Brasil, porém o mapa ainda requer ajustes. 
2) O Rio Grande do Sul possui uma grande quantidade de registros de felinos obtidos por diferentes pesquisadores e instituições. Estes dados apenas precisam ser compilados e organizados, e no momento, estamos trabalhando nisto. Esta base de dados poderá ser incorporada aos dados de outros locais do Brasil (datasets, artigos publicados e planilhas).
O script está disponível no github.</t>
  </si>
  <si>
    <r>
      <t>Artigo Paula Ribeiro-Souza e colab. "</t>
    </r>
    <r>
      <rPr>
        <i/>
        <sz val="12"/>
        <color rgb="FF000000"/>
        <rFont val="Calibri"/>
      </rPr>
      <t>Under pressure: suitable areas for Neotropical cats within an under-protected biodiversity hotspot</t>
    </r>
    <r>
      <rPr>
        <sz val="12"/>
        <color rgb="FF000000"/>
        <rFont val="Calibri"/>
      </rPr>
      <t>" (Remote Sensing Applications: Society and Environment, em revisão)</t>
    </r>
  </si>
  <si>
    <t>Fernando Lima (Algorítimo - Ciência e Tecnologia Ltda); Tatiane Trigo (SEMA-RS);  Flávia Tirelli (UFRGS)</t>
  </si>
  <si>
    <t>6.2</t>
  </si>
  <si>
    <t xml:space="preserve">Avaliar a representatividade de ocorrência das espécies nas UCs e terras indígenas. </t>
  </si>
  <si>
    <t>Documento técnico; shapefile; conjunto de dados.</t>
  </si>
  <si>
    <t>Identificar lacunas de estudo e ocorrência das espécies para a gestão.</t>
  </si>
  <si>
    <t>FernandoTortato (Panthera)</t>
  </si>
  <si>
    <t>Rubem Dornas (Modelo Ambiental); Lilian Almeida (ICMBio/CENAP); Paula Valdujo (WWF-Brasil); Tatiane Trigo (SEMA-RS).</t>
  </si>
  <si>
    <t>Cálculo R$ 1.000,00 por ano com base na ação 6.1.</t>
  </si>
  <si>
    <t>1) Iniciando, foi criada uma tabela inicial das áreas protegidas e indígenas, com dados de municípios, etc, e com dados de ocorrência esperada e confirmada, no momento da consulta com o articulador (Fernando Tortato), ele trabalharia nesses dados e entrará em contato com os outros colaboradores. 
2) Estamos elaborando um questionário a ser enviado aos gestores das unidades de conservação do Estado do Rio Grande do Sul para obtenção de informações sobre a existência de dados sobre ocorrência de pequenos felinos, espécies exóticas, e dados de abundância. Os dados permitirão a construção de um painel do conhecimento atual da gestão das UCs no Estado sobre a problemática vinculada à ação. Responsável: Tatiane Trigo e Flávia Tirelli.</t>
  </si>
  <si>
    <t>-</t>
  </si>
  <si>
    <t>Fernando Tortatto (Panthera); Tatiane Trigo (SEMA-RS);</t>
  </si>
  <si>
    <t xml:space="preserve">Tempo prar organizar os dados dentro da rotina tanto do articulador, como dos colaboradores, sugere algum bolsista pra realização. 
Fernado Tortato gostaria de procurar por um aluno de graduação ou mestrado para fazer essas inserções na tabela.  Ele quer procurar por recursos para uma bolsa para essa execução dessa ação. Flavia Tirelli em conversa com Fernando Tortatto sugere que o o CENAP terá um bolsista pelo projeto "Análise e mitigação de conflitos que afetam pequenos felinos no Pampa" e ele poderia ajudar com essa parte, mas o bolsista terá outras atribuições. Outra alternativa que Flávia sugere é  pegar as ocorrências organizadas pela ação 6.1 e incluir em mapa com polígonos das UCs e extrair as espécies em cada UC e terra indígena. </t>
  </si>
  <si>
    <t>6.3</t>
  </si>
  <si>
    <t>Avaliar o impacto de defensivos agrícolas em pequenos felinos.</t>
  </si>
  <si>
    <t xml:space="preserve"> Documento técnico-científico.</t>
  </si>
  <si>
    <t>Carla Mariane Costa Pozzi (IBAMA/DIQUA); Cristiane Oliveira da Silva Dias Saretto (IBAMA/DIQUA); Henrique Concone (IPC).</t>
  </si>
  <si>
    <t>Participação do articulador na Avaliação de Risco Ambiental do Uso de Agrotóxicos.</t>
  </si>
  <si>
    <t>Marcelo Magioli informou que o manual está sendo elaborado e vai sair em breve.
Agora há apenas a informação em planilha de ocorrência de mamíferos em áreas agrícolas. A avaliação de risco está prevista para 2024.</t>
  </si>
  <si>
    <t xml:space="preserve">Segundo Marcelo Magioli, ele já  havia falando com o pessoal na época da oficina que talvez as informações não ficassem disponíveis a tempo, e que eram indiretas, pois a avaliação foi somente para consumidores diretos de recursos de áreas agrícolas.
</t>
  </si>
  <si>
    <t>6.4</t>
  </si>
  <si>
    <r>
      <t>Elucidar questões filogenéticas, taxonômicas e de distribuição geográfica do complexo</t>
    </r>
    <r>
      <rPr>
        <i/>
        <sz val="12"/>
        <color rgb="FF000000"/>
        <rFont val="Calibri"/>
        <scheme val="minor"/>
      </rPr>
      <t xml:space="preserve"> tigrinus.</t>
    </r>
  </si>
  <si>
    <t>Artigo; documento técnico-científico.</t>
  </si>
  <si>
    <t>Definir as espécies de ocorrência no Brasil e sua distribuição geográfica.</t>
  </si>
  <si>
    <t>Tadeu Oliveira (UEMA)</t>
  </si>
  <si>
    <t>Tatiane Trigo (SEMA-RS); Eduardo Eizirik (PUC-RS).</t>
  </si>
  <si>
    <t>Norte, Nordeste e região central.</t>
  </si>
  <si>
    <t>Áreas de distribuição das espécies alvo. Norte, Nordeste e região central.</t>
  </si>
  <si>
    <t> </t>
  </si>
  <si>
    <r>
      <t xml:space="preserve">
Eduardo Eizirik (PUCRS) está fazendo a genômica do complexo </t>
    </r>
    <r>
      <rPr>
        <i/>
        <sz val="12"/>
        <rFont val="Calibri"/>
        <family val="2"/>
        <scheme val="minor"/>
      </rPr>
      <t>tigrinus</t>
    </r>
    <r>
      <rPr>
        <sz val="12"/>
        <rFont val="Calibri"/>
        <family val="2"/>
        <scheme val="minor"/>
      </rPr>
      <t xml:space="preserve">. Será o segundo artigo de um doutorando que ele orienta e ele já tem todos os dados, inclusive os dados das Guianas. Foram gerados os genomas das Guianas e da Venezuela, que são a mesma unidade geográfica;
Será o primeiro trabalho com o genoma completo da população das Guianas. Devemos ter o complexo totalmente resolvido em breve.
Segundo Tadeu Oliveira, atividade está sendo executada. Além disso, ele está trabalhando em dois artigos de resolução taxonômica do complexo </t>
    </r>
    <r>
      <rPr>
        <i/>
        <sz val="12"/>
        <rFont val="Calibri"/>
        <family val="2"/>
        <scheme val="minor"/>
      </rPr>
      <t>tigrinus</t>
    </r>
    <r>
      <rPr>
        <sz val="12"/>
        <rFont val="Calibri"/>
        <family val="2"/>
        <scheme val="minor"/>
      </rPr>
      <t xml:space="preserve">, e pode ser que o foco seja mais nas população dos Andes. </t>
    </r>
  </si>
  <si>
    <t>Segundo Tadeu Oliveira, todos os aspectos foram cobertos: filogenéticos, taxonômicos e de distribuição</t>
  </si>
  <si>
    <t>6.5</t>
  </si>
  <si>
    <r>
      <t xml:space="preserve">Elucidar questões filogenéticas de </t>
    </r>
    <r>
      <rPr>
        <i/>
        <sz val="12"/>
        <color rgb="FF000000"/>
        <rFont val="Calibri"/>
        <scheme val="minor"/>
      </rPr>
      <t>L. colocola</t>
    </r>
    <r>
      <rPr>
        <sz val="12"/>
        <color rgb="FF000000"/>
        <rFont val="Calibri"/>
        <scheme val="minor"/>
      </rPr>
      <t>.</t>
    </r>
  </si>
  <si>
    <t>Artigo; documento técnico-científico</t>
  </si>
  <si>
    <t>Definir existência de espécies, subespécies ou subpopulações no Brasil.</t>
  </si>
  <si>
    <t>Eduardo Eizirik (PUC-RS); Fabio Nascimento (USP/MUSP); Henrique Concone (IPC).</t>
  </si>
  <si>
    <t>Cerrado, Pantanal e Pampa.</t>
  </si>
  <si>
    <t>Áreas de distribuição das espécies alvo. Cerrado, Pantanal e Pampa.</t>
  </si>
  <si>
    <r>
      <t xml:space="preserve">Existe um artigo publicado com a separação do complexo em cinco espécies, duas para o Brasil. Exite um outro estudo em andamento com microssatelites da Caroline Sartor, Tatiane Trigo e Eduardo Eizirik.
Está sendo feito um trabalho com genômica de </t>
    </r>
    <r>
      <rPr>
        <i/>
        <sz val="12"/>
        <color rgb="FF000000"/>
        <rFont val="Calibri"/>
        <scheme val="minor"/>
      </rPr>
      <t>L. colocola</t>
    </r>
    <r>
      <rPr>
        <sz val="12"/>
        <color rgb="FF000000"/>
        <rFont val="Calibri"/>
        <scheme val="minor"/>
      </rPr>
      <t xml:space="preserve"> (terceiro artigo do doutorado do Jonas). A ideia é sequenciar genomas completos de pelo menos 2 indivíduos de cada unidade do complexo. As análises devem ser feitas no final do ano.</t>
    </r>
  </si>
  <si>
    <t>NASCIMENTO, Fabio Oliveira Do; CHENG, Jilong; FEIJÓ, Anderson. Taxonomic revision of the pampas cat Leopardus colocola complex (Carnivora: Felidae): an integrative approach. Zoological Journal of the Linnean Society, v. 191, n. 2, p. 575-611, 2021.</t>
  </si>
  <si>
    <t>Tatiane Trigo (SELMA-RS); Tadeu Oliveira (UEMA); Flávia Tirelli (UFRGS)</t>
  </si>
  <si>
    <t>Existem pesquisadores que não concordam com a separação, espécies ainda não foram validada pela IUCN</t>
  </si>
  <si>
    <t>6.6</t>
  </si>
  <si>
    <t>Elaborar e encaminhar materiais educativos sobre as espécies de pequenos felinos e suas ameaças.</t>
  </si>
  <si>
    <t>Materiais educativos elaborados; ofício.</t>
  </si>
  <si>
    <t>Orientar sobre as espécies e suas ameaças.</t>
  </si>
  <si>
    <t>Mara Marques (AZAB)</t>
  </si>
  <si>
    <t>Flávia Tirelli (UFRGS); Micheli Luiz (Intituto Felinos do Aguaí).</t>
  </si>
  <si>
    <t xml:space="preserve">SP, RS e SC. </t>
  </si>
  <si>
    <t xml:space="preserve">Encaminhar cartilha para órgãos ambientais e competentes; pedágios; concessionarias de rodovias.
Material será de espécies que ocorrem em todo o Brasil, apesar da restrição de localidades. </t>
  </si>
  <si>
    <t xml:space="preserve">Existem diversos projetos desenvolvendo materiais educativos, um do Geoffroy's Cat Working Group, um livro infantil escrito por Flávia Tirelli, existem adesivos para colar em carros pra envolver a população pra evitar atropelamentos, futuramente terá uma  história em quadrinhos.
</t>
  </si>
  <si>
    <t xml:space="preserve">[URL] Material educativo e de divulgação (Livro infantil, desenhos de colorir, jogos de memória,  máscaras das espécies, jogo de tabuleiro do gato-do-mato grande editavel pra outras espécies).
http://geoffroyscatwg.org/producao-de-material-educativo-e-de-divulgacao-acoes  </t>
  </si>
  <si>
    <t>Mara Marques (AZAB); Flávia Tirelli (UFRGS)</t>
  </si>
  <si>
    <t>Foram elaborados vários materiais para esta ação, e ela poderia ser considerada como concluída. Porém, o grupo entendeu que ela deve continuar a ser executada, e o prazo da ação foi reprogramado para o final do PAN.</t>
  </si>
  <si>
    <t>Excluir: Flávia Tirelli (UFRGS).</t>
  </si>
  <si>
    <t>6.7</t>
  </si>
  <si>
    <t>Produzir e divulgar série de vídeos sobre cada espécie de felino ameaçado no Brasil para redes sociais.</t>
  </si>
  <si>
    <t>Arquivo de vídeo; url.</t>
  </si>
  <si>
    <t>Conhecimento e sensibilização com relação ao pequenos felinos.</t>
  </si>
  <si>
    <t>Fernando Lima (Algorítmo - Ciência e Tecnologia Ltda); Mara Marques (AZAB); Flávia Tirelli (UFRGS); Roberto Fusco-Costa (UFPR/IPEC); Micheli Luiz (Instituto Felinos do Aguaí); Tadeu Oliveira (UEMA); Lilian Almeida (ICMBio/CENAP); Anna Carolina Lins (WWF-Brasil).</t>
  </si>
  <si>
    <t xml:space="preserve">CE, SP, RS, SC e MA. </t>
  </si>
  <si>
    <t xml:space="preserve">Material será de espécies que ocorrem em todo o Brasil, apesar da restrição de localidades. </t>
  </si>
  <si>
    <t>Existe verba para isso pelo PAN. 
Foi sugerido pensar em ideias de roteiro e buscar por imagens e informações de cada espécie e posteriormente contratar a empresa para  criar o material, no entanto a parte burocrática é grande.</t>
  </si>
  <si>
    <t>6.8</t>
  </si>
  <si>
    <t>Criar rede de articulação para promover engajamento relacionado às ações do PAN em eventos/reuniões com a sociedade civil.</t>
  </si>
  <si>
    <t>Relatório; memórias de reuniões.</t>
  </si>
  <si>
    <t>Promover a difusão do conhecimento e participação na elaboração de políticas públicas.</t>
  </si>
  <si>
    <t>Alex Pereira (BioConsultoria Ambiental); Clarice Cardoso (Furnas); Carolina Vanin (Conservare Wild Consulting); Flávia Tirelli (UFRGS);  Fernando Lima (Algorítmo - Ciência e Tecnologia Ltda); Paulo  Marinho (UFRN); Tadeu Oliveira (UEMA); Tatiane Trigo (SEMA-RS); Fernando Tortato (Panthera); Rubem Dornas (Modelo Ambiental); André Gonçalves (INPA); Bruno Saranholi (UFSCAR); Roberto Fusco-Costa (UFPR/IPEC); Marcos Tortato (Caipora Cooperativa); Hugo Fernandes (UECE); Jorge Nascimento (PARNA Serra Órgãos); Anna Carolina Lins (WWF-Brasil); Giuliana Berghella (IBAMA/DILIC); Mara  Marques (AZAB); Whaldener Endo (UFRR); Micheli Luiz (Instituto Felinos do Aguaí); Marcelo Magioli (ICMBio/CENAP); Lílian Bonjorne (ICMBio/CENAP).</t>
  </si>
  <si>
    <t>Sudeste, Sul e Nordeste.</t>
  </si>
  <si>
    <t>Através da rede de pesquisadores locais, os mesmos estão sempre informando ao Instituto Felinos do Aguaí ocorrências de atropelamentos e conflitos entre felinos e animais de criação. Documentos encaminhados para Mara Marques.</t>
  </si>
  <si>
    <t>O grupo entendeu que esta ação já é contemplada pelo conjunto das demais ações do PAN no que diz respeito à articulação de informações.</t>
  </si>
  <si>
    <t>Micheli Ribeiro Luiz (Instituto Felinos do Aguaí); Mara C. Marques (AZAB); Tatiane Trigo (SEMA-RS)</t>
  </si>
  <si>
    <t xml:space="preserve">A articulação tem sido um importante instrumento para as ações relacionadas ao PAN, pois permite que o Instituto Felinos do Aguaí possa manter um banco de dados, realizar ações de manejo da vida silvestre e intensificar as atividades de educação ambiental. Atualização dos contatos, sendo que tivemos a informação que um colaborados deixou a área e retomar esforços.  </t>
  </si>
  <si>
    <t>6.9</t>
  </si>
  <si>
    <t>Promover a síntese de conhecimento para cada espécie no contexto geográfico e temático que visem a melhoria da avaliação de seus estados de conservação.</t>
  </si>
  <si>
    <t>Documentos técnicos-científicos.</t>
  </si>
  <si>
    <t>Identificar o conhecimento consolidado e as lacunas para direcionar/priorizar ações de pesquisa e identificar o status de conservação.</t>
  </si>
  <si>
    <t>Tadeu Gomes de Oliveira (UEMA); Paulo Marinho (UFRN); Douglas Dias (UFS); Henrique Concone (IPC); Mariella Butti (ICMBio/CENAP).</t>
  </si>
  <si>
    <t>Áreas de distribuição das espécies alvo.</t>
  </si>
  <si>
    <t>Temático = dieta,  parâmetros demográficos; densidade, genética populacional; longevidade reprodução etc. Memória de Calculo: R$ 18.000,00 (publicação para cada especie: 3.000 x 6)+ R$ 36.000,00 (bolsa mestrado)).</t>
  </si>
  <si>
    <t>André Gonçalves (articulador) não respondeu email.</t>
  </si>
  <si>
    <t>Flavia Tirelli (UFRGS)</t>
  </si>
  <si>
    <t>Excluir os colaboradores anteriores
Incluir Flávia Tirelli (UFRGS); Geovanni Marques (UECE)</t>
  </si>
  <si>
    <t>6.10</t>
  </si>
  <si>
    <t>Elaborar e divulgar protocolo mínimo para monitoramento de pequenos felinos como subsídio para órgãos licenciadores.</t>
  </si>
  <si>
    <t>Protocolo Mínimo elaborado e encaminhado aos órgãos licenciadores.</t>
  </si>
  <si>
    <t>Inclusão do protocolo mínimo nos Termos de Referência  e nos Planos Básico Ambiental do licenciamento ambiental.</t>
  </si>
  <si>
    <t>Cecília Cronemberger (ICMBio/PARNA Serra dos Orgãos); Roberto Fusco-Costa (UFPR/IPeC); Marcos Tortato (Caipora Cooperação); André Golçalves (INPA); Paulo Marinho (UFRN); Tadeu Oliveira (UEMA); Alex Pereira (BioConsultoria Ambiental); Fernando Lima (Algorítmo - Ciência e Tecnologia Ltda); Claudia Terdiman Schaalmann (CETESB-SP); Henrique Concone (IPC).</t>
  </si>
  <si>
    <t>Protocolo Mínimo: Orientações de Indicadores Necessários. Calculo estimado: realização de um workshop para elaborar protocolo.</t>
  </si>
  <si>
    <t>Segundo Lilian Almeida, pensaram  em realizar um workshop para definir esse protocolo. Por enquanto não há recurso para isso, mas ela acha que pode mobilizar os colaboradores para uma reunião virtual agora no segundo semestre, pra avaliar a necessidade da oficina presencial.</t>
  </si>
  <si>
    <t>Incluir: Felipe Peters (Área de Vida Consultoria); Celina Yoshihara (Conservare Wild Consulting); Mateus Melo (Concremat Consultoria Ambiental)</t>
  </si>
  <si>
    <t>PLANEJAMENTO DE NOVAS AÇÕES</t>
  </si>
  <si>
    <t>NOVAS AÇÕES:</t>
  </si>
  <si>
    <t>OBJETIVO ESPECÍFICO</t>
  </si>
  <si>
    <t>6.11</t>
  </si>
  <si>
    <t>Promover o fortalecimento da divulgação em plataformas online sobre as espécies e ações do PAN</t>
  </si>
  <si>
    <t>Produtos audiovisuais publicados em redes sociais</t>
  </si>
  <si>
    <t>&lt;aior conhecimento e sensibilização social sobre as espécies do PAN</t>
  </si>
  <si>
    <t>Fernando Lima (Algorítimo - Ciência e Tecnologia Ltda)</t>
  </si>
  <si>
    <t>Marina Favarini (UFRGS), Flávia Tirelli (UFRGS), Hugo Fernandes (UECE), Gabriela Schmaedecke (ICMBio/CENAP)</t>
  </si>
  <si>
    <t>As postagens devem utilizar a mesma hashtag (#gatodomato) nas redes sociais para facilitar a localização dos produtos.</t>
  </si>
  <si>
    <t>INSERIR O NOME DO OBJETIVO ESPECÍFICO</t>
  </si>
  <si>
    <t>Inserir nova ação</t>
  </si>
  <si>
    <t>OBJETIVO</t>
  </si>
  <si>
    <t>Objetivo Geral do PAN</t>
  </si>
  <si>
    <t>PAINEL DE GESTÃO DO PAN</t>
  </si>
  <si>
    <t>RESUMO DA SITUAÇÃO DAS AÇÕES DO PAN</t>
  </si>
  <si>
    <t>SITUAÇÃO ATUAL DAS AÇÕES - 1ª MONITORIA (2023)</t>
  </si>
  <si>
    <t>SITUAÇÃO DAS AÇÕES</t>
  </si>
  <si>
    <t xml:space="preserve">MONITORIA </t>
  </si>
  <si>
    <t>%</t>
  </si>
  <si>
    <t>PÓS MONITORIA</t>
  </si>
  <si>
    <t xml:space="preserve"> Excluída ou Agrupada - Pós monitoria</t>
  </si>
  <si>
    <t xml:space="preserve"> Início planejado é posterior ao período monitorado</t>
  </si>
  <si>
    <t xml:space="preserve"> Não iniciada ou não concluída</t>
  </si>
  <si>
    <t xml:space="preserve"> Em andamento com problemas de realização</t>
  </si>
  <si>
    <t xml:space="preserve"> Em andamento no período previsto </t>
  </si>
  <si>
    <t xml:space="preserve"> Concluída</t>
  </si>
  <si>
    <t xml:space="preserve"> Ações Novas - Pós monitoria</t>
  </si>
  <si>
    <r>
      <t xml:space="preserve"> </t>
    </r>
    <r>
      <rPr>
        <b/>
        <sz val="11"/>
        <color theme="0"/>
        <rFont val="Calibri"/>
        <family val="2"/>
        <scheme val="minor"/>
      </rPr>
      <t>TOTAL DE AÇÕES DO PAN</t>
    </r>
  </si>
  <si>
    <t xml:space="preserve"> Ações Agrupadas na Monitoria</t>
  </si>
  <si>
    <t xml:space="preserve"> Ações Excluídas na Monitoria</t>
  </si>
  <si>
    <t>PAINEL DE OBJETIVOS ESPECÍFICOS DO PAN</t>
  </si>
  <si>
    <t>Número de Objetivos Específicos</t>
  </si>
  <si>
    <t>Objetivos Específicos</t>
  </si>
  <si>
    <t>Ações</t>
  </si>
  <si>
    <t>OBJETIVO 1</t>
  </si>
  <si>
    <t>OBJETIVO 2</t>
  </si>
  <si>
    <t>OBJETIVO 3</t>
  </si>
  <si>
    <t>OBJETIVO 4</t>
  </si>
  <si>
    <t>OBJETIVO 5</t>
  </si>
  <si>
    <t>OBJETIVO 6</t>
  </si>
  <si>
    <t>Inserir nome do PAN - completo e resumido, ex: "Plano de Ação Nacional para a Conservação dos Ambientes Coralíneos - PAN Corais"</t>
  </si>
  <si>
    <t>Salvar o</t>
  </si>
  <si>
    <t>01/10/2016 - 04/10/2016 (virtual)</t>
  </si>
  <si>
    <t>Texto objetivo 1</t>
  </si>
  <si>
    <t>1.7</t>
  </si>
  <si>
    <t>1.8</t>
  </si>
  <si>
    <t>1.9</t>
  </si>
  <si>
    <t>1.10</t>
  </si>
  <si>
    <t>1.11</t>
  </si>
  <si>
    <t>1.12</t>
  </si>
  <si>
    <t>1.13</t>
  </si>
  <si>
    <t>1.14</t>
  </si>
  <si>
    <t>1.15</t>
  </si>
  <si>
    <t>Texto objetivo 2</t>
  </si>
  <si>
    <t>2.7</t>
  </si>
  <si>
    <t>2.8</t>
  </si>
  <si>
    <t>2.9</t>
  </si>
  <si>
    <t>2.10</t>
  </si>
  <si>
    <t>2.11</t>
  </si>
  <si>
    <t>2.12</t>
  </si>
  <si>
    <t>2.13</t>
  </si>
  <si>
    <t>2.14</t>
  </si>
  <si>
    <t>2.15</t>
  </si>
  <si>
    <t>Texto objetivo 3</t>
  </si>
  <si>
    <t>ação 3</t>
  </si>
  <si>
    <t>3.5</t>
  </si>
  <si>
    <t>3.6</t>
  </si>
  <si>
    <t>3.7</t>
  </si>
  <si>
    <t>3.8</t>
  </si>
  <si>
    <t>3.9</t>
  </si>
  <si>
    <t>3.10</t>
  </si>
  <si>
    <t>3.11</t>
  </si>
  <si>
    <t>3.12</t>
  </si>
  <si>
    <t>3.13</t>
  </si>
  <si>
    <t>3.14</t>
  </si>
  <si>
    <t>3.15</t>
  </si>
  <si>
    <t>Texto objetivo 4</t>
  </si>
  <si>
    <t>ação 4</t>
  </si>
  <si>
    <t>4.8</t>
  </si>
  <si>
    <t>4.9</t>
  </si>
  <si>
    <t>4.10</t>
  </si>
  <si>
    <t>4.11</t>
  </si>
  <si>
    <t>4.12</t>
  </si>
  <si>
    <t>4.13</t>
  </si>
  <si>
    <t>4.14</t>
  </si>
  <si>
    <t>4.15</t>
  </si>
  <si>
    <t>Texto objetivo 5</t>
  </si>
  <si>
    <t>ação 5</t>
  </si>
  <si>
    <t>5.6</t>
  </si>
  <si>
    <t>5.7</t>
  </si>
  <si>
    <t>5.8</t>
  </si>
  <si>
    <t>5.9</t>
  </si>
  <si>
    <t>5.10</t>
  </si>
  <si>
    <t>5.11</t>
  </si>
  <si>
    <t>5.12</t>
  </si>
  <si>
    <t>5.13</t>
  </si>
  <si>
    <t>5.14</t>
  </si>
  <si>
    <t>5.15</t>
  </si>
  <si>
    <t>Texto objetivo 6</t>
  </si>
  <si>
    <t>ação 6</t>
  </si>
  <si>
    <t>6.12</t>
  </si>
  <si>
    <t>6.13</t>
  </si>
  <si>
    <t>6.14</t>
  </si>
  <si>
    <t>6.15</t>
  </si>
  <si>
    <t>Texto objetivo 7</t>
  </si>
  <si>
    <t>7.1</t>
  </si>
  <si>
    <t>ação 7</t>
  </si>
  <si>
    <t>7.2</t>
  </si>
  <si>
    <t>7.3</t>
  </si>
  <si>
    <t>7.4</t>
  </si>
  <si>
    <t>7.5</t>
  </si>
  <si>
    <t>7.6</t>
  </si>
  <si>
    <t>7.7</t>
  </si>
  <si>
    <t>7.8</t>
  </si>
  <si>
    <t>7.9</t>
  </si>
  <si>
    <t>7.10</t>
  </si>
  <si>
    <t>7.11</t>
  </si>
  <si>
    <t>7.12</t>
  </si>
  <si>
    <t>7.13</t>
  </si>
  <si>
    <t>7.14</t>
  </si>
  <si>
    <t>7.15</t>
  </si>
  <si>
    <t>Texto objetivo 8</t>
  </si>
  <si>
    <t>8.1</t>
  </si>
  <si>
    <t>ação 8</t>
  </si>
  <si>
    <t>8.2</t>
  </si>
  <si>
    <t>8.3</t>
  </si>
  <si>
    <t>8.4</t>
  </si>
  <si>
    <t>8.5</t>
  </si>
  <si>
    <t>8.6</t>
  </si>
  <si>
    <t>8.7</t>
  </si>
  <si>
    <t>8.8</t>
  </si>
  <si>
    <t>8.9</t>
  </si>
  <si>
    <t>8.10</t>
  </si>
  <si>
    <t>8.11</t>
  </si>
  <si>
    <t>8.12</t>
  </si>
  <si>
    <t>8.13</t>
  </si>
  <si>
    <t>8.14</t>
  </si>
  <si>
    <t>8.15</t>
  </si>
  <si>
    <t>Texto objetivo 9</t>
  </si>
  <si>
    <t>9.1</t>
  </si>
  <si>
    <t>ação 9</t>
  </si>
  <si>
    <t>9.2</t>
  </si>
  <si>
    <t>9.3</t>
  </si>
  <si>
    <t>9.4</t>
  </si>
  <si>
    <t>9.5</t>
  </si>
  <si>
    <t>9.6</t>
  </si>
  <si>
    <t>9.7</t>
  </si>
  <si>
    <t>9.8</t>
  </si>
  <si>
    <t>9.9</t>
  </si>
  <si>
    <t>9.10</t>
  </si>
  <si>
    <t>9.11</t>
  </si>
  <si>
    <t>9.12</t>
  </si>
  <si>
    <t>9.13</t>
  </si>
  <si>
    <t>9.14</t>
  </si>
  <si>
    <t>9.15</t>
  </si>
  <si>
    <t>Texto objetivo 10</t>
  </si>
  <si>
    <t>10.1</t>
  </si>
  <si>
    <t>ação 10</t>
  </si>
  <si>
    <t>10.2</t>
  </si>
  <si>
    <t>10.3</t>
  </si>
  <si>
    <t>10.4</t>
  </si>
  <si>
    <t>10.5</t>
  </si>
  <si>
    <t>10.6</t>
  </si>
  <si>
    <t>10.7</t>
  </si>
  <si>
    <t>10.8</t>
  </si>
  <si>
    <t>10.9</t>
  </si>
  <si>
    <t>10.10</t>
  </si>
  <si>
    <t>10.11</t>
  </si>
  <si>
    <t>10.12</t>
  </si>
  <si>
    <t>10.13</t>
  </si>
  <si>
    <t>10.14</t>
  </si>
  <si>
    <t>10.15</t>
  </si>
  <si>
    <t>SITUAÇÃO ATUAL DAS AÇÕES - 1ª MONITORIA (2017)</t>
  </si>
  <si>
    <t>SITUAÇÃO ATUAL DAS AÇÕES - MONITORIA FINAL (2017)</t>
  </si>
  <si>
    <t>Não iniciada ou não concluída</t>
  </si>
  <si>
    <t>Iniciada e não concluída no período previsto</t>
  </si>
  <si>
    <t>Concluída</t>
  </si>
  <si>
    <t>TOTAL DE AÇÕES DO PAN</t>
  </si>
  <si>
    <t>Equipe PAN (ICMBio/CENAP)</t>
  </si>
  <si>
    <t>Não houve resposta do articulador da ação.</t>
  </si>
  <si>
    <t>Apsesar de terem ocorridos reuniões e debates, a implementação da ação ficou estagnada, principalmente devido à falta de retorno das informações por parte dos colaboradores.</t>
  </si>
  <si>
    <t>A articuladora da ação não deu seguimento devido às diversas demandas institucionais que está enfrentando, mas se comprometeu a realizá-la até dezembro de 2024.</t>
  </si>
  <si>
    <t>Apesar de a ação ter sido iniciada, não houve continuidade por parte do articulador. No entanto, Fernando Lima e Flávia Tirelli estão dando prosseguimento.</t>
  </si>
  <si>
    <t>A proposta era realizar uma oficina junto ao IBAMA e especialistas para estabelecer o protocolo. No entanto, devido à falta de recursos, a ação não foi executada.</t>
  </si>
  <si>
    <t>1)  Área de estudo: paisagem antropizada situada principamente no estado de SP, mas também MG, abrangendo desde a Serra do Mar até a Serra da Mantiqueira. Colaborador responsável: Lilian Almeida.
2)Área de estudo: Parque Estadual Furnas do Bom Jesus, Pedregulho/SP. Colaborador responsável: Rita Bianchi.
3)Área de trabalho: Serra dos Macacos, municípios de Tobias Barreto, Simão Dias e Poço Verde, Sergipe. Colaborador responsável: Douglas Dias.
4) Parque Nacional da Furna Feia (Mossoró e Baraúna, RN), Monumento Natural Caverna de Martins (Martins, RN), RPPN Refúgio Jamacaii (Equador, RN). Colaborador responsável: Paulo Henrique Marinho.
5) Floresta Nacional da Açu (Assú, Rio Grande do Norte). Colaborador responsável: Paulo Henrique Marinho.
6) Parque Nacional da Furna Feia (Mossoró e Baraúna, RN), Monumento Natural Caverna de Martins (Martins, RN), RPPN Refúgio Jamacaii (Equador, RN). Colaborador responsável: Paulo Henrique Marinho.
7) Mosaico de UCs da Serra do Mar do Estado do Paraná e sul de São Paulo: Parques Nacionais Guaricana e Saint Hilaire Lange, APA de Guaraqueçaba, REBIO Bom Jesus, Parques Estaduais: Lauraceas, Palmito, Roberto Ribas Lange, Marumbi, PETAR, Carlos Botelho, Intervales, Jurupará, APA de Guaratuba, APA Serra do Mar, RPPN Salto Morato, Reserva Natural Guaricica, entre outras... Colaborador responsável: Roberto Fusco Costa.
8)Refúgio de Vida Silvestre Banhado dos Pachecos, Rio Grande do Sul.
9) APA do Ibirapuitã (Bioma Pampa); outras áreas no sul da Mata Atlântica (ecótono), sul da Mata Atlântica  e Pampa. Flávia Tirelli.
10) Área no corredor Cantareira-Mantiqueira. Fernando Lima.
Colaborador responsável: Tatiane Trigo.
Informações mais detalhadas no arquivo texto envido.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</si>
</sst>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16]mmmm\-yy;@"/>
  </numFmts>
  <fonts count="5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C00000"/>
      <name val="Calibri"/>
      <family val="2"/>
      <scheme val="minor"/>
    </font>
    <font>
      <sz val="12"/>
      <color theme="1"/>
      <name val="Calibri"/>
      <family val="2"/>
      <scheme val="minor"/>
    </font>
    <font>
      <sz val="14"/>
      <name val="Calibri"/>
      <family val="2"/>
      <scheme val="minor"/>
    </font>
    <font>
      <b/>
      <sz val="12"/>
      <color theme="1"/>
      <name val="Calibri"/>
      <family val="2"/>
      <scheme val="minor"/>
    </font>
    <font>
      <b/>
      <sz val="12"/>
      <name val="Calibri"/>
      <family val="2"/>
      <scheme val="minor"/>
    </font>
    <font>
      <b/>
      <sz val="14"/>
      <color theme="0"/>
      <name val="Calibri"/>
      <family val="2"/>
      <scheme val="minor"/>
    </font>
    <font>
      <b/>
      <sz val="12"/>
      <color theme="0"/>
      <name val="Calibri"/>
      <family val="2"/>
      <scheme val="minor"/>
    </font>
    <font>
      <b/>
      <sz val="16"/>
      <name val="Calibri"/>
      <family val="2"/>
      <scheme val="minor"/>
    </font>
    <font>
      <sz val="11"/>
      <color rgb="FFFF0000"/>
      <name val="Calibri"/>
      <family val="2"/>
      <scheme val="minor"/>
    </font>
    <font>
      <b/>
      <sz val="11"/>
      <color rgb="FFFF0000"/>
      <name val="Calibri"/>
      <family val="2"/>
      <scheme val="minor"/>
    </font>
    <font>
      <sz val="12"/>
      <color theme="0"/>
      <name val="Calibri"/>
      <family val="2"/>
      <scheme val="minor"/>
    </font>
    <font>
      <sz val="12"/>
      <name val="Calibri"/>
      <family val="2"/>
      <scheme val="minor"/>
    </font>
    <font>
      <sz val="11"/>
      <name val="Calibri"/>
      <family val="2"/>
      <scheme val="minor"/>
    </font>
    <font>
      <b/>
      <sz val="16"/>
      <color theme="0"/>
      <name val="Calibri"/>
      <family val="2"/>
      <scheme val="minor"/>
    </font>
    <font>
      <b/>
      <sz val="16"/>
      <color theme="1"/>
      <name val="Calibri"/>
      <family val="2"/>
      <scheme val="minor"/>
    </font>
    <font>
      <sz val="14"/>
      <color theme="1"/>
      <name val="Calibri"/>
      <family val="2"/>
      <scheme val="minor"/>
    </font>
    <font>
      <b/>
      <sz val="18"/>
      <color theme="1"/>
      <name val="Calibri"/>
      <family val="2"/>
      <scheme val="minor"/>
    </font>
    <font>
      <sz val="12"/>
      <name val="Calibri"/>
      <family val="2"/>
    </font>
    <font>
      <sz val="12"/>
      <color rgb="FF000000"/>
      <name val="Verdana"/>
    </font>
    <font>
      <sz val="12"/>
      <color rgb="FF000000"/>
      <name val="Verdana"/>
      <family val="2"/>
    </font>
    <font>
      <sz val="12"/>
      <color theme="0"/>
      <name val="Verdana"/>
      <family val="2"/>
    </font>
    <font>
      <b/>
      <sz val="12"/>
      <color theme="0"/>
      <name val="Verdana"/>
      <family val="2"/>
    </font>
    <font>
      <b/>
      <sz val="14"/>
      <color rgb="FF000000"/>
      <name val="Verdana"/>
      <family val="2"/>
    </font>
    <font>
      <b/>
      <sz val="14"/>
      <color theme="0"/>
      <name val="Verdana"/>
      <family val="2"/>
    </font>
    <font>
      <sz val="10"/>
      <name val="Arial"/>
      <family val="2"/>
    </font>
    <font>
      <u/>
      <sz val="11"/>
      <color theme="10"/>
      <name val="Calibri"/>
      <family val="2"/>
      <scheme val="minor"/>
    </font>
    <font>
      <sz val="16"/>
      <color theme="1"/>
      <name val="Calibri"/>
      <family val="2"/>
      <scheme val="minor"/>
    </font>
    <font>
      <sz val="16"/>
      <name val="Calibri"/>
      <family val="2"/>
      <scheme val="minor"/>
    </font>
    <font>
      <sz val="12"/>
      <color rgb="FF000000"/>
      <name val="Calibri"/>
      <family val="2"/>
      <scheme val="minor"/>
    </font>
    <font>
      <b/>
      <sz val="16"/>
      <color rgb="FF000000"/>
      <name val="Calibri"/>
      <family val="2"/>
      <scheme val="minor"/>
    </font>
    <font>
      <i/>
      <sz val="12"/>
      <color rgb="FF000000"/>
      <name val="Calibri"/>
      <family val="2"/>
      <scheme val="minor"/>
    </font>
    <font>
      <sz val="22"/>
      <color theme="1"/>
      <name val="Calibri"/>
      <family val="2"/>
      <scheme val="minor"/>
    </font>
    <font>
      <b/>
      <sz val="14"/>
      <color theme="1"/>
      <name val="Calibri"/>
      <family val="2"/>
      <scheme val="minor"/>
    </font>
    <font>
      <sz val="12"/>
      <color rgb="FF000000"/>
      <name val="Calibri"/>
      <scheme val="minor"/>
    </font>
    <font>
      <i/>
      <sz val="12"/>
      <color rgb="FF000000"/>
      <name val="Calibri"/>
      <scheme val="minor"/>
    </font>
    <font>
      <u/>
      <sz val="12"/>
      <color theme="10"/>
      <name val="Calibri"/>
      <family val="2"/>
      <scheme val="minor"/>
    </font>
    <font>
      <strike/>
      <sz val="12"/>
      <color rgb="FF000000"/>
      <name val="Calibri"/>
      <scheme val="minor"/>
    </font>
    <font>
      <u/>
      <sz val="12"/>
      <name val="Calibri"/>
      <family val="2"/>
      <scheme val="minor"/>
    </font>
    <font>
      <sz val="12"/>
      <color rgb="FF222222"/>
      <name val="Calibri"/>
      <family val="2"/>
      <scheme val="minor"/>
    </font>
    <font>
      <i/>
      <sz val="12"/>
      <color rgb="FF222222"/>
      <name val="Calibri"/>
      <family val="2"/>
      <scheme val="minor"/>
    </font>
    <font>
      <sz val="12"/>
      <color rgb="FF000000"/>
      <name val="Calibri"/>
    </font>
    <font>
      <i/>
      <sz val="12"/>
      <color rgb="FF000000"/>
      <name val="Calibri"/>
    </font>
    <font>
      <i/>
      <sz val="12"/>
      <name val="Calibri"/>
      <family val="2"/>
      <scheme val="minor"/>
    </font>
    <font>
      <strike/>
      <sz val="12"/>
      <color theme="1"/>
      <name val="Calibri"/>
      <family val="2"/>
      <scheme val="minor"/>
    </font>
    <font>
      <b/>
      <sz val="11"/>
      <color rgb="FF000000"/>
      <name val="Calibri"/>
      <scheme val="minor"/>
    </font>
    <font>
      <sz val="11"/>
      <color rgb="FF000000"/>
      <name val="Calibri"/>
      <scheme val="minor"/>
    </font>
  </fonts>
  <fills count="25">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15407"/>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FF99CC"/>
        <bgColor indexed="64"/>
      </patternFill>
    </fill>
    <fill>
      <patternFill patternType="solid">
        <fgColor rgb="FF00B050"/>
        <bgColor indexed="64"/>
      </patternFill>
    </fill>
    <fill>
      <patternFill patternType="solid">
        <fgColor rgb="FF7030A0"/>
        <bgColor indexed="64"/>
      </patternFill>
    </fill>
    <fill>
      <patternFill patternType="solid">
        <fgColor rgb="FF006600"/>
        <bgColor indexed="64"/>
      </patternFill>
    </fill>
    <fill>
      <patternFill patternType="solid">
        <fgColor theme="6" tint="0.39997558519241921"/>
        <bgColor rgb="FF93C47D"/>
      </patternFill>
    </fill>
    <fill>
      <patternFill patternType="solid">
        <fgColor theme="8" tint="0.39997558519241921"/>
        <bgColor rgb="FF6D9EEB"/>
      </patternFill>
    </fill>
    <fill>
      <patternFill patternType="solid">
        <fgColor rgb="FF006600"/>
        <bgColor rgb="FF93C47D"/>
      </patternFill>
    </fill>
    <fill>
      <patternFill patternType="solid">
        <fgColor theme="9" tint="0.59999389629810485"/>
        <bgColor rgb="FFE06666"/>
      </patternFill>
    </fill>
    <fill>
      <patternFill patternType="solid">
        <fgColor indexed="27"/>
        <bgColor indexed="41"/>
      </patternFill>
    </fill>
  </fills>
  <borders count="52">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8"/>
      </left>
      <right/>
      <top/>
      <bottom style="medium">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6">
    <xf numFmtId="0" fontId="0" fillId="0" borderId="0"/>
    <xf numFmtId="9" fontId="1" fillId="0" borderId="0" applyFont="0" applyFill="0" applyBorder="0" applyAlignment="0" applyProtection="0"/>
    <xf numFmtId="0" fontId="1" fillId="0" borderId="0"/>
    <xf numFmtId="0" fontId="29" fillId="0" borderId="0"/>
    <xf numFmtId="0" fontId="29" fillId="24" borderId="49">
      <alignment horizontal="center" vertical="center" wrapText="1"/>
    </xf>
    <xf numFmtId="0" fontId="30" fillId="0" borderId="0" applyNumberFormat="0" applyFill="0" applyBorder="0" applyAlignment="0" applyProtection="0"/>
  </cellStyleXfs>
  <cellXfs count="333">
    <xf numFmtId="0" fontId="0" fillId="0" borderId="0" xfId="0"/>
    <xf numFmtId="0" fontId="0" fillId="4" borderId="0" xfId="0" applyFill="1"/>
    <xf numFmtId="0" fontId="0" fillId="0" borderId="0" xfId="0" applyAlignment="1">
      <alignment vertical="center"/>
    </xf>
    <xf numFmtId="0" fontId="13" fillId="0" borderId="0" xfId="0" applyFont="1" applyAlignment="1">
      <alignment horizontal="center" wrapText="1"/>
    </xf>
    <xf numFmtId="9" fontId="6" fillId="0" borderId="0" xfId="1" applyFont="1" applyBorder="1" applyAlignment="1">
      <alignment horizontal="center"/>
    </xf>
    <xf numFmtId="9" fontId="0" fillId="0" borderId="0" xfId="0" applyNumberFormat="1" applyAlignment="1">
      <alignment horizontal="center"/>
    </xf>
    <xf numFmtId="0" fontId="2" fillId="0" borderId="0" xfId="0" applyFont="1" applyAlignment="1">
      <alignment horizontal="center" vertical="center"/>
    </xf>
    <xf numFmtId="0" fontId="2" fillId="17" borderId="19" xfId="0" applyFont="1" applyFill="1" applyBorder="1" applyAlignment="1">
      <alignment horizontal="center" vertical="center" wrapText="1"/>
    </xf>
    <xf numFmtId="0" fontId="2" fillId="17" borderId="19" xfId="0" applyFont="1" applyFill="1" applyBorder="1" applyAlignment="1">
      <alignment horizontal="center" vertical="center"/>
    </xf>
    <xf numFmtId="0" fontId="2" fillId="17" borderId="20" xfId="0" applyFont="1" applyFill="1" applyBorder="1" applyAlignment="1">
      <alignment horizontal="center" vertical="center"/>
    </xf>
    <xf numFmtId="0" fontId="13" fillId="0" borderId="0" xfId="0" applyFont="1"/>
    <xf numFmtId="0" fontId="0" fillId="19" borderId="0" xfId="0" applyFill="1"/>
    <xf numFmtId="0" fontId="0" fillId="0" borderId="0" xfId="0" applyAlignment="1">
      <alignment wrapText="1"/>
    </xf>
    <xf numFmtId="0" fontId="7" fillId="0" borderId="0" xfId="0" applyFont="1" applyAlignment="1">
      <alignment vertical="center" wrapText="1"/>
    </xf>
    <xf numFmtId="0" fontId="0" fillId="0" borderId="0" xfId="0" applyAlignment="1">
      <alignment horizontal="left" vertical="center"/>
    </xf>
    <xf numFmtId="0" fontId="4" fillId="0" borderId="0" xfId="0" applyFont="1"/>
    <xf numFmtId="0" fontId="4" fillId="19" borderId="0" xfId="0" applyFont="1" applyFill="1"/>
    <xf numFmtId="0" fontId="15" fillId="0" borderId="0" xfId="0" applyFont="1" applyAlignment="1">
      <alignment horizontal="left" vertical="center"/>
    </xf>
    <xf numFmtId="0" fontId="0" fillId="19" borderId="0" xfId="0" applyFill="1" applyAlignment="1">
      <alignment vertical="center"/>
    </xf>
    <xf numFmtId="0" fontId="0" fillId="13" borderId="9" xfId="0" applyFill="1" applyBorder="1"/>
    <xf numFmtId="0" fontId="0" fillId="3" borderId="9" xfId="0" applyFill="1" applyBorder="1"/>
    <xf numFmtId="0" fontId="0" fillId="7" borderId="9" xfId="0" applyFill="1" applyBorder="1"/>
    <xf numFmtId="0" fontId="0" fillId="18" borderId="9" xfId="0" applyFill="1" applyBorder="1"/>
    <xf numFmtId="0" fontId="0" fillId="8" borderId="9" xfId="0" applyFill="1" applyBorder="1"/>
    <xf numFmtId="0" fontId="0" fillId="9" borderId="9" xfId="0" applyFill="1" applyBorder="1"/>
    <xf numFmtId="0" fontId="0" fillId="10" borderId="10" xfId="0" applyFill="1" applyBorder="1"/>
    <xf numFmtId="0" fontId="2" fillId="17" borderId="18" xfId="0" applyFont="1" applyFill="1" applyBorder="1" applyAlignment="1">
      <alignment horizontal="center" vertical="center"/>
    </xf>
    <xf numFmtId="9" fontId="16" fillId="0" borderId="17" xfId="1" applyFont="1" applyBorder="1" applyAlignment="1">
      <alignment horizontal="center" vertical="center"/>
    </xf>
    <xf numFmtId="0" fontId="16" fillId="0" borderId="2" xfId="0" applyFont="1" applyBorder="1" applyAlignment="1">
      <alignment horizontal="center" vertical="center"/>
    </xf>
    <xf numFmtId="9" fontId="16" fillId="0" borderId="12" xfId="1" applyFont="1" applyBorder="1" applyAlignment="1">
      <alignment horizontal="center" vertical="center"/>
    </xf>
    <xf numFmtId="9" fontId="16" fillId="0" borderId="21" xfId="1" applyFont="1" applyBorder="1" applyAlignment="1">
      <alignment horizontal="center" vertical="center"/>
    </xf>
    <xf numFmtId="0" fontId="17" fillId="0" borderId="19" xfId="0" applyFont="1" applyBorder="1" applyAlignment="1">
      <alignment horizontal="center" vertical="center"/>
    </xf>
    <xf numFmtId="9" fontId="17" fillId="0" borderId="20" xfId="0" applyNumberFormat="1" applyFont="1" applyBorder="1" applyAlignment="1">
      <alignment horizontal="center" vertical="center"/>
    </xf>
    <xf numFmtId="0" fontId="2" fillId="15" borderId="8" xfId="0" applyFont="1" applyFill="1" applyBorder="1" applyAlignment="1">
      <alignment horizontal="center" vertical="center" wrapText="1"/>
    </xf>
    <xf numFmtId="0" fontId="0" fillId="2" borderId="6" xfId="0" applyFill="1" applyBorder="1" applyAlignment="1">
      <alignment horizontal="center"/>
    </xf>
    <xf numFmtId="0" fontId="0" fillId="2" borderId="24" xfId="0" applyFill="1" applyBorder="1" applyAlignment="1">
      <alignment horizontal="center"/>
    </xf>
    <xf numFmtId="0" fontId="0" fillId="2" borderId="2" xfId="0" applyFill="1" applyBorder="1" applyAlignment="1">
      <alignment horizontal="center"/>
    </xf>
    <xf numFmtId="0" fontId="0" fillId="2" borderId="12" xfId="0" applyFill="1" applyBorder="1" applyAlignment="1">
      <alignment horizontal="center"/>
    </xf>
    <xf numFmtId="0" fontId="0" fillId="7" borderId="11" xfId="0" applyFill="1" applyBorder="1" applyAlignment="1">
      <alignment horizontal="left" vertical="center"/>
    </xf>
    <xf numFmtId="0" fontId="4" fillId="18" borderId="11" xfId="0" applyFont="1" applyFill="1" applyBorder="1" applyAlignment="1">
      <alignment horizontal="left" vertical="center"/>
    </xf>
    <xf numFmtId="0" fontId="0" fillId="10" borderId="11" xfId="0" applyFill="1" applyBorder="1" applyAlignment="1">
      <alignment horizontal="left" vertical="center"/>
    </xf>
    <xf numFmtId="0" fontId="4" fillId="15" borderId="18" xfId="0" applyFont="1" applyFill="1" applyBorder="1" applyAlignment="1">
      <alignment horizontal="left" vertical="center" wrapText="1"/>
    </xf>
    <xf numFmtId="0" fontId="6" fillId="0" borderId="0" xfId="0" applyFont="1" applyAlignment="1">
      <alignment vertical="center"/>
    </xf>
    <xf numFmtId="0" fontId="6" fillId="0" borderId="23" xfId="0" applyFont="1" applyBorder="1" applyAlignment="1">
      <alignment vertical="center"/>
    </xf>
    <xf numFmtId="0" fontId="6" fillId="0" borderId="6" xfId="0" applyFont="1" applyBorder="1" applyAlignment="1">
      <alignment vertical="center"/>
    </xf>
    <xf numFmtId="0" fontId="0" fillId="0" borderId="2" xfId="0" applyBorder="1" applyAlignment="1">
      <alignment horizontal="center" vertical="center"/>
    </xf>
    <xf numFmtId="0" fontId="8" fillId="0" borderId="0" xfId="0" applyFont="1" applyAlignment="1">
      <alignment horizontal="center" vertical="center"/>
    </xf>
    <xf numFmtId="0" fontId="19" fillId="0" borderId="29" xfId="0" applyFont="1" applyBorder="1" applyAlignment="1">
      <alignment horizontal="left" vertical="center"/>
    </xf>
    <xf numFmtId="0" fontId="19" fillId="0" borderId="28" xfId="0" applyFont="1" applyBorder="1" applyAlignment="1">
      <alignment horizontal="left" vertical="center"/>
    </xf>
    <xf numFmtId="0" fontId="19" fillId="0" borderId="0" xfId="0" applyFont="1" applyAlignment="1">
      <alignment horizontal="left" vertical="center"/>
    </xf>
    <xf numFmtId="0" fontId="0" fillId="6" borderId="2" xfId="0" applyFill="1" applyBorder="1" applyAlignment="1">
      <alignment horizontal="center" vertical="center"/>
    </xf>
    <xf numFmtId="0" fontId="0" fillId="6" borderId="14" xfId="0" applyFill="1" applyBorder="1" applyAlignment="1">
      <alignment horizontal="center" vertical="center"/>
    </xf>
    <xf numFmtId="0" fontId="10" fillId="19" borderId="0" xfId="0" applyFont="1" applyFill="1" applyAlignment="1">
      <alignment horizontal="right" vertical="center"/>
    </xf>
    <xf numFmtId="0" fontId="21" fillId="16" borderId="27" xfId="0" applyFont="1" applyFill="1" applyBorder="1" applyAlignment="1">
      <alignment horizontal="center" vertical="center"/>
    </xf>
    <xf numFmtId="0" fontId="21" fillId="0" borderId="28" xfId="0" applyFont="1" applyBorder="1" applyAlignment="1">
      <alignment horizontal="center" vertical="center"/>
    </xf>
    <xf numFmtId="0" fontId="21" fillId="0" borderId="22" xfId="0" applyFont="1" applyBorder="1" applyAlignment="1">
      <alignment horizontal="center" vertical="center"/>
    </xf>
    <xf numFmtId="0" fontId="0" fillId="19" borderId="0" xfId="0" applyFill="1" applyAlignment="1">
      <alignment vertical="center" wrapText="1"/>
    </xf>
    <xf numFmtId="0" fontId="5" fillId="0" borderId="1" xfId="0" applyFont="1" applyBorder="1" applyAlignment="1">
      <alignment horizontal="left" vertical="center"/>
    </xf>
    <xf numFmtId="0" fontId="0" fillId="0" borderId="1" xfId="0" applyBorder="1" applyAlignment="1">
      <alignment vertical="center"/>
    </xf>
    <xf numFmtId="0" fontId="0" fillId="0" borderId="0" xfId="0" applyAlignment="1">
      <alignment vertical="center" wrapText="1"/>
    </xf>
    <xf numFmtId="0" fontId="4" fillId="0" borderId="0" xfId="0" applyFont="1" applyAlignment="1">
      <alignment vertical="center"/>
    </xf>
    <xf numFmtId="0" fontId="0" fillId="0" borderId="4" xfId="0" applyBorder="1" applyAlignment="1">
      <alignment vertical="center"/>
    </xf>
    <xf numFmtId="0" fontId="0" fillId="0" borderId="4" xfId="0" applyBorder="1" applyAlignment="1" applyProtection="1">
      <alignment vertical="center"/>
      <protection locked="0"/>
    </xf>
    <xf numFmtId="0" fontId="6" fillId="0" borderId="4" xfId="0" applyFont="1" applyBorder="1" applyAlignment="1">
      <alignment horizontal="center" vertical="center"/>
    </xf>
    <xf numFmtId="0" fontId="0" fillId="0" borderId="2" xfId="0" applyBorder="1" applyAlignment="1">
      <alignment vertical="center"/>
    </xf>
    <xf numFmtId="0" fontId="0" fillId="0" borderId="0" xfId="0" applyAlignment="1">
      <alignment horizontal="center" vertical="center"/>
    </xf>
    <xf numFmtId="0" fontId="0" fillId="2" borderId="4" xfId="0" applyFill="1" applyBorder="1" applyAlignment="1">
      <alignment horizontal="center"/>
    </xf>
    <xf numFmtId="0" fontId="0" fillId="2" borderId="17" xfId="0" applyFill="1" applyBorder="1" applyAlignment="1">
      <alignment horizontal="center"/>
    </xf>
    <xf numFmtId="0" fontId="3" fillId="0" borderId="7" xfId="0" applyFont="1" applyBorder="1" applyAlignment="1">
      <alignment horizontal="center" vertical="center"/>
    </xf>
    <xf numFmtId="0" fontId="19" fillId="16" borderId="8" xfId="0" applyFont="1" applyFill="1" applyBorder="1" applyAlignment="1">
      <alignment vertical="center"/>
    </xf>
    <xf numFmtId="0" fontId="19" fillId="16" borderId="9" xfId="0" applyFont="1" applyFill="1" applyBorder="1" applyAlignment="1">
      <alignment vertical="center"/>
    </xf>
    <xf numFmtId="0" fontId="19" fillId="16" borderId="10" xfId="0" applyFont="1" applyFill="1" applyBorder="1" applyAlignment="1">
      <alignment vertical="center"/>
    </xf>
    <xf numFmtId="0" fontId="19" fillId="16" borderId="28" xfId="0" applyFont="1" applyFill="1" applyBorder="1" applyAlignment="1">
      <alignment vertical="center"/>
    </xf>
    <xf numFmtId="0" fontId="0" fillId="0" borderId="28" xfId="0" applyBorder="1" applyAlignment="1">
      <alignment vertical="center"/>
    </xf>
    <xf numFmtId="0" fontId="4" fillId="13" borderId="41" xfId="0" applyFont="1" applyFill="1" applyBorder="1" applyAlignment="1">
      <alignment horizontal="left" vertical="center"/>
    </xf>
    <xf numFmtId="0" fontId="4" fillId="13" borderId="42" xfId="0" applyFont="1" applyFill="1" applyBorder="1" applyAlignment="1">
      <alignment horizontal="left" vertical="center"/>
    </xf>
    <xf numFmtId="0" fontId="0" fillId="2" borderId="25" xfId="0" applyFill="1" applyBorder="1" applyAlignment="1">
      <alignment horizontal="center"/>
    </xf>
    <xf numFmtId="0" fontId="0" fillId="2" borderId="26" xfId="0" applyFill="1" applyBorder="1" applyAlignment="1">
      <alignment horizontal="center"/>
    </xf>
    <xf numFmtId="0" fontId="2" fillId="15" borderId="7" xfId="0" applyFont="1" applyFill="1" applyBorder="1" applyAlignment="1">
      <alignment horizontal="center" vertical="center" wrapText="1"/>
    </xf>
    <xf numFmtId="0" fontId="4" fillId="13" borderId="43" xfId="0" applyFont="1" applyFill="1" applyBorder="1" applyAlignment="1">
      <alignment horizontal="left" vertical="center"/>
    </xf>
    <xf numFmtId="0" fontId="0" fillId="3" borderId="44" xfId="0" applyFill="1" applyBorder="1" applyAlignment="1">
      <alignment horizontal="left" vertical="center"/>
    </xf>
    <xf numFmtId="0" fontId="0" fillId="7" borderId="44" xfId="0" applyFill="1" applyBorder="1" applyAlignment="1">
      <alignment horizontal="left" vertical="center"/>
    </xf>
    <xf numFmtId="0" fontId="0" fillId="8" borderId="44" xfId="0" applyFill="1" applyBorder="1" applyAlignment="1">
      <alignment horizontal="left" vertical="center"/>
    </xf>
    <xf numFmtId="0" fontId="0" fillId="9" borderId="44" xfId="0" applyFill="1" applyBorder="1" applyAlignment="1">
      <alignment horizontal="left" vertical="center"/>
    </xf>
    <xf numFmtId="0" fontId="0" fillId="10" borderId="44" xfId="0" applyFill="1" applyBorder="1" applyAlignment="1">
      <alignment horizontal="left" vertical="center"/>
    </xf>
    <xf numFmtId="0" fontId="0" fillId="16" borderId="45" xfId="0" applyFill="1" applyBorder="1" applyAlignment="1">
      <alignment horizontal="left" vertical="center"/>
    </xf>
    <xf numFmtId="0" fontId="16" fillId="0" borderId="6" xfId="0" applyFont="1" applyBorder="1" applyAlignment="1">
      <alignment horizontal="center" vertical="center"/>
    </xf>
    <xf numFmtId="0" fontId="16" fillId="0" borderId="24" xfId="0" applyFont="1" applyBorder="1" applyAlignment="1">
      <alignment horizontal="center" vertical="center"/>
    </xf>
    <xf numFmtId="0" fontId="16" fillId="0" borderId="46" xfId="0" applyFont="1" applyBorder="1" applyAlignment="1">
      <alignment horizontal="center" vertical="center"/>
    </xf>
    <xf numFmtId="0" fontId="16" fillId="0" borderId="36" xfId="0" applyFont="1" applyBorder="1" applyAlignment="1">
      <alignment horizontal="center" vertical="center"/>
    </xf>
    <xf numFmtId="9" fontId="16" fillId="0" borderId="31" xfId="1"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9" fontId="16" fillId="0" borderId="15" xfId="1" applyFont="1" applyBorder="1" applyAlignment="1">
      <alignment horizontal="center" vertical="center"/>
    </xf>
    <xf numFmtId="0" fontId="4" fillId="15" borderId="8" xfId="0" applyFont="1" applyFill="1" applyBorder="1" applyAlignment="1">
      <alignment horizontal="left" vertical="center" wrapText="1"/>
    </xf>
    <xf numFmtId="0" fontId="17" fillId="0" borderId="32" xfId="0" applyFont="1" applyBorder="1" applyAlignment="1">
      <alignment horizontal="center" vertical="center"/>
    </xf>
    <xf numFmtId="0" fontId="17" fillId="0" borderId="18" xfId="0" applyFont="1" applyBorder="1" applyAlignment="1">
      <alignment horizontal="center" vertical="center"/>
    </xf>
    <xf numFmtId="164" fontId="22" fillId="6" borderId="2" xfId="0" applyNumberFormat="1" applyFont="1" applyFill="1" applyBorder="1" applyAlignment="1">
      <alignment horizontal="center" vertical="center" wrapText="1"/>
    </xf>
    <xf numFmtId="164" fontId="22" fillId="6" borderId="14" xfId="0" applyNumberFormat="1" applyFont="1" applyFill="1" applyBorder="1" applyAlignment="1">
      <alignment horizontal="center" vertical="center" wrapText="1"/>
    </xf>
    <xf numFmtId="0" fontId="0" fillId="2" borderId="48" xfId="0" applyFill="1" applyBorder="1" applyAlignment="1">
      <alignment horizontal="center"/>
    </xf>
    <xf numFmtId="0" fontId="0" fillId="0" borderId="0" xfId="0" applyProtection="1">
      <protection locked="0"/>
    </xf>
    <xf numFmtId="9" fontId="16" fillId="0" borderId="31" xfId="1" applyFont="1" applyBorder="1" applyAlignment="1" applyProtection="1">
      <alignment horizontal="center" vertical="center"/>
    </xf>
    <xf numFmtId="9" fontId="16" fillId="0" borderId="17" xfId="1" applyFont="1" applyBorder="1" applyAlignment="1" applyProtection="1">
      <alignment horizontal="center" vertical="center"/>
    </xf>
    <xf numFmtId="9" fontId="6" fillId="0" borderId="0" xfId="1" applyFont="1" applyBorder="1" applyAlignment="1" applyProtection="1">
      <alignment horizontal="center"/>
    </xf>
    <xf numFmtId="9" fontId="16" fillId="0" borderId="12" xfId="1" applyFont="1" applyBorder="1" applyAlignment="1" applyProtection="1">
      <alignment horizontal="center" vertical="center"/>
    </xf>
    <xf numFmtId="9" fontId="16" fillId="0" borderId="15" xfId="1" applyFont="1" applyBorder="1" applyAlignment="1" applyProtection="1">
      <alignment horizontal="center" vertical="center"/>
    </xf>
    <xf numFmtId="9" fontId="16" fillId="0" borderId="21" xfId="1" applyFont="1" applyBorder="1" applyAlignment="1" applyProtection="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4" fillId="0" borderId="0" xfId="0" applyFont="1" applyAlignment="1">
      <alignment horizontal="center"/>
    </xf>
    <xf numFmtId="0" fontId="9" fillId="3" borderId="2" xfId="0" applyFont="1" applyFill="1" applyBorder="1" applyAlignment="1">
      <alignment vertical="center" wrapText="1"/>
    </xf>
    <xf numFmtId="0" fontId="9" fillId="7" borderId="2" xfId="0" applyFont="1" applyFill="1" applyBorder="1" applyAlignment="1">
      <alignment vertical="center" wrapText="1"/>
    </xf>
    <xf numFmtId="0" fontId="9" fillId="8" borderId="2" xfId="0" applyFont="1" applyFill="1" applyBorder="1" applyAlignment="1">
      <alignment vertical="center" wrapText="1"/>
    </xf>
    <xf numFmtId="1" fontId="9" fillId="9" borderId="2" xfId="0" applyNumberFormat="1" applyFont="1" applyFill="1" applyBorder="1" applyAlignment="1">
      <alignment vertical="center" wrapText="1"/>
    </xf>
    <xf numFmtId="0" fontId="9" fillId="10" borderId="2" xfId="0" applyFont="1" applyFill="1" applyBorder="1" applyAlignment="1">
      <alignment vertical="center" wrapText="1"/>
    </xf>
    <xf numFmtId="0" fontId="9" fillId="13" borderId="2" xfId="0" applyFont="1" applyFill="1" applyBorder="1" applyAlignment="1">
      <alignment vertical="center" wrapText="1"/>
    </xf>
    <xf numFmtId="0" fontId="6" fillId="14" borderId="2" xfId="0" applyFont="1" applyFill="1" applyBorder="1" applyAlignment="1">
      <alignment vertical="center" wrapText="1"/>
    </xf>
    <xf numFmtId="0" fontId="6" fillId="12" borderId="2" xfId="0" applyFont="1" applyFill="1" applyBorder="1" applyAlignment="1">
      <alignment vertical="center" wrapText="1"/>
    </xf>
    <xf numFmtId="0" fontId="6" fillId="6" borderId="2" xfId="0" applyFont="1" applyFill="1" applyBorder="1" applyAlignment="1">
      <alignment vertical="center"/>
    </xf>
    <xf numFmtId="0" fontId="6" fillId="6" borderId="2" xfId="0" applyFont="1" applyFill="1" applyBorder="1" applyAlignment="1">
      <alignment vertical="center" wrapText="1"/>
    </xf>
    <xf numFmtId="0" fontId="16" fillId="6" borderId="2" xfId="0" applyFont="1" applyFill="1" applyBorder="1" applyAlignment="1">
      <alignment vertical="center"/>
    </xf>
    <xf numFmtId="0" fontId="9" fillId="14" borderId="2" xfId="0" applyFont="1" applyFill="1" applyBorder="1" applyAlignment="1">
      <alignment vertical="center" wrapText="1"/>
    </xf>
    <xf numFmtId="1" fontId="9" fillId="14" borderId="2" xfId="0" applyNumberFormat="1" applyFont="1" applyFill="1" applyBorder="1" applyAlignment="1">
      <alignment vertical="center" wrapText="1"/>
    </xf>
    <xf numFmtId="0" fontId="23" fillId="20" borderId="2" xfId="0" applyFont="1" applyFill="1" applyBorder="1" applyAlignment="1">
      <alignment horizontal="left" vertical="center" wrapText="1"/>
    </xf>
    <xf numFmtId="0" fontId="9" fillId="16" borderId="2" xfId="0" applyFont="1" applyFill="1" applyBorder="1" applyAlignment="1">
      <alignment vertical="center" wrapText="1"/>
    </xf>
    <xf numFmtId="0" fontId="9" fillId="18" borderId="2" xfId="0" applyFont="1" applyFill="1" applyBorder="1" applyAlignment="1">
      <alignment vertical="center" wrapText="1"/>
    </xf>
    <xf numFmtId="0" fontId="31"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4" xfId="0" applyFont="1" applyBorder="1" applyAlignment="1">
      <alignment horizontal="center" vertical="center" wrapText="1"/>
    </xf>
    <xf numFmtId="17" fontId="16" fillId="0" borderId="24" xfId="0" applyNumberFormat="1" applyFont="1" applyBorder="1" applyAlignment="1">
      <alignment horizontal="center" vertical="center" wrapText="1"/>
    </xf>
    <xf numFmtId="4" fontId="16" fillId="0" borderId="24"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17" fontId="16" fillId="0" borderId="6" xfId="0" applyNumberFormat="1" applyFont="1" applyBorder="1" applyAlignment="1">
      <alignment horizontal="center" vertical="center" wrapText="1"/>
    </xf>
    <xf numFmtId="4" fontId="16" fillId="0" borderId="6" xfId="0" applyNumberFormat="1" applyFont="1" applyBorder="1" applyAlignment="1">
      <alignment horizontal="center" vertical="center" wrapText="1"/>
    </xf>
    <xf numFmtId="0" fontId="33" fillId="0" borderId="6" xfId="0" applyFont="1" applyBorder="1" applyAlignment="1">
      <alignment horizontal="center" vertical="center" wrapText="1"/>
    </xf>
    <xf numFmtId="49" fontId="16" fillId="0" borderId="6" xfId="0" applyNumberFormat="1" applyFont="1" applyBorder="1" applyAlignment="1">
      <alignment horizontal="center" vertical="center" wrapText="1"/>
    </xf>
    <xf numFmtId="0" fontId="31" fillId="0" borderId="0" xfId="0" applyFont="1" applyAlignment="1">
      <alignment horizontal="center" vertical="center" wrapText="1"/>
    </xf>
    <xf numFmtId="0" fontId="16" fillId="0" borderId="0" xfId="0" applyFont="1" applyAlignment="1">
      <alignment horizontal="center" vertical="center" wrapText="1"/>
    </xf>
    <xf numFmtId="4" fontId="16" fillId="0" borderId="0" xfId="0" applyNumberFormat="1" applyFont="1" applyAlignment="1">
      <alignment horizontal="center" vertical="center" wrapText="1"/>
    </xf>
    <xf numFmtId="164" fontId="16" fillId="6" borderId="2" xfId="0" applyNumberFormat="1" applyFont="1" applyFill="1" applyBorder="1" applyAlignment="1">
      <alignment horizontal="center" vertical="center" wrapText="1"/>
    </xf>
    <xf numFmtId="0" fontId="31" fillId="0" borderId="0" xfId="0" applyFont="1" applyAlignment="1">
      <alignment vertical="center" wrapText="1"/>
    </xf>
    <xf numFmtId="0" fontId="10" fillId="19" borderId="0" xfId="0" applyFont="1" applyFill="1" applyAlignment="1">
      <alignment horizontal="right" vertical="center" wrapText="1"/>
    </xf>
    <xf numFmtId="0" fontId="4" fillId="0" borderId="0" xfId="0" applyFont="1" applyAlignment="1">
      <alignment vertical="center" wrapText="1"/>
    </xf>
    <xf numFmtId="0" fontId="6" fillId="4" borderId="4" xfId="0" applyFont="1" applyFill="1" applyBorder="1" applyAlignment="1">
      <alignment horizontal="center" vertical="center" wrapText="1"/>
    </xf>
    <xf numFmtId="0" fontId="0" fillId="0" borderId="28" xfId="0" applyBorder="1" applyAlignment="1">
      <alignment vertical="center" wrapText="1"/>
    </xf>
    <xf numFmtId="0" fontId="19" fillId="16" borderId="9" xfId="0" applyFont="1" applyFill="1" applyBorder="1" applyAlignment="1">
      <alignment vertical="center" wrapText="1"/>
    </xf>
    <xf numFmtId="0" fontId="19" fillId="16" borderId="28" xfId="0" applyFont="1" applyFill="1" applyBorder="1" applyAlignment="1">
      <alignment vertical="center" wrapText="1"/>
    </xf>
    <xf numFmtId="0" fontId="19" fillId="16" borderId="10" xfId="0" applyFont="1" applyFill="1" applyBorder="1" applyAlignment="1">
      <alignment vertical="center" wrapText="1"/>
    </xf>
    <xf numFmtId="0" fontId="19" fillId="0" borderId="29" xfId="0" applyFont="1" applyBorder="1" applyAlignment="1">
      <alignment horizontal="left" vertical="center" wrapText="1"/>
    </xf>
    <xf numFmtId="0" fontId="19" fillId="0" borderId="28" xfId="0" applyFont="1" applyBorder="1" applyAlignment="1">
      <alignment horizontal="left" vertical="center" wrapText="1"/>
    </xf>
    <xf numFmtId="0" fontId="19" fillId="0" borderId="0" xfId="0" applyFont="1" applyAlignment="1">
      <alignment horizontal="left" vertical="center" wrapText="1"/>
    </xf>
    <xf numFmtId="0" fontId="21" fillId="16" borderId="27" xfId="0" applyFont="1" applyFill="1" applyBorder="1" applyAlignment="1">
      <alignment horizontal="center" vertical="center" wrapText="1"/>
    </xf>
    <xf numFmtId="0" fontId="19" fillId="0" borderId="28" xfId="0" applyFont="1" applyBorder="1" applyAlignment="1">
      <alignment horizontal="center" vertical="center" wrapText="1"/>
    </xf>
    <xf numFmtId="0" fontId="8" fillId="0" borderId="0" xfId="0" applyFont="1" applyAlignment="1">
      <alignment horizontal="center" vertical="center" wrapText="1"/>
    </xf>
    <xf numFmtId="0" fontId="0" fillId="6"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4" xfId="0" applyBorder="1" applyAlignment="1">
      <alignment vertical="center" wrapText="1"/>
    </xf>
    <xf numFmtId="0" fontId="31" fillId="19" borderId="0" xfId="0" applyFont="1" applyFill="1" applyAlignment="1">
      <alignment vertical="center" wrapText="1"/>
    </xf>
    <xf numFmtId="0" fontId="20" fillId="0" borderId="0" xfId="0" applyFont="1" applyAlignment="1">
      <alignment vertical="center" wrapText="1"/>
    </xf>
    <xf numFmtId="0" fontId="37" fillId="0" borderId="28" xfId="0" applyFont="1" applyBorder="1" applyAlignment="1">
      <alignment horizontal="left" vertical="center" wrapText="1"/>
    </xf>
    <xf numFmtId="0" fontId="37" fillId="0" borderId="22" xfId="0" applyFont="1" applyBorder="1" applyAlignment="1">
      <alignment horizontal="center" vertical="center" wrapText="1"/>
    </xf>
    <xf numFmtId="0" fontId="20" fillId="0" borderId="2" xfId="0" applyFont="1" applyBorder="1" applyAlignment="1">
      <alignment vertical="center" wrapText="1"/>
    </xf>
    <xf numFmtId="0" fontId="20" fillId="19" borderId="0" xfId="0" applyFont="1" applyFill="1" applyAlignment="1">
      <alignment vertical="center" wrapText="1"/>
    </xf>
    <xf numFmtId="0" fontId="36" fillId="0" borderId="2" xfId="0" applyFont="1" applyBorder="1" applyAlignment="1">
      <alignment vertical="center" wrapText="1"/>
    </xf>
    <xf numFmtId="0" fontId="31" fillId="6" borderId="1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4" borderId="4" xfId="0" applyFont="1" applyFill="1" applyBorder="1" applyAlignment="1" applyProtection="1">
      <alignment horizontal="center" vertical="center" wrapText="1"/>
      <protection locked="0"/>
    </xf>
    <xf numFmtId="17" fontId="6" fillId="0" borderId="4"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6"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6" fillId="0" borderId="50" xfId="0" applyFont="1" applyBorder="1" applyAlignment="1">
      <alignment horizontal="center" vertical="center" wrapText="1"/>
    </xf>
    <xf numFmtId="17" fontId="6" fillId="0" borderId="2" xfId="0" applyNumberFormat="1" applyFont="1" applyBorder="1" applyAlignment="1">
      <alignment horizontal="center" vertical="center" wrapText="1"/>
    </xf>
    <xf numFmtId="0" fontId="33" fillId="0" borderId="2" xfId="0" applyFont="1" applyBorder="1" applyAlignment="1">
      <alignment horizontal="center" vertical="center" wrapText="1"/>
    </xf>
    <xf numFmtId="17" fontId="16" fillId="0" borderId="0" xfId="0" applyNumberFormat="1" applyFont="1" applyAlignment="1">
      <alignment horizontal="center" vertical="center" wrapText="1"/>
    </xf>
    <xf numFmtId="0" fontId="40" fillId="0" borderId="6" xfId="5" applyFont="1" applyBorder="1" applyAlignment="1">
      <alignment horizontal="center" vertical="center" wrapText="1"/>
    </xf>
    <xf numFmtId="0" fontId="38" fillId="0" borderId="4" xfId="0" applyFont="1" applyBorder="1" applyAlignment="1">
      <alignment horizontal="center" vertical="center" wrapText="1"/>
    </xf>
    <xf numFmtId="0" fontId="6" fillId="0" borderId="0" xfId="0" applyFont="1" applyAlignment="1">
      <alignment horizontal="center" vertical="center" wrapText="1"/>
    </xf>
    <xf numFmtId="0" fontId="38" fillId="0" borderId="50" xfId="0" applyFont="1" applyBorder="1" applyAlignment="1">
      <alignment horizontal="center" vertical="center" wrapText="1"/>
    </xf>
    <xf numFmtId="0" fontId="16" fillId="0" borderId="51" xfId="0" applyFont="1" applyBorder="1" applyAlignment="1">
      <alignment horizontal="center" vertical="center" wrapText="1"/>
    </xf>
    <xf numFmtId="17" fontId="16" fillId="0" borderId="2" xfId="0" applyNumberFormat="1" applyFont="1" applyBorder="1" applyAlignment="1">
      <alignment horizontal="center" vertical="center" wrapText="1"/>
    </xf>
    <xf numFmtId="0" fontId="33" fillId="0" borderId="0" xfId="0" applyFont="1" applyAlignment="1">
      <alignment horizontal="center" vertical="center" wrapText="1"/>
    </xf>
    <xf numFmtId="0" fontId="43" fillId="0" borderId="0" xfId="0" applyFont="1" applyAlignment="1">
      <alignment horizontal="center" vertical="center" wrapText="1"/>
    </xf>
    <xf numFmtId="0" fontId="45" fillId="0" borderId="2" xfId="0" applyFont="1" applyBorder="1" applyAlignment="1">
      <alignment horizontal="center" vertical="center" wrapText="1"/>
    </xf>
    <xf numFmtId="0" fontId="16" fillId="0" borderId="2" xfId="0" applyFont="1" applyBorder="1" applyAlignment="1">
      <alignment horizontal="right" vertical="center" wrapText="1"/>
    </xf>
    <xf numFmtId="0" fontId="48" fillId="0" borderId="2" xfId="0" applyFont="1" applyBorder="1" applyAlignment="1">
      <alignment horizontal="center" vertical="center" wrapText="1"/>
    </xf>
    <xf numFmtId="164" fontId="32" fillId="6" borderId="14" xfId="0" applyNumberFormat="1" applyFont="1" applyFill="1" applyBorder="1" applyAlignment="1">
      <alignment horizontal="center" vertical="center" wrapText="1"/>
    </xf>
    <xf numFmtId="0" fontId="50" fillId="0" borderId="50" xfId="0" applyFont="1" applyBorder="1" applyAlignment="1">
      <alignment horizontal="center" vertical="center" wrapText="1"/>
    </xf>
    <xf numFmtId="0" fontId="24" fillId="23" borderId="2" xfId="0" applyFont="1" applyFill="1" applyBorder="1" applyAlignment="1">
      <alignment horizontal="center" vertical="center" wrapText="1"/>
    </xf>
    <xf numFmtId="0" fontId="24" fillId="21" borderId="2" xfId="0" applyFont="1" applyFill="1" applyBorder="1" applyAlignment="1">
      <alignment horizontal="center" vertical="center" wrapText="1"/>
    </xf>
    <xf numFmtId="0" fontId="26" fillId="22" borderId="2"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8" fillId="19" borderId="0" xfId="0" applyFont="1" applyFill="1" applyAlignment="1">
      <alignment horizontal="left" vertical="center" wrapText="1"/>
    </xf>
    <xf numFmtId="0" fontId="34" fillId="0" borderId="1" xfId="0" applyFont="1" applyBorder="1" applyAlignment="1">
      <alignment horizontal="left" vertical="center" wrapText="1"/>
    </xf>
    <xf numFmtId="0" fontId="12" fillId="0" borderId="1" xfId="0" applyFont="1" applyBorder="1" applyAlignment="1">
      <alignment horizontal="left" vertical="center" wrapText="1"/>
    </xf>
    <xf numFmtId="0" fontId="9" fillId="11" borderId="38" xfId="0" applyFont="1" applyFill="1" applyBorder="1" applyAlignment="1">
      <alignment horizontal="center" vertical="center" wrapText="1"/>
    </xf>
    <xf numFmtId="0" fontId="9" fillId="11" borderId="40" xfId="0" applyFont="1" applyFill="1" applyBorder="1" applyAlignment="1">
      <alignment horizontal="center" vertical="center" wrapText="1"/>
    </xf>
    <xf numFmtId="0" fontId="9" fillId="11" borderId="37"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12" borderId="31" xfId="0" applyFont="1" applyFill="1" applyBorder="1" applyAlignment="1">
      <alignment horizontal="center" vertical="center" wrapText="1"/>
    </xf>
    <xf numFmtId="0" fontId="31" fillId="12" borderId="15" xfId="0" applyFont="1" applyFill="1" applyBorder="1" applyAlignment="1">
      <alignment horizontal="center" vertical="center" wrapText="1"/>
    </xf>
    <xf numFmtId="0" fontId="7" fillId="0" borderId="23" xfId="0" applyFont="1" applyBorder="1" applyAlignment="1">
      <alignment horizontal="left" vertical="center" wrapText="1"/>
    </xf>
    <xf numFmtId="0" fontId="7" fillId="0" borderId="6" xfId="0" applyFont="1" applyBorder="1" applyAlignment="1">
      <alignment horizontal="left" vertical="center" wrapText="1"/>
    </xf>
    <xf numFmtId="0" fontId="20" fillId="0" borderId="23" xfId="0" applyFont="1" applyBorder="1" applyAlignment="1">
      <alignment horizontal="left" vertical="center" wrapText="1"/>
    </xf>
    <xf numFmtId="0" fontId="20" fillId="0" borderId="6" xfId="0" applyFont="1" applyBorder="1" applyAlignment="1">
      <alignment horizontal="left" vertical="center" wrapText="1"/>
    </xf>
    <xf numFmtId="0" fontId="31" fillId="12" borderId="33" xfId="0" applyFont="1" applyFill="1" applyBorder="1" applyAlignment="1">
      <alignment horizontal="center" vertical="center" wrapText="1"/>
    </xf>
    <xf numFmtId="0" fontId="31" fillId="12" borderId="39" xfId="0" applyFont="1" applyFill="1" applyBorder="1" applyAlignment="1">
      <alignment horizontal="center" vertical="center" wrapText="1"/>
    </xf>
    <xf numFmtId="0" fontId="11" fillId="19" borderId="8" xfId="0" applyFont="1" applyFill="1" applyBorder="1" applyAlignment="1">
      <alignment horizontal="center" vertical="center" wrapText="1"/>
    </xf>
    <xf numFmtId="0" fontId="11" fillId="19" borderId="9" xfId="0" applyFont="1" applyFill="1" applyBorder="1" applyAlignment="1">
      <alignment horizontal="center" vertical="center" wrapText="1"/>
    </xf>
    <xf numFmtId="0" fontId="11" fillId="19" borderId="10" xfId="0" applyFont="1" applyFill="1" applyBorder="1" applyAlignment="1">
      <alignment horizontal="center" vertical="center" wrapText="1"/>
    </xf>
    <xf numFmtId="0" fontId="6" fillId="0" borderId="3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32" fillId="6" borderId="33" xfId="0" applyFont="1" applyFill="1" applyBorder="1" applyAlignment="1">
      <alignment horizontal="center" vertical="center" wrapText="1"/>
    </xf>
    <xf numFmtId="0" fontId="32" fillId="6" borderId="34"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31" fillId="12" borderId="30" xfId="0" applyFont="1" applyFill="1" applyBorder="1" applyAlignment="1">
      <alignment horizontal="center" vertical="center" wrapText="1"/>
    </xf>
    <xf numFmtId="0" fontId="31" fillId="12" borderId="14" xfId="0" applyFont="1" applyFill="1" applyBorder="1" applyAlignment="1">
      <alignment horizontal="center" vertical="center" wrapText="1"/>
    </xf>
    <xf numFmtId="0" fontId="31" fillId="14" borderId="33" xfId="0" applyFont="1" applyFill="1" applyBorder="1" applyAlignment="1">
      <alignment horizontal="center" vertical="center" wrapText="1"/>
    </xf>
    <xf numFmtId="0" fontId="31" fillId="14" borderId="39" xfId="0" applyFont="1" applyFill="1" applyBorder="1" applyAlignment="1">
      <alignment horizontal="center" vertical="center" wrapText="1"/>
    </xf>
    <xf numFmtId="0" fontId="31" fillId="12" borderId="36" xfId="0" applyFont="1" applyFill="1" applyBorder="1" applyAlignment="1">
      <alignment horizontal="center" vertical="center" wrapText="1"/>
    </xf>
    <xf numFmtId="0" fontId="31" fillId="12" borderId="13"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8" borderId="30" xfId="0" applyFont="1" applyFill="1" applyBorder="1" applyAlignment="1">
      <alignment horizontal="center" vertical="center" wrapText="1"/>
    </xf>
    <xf numFmtId="0" fontId="12" fillId="8" borderId="14" xfId="0" applyFont="1" applyFill="1" applyBorder="1" applyAlignment="1">
      <alignment horizontal="center" vertical="center" wrapText="1"/>
    </xf>
    <xf numFmtId="1" fontId="12" fillId="9" borderId="30" xfId="0" applyNumberFormat="1" applyFont="1" applyFill="1" applyBorder="1" applyAlignment="1">
      <alignment horizontal="center" vertical="center" wrapText="1"/>
    </xf>
    <xf numFmtId="1" fontId="12" fillId="9" borderId="14" xfId="0" applyNumberFormat="1" applyFont="1" applyFill="1" applyBorder="1" applyAlignment="1">
      <alignment horizontal="center" vertical="center" wrapText="1"/>
    </xf>
    <xf numFmtId="0" fontId="12" fillId="10" borderId="30"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12" fillId="13" borderId="30" xfId="0" applyFont="1" applyFill="1" applyBorder="1" applyAlignment="1">
      <alignment horizontal="center" vertical="center" wrapText="1"/>
    </xf>
    <xf numFmtId="0" fontId="12" fillId="13" borderId="14" xfId="0" applyFont="1" applyFill="1" applyBorder="1" applyAlignment="1">
      <alignment horizontal="center" vertical="center" wrapText="1"/>
    </xf>
    <xf numFmtId="0" fontId="31" fillId="14" borderId="30" xfId="0" applyFont="1" applyFill="1" applyBorder="1" applyAlignment="1">
      <alignment horizontal="center" vertical="center" wrapText="1"/>
    </xf>
    <xf numFmtId="0" fontId="31" fillId="14" borderId="14" xfId="0" applyFont="1" applyFill="1" applyBorder="1" applyAlignment="1">
      <alignment horizontal="center" vertical="center" wrapText="1"/>
    </xf>
    <xf numFmtId="0" fontId="19" fillId="16" borderId="8" xfId="0" applyFont="1" applyFill="1" applyBorder="1" applyAlignment="1">
      <alignment horizontal="center" vertical="center" wrapText="1"/>
    </xf>
    <xf numFmtId="0" fontId="19" fillId="16" borderId="9" xfId="0" applyFont="1" applyFill="1" applyBorder="1" applyAlignment="1">
      <alignment horizontal="center" vertical="center" wrapText="1"/>
    </xf>
    <xf numFmtId="0" fontId="31" fillId="12" borderId="35" xfId="0" applyFont="1" applyFill="1" applyBorder="1" applyAlignment="1">
      <alignment horizontal="center" vertical="center" wrapText="1"/>
    </xf>
    <xf numFmtId="0" fontId="31" fillId="12" borderId="47" xfId="0" applyFont="1" applyFill="1" applyBorder="1" applyAlignment="1">
      <alignment horizontal="center" vertical="center" wrapText="1"/>
    </xf>
    <xf numFmtId="0" fontId="18" fillId="19" borderId="0" xfId="0" applyFont="1" applyFill="1" applyAlignment="1">
      <alignment horizontal="center" vertical="center"/>
    </xf>
    <xf numFmtId="0" fontId="6" fillId="0" borderId="23" xfId="0" applyFont="1" applyBorder="1" applyAlignment="1">
      <alignment horizontal="center" vertical="center"/>
    </xf>
    <xf numFmtId="0" fontId="6"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9" fillId="0" borderId="23" xfId="0" applyFont="1" applyBorder="1" applyAlignment="1">
      <alignment horizontal="center"/>
    </xf>
    <xf numFmtId="0" fontId="14" fillId="0" borderId="0" xfId="0" applyFont="1" applyAlignment="1">
      <alignment horizontal="center"/>
    </xf>
    <xf numFmtId="0" fontId="10" fillId="19" borderId="8"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10" xfId="0" applyFont="1" applyFill="1" applyBorder="1" applyAlignment="1">
      <alignment horizontal="center" vertical="center" wrapText="1"/>
    </xf>
    <xf numFmtId="0" fontId="2" fillId="19" borderId="0" xfId="0" applyFont="1" applyFill="1" applyAlignment="1">
      <alignment horizontal="center" vertical="center"/>
    </xf>
    <xf numFmtId="0" fontId="16" fillId="6" borderId="2" xfId="0" applyFont="1" applyFill="1" applyBorder="1" applyAlignment="1">
      <alignment horizontal="center" vertical="center"/>
    </xf>
    <xf numFmtId="0" fontId="6" fillId="6" borderId="2"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4" xfId="0" applyFont="1"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12" borderId="30" xfId="0" applyFont="1" applyFill="1" applyBorder="1" applyAlignment="1">
      <alignment horizontal="center" vertical="center" wrapText="1"/>
    </xf>
    <xf numFmtId="0" fontId="6" fillId="12" borderId="14" xfId="0" applyFont="1" applyFill="1" applyBorder="1" applyAlignment="1">
      <alignment horizontal="center" vertical="center" wrapText="1"/>
    </xf>
    <xf numFmtId="0" fontId="6" fillId="12" borderId="31"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0" fillId="0" borderId="35" xfId="0" applyBorder="1" applyAlignment="1">
      <alignment horizontal="center" vertical="center"/>
    </xf>
    <xf numFmtId="0" fontId="6" fillId="12" borderId="35" xfId="0" applyFont="1" applyFill="1" applyBorder="1" applyAlignment="1">
      <alignment horizontal="center" vertical="center" wrapText="1"/>
    </xf>
    <xf numFmtId="0" fontId="6" fillId="12" borderId="47"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9" xfId="0" applyFont="1" applyFill="1" applyBorder="1" applyAlignment="1">
      <alignment horizontal="center" vertical="center" wrapText="1"/>
    </xf>
    <xf numFmtId="0" fontId="6" fillId="14" borderId="30" xfId="0" applyFont="1" applyFill="1" applyBorder="1" applyAlignment="1">
      <alignment horizontal="center" vertical="center" wrapText="1"/>
    </xf>
    <xf numFmtId="0" fontId="6" fillId="14" borderId="14" xfId="0" applyFont="1" applyFill="1" applyBorder="1" applyAlignment="1">
      <alignment horizontal="center" vertical="center" wrapText="1"/>
    </xf>
    <xf numFmtId="0" fontId="6" fillId="14" borderId="33" xfId="0" applyFont="1" applyFill="1" applyBorder="1" applyAlignment="1">
      <alignment horizontal="center" vertical="center" wrapText="1"/>
    </xf>
    <xf numFmtId="0" fontId="6" fillId="14" borderId="39" xfId="0" applyFont="1" applyFill="1" applyBorder="1" applyAlignment="1">
      <alignment horizontal="center" vertical="center" wrapText="1"/>
    </xf>
    <xf numFmtId="0" fontId="6" fillId="12" borderId="36"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9" fillId="8" borderId="14" xfId="0" applyFont="1" applyFill="1" applyBorder="1" applyAlignment="1">
      <alignment horizontal="center" vertical="center" wrapText="1"/>
    </xf>
    <xf numFmtId="1" fontId="9" fillId="9" borderId="30" xfId="0" applyNumberFormat="1" applyFont="1" applyFill="1" applyBorder="1" applyAlignment="1">
      <alignment horizontal="center" vertical="center" wrapText="1"/>
    </xf>
    <xf numFmtId="1" fontId="9" fillId="9" borderId="14" xfId="0" applyNumberFormat="1" applyFont="1" applyFill="1" applyBorder="1" applyAlignment="1">
      <alignment horizontal="center" vertical="center" wrapText="1"/>
    </xf>
    <xf numFmtId="0" fontId="9" fillId="10" borderId="30"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3" borderId="30" xfId="0" applyFont="1" applyFill="1" applyBorder="1" applyAlignment="1">
      <alignment horizontal="center" vertical="center" wrapText="1"/>
    </xf>
    <xf numFmtId="0" fontId="9" fillId="13" borderId="14"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6" fillId="6" borderId="16"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16" fillId="6" borderId="33" xfId="0" applyFont="1" applyFill="1" applyBorder="1" applyAlignment="1">
      <alignment horizontal="center" vertical="center"/>
    </xf>
    <xf numFmtId="0" fontId="16" fillId="6" borderId="34" xfId="0" applyFont="1" applyFill="1" applyBorder="1" applyAlignment="1">
      <alignment horizontal="center" vertical="center"/>
    </xf>
    <xf numFmtId="0" fontId="18" fillId="19" borderId="0" xfId="0" applyFont="1" applyFill="1" applyAlignment="1">
      <alignment horizontal="left" vertical="center"/>
    </xf>
    <xf numFmtId="0" fontId="12" fillId="0" borderId="1" xfId="0" applyFont="1" applyBorder="1" applyAlignment="1">
      <alignment horizontal="left" vertical="center"/>
    </xf>
    <xf numFmtId="0" fontId="7" fillId="0" borderId="23" xfId="0" applyFont="1" applyBorder="1" applyAlignment="1">
      <alignment horizontal="left" vertical="center"/>
    </xf>
    <xf numFmtId="0" fontId="7" fillId="0" borderId="6" xfId="0" applyFont="1" applyBorder="1" applyAlignment="1">
      <alignment horizontal="left" vertical="center"/>
    </xf>
    <xf numFmtId="0" fontId="20" fillId="0" borderId="23" xfId="0" applyFont="1" applyBorder="1" applyAlignment="1">
      <alignment horizontal="left" vertical="center"/>
    </xf>
    <xf numFmtId="0" fontId="20" fillId="0" borderId="6" xfId="0" applyFont="1" applyBorder="1" applyAlignment="1">
      <alignment horizontal="left" vertical="center"/>
    </xf>
    <xf numFmtId="0" fontId="11" fillId="19" borderId="8" xfId="0" applyFont="1" applyFill="1" applyBorder="1" applyAlignment="1">
      <alignment horizontal="center" vertical="center"/>
    </xf>
    <xf numFmtId="0" fontId="11" fillId="19" borderId="9" xfId="0" applyFont="1" applyFill="1" applyBorder="1" applyAlignment="1">
      <alignment horizontal="center" vertical="center"/>
    </xf>
    <xf numFmtId="0" fontId="11" fillId="19" borderId="10"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32" xfId="0" applyFont="1" applyFill="1" applyBorder="1" applyAlignment="1">
      <alignment horizontal="center" vertical="center"/>
    </xf>
    <xf numFmtId="0" fontId="9" fillId="11" borderId="38" xfId="0" applyFont="1" applyFill="1" applyBorder="1" applyAlignment="1">
      <alignment horizontal="center" vertical="center"/>
    </xf>
    <xf numFmtId="0" fontId="9" fillId="11" borderId="40" xfId="0" applyFont="1" applyFill="1" applyBorder="1" applyAlignment="1">
      <alignment horizontal="center" vertical="center"/>
    </xf>
    <xf numFmtId="0" fontId="9" fillId="11" borderId="37" xfId="0" applyFont="1" applyFill="1" applyBorder="1" applyAlignment="1">
      <alignment horizontal="center" vertical="center"/>
    </xf>
    <xf numFmtId="0" fontId="11" fillId="18" borderId="30" xfId="0" applyFont="1" applyFill="1" applyBorder="1" applyAlignment="1">
      <alignment horizontal="center" vertical="center" wrapText="1"/>
    </xf>
    <xf numFmtId="0" fontId="9" fillId="18" borderId="14" xfId="0" applyFont="1" applyFill="1" applyBorder="1" applyAlignment="1">
      <alignment horizontal="center" vertical="center" wrapText="1"/>
    </xf>
    <xf numFmtId="0" fontId="6" fillId="0" borderId="23"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vertical="center" wrapText="1"/>
    </xf>
    <xf numFmtId="17" fontId="6" fillId="0" borderId="2" xfId="0" applyNumberFormat="1" applyFont="1" applyBorder="1" applyAlignment="1">
      <alignment vertical="center" wrapText="1"/>
    </xf>
    <xf numFmtId="0" fontId="6" fillId="0" borderId="4" xfId="0" applyFont="1" applyBorder="1" applyAlignment="1">
      <alignment vertical="center" wrapText="1"/>
    </xf>
    <xf numFmtId="0" fontId="6" fillId="0" borderId="0" xfId="0" applyFont="1" applyAlignment="1">
      <alignment vertical="center" wrapText="1"/>
    </xf>
    <xf numFmtId="0" fontId="6" fillId="19" borderId="0" xfId="0" applyFont="1" applyFill="1" applyAlignment="1">
      <alignment vertical="center" wrapText="1"/>
    </xf>
  </cellXfs>
  <cellStyles count="6">
    <cellStyle name="Estilo 1" xfId="4" xr:uid="{00000000-0005-0000-0000-000000000000}"/>
    <cellStyle name="Hyperlink" xfId="5" xr:uid="{00000000-000B-0000-0000-000008000000}"/>
    <cellStyle name="Normal" xfId="0" builtinId="0"/>
    <cellStyle name="Normal 2" xfId="2" xr:uid="{00000000-0005-0000-0000-000002000000}"/>
    <cellStyle name="Normal 3" xfId="3" xr:uid="{00000000-0005-0000-0000-000003000000}"/>
    <cellStyle name="Porcentagem" xfId="1" builtinId="5"/>
  </cellStyles>
  <dxfs count="51">
    <dxf>
      <font>
        <color theme="0"/>
      </font>
    </dxf>
    <dxf>
      <font>
        <color theme="0"/>
      </font>
      <fill>
        <patternFill patternType="solid">
          <fgColor rgb="FFB15407"/>
          <bgColor rgb="FFB15407"/>
        </patternFill>
      </fill>
    </dxf>
    <dxf>
      <font>
        <color rgb="FF0070C0"/>
      </font>
      <fill>
        <patternFill>
          <bgColor rgb="FF0070C0"/>
        </patternFill>
      </fill>
    </dxf>
    <dxf>
      <font>
        <color rgb="FF7030A0"/>
      </font>
      <fill>
        <patternFill>
          <bgColor rgb="FF7030A0"/>
        </patternFill>
      </fill>
    </dxf>
    <dxf>
      <font>
        <color rgb="FFFF0000"/>
      </font>
      <fill>
        <patternFill>
          <bgColor rgb="FFFF0000"/>
        </patternFill>
      </fill>
    </dxf>
    <dxf>
      <font>
        <color theme="0"/>
      </font>
    </dxf>
    <dxf>
      <font>
        <color theme="0"/>
      </font>
      <fill>
        <patternFill patternType="solid">
          <fgColor rgb="FFB15407"/>
          <bgColor rgb="FFB15407"/>
        </patternFill>
      </fill>
    </dxf>
    <dxf>
      <font>
        <color rgb="FFB15407"/>
      </font>
      <fill>
        <patternFill patternType="solid">
          <fgColor rgb="FFB15407"/>
          <bgColor rgb="FFB15407"/>
        </patternFill>
      </fill>
    </dxf>
    <dxf>
      <font>
        <color theme="0"/>
      </font>
      <fill>
        <patternFill>
          <bgColor theme="9" tint="-0.499984740745262"/>
        </patternFill>
      </fill>
    </dxf>
    <dxf>
      <font>
        <color theme="0"/>
      </font>
      <fill>
        <patternFill>
          <bgColor theme="9" tint="-0.499984740745262"/>
        </patternFill>
      </fill>
    </dxf>
    <dxf>
      <font>
        <color rgb="FF0070C0"/>
      </font>
      <fill>
        <patternFill>
          <bgColor rgb="FF0070C0"/>
        </patternFill>
      </fill>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ont>
        <color theme="0"/>
      </font>
    </dxf>
    <dxf>
      <font>
        <color theme="0"/>
      </font>
      <fill>
        <patternFill patternType="solid">
          <fgColor rgb="FFB15407"/>
          <bgColor rgb="FFB15407"/>
        </patternFill>
      </fill>
    </dxf>
    <dxf>
      <font>
        <color rgb="FFB15407"/>
      </font>
      <fill>
        <patternFill patternType="solid">
          <fgColor rgb="FFB15407"/>
          <bgColor rgb="FFB15407"/>
        </patternFill>
      </fill>
    </dxf>
    <dxf>
      <font>
        <color theme="0"/>
      </font>
      <fill>
        <patternFill>
          <bgColor theme="9" tint="-0.499984740745262"/>
        </patternFill>
      </fill>
    </dxf>
    <dxf>
      <font>
        <color theme="0"/>
      </font>
      <fill>
        <patternFill>
          <bgColor theme="9" tint="-0.499984740745262"/>
        </patternFill>
      </fill>
    </dxf>
    <dxf>
      <font>
        <color rgb="FF0070C0"/>
      </font>
      <fill>
        <patternFill>
          <bgColor rgb="FF0070C0"/>
        </patternFill>
      </fill>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ont>
        <color theme="0"/>
      </font>
    </dxf>
    <dxf>
      <font>
        <color theme="0"/>
      </font>
      <fill>
        <patternFill patternType="solid">
          <fgColor rgb="FFB15407"/>
          <bgColor rgb="FFB15407"/>
        </patternFill>
      </fill>
    </dxf>
    <dxf>
      <font>
        <color rgb="FFB15407"/>
      </font>
      <fill>
        <patternFill patternType="solid">
          <fgColor rgb="FFB15407"/>
          <bgColor rgb="FFB15407"/>
        </patternFill>
      </fill>
    </dxf>
    <dxf>
      <font>
        <color theme="0"/>
      </font>
      <fill>
        <patternFill>
          <bgColor theme="9" tint="-0.499984740745262"/>
        </patternFill>
      </fill>
    </dxf>
    <dxf>
      <font>
        <color theme="0"/>
      </font>
      <fill>
        <patternFill>
          <bgColor theme="9" tint="-0.499984740745262"/>
        </patternFill>
      </fill>
    </dxf>
    <dxf>
      <font>
        <color rgb="FF0070C0"/>
      </font>
      <fill>
        <patternFill>
          <bgColor rgb="FF0070C0"/>
        </patternFill>
      </fill>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ont>
        <color theme="0"/>
      </font>
    </dxf>
    <dxf>
      <font>
        <color theme="0"/>
      </font>
      <fill>
        <patternFill patternType="solid">
          <fgColor rgb="FFB15407"/>
          <bgColor rgb="FFB15407"/>
        </patternFill>
      </fill>
    </dxf>
    <dxf>
      <font>
        <color theme="0"/>
      </font>
      <fill>
        <patternFill>
          <bgColor theme="9" tint="-0.499984740745262"/>
        </patternFill>
      </fill>
    </dxf>
    <dxf>
      <font>
        <color theme="0"/>
      </font>
      <fill>
        <patternFill>
          <bgColor theme="9" tint="-0.499984740745262"/>
        </patternFill>
      </fill>
    </dxf>
    <dxf>
      <font>
        <color rgb="FF0070C0"/>
      </font>
      <fill>
        <patternFill>
          <bgColor rgb="FF0070C0"/>
        </patternFill>
      </fill>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ill>
        <patternFill patternType="solid">
          <fgColor rgb="FFC6E0B4"/>
          <bgColor rgb="FFC6E0B4"/>
        </patternFill>
      </fill>
    </dxf>
    <dxf>
      <fill>
        <patternFill patternType="solid">
          <fgColor rgb="FFC6E0B4"/>
          <bgColor rgb="FFC6E0B4"/>
        </patternFill>
      </fill>
    </dxf>
    <dxf>
      <font>
        <b/>
        <color rgb="FFFFFFFF"/>
      </font>
      <fill>
        <patternFill patternType="solid">
          <fgColor rgb="FF70AD47"/>
          <bgColor rgb="FF70AD47"/>
        </patternFill>
      </fill>
    </dxf>
    <dxf>
      <font>
        <b/>
        <color rgb="FFFFFFFF"/>
      </font>
      <fill>
        <patternFill patternType="solid">
          <fgColor rgb="FF70AD47"/>
          <bgColor rgb="FF70AD47"/>
        </patternFill>
      </fill>
    </dxf>
    <dxf>
      <font>
        <b/>
        <color rgb="FFFFFFFF"/>
      </font>
      <fill>
        <patternFill patternType="solid">
          <fgColor rgb="FF70AD47"/>
          <bgColor rgb="FF70AD47"/>
        </patternFill>
      </fill>
      <border>
        <top style="thick">
          <color rgb="FFFFFFFF"/>
        </top>
      </border>
    </dxf>
    <dxf>
      <font>
        <b/>
        <color rgb="FFFFFFFF"/>
      </font>
      <fill>
        <patternFill patternType="solid">
          <fgColor rgb="FF70AD47"/>
          <bgColor rgb="FF70AD47"/>
        </patternFill>
      </fill>
      <border>
        <bottom style="thick">
          <color rgb="FFFFFFFF"/>
        </bottom>
      </border>
    </dxf>
    <dxf>
      <font>
        <color rgb="FF000000"/>
      </font>
      <fill>
        <patternFill patternType="solid">
          <fgColor rgb="FFE2EFDA"/>
          <bgColor rgb="FFE2EFDA"/>
        </patternFill>
      </fill>
      <border>
        <vertical style="thin">
          <color rgb="FFFFFFFF"/>
        </vertical>
        <horizontal style="thin">
          <color rgb="FFFFFFFF"/>
        </horizontal>
      </border>
    </dxf>
  </dxfs>
  <tableStyles count="1" defaultTableStyle="TableStyleMedium2" defaultPivotStyle="PivotStyleLight16">
    <tableStyle name="TableStyleMedium14 2" pivot="0" count="7" xr9:uid="{00000000-0011-0000-FFFF-FFFF00000000}">
      <tableStyleElement type="wholeTable" dxfId="50"/>
      <tableStyleElement type="headerRow" dxfId="49"/>
      <tableStyleElement type="totalRow" dxfId="48"/>
      <tableStyleElement type="firstColumn" dxfId="47"/>
      <tableStyleElement type="lastColumn" dxfId="46"/>
      <tableStyleElement type="firstRowStripe" dxfId="45"/>
      <tableStyleElement type="firstColumnStripe" dxfId="44"/>
    </tableStyle>
  </tableStyles>
  <colors>
    <mruColors>
      <color rgb="FFFF99CC"/>
      <color rgb="FF006600"/>
      <color rgb="FFB15407"/>
      <color rgb="FF00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spPr>
            <a:solidFill>
              <a:schemeClr val="bg1">
                <a:lumMod val="65000"/>
              </a:schemeClr>
            </a:solidFill>
          </c:spPr>
          <c:invertIfNegative val="0"/>
          <c:cat>
            <c:strRef>
              <c:f>'Painel de Gestão - 1'!$C$32:$C$37</c:f>
              <c:strCache>
                <c:ptCount val="6"/>
                <c:pt idx="0">
                  <c:v>OBJETIVO 1</c:v>
                </c:pt>
                <c:pt idx="1">
                  <c:v>OBJETIVO 2</c:v>
                </c:pt>
                <c:pt idx="2">
                  <c:v>OBJETIVO 3</c:v>
                </c:pt>
                <c:pt idx="3">
                  <c:v>OBJETIVO 4</c:v>
                </c:pt>
                <c:pt idx="4">
                  <c:v>OBJETIVO 5</c:v>
                </c:pt>
                <c:pt idx="5">
                  <c:v>OBJETIVO 6</c:v>
                </c:pt>
              </c:strCache>
            </c:strRef>
          </c:cat>
          <c:val>
            <c:numRef>
              <c:f>'Painel de Gestão - 1'!$F$32:$F$37</c:f>
              <c:numCache>
                <c:formatCode>General</c:formatCode>
                <c:ptCount val="6"/>
                <c:pt idx="0">
                  <c:v>1</c:v>
                </c:pt>
                <c:pt idx="1">
                  <c:v>0</c:v>
                </c:pt>
                <c:pt idx="2">
                  <c:v>0</c:v>
                </c:pt>
                <c:pt idx="3">
                  <c:v>2</c:v>
                </c:pt>
                <c:pt idx="4">
                  <c:v>0</c:v>
                </c:pt>
                <c:pt idx="5">
                  <c:v>2</c:v>
                </c:pt>
              </c:numCache>
            </c:numRef>
          </c:val>
          <c:extLst>
            <c:ext xmlns:c16="http://schemas.microsoft.com/office/drawing/2014/chart" uri="{C3380CC4-5D6E-409C-BE32-E72D297353CC}">
              <c16:uniqueId val="{00000001-9FFB-45F9-AB43-E482C8921681}"/>
            </c:ext>
          </c:extLst>
        </c:ser>
        <c:ser>
          <c:idx val="2"/>
          <c:order val="1"/>
          <c:spPr>
            <a:solidFill>
              <a:srgbClr val="FF0000"/>
            </a:solidFill>
          </c:spPr>
          <c:invertIfNegative val="0"/>
          <c:cat>
            <c:strRef>
              <c:f>'Painel de Gestão - 1'!$C$32:$C$37</c:f>
              <c:strCache>
                <c:ptCount val="6"/>
                <c:pt idx="0">
                  <c:v>OBJETIVO 1</c:v>
                </c:pt>
                <c:pt idx="1">
                  <c:v>OBJETIVO 2</c:v>
                </c:pt>
                <c:pt idx="2">
                  <c:v>OBJETIVO 3</c:v>
                </c:pt>
                <c:pt idx="3">
                  <c:v>OBJETIVO 4</c:v>
                </c:pt>
                <c:pt idx="4">
                  <c:v>OBJETIVO 5</c:v>
                </c:pt>
                <c:pt idx="5">
                  <c:v>OBJETIVO 6</c:v>
                </c:pt>
              </c:strCache>
            </c:strRef>
          </c:cat>
          <c:val>
            <c:numRef>
              <c:f>'Painel de Gestão - 1'!$G$32:$G$37</c:f>
              <c:numCache>
                <c:formatCode>General</c:formatCode>
                <c:ptCount val="6"/>
                <c:pt idx="0">
                  <c:v>3</c:v>
                </c:pt>
                <c:pt idx="1">
                  <c:v>3</c:v>
                </c:pt>
                <c:pt idx="2">
                  <c:v>1</c:v>
                </c:pt>
                <c:pt idx="3">
                  <c:v>1</c:v>
                </c:pt>
                <c:pt idx="4">
                  <c:v>2</c:v>
                </c:pt>
                <c:pt idx="5">
                  <c:v>4</c:v>
                </c:pt>
              </c:numCache>
            </c:numRef>
          </c:val>
          <c:extLst>
            <c:ext xmlns:c16="http://schemas.microsoft.com/office/drawing/2014/chart" uri="{C3380CC4-5D6E-409C-BE32-E72D297353CC}">
              <c16:uniqueId val="{00000002-9FFB-45F9-AB43-E482C8921681}"/>
            </c:ext>
          </c:extLst>
        </c:ser>
        <c:ser>
          <c:idx val="3"/>
          <c:order val="2"/>
          <c:spPr>
            <a:solidFill>
              <a:srgbClr val="FFC000"/>
            </a:solidFill>
          </c:spPr>
          <c:invertIfNegative val="0"/>
          <c:cat>
            <c:strRef>
              <c:f>'Painel de Gestão - 1'!$C$32:$C$37</c:f>
              <c:strCache>
                <c:ptCount val="6"/>
                <c:pt idx="0">
                  <c:v>OBJETIVO 1</c:v>
                </c:pt>
                <c:pt idx="1">
                  <c:v>OBJETIVO 2</c:v>
                </c:pt>
                <c:pt idx="2">
                  <c:v>OBJETIVO 3</c:v>
                </c:pt>
                <c:pt idx="3">
                  <c:v>OBJETIVO 4</c:v>
                </c:pt>
                <c:pt idx="4">
                  <c:v>OBJETIVO 5</c:v>
                </c:pt>
                <c:pt idx="5">
                  <c:v>OBJETIVO 6</c:v>
                </c:pt>
              </c:strCache>
            </c:strRef>
          </c:cat>
          <c:val>
            <c:numRef>
              <c:f>'Painel de Gestão - 1'!$H$32:$H$37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FFB-45F9-AB43-E482C8921681}"/>
            </c:ext>
          </c:extLst>
        </c:ser>
        <c:ser>
          <c:idx val="4"/>
          <c:order val="3"/>
          <c:spPr>
            <a:solidFill>
              <a:srgbClr val="92D050"/>
            </a:solidFill>
          </c:spPr>
          <c:invertIfNegative val="0"/>
          <c:cat>
            <c:strRef>
              <c:f>'Painel de Gestão - 1'!$C$32:$C$37</c:f>
              <c:strCache>
                <c:ptCount val="6"/>
                <c:pt idx="0">
                  <c:v>OBJETIVO 1</c:v>
                </c:pt>
                <c:pt idx="1">
                  <c:v>OBJETIVO 2</c:v>
                </c:pt>
                <c:pt idx="2">
                  <c:v>OBJETIVO 3</c:v>
                </c:pt>
                <c:pt idx="3">
                  <c:v>OBJETIVO 4</c:v>
                </c:pt>
                <c:pt idx="4">
                  <c:v>OBJETIVO 5</c:v>
                </c:pt>
                <c:pt idx="5">
                  <c:v>OBJETIVO 6</c:v>
                </c:pt>
              </c:strCache>
            </c:strRef>
          </c:cat>
          <c:val>
            <c:numRef>
              <c:f>'Painel de Gestão - 1'!$I$32:$I$37</c:f>
              <c:numCache>
                <c:formatCode>General</c:formatCode>
                <c:ptCount val="6"/>
                <c:pt idx="0">
                  <c:v>2</c:v>
                </c:pt>
                <c:pt idx="1">
                  <c:v>3</c:v>
                </c:pt>
                <c:pt idx="2">
                  <c:v>3</c:v>
                </c:pt>
                <c:pt idx="3">
                  <c:v>4</c:v>
                </c:pt>
                <c:pt idx="4">
                  <c:v>3</c:v>
                </c:pt>
                <c:pt idx="5">
                  <c:v>3</c:v>
                </c:pt>
              </c:numCache>
            </c:numRef>
          </c:val>
          <c:extLst>
            <c:ext xmlns:c16="http://schemas.microsoft.com/office/drawing/2014/chart" uri="{C3380CC4-5D6E-409C-BE32-E72D297353CC}">
              <c16:uniqueId val="{00000004-9FFB-45F9-AB43-E482C8921681}"/>
            </c:ext>
          </c:extLst>
        </c:ser>
        <c:ser>
          <c:idx val="5"/>
          <c:order val="4"/>
          <c:spPr>
            <a:solidFill>
              <a:srgbClr val="0070C0"/>
            </a:solidFill>
          </c:spPr>
          <c:invertIfNegative val="0"/>
          <c:cat>
            <c:strRef>
              <c:f>'Painel de Gestão - 1'!$C$32:$C$37</c:f>
              <c:strCache>
                <c:ptCount val="6"/>
                <c:pt idx="0">
                  <c:v>OBJETIVO 1</c:v>
                </c:pt>
                <c:pt idx="1">
                  <c:v>OBJETIVO 2</c:v>
                </c:pt>
                <c:pt idx="2">
                  <c:v>OBJETIVO 3</c:v>
                </c:pt>
                <c:pt idx="3">
                  <c:v>OBJETIVO 4</c:v>
                </c:pt>
                <c:pt idx="4">
                  <c:v>OBJETIVO 5</c:v>
                </c:pt>
                <c:pt idx="5">
                  <c:v>OBJETIVO 6</c:v>
                </c:pt>
              </c:strCache>
            </c:strRef>
          </c:cat>
          <c:val>
            <c:numRef>
              <c:f>'Painel de Gestão - 1'!$J$32:$J$37</c:f>
              <c:numCache>
                <c:formatCode>General</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05-9FFB-45F9-AB43-E482C8921681}"/>
            </c:ext>
          </c:extLst>
        </c:ser>
        <c:dLbls>
          <c:showLegendKey val="0"/>
          <c:showVal val="0"/>
          <c:showCatName val="0"/>
          <c:showSerName val="0"/>
          <c:showPercent val="0"/>
          <c:showBubbleSize val="0"/>
        </c:dLbls>
        <c:gapWidth val="150"/>
        <c:overlap val="100"/>
        <c:axId val="331059648"/>
        <c:axId val="331603120"/>
      </c:barChart>
      <c:catAx>
        <c:axId val="331059648"/>
        <c:scaling>
          <c:orientation val="maxMin"/>
        </c:scaling>
        <c:delete val="0"/>
        <c:axPos val="l"/>
        <c:numFmt formatCode="ge\r\a\l" sourceLinked="0"/>
        <c:majorTickMark val="out"/>
        <c:minorTickMark val="none"/>
        <c:tickLblPos val="nextTo"/>
        <c:txPr>
          <a:bodyPr/>
          <a:lstStyle/>
          <a:p>
            <a:pPr>
              <a:defRPr sz="1100"/>
            </a:pPr>
            <a:endParaRPr lang="pt-BR"/>
          </a:p>
        </c:txPr>
        <c:crossAx val="331603120"/>
        <c:crosses val="autoZero"/>
        <c:auto val="1"/>
        <c:lblAlgn val="ctr"/>
        <c:lblOffset val="100"/>
        <c:noMultiLvlLbl val="0"/>
      </c:catAx>
      <c:valAx>
        <c:axId val="331603120"/>
        <c:scaling>
          <c:orientation val="minMax"/>
        </c:scaling>
        <c:delete val="0"/>
        <c:axPos val="t"/>
        <c:majorGridlines/>
        <c:numFmt formatCode="General" sourceLinked="1"/>
        <c:majorTickMark val="out"/>
        <c:minorTickMark val="none"/>
        <c:tickLblPos val="nextTo"/>
        <c:crossAx val="331059648"/>
        <c:crosses val="autoZero"/>
        <c:crossBetween val="between"/>
        <c:majorUnit val="2"/>
      </c:valAx>
    </c:plotArea>
    <c:plotVisOnly val="1"/>
    <c:dispBlanksAs val="gap"/>
    <c:showDLblsOverMax val="0"/>
  </c:chart>
  <c:printSettings>
    <c:headerFooter/>
    <c:pageMargins b="0.78740157499999996" l="0.511811024" r="0.511811024" t="0.78740157499999996" header="0.31496062000000108" footer="0.31496062000000108"/>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atual </a:t>
            </a:r>
            <a:r>
              <a:rPr lang="pt-BR" sz="1600" baseline="0"/>
              <a:t>do PAN </a:t>
            </a:r>
          </a:p>
          <a:p>
            <a:pPr algn="l">
              <a:defRPr sz="1600"/>
            </a:pPr>
            <a:r>
              <a:rPr lang="pt-BR" sz="1600" baseline="0"/>
              <a:t>Monitoria atual</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8.1141294838144959E-2"/>
          <c:y val="0.21937888351980531"/>
          <c:w val="0.46168875765529332"/>
          <c:h val="0.68515846659657853"/>
        </c:manualLayout>
      </c:layout>
      <c:doughnutChart>
        <c:varyColors val="1"/>
        <c:ser>
          <c:idx val="0"/>
          <c:order val="0"/>
          <c:spPr>
            <a:solidFill>
              <a:srgbClr val="FFFF00"/>
            </a:solidFill>
          </c:spPr>
          <c:dPt>
            <c:idx val="0"/>
            <c:bubble3D val="0"/>
            <c:spPr>
              <a:solidFill>
                <a:schemeClr val="bg1">
                  <a:lumMod val="50000"/>
                </a:schemeClr>
              </a:solidFill>
            </c:spPr>
            <c:extLst>
              <c:ext xmlns:c16="http://schemas.microsoft.com/office/drawing/2014/chart" uri="{C3380CC4-5D6E-409C-BE32-E72D297353CC}">
                <c16:uniqueId val="{00000001-9FE0-4D9F-B8DC-8B9C8E37DCB1}"/>
              </c:ext>
            </c:extLst>
          </c:dPt>
          <c:dPt>
            <c:idx val="1"/>
            <c:bubble3D val="0"/>
            <c:spPr>
              <a:solidFill>
                <a:srgbClr val="FF0000"/>
              </a:solidFill>
            </c:spPr>
            <c:extLst>
              <c:ext xmlns:c16="http://schemas.microsoft.com/office/drawing/2014/chart" uri="{C3380CC4-5D6E-409C-BE32-E72D297353CC}">
                <c16:uniqueId val="{00000003-9FE0-4D9F-B8DC-8B9C8E37DCB1}"/>
              </c:ext>
            </c:extLst>
          </c:dPt>
          <c:dPt>
            <c:idx val="3"/>
            <c:bubble3D val="0"/>
            <c:spPr>
              <a:solidFill>
                <a:srgbClr val="92D050"/>
              </a:solidFill>
            </c:spPr>
            <c:extLst>
              <c:ext xmlns:c16="http://schemas.microsoft.com/office/drawing/2014/chart" uri="{C3380CC4-5D6E-409C-BE32-E72D297353CC}">
                <c16:uniqueId val="{00000005-9FE0-4D9F-B8DC-8B9C8E37DCB1}"/>
              </c:ext>
            </c:extLst>
          </c:dPt>
          <c:dPt>
            <c:idx val="4"/>
            <c:bubble3D val="0"/>
            <c:spPr>
              <a:solidFill>
                <a:srgbClr val="0070C0"/>
              </a:solidFill>
            </c:spPr>
            <c:extLst>
              <c:ext xmlns:c16="http://schemas.microsoft.com/office/drawing/2014/chart" uri="{C3380CC4-5D6E-409C-BE32-E72D297353CC}">
                <c16:uniqueId val="{00000007-9FE0-4D9F-B8DC-8B9C8E37DC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- 1'!$C$16:$C$20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- 1'!$E$16:$E$20</c:f>
              <c:numCache>
                <c:formatCode>0%</c:formatCode>
                <c:ptCount val="5"/>
                <c:pt idx="0">
                  <c:v>0.13157894736842105</c:v>
                </c:pt>
                <c:pt idx="1">
                  <c:v>0.36842105263157893</c:v>
                </c:pt>
                <c:pt idx="2">
                  <c:v>0</c:v>
                </c:pt>
                <c:pt idx="3">
                  <c:v>0.47368421052631576</c:v>
                </c:pt>
                <c:pt idx="4">
                  <c:v>2.6315789473684209E-2</c:v>
                </c:pt>
              </c:numCache>
            </c:numRef>
          </c:val>
          <c:extLst>
            <c:ext xmlns:c16="http://schemas.microsoft.com/office/drawing/2014/chart" uri="{C3380CC4-5D6E-409C-BE32-E72D297353CC}">
              <c16:uniqueId val="{00000008-9FE0-4D9F-B8DC-8B9C8E37DCB1}"/>
            </c:ext>
          </c:extLst>
        </c:ser>
        <c:dLbls>
          <c:showLegendKey val="0"/>
          <c:showVal val="1"/>
          <c:showCatName val="0"/>
          <c:showSerName val="0"/>
          <c:showPercent val="0"/>
          <c:showBubbleSize val="0"/>
          <c:showLeaderLines val="0"/>
        </c:dLbls>
        <c:firstSliceAng val="0"/>
        <c:holeSize val="50"/>
      </c:doughnutChart>
    </c:plotArea>
    <c:legend>
      <c:legendPos val="r"/>
      <c:layout>
        <c:manualLayout>
          <c:xMode val="edge"/>
          <c:yMode val="edge"/>
          <c:x val="0.57029166666666664"/>
          <c:y val="0.14367663552499471"/>
          <c:w val="0.40163082802031924"/>
          <c:h val="0.795443827160494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
            </a:r>
            <a:r>
              <a:rPr lang="pt-BR" sz="1600" baseline="0"/>
              <a:t>do PAN </a:t>
            </a:r>
          </a:p>
          <a:p>
            <a:pPr algn="l">
              <a:defRPr sz="1600"/>
            </a:pPr>
            <a:r>
              <a:rPr lang="pt-BR" sz="1600" baseline="0"/>
              <a:t>Pós Monitoria</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9.5030183727034145E-2"/>
          <c:y val="0.21937888351980531"/>
          <c:w val="0.46168875765529332"/>
          <c:h val="0.68515846659657853"/>
        </c:manualLayout>
      </c:layout>
      <c:doughnutChart>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AC0A-488D-A911-331F8DF53764}"/>
              </c:ext>
            </c:extLst>
          </c:dPt>
          <c:dPt>
            <c:idx val="1"/>
            <c:bubble3D val="0"/>
            <c:spPr>
              <a:solidFill>
                <a:srgbClr val="FF0000"/>
              </a:solidFill>
            </c:spPr>
            <c:extLst>
              <c:ext xmlns:c16="http://schemas.microsoft.com/office/drawing/2014/chart" uri="{C3380CC4-5D6E-409C-BE32-E72D297353CC}">
                <c16:uniqueId val="{00000003-AC0A-488D-A911-331F8DF53764}"/>
              </c:ext>
            </c:extLst>
          </c:dPt>
          <c:dPt>
            <c:idx val="2"/>
            <c:bubble3D val="0"/>
            <c:spPr>
              <a:solidFill>
                <a:srgbClr val="FFFF00"/>
              </a:solidFill>
            </c:spPr>
            <c:extLst>
              <c:ext xmlns:c16="http://schemas.microsoft.com/office/drawing/2014/chart" uri="{C3380CC4-5D6E-409C-BE32-E72D297353CC}">
                <c16:uniqueId val="{00000005-AC0A-488D-A911-331F8DF53764}"/>
              </c:ext>
            </c:extLst>
          </c:dPt>
          <c:dPt>
            <c:idx val="3"/>
            <c:bubble3D val="0"/>
            <c:spPr>
              <a:solidFill>
                <a:srgbClr val="92D050"/>
              </a:solidFill>
            </c:spPr>
            <c:extLst>
              <c:ext xmlns:c16="http://schemas.microsoft.com/office/drawing/2014/chart" uri="{C3380CC4-5D6E-409C-BE32-E72D297353CC}">
                <c16:uniqueId val="{00000007-AC0A-488D-A911-331F8DF53764}"/>
              </c:ext>
            </c:extLst>
          </c:dPt>
          <c:dPt>
            <c:idx val="4"/>
            <c:bubble3D val="0"/>
            <c:spPr>
              <a:solidFill>
                <a:srgbClr val="0070C0"/>
              </a:solidFill>
            </c:spPr>
            <c:extLst>
              <c:ext xmlns:c16="http://schemas.microsoft.com/office/drawing/2014/chart" uri="{C3380CC4-5D6E-409C-BE32-E72D297353CC}">
                <c16:uniqueId val="{00000009-AC0A-488D-A911-331F8DF53764}"/>
              </c:ext>
            </c:extLst>
          </c:dPt>
          <c:dPt>
            <c:idx val="5"/>
            <c:bubble3D val="0"/>
            <c:spPr>
              <a:solidFill>
                <a:srgbClr val="FF99CC"/>
              </a:solidFill>
            </c:spPr>
            <c:extLst>
              <c:ext xmlns:c16="http://schemas.microsoft.com/office/drawing/2014/chart" uri="{C3380CC4-5D6E-409C-BE32-E72D297353CC}">
                <c16:uniqueId val="{0000000B-AC0A-488D-A911-331F8DF53764}"/>
              </c:ext>
            </c:extLst>
          </c:dPt>
          <c:dLbls>
            <c:dLbl>
              <c:idx val="0"/>
              <c:layout>
                <c:manualLayout>
                  <c:x val="8.1410256410256402E-3"/>
                  <c:y val="-3.9446028670119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0A-488D-A911-331F8DF5376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- 1'!$C$16:$C$21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- 1'!$G$16:$G$21</c:f>
              <c:numCache>
                <c:formatCode>0%</c:formatCode>
                <c:ptCount val="6"/>
                <c:pt idx="0">
                  <c:v>0.14285714285714285</c:v>
                </c:pt>
                <c:pt idx="1">
                  <c:v>0.2857142857142857</c:v>
                </c:pt>
                <c:pt idx="2">
                  <c:v>0</c:v>
                </c:pt>
                <c:pt idx="3">
                  <c:v>0.51428571428571423</c:v>
                </c:pt>
                <c:pt idx="4">
                  <c:v>2.8571428571428571E-2</c:v>
                </c:pt>
                <c:pt idx="5">
                  <c:v>2.8571428571428571E-2</c:v>
                </c:pt>
              </c:numCache>
            </c:numRef>
          </c:val>
          <c:extLst>
            <c:ext xmlns:c16="http://schemas.microsoft.com/office/drawing/2014/chart" uri="{C3380CC4-5D6E-409C-BE32-E72D297353CC}">
              <c16:uniqueId val="{0000000C-AC0A-488D-A911-331F8DF53764}"/>
            </c:ext>
          </c:extLst>
        </c:ser>
        <c:dLbls>
          <c:showLegendKey val="0"/>
          <c:showVal val="1"/>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9897799484626846"/>
          <c:y val="0.11768286970423393"/>
          <c:w val="0.38477668980593727"/>
          <c:h val="0.818491751181892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B15407"/>
            </a:solidFill>
          </c:spPr>
          <c:invertIfNegative val="0"/>
          <c:cat>
            <c:strRef>
              <c:f>'Painel de Gestão - 2'!$C$32:$C$37</c:f>
              <c:strCache>
                <c:ptCount val="6"/>
                <c:pt idx="0">
                  <c:v>OBJETIVO 1</c:v>
                </c:pt>
                <c:pt idx="1">
                  <c:v>OBJETIVO 2</c:v>
                </c:pt>
                <c:pt idx="2">
                  <c:v>OBJETIVO 3</c:v>
                </c:pt>
                <c:pt idx="3">
                  <c:v>OBJETIVO 4</c:v>
                </c:pt>
                <c:pt idx="4">
                  <c:v>OBJETIVO 5</c:v>
                </c:pt>
                <c:pt idx="5">
                  <c:v>OBJETIVO 6</c:v>
                </c:pt>
              </c:strCache>
            </c:strRef>
          </c:cat>
          <c:val>
            <c:numRef>
              <c:f>'Painel de Gestão - 2'!$E$32:$E$37</c:f>
              <c:numCache>
                <c:formatCode>General</c:formatCode>
                <c:ptCount val="6"/>
                <c:pt idx="0">
                  <c:v>5</c:v>
                </c:pt>
                <c:pt idx="1">
                  <c:v>2</c:v>
                </c:pt>
                <c:pt idx="2">
                  <c:v>0</c:v>
                </c:pt>
                <c:pt idx="3">
                  <c:v>1</c:v>
                </c:pt>
                <c:pt idx="4">
                  <c:v>0</c:v>
                </c:pt>
                <c:pt idx="5">
                  <c:v>0</c:v>
                </c:pt>
              </c:numCache>
            </c:numRef>
          </c:val>
          <c:extLst>
            <c:ext xmlns:c16="http://schemas.microsoft.com/office/drawing/2014/chart" uri="{C3380CC4-5D6E-409C-BE32-E72D297353CC}">
              <c16:uniqueId val="{00000000-9FFB-45F9-AB43-E482C8921681}"/>
            </c:ext>
          </c:extLst>
        </c:ser>
        <c:ser>
          <c:idx val="1"/>
          <c:order val="1"/>
          <c:spPr>
            <a:solidFill>
              <a:schemeClr val="bg1">
                <a:lumMod val="65000"/>
              </a:schemeClr>
            </a:solidFill>
          </c:spPr>
          <c:invertIfNegative val="0"/>
          <c:cat>
            <c:strRef>
              <c:f>'Painel de Gestão - 2'!$C$32:$C$37</c:f>
              <c:strCache>
                <c:ptCount val="6"/>
                <c:pt idx="0">
                  <c:v>OBJETIVO 1</c:v>
                </c:pt>
                <c:pt idx="1">
                  <c:v>OBJETIVO 2</c:v>
                </c:pt>
                <c:pt idx="2">
                  <c:v>OBJETIVO 3</c:v>
                </c:pt>
                <c:pt idx="3">
                  <c:v>OBJETIVO 4</c:v>
                </c:pt>
                <c:pt idx="4">
                  <c:v>OBJETIVO 5</c:v>
                </c:pt>
                <c:pt idx="5">
                  <c:v>OBJETIVO 6</c:v>
                </c:pt>
              </c:strCache>
            </c:strRef>
          </c:cat>
          <c:val>
            <c:numRef>
              <c:f>'Painel de Gestão - 2'!$F$32:$F$37</c:f>
              <c:numCache>
                <c:formatCode>General</c:formatCode>
                <c:ptCount val="6"/>
                <c:pt idx="0">
                  <c:v>1</c:v>
                </c:pt>
                <c:pt idx="1">
                  <c:v>0</c:v>
                </c:pt>
                <c:pt idx="2">
                  <c:v>1</c:v>
                </c:pt>
                <c:pt idx="3">
                  <c:v>0</c:v>
                </c:pt>
                <c:pt idx="4">
                  <c:v>0</c:v>
                </c:pt>
                <c:pt idx="5">
                  <c:v>0</c:v>
                </c:pt>
              </c:numCache>
            </c:numRef>
          </c:val>
          <c:extLst>
            <c:ext xmlns:c16="http://schemas.microsoft.com/office/drawing/2014/chart" uri="{C3380CC4-5D6E-409C-BE32-E72D297353CC}">
              <c16:uniqueId val="{00000001-9FFB-45F9-AB43-E482C8921681}"/>
            </c:ext>
          </c:extLst>
        </c:ser>
        <c:ser>
          <c:idx val="2"/>
          <c:order val="2"/>
          <c:spPr>
            <a:solidFill>
              <a:srgbClr val="FF0000"/>
            </a:solidFill>
          </c:spPr>
          <c:invertIfNegative val="0"/>
          <c:cat>
            <c:strRef>
              <c:f>'Painel de Gestão - 2'!$C$32:$C$37</c:f>
              <c:strCache>
                <c:ptCount val="6"/>
                <c:pt idx="0">
                  <c:v>OBJETIVO 1</c:v>
                </c:pt>
                <c:pt idx="1">
                  <c:v>OBJETIVO 2</c:v>
                </c:pt>
                <c:pt idx="2">
                  <c:v>OBJETIVO 3</c:v>
                </c:pt>
                <c:pt idx="3">
                  <c:v>OBJETIVO 4</c:v>
                </c:pt>
                <c:pt idx="4">
                  <c:v>OBJETIVO 5</c:v>
                </c:pt>
                <c:pt idx="5">
                  <c:v>OBJETIVO 6</c:v>
                </c:pt>
              </c:strCache>
            </c:strRef>
          </c:cat>
          <c:val>
            <c:numRef>
              <c:f>'Painel de Gestão - 2'!$G$32:$G$37</c:f>
              <c:numCache>
                <c:formatCode>General</c:formatCode>
                <c:ptCount val="6"/>
                <c:pt idx="0">
                  <c:v>6</c:v>
                </c:pt>
                <c:pt idx="1">
                  <c:v>6</c:v>
                </c:pt>
                <c:pt idx="2">
                  <c:v>6</c:v>
                </c:pt>
                <c:pt idx="3">
                  <c:v>6</c:v>
                </c:pt>
                <c:pt idx="4">
                  <c:v>0</c:v>
                </c:pt>
                <c:pt idx="5">
                  <c:v>0</c:v>
                </c:pt>
              </c:numCache>
            </c:numRef>
          </c:val>
          <c:extLst>
            <c:ext xmlns:c16="http://schemas.microsoft.com/office/drawing/2014/chart" uri="{C3380CC4-5D6E-409C-BE32-E72D297353CC}">
              <c16:uniqueId val="{00000002-9FFB-45F9-AB43-E482C8921681}"/>
            </c:ext>
          </c:extLst>
        </c:ser>
        <c:ser>
          <c:idx val="3"/>
          <c:order val="3"/>
          <c:spPr>
            <a:solidFill>
              <a:srgbClr val="FFC000"/>
            </a:solidFill>
          </c:spPr>
          <c:invertIfNegative val="0"/>
          <c:cat>
            <c:strRef>
              <c:f>'Painel de Gestão - 2'!$C$32:$C$37</c:f>
              <c:strCache>
                <c:ptCount val="6"/>
                <c:pt idx="0">
                  <c:v>OBJETIVO 1</c:v>
                </c:pt>
                <c:pt idx="1">
                  <c:v>OBJETIVO 2</c:v>
                </c:pt>
                <c:pt idx="2">
                  <c:v>OBJETIVO 3</c:v>
                </c:pt>
                <c:pt idx="3">
                  <c:v>OBJETIVO 4</c:v>
                </c:pt>
                <c:pt idx="4">
                  <c:v>OBJETIVO 5</c:v>
                </c:pt>
                <c:pt idx="5">
                  <c:v>OBJETIVO 6</c:v>
                </c:pt>
              </c:strCache>
            </c:strRef>
          </c:cat>
          <c:val>
            <c:numRef>
              <c:f>'Painel de Gestão - 2'!$H$32:$H$37</c:f>
              <c:numCache>
                <c:formatCode>General</c:formatCode>
                <c:ptCount val="6"/>
                <c:pt idx="0">
                  <c:v>3</c:v>
                </c:pt>
                <c:pt idx="1">
                  <c:v>2</c:v>
                </c:pt>
                <c:pt idx="2">
                  <c:v>1</c:v>
                </c:pt>
                <c:pt idx="3">
                  <c:v>2</c:v>
                </c:pt>
                <c:pt idx="4">
                  <c:v>12</c:v>
                </c:pt>
                <c:pt idx="5">
                  <c:v>0</c:v>
                </c:pt>
              </c:numCache>
            </c:numRef>
          </c:val>
          <c:extLst>
            <c:ext xmlns:c16="http://schemas.microsoft.com/office/drawing/2014/chart" uri="{C3380CC4-5D6E-409C-BE32-E72D297353CC}">
              <c16:uniqueId val="{00000003-9FFB-45F9-AB43-E482C8921681}"/>
            </c:ext>
          </c:extLst>
        </c:ser>
        <c:ser>
          <c:idx val="4"/>
          <c:order val="4"/>
          <c:spPr>
            <a:solidFill>
              <a:srgbClr val="92D050"/>
            </a:solidFill>
          </c:spPr>
          <c:invertIfNegative val="0"/>
          <c:cat>
            <c:strRef>
              <c:f>'Painel de Gestão - 2'!$C$32:$C$37</c:f>
              <c:strCache>
                <c:ptCount val="6"/>
                <c:pt idx="0">
                  <c:v>OBJETIVO 1</c:v>
                </c:pt>
                <c:pt idx="1">
                  <c:v>OBJETIVO 2</c:v>
                </c:pt>
                <c:pt idx="2">
                  <c:v>OBJETIVO 3</c:v>
                </c:pt>
                <c:pt idx="3">
                  <c:v>OBJETIVO 4</c:v>
                </c:pt>
                <c:pt idx="4">
                  <c:v>OBJETIVO 5</c:v>
                </c:pt>
                <c:pt idx="5">
                  <c:v>OBJETIVO 6</c:v>
                </c:pt>
              </c:strCache>
            </c:strRef>
          </c:cat>
          <c:val>
            <c:numRef>
              <c:f>'Painel de Gestão - 2'!$I$32:$I$37</c:f>
              <c:numCache>
                <c:formatCode>General</c:formatCode>
                <c:ptCount val="6"/>
                <c:pt idx="0">
                  <c:v>1</c:v>
                </c:pt>
                <c:pt idx="1">
                  <c:v>3</c:v>
                </c:pt>
                <c:pt idx="2">
                  <c:v>5</c:v>
                </c:pt>
                <c:pt idx="3">
                  <c:v>5</c:v>
                </c:pt>
                <c:pt idx="4">
                  <c:v>0</c:v>
                </c:pt>
                <c:pt idx="5">
                  <c:v>0</c:v>
                </c:pt>
              </c:numCache>
            </c:numRef>
          </c:val>
          <c:extLst>
            <c:ext xmlns:c16="http://schemas.microsoft.com/office/drawing/2014/chart" uri="{C3380CC4-5D6E-409C-BE32-E72D297353CC}">
              <c16:uniqueId val="{00000004-9FFB-45F9-AB43-E482C8921681}"/>
            </c:ext>
          </c:extLst>
        </c:ser>
        <c:ser>
          <c:idx val="5"/>
          <c:order val="5"/>
          <c:spPr>
            <a:solidFill>
              <a:srgbClr val="0070C0"/>
            </a:solidFill>
          </c:spPr>
          <c:invertIfNegative val="0"/>
          <c:cat>
            <c:strRef>
              <c:f>'Painel de Gestão - 2'!$C$32:$C$37</c:f>
              <c:strCache>
                <c:ptCount val="6"/>
                <c:pt idx="0">
                  <c:v>OBJETIVO 1</c:v>
                </c:pt>
                <c:pt idx="1">
                  <c:v>OBJETIVO 2</c:v>
                </c:pt>
                <c:pt idx="2">
                  <c:v>OBJETIVO 3</c:v>
                </c:pt>
                <c:pt idx="3">
                  <c:v>OBJETIVO 4</c:v>
                </c:pt>
                <c:pt idx="4">
                  <c:v>OBJETIVO 5</c:v>
                </c:pt>
                <c:pt idx="5">
                  <c:v>OBJETIVO 6</c:v>
                </c:pt>
              </c:strCache>
            </c:strRef>
          </c:cat>
          <c:val>
            <c:numRef>
              <c:f>'Painel de Gestão - 2'!$J$32:$J$37</c:f>
              <c:numCache>
                <c:formatCode>General</c:formatCode>
                <c:ptCount val="6"/>
                <c:pt idx="0">
                  <c:v>4</c:v>
                </c:pt>
                <c:pt idx="1">
                  <c:v>4</c:v>
                </c:pt>
                <c:pt idx="2">
                  <c:v>2</c:v>
                </c:pt>
                <c:pt idx="3">
                  <c:v>2</c:v>
                </c:pt>
                <c:pt idx="4">
                  <c:v>3</c:v>
                </c:pt>
                <c:pt idx="5">
                  <c:v>15</c:v>
                </c:pt>
              </c:numCache>
            </c:numRef>
          </c:val>
          <c:extLst>
            <c:ext xmlns:c16="http://schemas.microsoft.com/office/drawing/2014/chart" uri="{C3380CC4-5D6E-409C-BE32-E72D297353CC}">
              <c16:uniqueId val="{00000005-9FFB-45F9-AB43-E482C8921681}"/>
            </c:ext>
          </c:extLst>
        </c:ser>
        <c:dLbls>
          <c:showLegendKey val="0"/>
          <c:showVal val="0"/>
          <c:showCatName val="0"/>
          <c:showSerName val="0"/>
          <c:showPercent val="0"/>
          <c:showBubbleSize val="0"/>
        </c:dLbls>
        <c:gapWidth val="150"/>
        <c:overlap val="100"/>
        <c:axId val="332130616"/>
        <c:axId val="333364504"/>
      </c:barChart>
      <c:catAx>
        <c:axId val="332130616"/>
        <c:scaling>
          <c:orientation val="maxMin"/>
        </c:scaling>
        <c:delete val="0"/>
        <c:axPos val="l"/>
        <c:numFmt formatCode="ge\r\a\l" sourceLinked="0"/>
        <c:majorTickMark val="out"/>
        <c:minorTickMark val="none"/>
        <c:tickLblPos val="nextTo"/>
        <c:txPr>
          <a:bodyPr/>
          <a:lstStyle/>
          <a:p>
            <a:pPr>
              <a:defRPr sz="1100"/>
            </a:pPr>
            <a:endParaRPr lang="pt-BR"/>
          </a:p>
        </c:txPr>
        <c:crossAx val="333364504"/>
        <c:crosses val="autoZero"/>
        <c:auto val="1"/>
        <c:lblAlgn val="ctr"/>
        <c:lblOffset val="100"/>
        <c:noMultiLvlLbl val="0"/>
      </c:catAx>
      <c:valAx>
        <c:axId val="333364504"/>
        <c:scaling>
          <c:orientation val="minMax"/>
        </c:scaling>
        <c:delete val="0"/>
        <c:axPos val="t"/>
        <c:majorGridlines/>
        <c:numFmt formatCode="General" sourceLinked="1"/>
        <c:majorTickMark val="out"/>
        <c:minorTickMark val="none"/>
        <c:tickLblPos val="nextTo"/>
        <c:crossAx val="332130616"/>
        <c:crosses val="autoZero"/>
        <c:crossBetween val="between"/>
        <c:majorUnit val="2"/>
      </c:valAx>
    </c:plotArea>
    <c:plotVisOnly val="1"/>
    <c:dispBlanksAs val="gap"/>
    <c:showDLblsOverMax val="0"/>
  </c:chart>
  <c:printSettings>
    <c:headerFooter/>
    <c:pageMargins b="0.78740157499999996" l="0.511811024" r="0.511811024" t="0.78740157499999996" header="0.31496062000000108" footer="0.31496062000000108"/>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atual </a:t>
            </a:r>
            <a:r>
              <a:rPr lang="pt-BR" sz="1600" baseline="0"/>
              <a:t>do PAN </a:t>
            </a:r>
          </a:p>
          <a:p>
            <a:pPr algn="l">
              <a:defRPr sz="1600"/>
            </a:pPr>
            <a:r>
              <a:rPr lang="pt-BR" sz="1600" baseline="0"/>
              <a:t>Monitoria atual</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8.1141294838144959E-2"/>
          <c:y val="0.21937888351980531"/>
          <c:w val="0.46168875765529332"/>
          <c:h val="0.68515846659657853"/>
        </c:manualLayout>
      </c:layout>
      <c:doughnutChart>
        <c:varyColors val="1"/>
        <c:ser>
          <c:idx val="0"/>
          <c:order val="0"/>
          <c:spPr>
            <a:solidFill>
              <a:srgbClr val="FFFF00"/>
            </a:solidFill>
          </c:spPr>
          <c:dPt>
            <c:idx val="0"/>
            <c:bubble3D val="0"/>
            <c:spPr>
              <a:solidFill>
                <a:schemeClr val="bg1">
                  <a:lumMod val="50000"/>
                </a:schemeClr>
              </a:solidFill>
            </c:spPr>
            <c:extLst>
              <c:ext xmlns:c16="http://schemas.microsoft.com/office/drawing/2014/chart" uri="{C3380CC4-5D6E-409C-BE32-E72D297353CC}">
                <c16:uniqueId val="{00000001-9FE0-4D9F-B8DC-8B9C8E37DCB1}"/>
              </c:ext>
            </c:extLst>
          </c:dPt>
          <c:dPt>
            <c:idx val="1"/>
            <c:bubble3D val="0"/>
            <c:spPr>
              <a:solidFill>
                <a:srgbClr val="FF0000"/>
              </a:solidFill>
            </c:spPr>
            <c:extLst>
              <c:ext xmlns:c16="http://schemas.microsoft.com/office/drawing/2014/chart" uri="{C3380CC4-5D6E-409C-BE32-E72D297353CC}">
                <c16:uniqueId val="{00000003-9FE0-4D9F-B8DC-8B9C8E37DCB1}"/>
              </c:ext>
            </c:extLst>
          </c:dPt>
          <c:dPt>
            <c:idx val="3"/>
            <c:bubble3D val="0"/>
            <c:spPr>
              <a:solidFill>
                <a:srgbClr val="92D050"/>
              </a:solidFill>
            </c:spPr>
            <c:extLst>
              <c:ext xmlns:c16="http://schemas.microsoft.com/office/drawing/2014/chart" uri="{C3380CC4-5D6E-409C-BE32-E72D297353CC}">
                <c16:uniqueId val="{00000005-9FE0-4D9F-B8DC-8B9C8E37DCB1}"/>
              </c:ext>
            </c:extLst>
          </c:dPt>
          <c:dPt>
            <c:idx val="4"/>
            <c:bubble3D val="0"/>
            <c:spPr>
              <a:solidFill>
                <a:srgbClr val="0070C0"/>
              </a:solidFill>
            </c:spPr>
            <c:extLst>
              <c:ext xmlns:c16="http://schemas.microsoft.com/office/drawing/2014/chart" uri="{C3380CC4-5D6E-409C-BE32-E72D297353CC}">
                <c16:uniqueId val="{00000007-9FE0-4D9F-B8DC-8B9C8E37DC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- 2'!$C$16:$C$20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- 2'!$E$16:$E$20</c:f>
              <c:numCache>
                <c:formatCode>0%</c:formatCode>
                <c:ptCount val="5"/>
                <c:pt idx="0">
                  <c:v>1.3333333333333334E-2</c:v>
                </c:pt>
                <c:pt idx="1">
                  <c:v>0.26</c:v>
                </c:pt>
                <c:pt idx="2">
                  <c:v>0.19333333333333333</c:v>
                </c:pt>
                <c:pt idx="3">
                  <c:v>0.25333333333333335</c:v>
                </c:pt>
                <c:pt idx="4">
                  <c:v>0.28000000000000003</c:v>
                </c:pt>
              </c:numCache>
            </c:numRef>
          </c:val>
          <c:extLst>
            <c:ext xmlns:c16="http://schemas.microsoft.com/office/drawing/2014/chart" uri="{C3380CC4-5D6E-409C-BE32-E72D297353CC}">
              <c16:uniqueId val="{00000008-9FE0-4D9F-B8DC-8B9C8E37DCB1}"/>
            </c:ext>
          </c:extLst>
        </c:ser>
        <c:dLbls>
          <c:showLegendKey val="0"/>
          <c:showVal val="1"/>
          <c:showCatName val="0"/>
          <c:showSerName val="0"/>
          <c:showPercent val="0"/>
          <c:showBubbleSize val="0"/>
          <c:showLeaderLines val="0"/>
        </c:dLbls>
        <c:firstSliceAng val="0"/>
        <c:holeSize val="50"/>
      </c:doughnutChart>
    </c:plotArea>
    <c:legend>
      <c:legendPos val="r"/>
      <c:layout>
        <c:manualLayout>
          <c:xMode val="edge"/>
          <c:yMode val="edge"/>
          <c:x val="0.57029166666666664"/>
          <c:y val="0.14367663552499471"/>
          <c:w val="0.40163082802031924"/>
          <c:h val="0.795443827160494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
            </a:r>
            <a:r>
              <a:rPr lang="pt-BR" sz="1600" baseline="0"/>
              <a:t>do PAN </a:t>
            </a:r>
          </a:p>
          <a:p>
            <a:pPr algn="l">
              <a:defRPr sz="1600"/>
            </a:pPr>
            <a:r>
              <a:rPr lang="pt-BR" sz="1600" baseline="0"/>
              <a:t>Pós Monitoria</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9.5030183727034145E-2"/>
          <c:y val="0.21937888351980531"/>
          <c:w val="0.46168875765529332"/>
          <c:h val="0.68515846659657853"/>
        </c:manualLayout>
      </c:layout>
      <c:doughnutChart>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AC0A-488D-A911-331F8DF53764}"/>
              </c:ext>
            </c:extLst>
          </c:dPt>
          <c:dPt>
            <c:idx val="1"/>
            <c:bubble3D val="0"/>
            <c:spPr>
              <a:solidFill>
                <a:srgbClr val="FF0000"/>
              </a:solidFill>
            </c:spPr>
            <c:extLst>
              <c:ext xmlns:c16="http://schemas.microsoft.com/office/drawing/2014/chart" uri="{C3380CC4-5D6E-409C-BE32-E72D297353CC}">
                <c16:uniqueId val="{00000003-AC0A-488D-A911-331F8DF53764}"/>
              </c:ext>
            </c:extLst>
          </c:dPt>
          <c:dPt>
            <c:idx val="2"/>
            <c:bubble3D val="0"/>
            <c:spPr>
              <a:solidFill>
                <a:srgbClr val="FFFF00"/>
              </a:solidFill>
            </c:spPr>
            <c:extLst>
              <c:ext xmlns:c16="http://schemas.microsoft.com/office/drawing/2014/chart" uri="{C3380CC4-5D6E-409C-BE32-E72D297353CC}">
                <c16:uniqueId val="{00000005-AC0A-488D-A911-331F8DF53764}"/>
              </c:ext>
            </c:extLst>
          </c:dPt>
          <c:dPt>
            <c:idx val="3"/>
            <c:bubble3D val="0"/>
            <c:spPr>
              <a:solidFill>
                <a:srgbClr val="92D050"/>
              </a:solidFill>
            </c:spPr>
            <c:extLst>
              <c:ext xmlns:c16="http://schemas.microsoft.com/office/drawing/2014/chart" uri="{C3380CC4-5D6E-409C-BE32-E72D297353CC}">
                <c16:uniqueId val="{00000007-AC0A-488D-A911-331F8DF53764}"/>
              </c:ext>
            </c:extLst>
          </c:dPt>
          <c:dPt>
            <c:idx val="4"/>
            <c:bubble3D val="0"/>
            <c:spPr>
              <a:solidFill>
                <a:srgbClr val="0070C0"/>
              </a:solidFill>
            </c:spPr>
            <c:extLst>
              <c:ext xmlns:c16="http://schemas.microsoft.com/office/drawing/2014/chart" uri="{C3380CC4-5D6E-409C-BE32-E72D297353CC}">
                <c16:uniqueId val="{00000009-AC0A-488D-A911-331F8DF53764}"/>
              </c:ext>
            </c:extLst>
          </c:dPt>
          <c:dPt>
            <c:idx val="5"/>
            <c:bubble3D val="0"/>
            <c:spPr>
              <a:solidFill>
                <a:srgbClr val="FF99CC"/>
              </a:solidFill>
            </c:spPr>
            <c:extLst>
              <c:ext xmlns:c16="http://schemas.microsoft.com/office/drawing/2014/chart" uri="{C3380CC4-5D6E-409C-BE32-E72D297353CC}">
                <c16:uniqueId val="{0000000B-AC0A-488D-A911-331F8DF53764}"/>
              </c:ext>
            </c:extLst>
          </c:dPt>
          <c:dLbls>
            <c:dLbl>
              <c:idx val="0"/>
              <c:layout>
                <c:manualLayout>
                  <c:x val="8.1410256410256402E-3"/>
                  <c:y val="-3.9446028670119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0A-488D-A911-331F8DF5376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- 2'!$C$16:$C$21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- 2'!$G$16:$G$21</c:f>
              <c:numCache>
                <c:formatCode>0%</c:formatCode>
                <c:ptCount val="6"/>
                <c:pt idx="0">
                  <c:v>1.3986013986013986E-2</c:v>
                </c:pt>
                <c:pt idx="1">
                  <c:v>0.24475524475524477</c:v>
                </c:pt>
                <c:pt idx="2">
                  <c:v>0.17482517482517482</c:v>
                </c:pt>
                <c:pt idx="3">
                  <c:v>0.25874125874125875</c:v>
                </c:pt>
                <c:pt idx="4">
                  <c:v>0.28671328671328672</c:v>
                </c:pt>
                <c:pt idx="5">
                  <c:v>2.097902097902098E-2</c:v>
                </c:pt>
              </c:numCache>
            </c:numRef>
          </c:val>
          <c:extLst>
            <c:ext xmlns:c16="http://schemas.microsoft.com/office/drawing/2014/chart" uri="{C3380CC4-5D6E-409C-BE32-E72D297353CC}">
              <c16:uniqueId val="{0000000C-AC0A-488D-A911-331F8DF53764}"/>
            </c:ext>
          </c:extLst>
        </c:ser>
        <c:dLbls>
          <c:showLegendKey val="0"/>
          <c:showVal val="1"/>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9897799484626846"/>
          <c:y val="0.11768286970423393"/>
          <c:w val="0.38477668980593727"/>
          <c:h val="0.818491751181892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B15407"/>
            </a:solidFill>
          </c:spPr>
          <c:invertIfNegative val="0"/>
          <c:cat>
            <c:strRef>
              <c:f>'Painel de Gestão - 3'!$C$32:$C$37</c:f>
              <c:strCache>
                <c:ptCount val="6"/>
                <c:pt idx="0">
                  <c:v>OBJETIVO 1</c:v>
                </c:pt>
                <c:pt idx="1">
                  <c:v>OBJETIVO 2</c:v>
                </c:pt>
                <c:pt idx="2">
                  <c:v>OBJETIVO 3</c:v>
                </c:pt>
                <c:pt idx="3">
                  <c:v>OBJETIVO 4</c:v>
                </c:pt>
                <c:pt idx="4">
                  <c:v>OBJETIVO 5</c:v>
                </c:pt>
                <c:pt idx="5">
                  <c:v>OBJETIVO 6</c:v>
                </c:pt>
              </c:strCache>
            </c:strRef>
          </c:cat>
          <c:val>
            <c:numRef>
              <c:f>'Painel de Gestão - 3'!$E$32:$E$37</c:f>
              <c:numCache>
                <c:formatCode>General</c:formatCode>
                <c:ptCount val="6"/>
                <c:pt idx="0">
                  <c:v>5</c:v>
                </c:pt>
                <c:pt idx="1">
                  <c:v>2</c:v>
                </c:pt>
                <c:pt idx="2">
                  <c:v>0</c:v>
                </c:pt>
                <c:pt idx="3">
                  <c:v>1</c:v>
                </c:pt>
                <c:pt idx="4">
                  <c:v>0</c:v>
                </c:pt>
                <c:pt idx="5">
                  <c:v>0</c:v>
                </c:pt>
              </c:numCache>
            </c:numRef>
          </c:val>
          <c:extLst>
            <c:ext xmlns:c16="http://schemas.microsoft.com/office/drawing/2014/chart" uri="{C3380CC4-5D6E-409C-BE32-E72D297353CC}">
              <c16:uniqueId val="{00000000-9FFB-45F9-AB43-E482C8921681}"/>
            </c:ext>
          </c:extLst>
        </c:ser>
        <c:ser>
          <c:idx val="1"/>
          <c:order val="1"/>
          <c:spPr>
            <a:solidFill>
              <a:schemeClr val="bg1">
                <a:lumMod val="65000"/>
              </a:schemeClr>
            </a:solidFill>
          </c:spPr>
          <c:invertIfNegative val="0"/>
          <c:cat>
            <c:strRef>
              <c:f>'Painel de Gestão - 3'!$C$32:$C$37</c:f>
              <c:strCache>
                <c:ptCount val="6"/>
                <c:pt idx="0">
                  <c:v>OBJETIVO 1</c:v>
                </c:pt>
                <c:pt idx="1">
                  <c:v>OBJETIVO 2</c:v>
                </c:pt>
                <c:pt idx="2">
                  <c:v>OBJETIVO 3</c:v>
                </c:pt>
                <c:pt idx="3">
                  <c:v>OBJETIVO 4</c:v>
                </c:pt>
                <c:pt idx="4">
                  <c:v>OBJETIVO 5</c:v>
                </c:pt>
                <c:pt idx="5">
                  <c:v>OBJETIVO 6</c:v>
                </c:pt>
              </c:strCache>
            </c:strRef>
          </c:cat>
          <c:val>
            <c:numRef>
              <c:f>'Painel de Gestão - 3'!$F$32:$F$37</c:f>
              <c:numCache>
                <c:formatCode>General</c:formatCode>
                <c:ptCount val="6"/>
                <c:pt idx="0">
                  <c:v>1</c:v>
                </c:pt>
                <c:pt idx="1">
                  <c:v>0</c:v>
                </c:pt>
                <c:pt idx="2">
                  <c:v>1</c:v>
                </c:pt>
                <c:pt idx="3">
                  <c:v>0</c:v>
                </c:pt>
                <c:pt idx="4">
                  <c:v>0</c:v>
                </c:pt>
                <c:pt idx="5">
                  <c:v>0</c:v>
                </c:pt>
              </c:numCache>
            </c:numRef>
          </c:val>
          <c:extLst>
            <c:ext xmlns:c16="http://schemas.microsoft.com/office/drawing/2014/chart" uri="{C3380CC4-5D6E-409C-BE32-E72D297353CC}">
              <c16:uniqueId val="{00000001-9FFB-45F9-AB43-E482C8921681}"/>
            </c:ext>
          </c:extLst>
        </c:ser>
        <c:ser>
          <c:idx val="2"/>
          <c:order val="2"/>
          <c:spPr>
            <a:solidFill>
              <a:srgbClr val="FF0000"/>
            </a:solidFill>
          </c:spPr>
          <c:invertIfNegative val="0"/>
          <c:cat>
            <c:strRef>
              <c:f>'Painel de Gestão - 3'!$C$32:$C$37</c:f>
              <c:strCache>
                <c:ptCount val="6"/>
                <c:pt idx="0">
                  <c:v>OBJETIVO 1</c:v>
                </c:pt>
                <c:pt idx="1">
                  <c:v>OBJETIVO 2</c:v>
                </c:pt>
                <c:pt idx="2">
                  <c:v>OBJETIVO 3</c:v>
                </c:pt>
                <c:pt idx="3">
                  <c:v>OBJETIVO 4</c:v>
                </c:pt>
                <c:pt idx="4">
                  <c:v>OBJETIVO 5</c:v>
                </c:pt>
                <c:pt idx="5">
                  <c:v>OBJETIVO 6</c:v>
                </c:pt>
              </c:strCache>
            </c:strRef>
          </c:cat>
          <c:val>
            <c:numRef>
              <c:f>'Painel de Gestão - 3'!$G$32:$G$37</c:f>
              <c:numCache>
                <c:formatCode>General</c:formatCode>
                <c:ptCount val="6"/>
                <c:pt idx="0">
                  <c:v>6</c:v>
                </c:pt>
                <c:pt idx="1">
                  <c:v>6</c:v>
                </c:pt>
                <c:pt idx="2">
                  <c:v>6</c:v>
                </c:pt>
                <c:pt idx="3">
                  <c:v>6</c:v>
                </c:pt>
                <c:pt idx="4">
                  <c:v>0</c:v>
                </c:pt>
                <c:pt idx="5">
                  <c:v>0</c:v>
                </c:pt>
              </c:numCache>
            </c:numRef>
          </c:val>
          <c:extLst>
            <c:ext xmlns:c16="http://schemas.microsoft.com/office/drawing/2014/chart" uri="{C3380CC4-5D6E-409C-BE32-E72D297353CC}">
              <c16:uniqueId val="{00000002-9FFB-45F9-AB43-E482C8921681}"/>
            </c:ext>
          </c:extLst>
        </c:ser>
        <c:ser>
          <c:idx val="3"/>
          <c:order val="3"/>
          <c:spPr>
            <a:solidFill>
              <a:srgbClr val="FFC000"/>
            </a:solidFill>
          </c:spPr>
          <c:invertIfNegative val="0"/>
          <c:cat>
            <c:strRef>
              <c:f>'Painel de Gestão - 3'!$C$32:$C$37</c:f>
              <c:strCache>
                <c:ptCount val="6"/>
                <c:pt idx="0">
                  <c:v>OBJETIVO 1</c:v>
                </c:pt>
                <c:pt idx="1">
                  <c:v>OBJETIVO 2</c:v>
                </c:pt>
                <c:pt idx="2">
                  <c:v>OBJETIVO 3</c:v>
                </c:pt>
                <c:pt idx="3">
                  <c:v>OBJETIVO 4</c:v>
                </c:pt>
                <c:pt idx="4">
                  <c:v>OBJETIVO 5</c:v>
                </c:pt>
                <c:pt idx="5">
                  <c:v>OBJETIVO 6</c:v>
                </c:pt>
              </c:strCache>
            </c:strRef>
          </c:cat>
          <c:val>
            <c:numRef>
              <c:f>'Painel de Gestão - 3'!$H$32:$H$37</c:f>
              <c:numCache>
                <c:formatCode>General</c:formatCode>
                <c:ptCount val="6"/>
                <c:pt idx="0">
                  <c:v>3</c:v>
                </c:pt>
                <c:pt idx="1">
                  <c:v>2</c:v>
                </c:pt>
                <c:pt idx="2">
                  <c:v>1</c:v>
                </c:pt>
                <c:pt idx="3">
                  <c:v>2</c:v>
                </c:pt>
                <c:pt idx="4">
                  <c:v>12</c:v>
                </c:pt>
                <c:pt idx="5">
                  <c:v>0</c:v>
                </c:pt>
              </c:numCache>
            </c:numRef>
          </c:val>
          <c:extLst>
            <c:ext xmlns:c16="http://schemas.microsoft.com/office/drawing/2014/chart" uri="{C3380CC4-5D6E-409C-BE32-E72D297353CC}">
              <c16:uniqueId val="{00000003-9FFB-45F9-AB43-E482C8921681}"/>
            </c:ext>
          </c:extLst>
        </c:ser>
        <c:ser>
          <c:idx val="4"/>
          <c:order val="4"/>
          <c:spPr>
            <a:solidFill>
              <a:srgbClr val="92D050"/>
            </a:solidFill>
          </c:spPr>
          <c:invertIfNegative val="0"/>
          <c:cat>
            <c:strRef>
              <c:f>'Painel de Gestão - 3'!$C$32:$C$37</c:f>
              <c:strCache>
                <c:ptCount val="6"/>
                <c:pt idx="0">
                  <c:v>OBJETIVO 1</c:v>
                </c:pt>
                <c:pt idx="1">
                  <c:v>OBJETIVO 2</c:v>
                </c:pt>
                <c:pt idx="2">
                  <c:v>OBJETIVO 3</c:v>
                </c:pt>
                <c:pt idx="3">
                  <c:v>OBJETIVO 4</c:v>
                </c:pt>
                <c:pt idx="4">
                  <c:v>OBJETIVO 5</c:v>
                </c:pt>
                <c:pt idx="5">
                  <c:v>OBJETIVO 6</c:v>
                </c:pt>
              </c:strCache>
            </c:strRef>
          </c:cat>
          <c:val>
            <c:numRef>
              <c:f>'Painel de Gestão - 3'!$I$32:$I$37</c:f>
              <c:numCache>
                <c:formatCode>General</c:formatCode>
                <c:ptCount val="6"/>
                <c:pt idx="0">
                  <c:v>1</c:v>
                </c:pt>
                <c:pt idx="1">
                  <c:v>3</c:v>
                </c:pt>
                <c:pt idx="2">
                  <c:v>5</c:v>
                </c:pt>
                <c:pt idx="3">
                  <c:v>5</c:v>
                </c:pt>
                <c:pt idx="4">
                  <c:v>0</c:v>
                </c:pt>
                <c:pt idx="5">
                  <c:v>0</c:v>
                </c:pt>
              </c:numCache>
            </c:numRef>
          </c:val>
          <c:extLst>
            <c:ext xmlns:c16="http://schemas.microsoft.com/office/drawing/2014/chart" uri="{C3380CC4-5D6E-409C-BE32-E72D297353CC}">
              <c16:uniqueId val="{00000004-9FFB-45F9-AB43-E482C8921681}"/>
            </c:ext>
          </c:extLst>
        </c:ser>
        <c:ser>
          <c:idx val="5"/>
          <c:order val="5"/>
          <c:spPr>
            <a:solidFill>
              <a:srgbClr val="0070C0"/>
            </a:solidFill>
          </c:spPr>
          <c:invertIfNegative val="0"/>
          <c:cat>
            <c:strRef>
              <c:f>'Painel de Gestão - 3'!$C$32:$C$37</c:f>
              <c:strCache>
                <c:ptCount val="6"/>
                <c:pt idx="0">
                  <c:v>OBJETIVO 1</c:v>
                </c:pt>
                <c:pt idx="1">
                  <c:v>OBJETIVO 2</c:v>
                </c:pt>
                <c:pt idx="2">
                  <c:v>OBJETIVO 3</c:v>
                </c:pt>
                <c:pt idx="3">
                  <c:v>OBJETIVO 4</c:v>
                </c:pt>
                <c:pt idx="4">
                  <c:v>OBJETIVO 5</c:v>
                </c:pt>
                <c:pt idx="5">
                  <c:v>OBJETIVO 6</c:v>
                </c:pt>
              </c:strCache>
            </c:strRef>
          </c:cat>
          <c:val>
            <c:numRef>
              <c:f>'Painel de Gestão - 3'!$J$32:$J$37</c:f>
              <c:numCache>
                <c:formatCode>General</c:formatCode>
                <c:ptCount val="6"/>
                <c:pt idx="0">
                  <c:v>4</c:v>
                </c:pt>
                <c:pt idx="1">
                  <c:v>4</c:v>
                </c:pt>
                <c:pt idx="2">
                  <c:v>2</c:v>
                </c:pt>
                <c:pt idx="3">
                  <c:v>2</c:v>
                </c:pt>
                <c:pt idx="4">
                  <c:v>3</c:v>
                </c:pt>
                <c:pt idx="5">
                  <c:v>15</c:v>
                </c:pt>
              </c:numCache>
            </c:numRef>
          </c:val>
          <c:extLst>
            <c:ext xmlns:c16="http://schemas.microsoft.com/office/drawing/2014/chart" uri="{C3380CC4-5D6E-409C-BE32-E72D297353CC}">
              <c16:uniqueId val="{00000005-9FFB-45F9-AB43-E482C8921681}"/>
            </c:ext>
          </c:extLst>
        </c:ser>
        <c:dLbls>
          <c:showLegendKey val="0"/>
          <c:showVal val="0"/>
          <c:showCatName val="0"/>
          <c:showSerName val="0"/>
          <c:showPercent val="0"/>
          <c:showBubbleSize val="0"/>
        </c:dLbls>
        <c:gapWidth val="150"/>
        <c:overlap val="100"/>
        <c:axId val="333321264"/>
        <c:axId val="333321648"/>
      </c:barChart>
      <c:catAx>
        <c:axId val="333321264"/>
        <c:scaling>
          <c:orientation val="maxMin"/>
        </c:scaling>
        <c:delete val="0"/>
        <c:axPos val="l"/>
        <c:numFmt formatCode="ge\r\a\l" sourceLinked="0"/>
        <c:majorTickMark val="out"/>
        <c:minorTickMark val="none"/>
        <c:tickLblPos val="nextTo"/>
        <c:txPr>
          <a:bodyPr/>
          <a:lstStyle/>
          <a:p>
            <a:pPr>
              <a:defRPr sz="1100"/>
            </a:pPr>
            <a:endParaRPr lang="pt-BR"/>
          </a:p>
        </c:txPr>
        <c:crossAx val="333321648"/>
        <c:crosses val="autoZero"/>
        <c:auto val="1"/>
        <c:lblAlgn val="ctr"/>
        <c:lblOffset val="100"/>
        <c:noMultiLvlLbl val="0"/>
      </c:catAx>
      <c:valAx>
        <c:axId val="333321648"/>
        <c:scaling>
          <c:orientation val="minMax"/>
        </c:scaling>
        <c:delete val="0"/>
        <c:axPos val="t"/>
        <c:majorGridlines/>
        <c:numFmt formatCode="General" sourceLinked="1"/>
        <c:majorTickMark val="out"/>
        <c:minorTickMark val="none"/>
        <c:tickLblPos val="nextTo"/>
        <c:crossAx val="333321264"/>
        <c:crosses val="autoZero"/>
        <c:crossBetween val="between"/>
        <c:majorUnit val="2"/>
      </c:valAx>
    </c:plotArea>
    <c:plotVisOnly val="1"/>
    <c:dispBlanksAs val="gap"/>
    <c:showDLblsOverMax val="0"/>
  </c:chart>
  <c:printSettings>
    <c:headerFooter/>
    <c:pageMargins b="0.78740157499999996" l="0.511811024" r="0.511811024" t="0.78740157499999996" header="0.31496062000000108" footer="0.31496062000000108"/>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atual </a:t>
            </a:r>
            <a:r>
              <a:rPr lang="pt-BR" sz="1600" baseline="0"/>
              <a:t>do PAN </a:t>
            </a:r>
          </a:p>
          <a:p>
            <a:pPr algn="l">
              <a:defRPr sz="1600"/>
            </a:pPr>
            <a:r>
              <a:rPr lang="pt-BR" sz="1600" baseline="0"/>
              <a:t>Monitoria atual</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8.1141294838144959E-2"/>
          <c:y val="0.21937888351980531"/>
          <c:w val="0.46168875765529332"/>
          <c:h val="0.68515846659657853"/>
        </c:manualLayout>
      </c:layout>
      <c:doughnutChart>
        <c:varyColors val="1"/>
        <c:ser>
          <c:idx val="0"/>
          <c:order val="0"/>
          <c:spPr>
            <a:solidFill>
              <a:srgbClr val="FFFF00"/>
            </a:solidFill>
          </c:spPr>
          <c:dPt>
            <c:idx val="0"/>
            <c:bubble3D val="0"/>
            <c:spPr>
              <a:solidFill>
                <a:schemeClr val="bg1">
                  <a:lumMod val="50000"/>
                </a:schemeClr>
              </a:solidFill>
            </c:spPr>
            <c:extLst>
              <c:ext xmlns:c16="http://schemas.microsoft.com/office/drawing/2014/chart" uri="{C3380CC4-5D6E-409C-BE32-E72D297353CC}">
                <c16:uniqueId val="{00000001-9FE0-4D9F-B8DC-8B9C8E37DCB1}"/>
              </c:ext>
            </c:extLst>
          </c:dPt>
          <c:dPt>
            <c:idx val="1"/>
            <c:bubble3D val="0"/>
            <c:spPr>
              <a:solidFill>
                <a:srgbClr val="FF0000"/>
              </a:solidFill>
            </c:spPr>
            <c:extLst>
              <c:ext xmlns:c16="http://schemas.microsoft.com/office/drawing/2014/chart" uri="{C3380CC4-5D6E-409C-BE32-E72D297353CC}">
                <c16:uniqueId val="{00000003-9FE0-4D9F-B8DC-8B9C8E37DCB1}"/>
              </c:ext>
            </c:extLst>
          </c:dPt>
          <c:dPt>
            <c:idx val="3"/>
            <c:bubble3D val="0"/>
            <c:spPr>
              <a:solidFill>
                <a:srgbClr val="92D050"/>
              </a:solidFill>
            </c:spPr>
            <c:extLst>
              <c:ext xmlns:c16="http://schemas.microsoft.com/office/drawing/2014/chart" uri="{C3380CC4-5D6E-409C-BE32-E72D297353CC}">
                <c16:uniqueId val="{00000005-9FE0-4D9F-B8DC-8B9C8E37DCB1}"/>
              </c:ext>
            </c:extLst>
          </c:dPt>
          <c:dPt>
            <c:idx val="4"/>
            <c:bubble3D val="0"/>
            <c:spPr>
              <a:solidFill>
                <a:srgbClr val="0070C0"/>
              </a:solidFill>
            </c:spPr>
            <c:extLst>
              <c:ext xmlns:c16="http://schemas.microsoft.com/office/drawing/2014/chart" uri="{C3380CC4-5D6E-409C-BE32-E72D297353CC}">
                <c16:uniqueId val="{00000007-9FE0-4D9F-B8DC-8B9C8E37DC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- 3'!$C$16:$C$20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- 3'!$E$16:$E$20</c:f>
              <c:numCache>
                <c:formatCode>0%</c:formatCode>
                <c:ptCount val="5"/>
                <c:pt idx="0">
                  <c:v>1.3333333333333334E-2</c:v>
                </c:pt>
                <c:pt idx="1">
                  <c:v>0.26</c:v>
                </c:pt>
                <c:pt idx="2">
                  <c:v>0.19333333333333333</c:v>
                </c:pt>
                <c:pt idx="3">
                  <c:v>0.25333333333333335</c:v>
                </c:pt>
                <c:pt idx="4">
                  <c:v>0.28000000000000003</c:v>
                </c:pt>
              </c:numCache>
            </c:numRef>
          </c:val>
          <c:extLst>
            <c:ext xmlns:c16="http://schemas.microsoft.com/office/drawing/2014/chart" uri="{C3380CC4-5D6E-409C-BE32-E72D297353CC}">
              <c16:uniqueId val="{00000008-9FE0-4D9F-B8DC-8B9C8E37DCB1}"/>
            </c:ext>
          </c:extLst>
        </c:ser>
        <c:dLbls>
          <c:showLegendKey val="0"/>
          <c:showVal val="1"/>
          <c:showCatName val="0"/>
          <c:showSerName val="0"/>
          <c:showPercent val="0"/>
          <c:showBubbleSize val="0"/>
          <c:showLeaderLines val="0"/>
        </c:dLbls>
        <c:firstSliceAng val="0"/>
        <c:holeSize val="50"/>
      </c:doughnutChart>
    </c:plotArea>
    <c:legend>
      <c:legendPos val="r"/>
      <c:layout>
        <c:manualLayout>
          <c:xMode val="edge"/>
          <c:yMode val="edge"/>
          <c:x val="0.57029166666666664"/>
          <c:y val="0.14367663552499471"/>
          <c:w val="0.40163082802031924"/>
          <c:h val="0.795443827160494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
            </a:r>
            <a:r>
              <a:rPr lang="pt-BR" sz="1600" baseline="0"/>
              <a:t>do PAN </a:t>
            </a:r>
          </a:p>
          <a:p>
            <a:pPr algn="l">
              <a:defRPr sz="1600"/>
            </a:pPr>
            <a:r>
              <a:rPr lang="pt-BR" sz="1600" baseline="0"/>
              <a:t>Pós Monitoria</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9.5030183727034145E-2"/>
          <c:y val="0.21937888351980531"/>
          <c:w val="0.46168875765529332"/>
          <c:h val="0.68515846659657853"/>
        </c:manualLayout>
      </c:layout>
      <c:doughnutChart>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AC0A-488D-A911-331F8DF53764}"/>
              </c:ext>
            </c:extLst>
          </c:dPt>
          <c:dPt>
            <c:idx val="1"/>
            <c:bubble3D val="0"/>
            <c:spPr>
              <a:solidFill>
                <a:srgbClr val="FF0000"/>
              </a:solidFill>
            </c:spPr>
            <c:extLst>
              <c:ext xmlns:c16="http://schemas.microsoft.com/office/drawing/2014/chart" uri="{C3380CC4-5D6E-409C-BE32-E72D297353CC}">
                <c16:uniqueId val="{00000003-AC0A-488D-A911-331F8DF53764}"/>
              </c:ext>
            </c:extLst>
          </c:dPt>
          <c:dPt>
            <c:idx val="2"/>
            <c:bubble3D val="0"/>
            <c:spPr>
              <a:solidFill>
                <a:srgbClr val="FFFF00"/>
              </a:solidFill>
            </c:spPr>
            <c:extLst>
              <c:ext xmlns:c16="http://schemas.microsoft.com/office/drawing/2014/chart" uri="{C3380CC4-5D6E-409C-BE32-E72D297353CC}">
                <c16:uniqueId val="{00000005-AC0A-488D-A911-331F8DF53764}"/>
              </c:ext>
            </c:extLst>
          </c:dPt>
          <c:dPt>
            <c:idx val="3"/>
            <c:bubble3D val="0"/>
            <c:spPr>
              <a:solidFill>
                <a:srgbClr val="92D050"/>
              </a:solidFill>
            </c:spPr>
            <c:extLst>
              <c:ext xmlns:c16="http://schemas.microsoft.com/office/drawing/2014/chart" uri="{C3380CC4-5D6E-409C-BE32-E72D297353CC}">
                <c16:uniqueId val="{00000007-AC0A-488D-A911-331F8DF53764}"/>
              </c:ext>
            </c:extLst>
          </c:dPt>
          <c:dPt>
            <c:idx val="4"/>
            <c:bubble3D val="0"/>
            <c:spPr>
              <a:solidFill>
                <a:srgbClr val="0070C0"/>
              </a:solidFill>
            </c:spPr>
            <c:extLst>
              <c:ext xmlns:c16="http://schemas.microsoft.com/office/drawing/2014/chart" uri="{C3380CC4-5D6E-409C-BE32-E72D297353CC}">
                <c16:uniqueId val="{00000009-AC0A-488D-A911-331F8DF53764}"/>
              </c:ext>
            </c:extLst>
          </c:dPt>
          <c:dPt>
            <c:idx val="5"/>
            <c:bubble3D val="0"/>
            <c:spPr>
              <a:solidFill>
                <a:srgbClr val="FF99CC"/>
              </a:solidFill>
            </c:spPr>
            <c:extLst>
              <c:ext xmlns:c16="http://schemas.microsoft.com/office/drawing/2014/chart" uri="{C3380CC4-5D6E-409C-BE32-E72D297353CC}">
                <c16:uniqueId val="{0000000B-AC0A-488D-A911-331F8DF53764}"/>
              </c:ext>
            </c:extLst>
          </c:dPt>
          <c:dLbls>
            <c:dLbl>
              <c:idx val="0"/>
              <c:layout>
                <c:manualLayout>
                  <c:x val="8.1410256410256402E-3"/>
                  <c:y val="-3.9446028670119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0A-488D-A911-331F8DF5376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- 3'!$C$16:$C$21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- 3'!$G$16:$G$21</c:f>
              <c:numCache>
                <c:formatCode>0%</c:formatCode>
                <c:ptCount val="6"/>
                <c:pt idx="0">
                  <c:v>1.3986013986013986E-2</c:v>
                </c:pt>
                <c:pt idx="1">
                  <c:v>0.24475524475524477</c:v>
                </c:pt>
                <c:pt idx="2">
                  <c:v>0.17482517482517482</c:v>
                </c:pt>
                <c:pt idx="3">
                  <c:v>0.25874125874125875</c:v>
                </c:pt>
                <c:pt idx="4">
                  <c:v>0.28671328671328672</c:v>
                </c:pt>
                <c:pt idx="5">
                  <c:v>2.097902097902098E-2</c:v>
                </c:pt>
              </c:numCache>
            </c:numRef>
          </c:val>
          <c:extLst>
            <c:ext xmlns:c16="http://schemas.microsoft.com/office/drawing/2014/chart" uri="{C3380CC4-5D6E-409C-BE32-E72D297353CC}">
              <c16:uniqueId val="{0000000C-AC0A-488D-A911-331F8DF53764}"/>
            </c:ext>
          </c:extLst>
        </c:ser>
        <c:dLbls>
          <c:showLegendKey val="0"/>
          <c:showVal val="1"/>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9897799484626846"/>
          <c:y val="0.11768286970423393"/>
          <c:w val="0.38477668980593727"/>
          <c:h val="0.818491751181892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B15407"/>
            </a:solidFill>
          </c:spPr>
          <c:invertIfNegative val="0"/>
          <c:cat>
            <c:strRef>
              <c:f>'Painel de Gestão - 4'!$C$32:$C$37</c:f>
              <c:strCache>
                <c:ptCount val="6"/>
                <c:pt idx="0">
                  <c:v>OBJETIVO 1</c:v>
                </c:pt>
                <c:pt idx="1">
                  <c:v>OBJETIVO 2</c:v>
                </c:pt>
                <c:pt idx="2">
                  <c:v>OBJETIVO 3</c:v>
                </c:pt>
                <c:pt idx="3">
                  <c:v>OBJETIVO 4</c:v>
                </c:pt>
                <c:pt idx="4">
                  <c:v>OBJETIVO 5</c:v>
                </c:pt>
                <c:pt idx="5">
                  <c:v>OBJETIVO 6</c:v>
                </c:pt>
              </c:strCache>
            </c:strRef>
          </c:cat>
          <c:val>
            <c:numRef>
              <c:f>'Painel de Gestão - 4'!$E$32:$E$37</c:f>
              <c:numCache>
                <c:formatCode>General</c:formatCode>
                <c:ptCount val="6"/>
                <c:pt idx="0">
                  <c:v>5</c:v>
                </c:pt>
                <c:pt idx="1">
                  <c:v>2</c:v>
                </c:pt>
                <c:pt idx="2">
                  <c:v>0</c:v>
                </c:pt>
                <c:pt idx="3">
                  <c:v>1</c:v>
                </c:pt>
                <c:pt idx="4">
                  <c:v>0</c:v>
                </c:pt>
                <c:pt idx="5">
                  <c:v>0</c:v>
                </c:pt>
              </c:numCache>
            </c:numRef>
          </c:val>
          <c:extLst>
            <c:ext xmlns:c16="http://schemas.microsoft.com/office/drawing/2014/chart" uri="{C3380CC4-5D6E-409C-BE32-E72D297353CC}">
              <c16:uniqueId val="{00000000-9FFB-45F9-AB43-E482C8921681}"/>
            </c:ext>
          </c:extLst>
        </c:ser>
        <c:ser>
          <c:idx val="1"/>
          <c:order val="1"/>
          <c:spPr>
            <a:solidFill>
              <a:schemeClr val="bg1">
                <a:lumMod val="65000"/>
              </a:schemeClr>
            </a:solidFill>
          </c:spPr>
          <c:invertIfNegative val="0"/>
          <c:cat>
            <c:strRef>
              <c:f>'Painel de Gestão - 4'!$C$32:$C$37</c:f>
              <c:strCache>
                <c:ptCount val="6"/>
                <c:pt idx="0">
                  <c:v>OBJETIVO 1</c:v>
                </c:pt>
                <c:pt idx="1">
                  <c:v>OBJETIVO 2</c:v>
                </c:pt>
                <c:pt idx="2">
                  <c:v>OBJETIVO 3</c:v>
                </c:pt>
                <c:pt idx="3">
                  <c:v>OBJETIVO 4</c:v>
                </c:pt>
                <c:pt idx="4">
                  <c:v>OBJETIVO 5</c:v>
                </c:pt>
                <c:pt idx="5">
                  <c:v>OBJETIVO 6</c:v>
                </c:pt>
              </c:strCache>
            </c:strRef>
          </c:cat>
          <c:val>
            <c:numRef>
              <c:f>'Painel de Gestão - 4'!$F$32:$F$37</c:f>
              <c:numCache>
                <c:formatCode>General</c:formatCode>
                <c:ptCount val="6"/>
                <c:pt idx="0">
                  <c:v>1</c:v>
                </c:pt>
                <c:pt idx="1">
                  <c:v>0</c:v>
                </c:pt>
                <c:pt idx="2">
                  <c:v>1</c:v>
                </c:pt>
                <c:pt idx="3">
                  <c:v>0</c:v>
                </c:pt>
                <c:pt idx="4">
                  <c:v>0</c:v>
                </c:pt>
                <c:pt idx="5">
                  <c:v>0</c:v>
                </c:pt>
              </c:numCache>
            </c:numRef>
          </c:val>
          <c:extLst>
            <c:ext xmlns:c16="http://schemas.microsoft.com/office/drawing/2014/chart" uri="{C3380CC4-5D6E-409C-BE32-E72D297353CC}">
              <c16:uniqueId val="{00000001-9FFB-45F9-AB43-E482C8921681}"/>
            </c:ext>
          </c:extLst>
        </c:ser>
        <c:ser>
          <c:idx val="2"/>
          <c:order val="2"/>
          <c:spPr>
            <a:solidFill>
              <a:srgbClr val="FF0000"/>
            </a:solidFill>
          </c:spPr>
          <c:invertIfNegative val="0"/>
          <c:cat>
            <c:strRef>
              <c:f>'Painel de Gestão - 4'!$C$32:$C$37</c:f>
              <c:strCache>
                <c:ptCount val="6"/>
                <c:pt idx="0">
                  <c:v>OBJETIVO 1</c:v>
                </c:pt>
                <c:pt idx="1">
                  <c:v>OBJETIVO 2</c:v>
                </c:pt>
                <c:pt idx="2">
                  <c:v>OBJETIVO 3</c:v>
                </c:pt>
                <c:pt idx="3">
                  <c:v>OBJETIVO 4</c:v>
                </c:pt>
                <c:pt idx="4">
                  <c:v>OBJETIVO 5</c:v>
                </c:pt>
                <c:pt idx="5">
                  <c:v>OBJETIVO 6</c:v>
                </c:pt>
              </c:strCache>
            </c:strRef>
          </c:cat>
          <c:val>
            <c:numRef>
              <c:f>'Painel de Gestão - 4'!$G$32:$G$37</c:f>
              <c:numCache>
                <c:formatCode>General</c:formatCode>
                <c:ptCount val="6"/>
                <c:pt idx="0">
                  <c:v>6</c:v>
                </c:pt>
                <c:pt idx="1">
                  <c:v>6</c:v>
                </c:pt>
                <c:pt idx="2">
                  <c:v>6</c:v>
                </c:pt>
                <c:pt idx="3">
                  <c:v>6</c:v>
                </c:pt>
                <c:pt idx="4">
                  <c:v>0</c:v>
                </c:pt>
                <c:pt idx="5">
                  <c:v>0</c:v>
                </c:pt>
              </c:numCache>
            </c:numRef>
          </c:val>
          <c:extLst>
            <c:ext xmlns:c16="http://schemas.microsoft.com/office/drawing/2014/chart" uri="{C3380CC4-5D6E-409C-BE32-E72D297353CC}">
              <c16:uniqueId val="{00000002-9FFB-45F9-AB43-E482C8921681}"/>
            </c:ext>
          </c:extLst>
        </c:ser>
        <c:ser>
          <c:idx val="3"/>
          <c:order val="3"/>
          <c:spPr>
            <a:solidFill>
              <a:srgbClr val="FFC000"/>
            </a:solidFill>
          </c:spPr>
          <c:invertIfNegative val="0"/>
          <c:cat>
            <c:strRef>
              <c:f>'Painel de Gestão - 4'!$C$32:$C$37</c:f>
              <c:strCache>
                <c:ptCount val="6"/>
                <c:pt idx="0">
                  <c:v>OBJETIVO 1</c:v>
                </c:pt>
                <c:pt idx="1">
                  <c:v>OBJETIVO 2</c:v>
                </c:pt>
                <c:pt idx="2">
                  <c:v>OBJETIVO 3</c:v>
                </c:pt>
                <c:pt idx="3">
                  <c:v>OBJETIVO 4</c:v>
                </c:pt>
                <c:pt idx="4">
                  <c:v>OBJETIVO 5</c:v>
                </c:pt>
                <c:pt idx="5">
                  <c:v>OBJETIVO 6</c:v>
                </c:pt>
              </c:strCache>
            </c:strRef>
          </c:cat>
          <c:val>
            <c:numRef>
              <c:f>'Painel de Gestão - 4'!$H$32:$H$37</c:f>
              <c:numCache>
                <c:formatCode>General</c:formatCode>
                <c:ptCount val="6"/>
                <c:pt idx="0">
                  <c:v>3</c:v>
                </c:pt>
                <c:pt idx="1">
                  <c:v>2</c:v>
                </c:pt>
                <c:pt idx="2">
                  <c:v>1</c:v>
                </c:pt>
                <c:pt idx="3">
                  <c:v>2</c:v>
                </c:pt>
                <c:pt idx="4">
                  <c:v>12</c:v>
                </c:pt>
                <c:pt idx="5">
                  <c:v>0</c:v>
                </c:pt>
              </c:numCache>
            </c:numRef>
          </c:val>
          <c:extLst>
            <c:ext xmlns:c16="http://schemas.microsoft.com/office/drawing/2014/chart" uri="{C3380CC4-5D6E-409C-BE32-E72D297353CC}">
              <c16:uniqueId val="{00000003-9FFB-45F9-AB43-E482C8921681}"/>
            </c:ext>
          </c:extLst>
        </c:ser>
        <c:ser>
          <c:idx val="4"/>
          <c:order val="4"/>
          <c:spPr>
            <a:solidFill>
              <a:srgbClr val="92D050"/>
            </a:solidFill>
          </c:spPr>
          <c:invertIfNegative val="0"/>
          <c:cat>
            <c:strRef>
              <c:f>'Painel de Gestão - 4'!$C$32:$C$37</c:f>
              <c:strCache>
                <c:ptCount val="6"/>
                <c:pt idx="0">
                  <c:v>OBJETIVO 1</c:v>
                </c:pt>
                <c:pt idx="1">
                  <c:v>OBJETIVO 2</c:v>
                </c:pt>
                <c:pt idx="2">
                  <c:v>OBJETIVO 3</c:v>
                </c:pt>
                <c:pt idx="3">
                  <c:v>OBJETIVO 4</c:v>
                </c:pt>
                <c:pt idx="4">
                  <c:v>OBJETIVO 5</c:v>
                </c:pt>
                <c:pt idx="5">
                  <c:v>OBJETIVO 6</c:v>
                </c:pt>
              </c:strCache>
            </c:strRef>
          </c:cat>
          <c:val>
            <c:numRef>
              <c:f>'Painel de Gestão - 4'!$I$32:$I$37</c:f>
              <c:numCache>
                <c:formatCode>General</c:formatCode>
                <c:ptCount val="6"/>
                <c:pt idx="0">
                  <c:v>1</c:v>
                </c:pt>
                <c:pt idx="1">
                  <c:v>3</c:v>
                </c:pt>
                <c:pt idx="2">
                  <c:v>5</c:v>
                </c:pt>
                <c:pt idx="3">
                  <c:v>5</c:v>
                </c:pt>
                <c:pt idx="4">
                  <c:v>0</c:v>
                </c:pt>
                <c:pt idx="5">
                  <c:v>0</c:v>
                </c:pt>
              </c:numCache>
            </c:numRef>
          </c:val>
          <c:extLst>
            <c:ext xmlns:c16="http://schemas.microsoft.com/office/drawing/2014/chart" uri="{C3380CC4-5D6E-409C-BE32-E72D297353CC}">
              <c16:uniqueId val="{00000004-9FFB-45F9-AB43-E482C8921681}"/>
            </c:ext>
          </c:extLst>
        </c:ser>
        <c:ser>
          <c:idx val="5"/>
          <c:order val="5"/>
          <c:spPr>
            <a:solidFill>
              <a:srgbClr val="0070C0"/>
            </a:solidFill>
          </c:spPr>
          <c:invertIfNegative val="0"/>
          <c:cat>
            <c:strRef>
              <c:f>'Painel de Gestão - 4'!$C$32:$C$37</c:f>
              <c:strCache>
                <c:ptCount val="6"/>
                <c:pt idx="0">
                  <c:v>OBJETIVO 1</c:v>
                </c:pt>
                <c:pt idx="1">
                  <c:v>OBJETIVO 2</c:v>
                </c:pt>
                <c:pt idx="2">
                  <c:v>OBJETIVO 3</c:v>
                </c:pt>
                <c:pt idx="3">
                  <c:v>OBJETIVO 4</c:v>
                </c:pt>
                <c:pt idx="4">
                  <c:v>OBJETIVO 5</c:v>
                </c:pt>
                <c:pt idx="5">
                  <c:v>OBJETIVO 6</c:v>
                </c:pt>
              </c:strCache>
            </c:strRef>
          </c:cat>
          <c:val>
            <c:numRef>
              <c:f>'Painel de Gestão - 4'!$J$32:$J$37</c:f>
              <c:numCache>
                <c:formatCode>General</c:formatCode>
                <c:ptCount val="6"/>
                <c:pt idx="0">
                  <c:v>4</c:v>
                </c:pt>
                <c:pt idx="1">
                  <c:v>4</c:v>
                </c:pt>
                <c:pt idx="2">
                  <c:v>2</c:v>
                </c:pt>
                <c:pt idx="3">
                  <c:v>2</c:v>
                </c:pt>
                <c:pt idx="4">
                  <c:v>3</c:v>
                </c:pt>
                <c:pt idx="5">
                  <c:v>15</c:v>
                </c:pt>
              </c:numCache>
            </c:numRef>
          </c:val>
          <c:extLst>
            <c:ext xmlns:c16="http://schemas.microsoft.com/office/drawing/2014/chart" uri="{C3380CC4-5D6E-409C-BE32-E72D297353CC}">
              <c16:uniqueId val="{00000005-9FFB-45F9-AB43-E482C8921681}"/>
            </c:ext>
          </c:extLst>
        </c:ser>
        <c:dLbls>
          <c:showLegendKey val="0"/>
          <c:showVal val="0"/>
          <c:showCatName val="0"/>
          <c:showSerName val="0"/>
          <c:showPercent val="0"/>
          <c:showBubbleSize val="0"/>
        </c:dLbls>
        <c:gapWidth val="150"/>
        <c:overlap val="100"/>
        <c:axId val="333055216"/>
        <c:axId val="333054824"/>
      </c:barChart>
      <c:catAx>
        <c:axId val="333055216"/>
        <c:scaling>
          <c:orientation val="maxMin"/>
        </c:scaling>
        <c:delete val="0"/>
        <c:axPos val="l"/>
        <c:numFmt formatCode="ge\r\a\l" sourceLinked="0"/>
        <c:majorTickMark val="out"/>
        <c:minorTickMark val="none"/>
        <c:tickLblPos val="nextTo"/>
        <c:txPr>
          <a:bodyPr/>
          <a:lstStyle/>
          <a:p>
            <a:pPr>
              <a:defRPr sz="1100"/>
            </a:pPr>
            <a:endParaRPr lang="pt-BR"/>
          </a:p>
        </c:txPr>
        <c:crossAx val="333054824"/>
        <c:crosses val="autoZero"/>
        <c:auto val="1"/>
        <c:lblAlgn val="ctr"/>
        <c:lblOffset val="100"/>
        <c:noMultiLvlLbl val="0"/>
      </c:catAx>
      <c:valAx>
        <c:axId val="333054824"/>
        <c:scaling>
          <c:orientation val="minMax"/>
        </c:scaling>
        <c:delete val="0"/>
        <c:axPos val="t"/>
        <c:majorGridlines/>
        <c:numFmt formatCode="General" sourceLinked="1"/>
        <c:majorTickMark val="out"/>
        <c:minorTickMark val="none"/>
        <c:tickLblPos val="nextTo"/>
        <c:crossAx val="333055216"/>
        <c:crosses val="autoZero"/>
        <c:crossBetween val="between"/>
        <c:majorUnit val="2"/>
      </c:valAx>
    </c:plotArea>
    <c:plotVisOnly val="1"/>
    <c:dispBlanksAs val="gap"/>
    <c:showDLblsOverMax val="0"/>
  </c:chart>
  <c:printSettings>
    <c:headerFooter/>
    <c:pageMargins b="0.78740157499999996" l="0.511811024" r="0.511811024" t="0.78740157499999996" header="0.31496062000000108" footer="0.31496062000000108"/>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atual </a:t>
            </a:r>
            <a:r>
              <a:rPr lang="pt-BR" sz="1600" baseline="0"/>
              <a:t>do PAN </a:t>
            </a:r>
          </a:p>
          <a:p>
            <a:pPr algn="l">
              <a:defRPr sz="1600"/>
            </a:pPr>
            <a:r>
              <a:rPr lang="pt-BR" sz="1600" baseline="0"/>
              <a:t>Monitoria atual</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8.1141294838144959E-2"/>
          <c:y val="0.21937888351980531"/>
          <c:w val="0.46168875765529332"/>
          <c:h val="0.68515846659657853"/>
        </c:manualLayout>
      </c:layout>
      <c:doughnutChart>
        <c:varyColors val="1"/>
        <c:ser>
          <c:idx val="0"/>
          <c:order val="0"/>
          <c:spPr>
            <a:solidFill>
              <a:srgbClr val="FFFF00"/>
            </a:solidFill>
          </c:spPr>
          <c:dPt>
            <c:idx val="0"/>
            <c:bubble3D val="0"/>
            <c:spPr>
              <a:solidFill>
                <a:schemeClr val="bg1">
                  <a:lumMod val="50000"/>
                </a:schemeClr>
              </a:solidFill>
            </c:spPr>
            <c:extLst>
              <c:ext xmlns:c16="http://schemas.microsoft.com/office/drawing/2014/chart" uri="{C3380CC4-5D6E-409C-BE32-E72D297353CC}">
                <c16:uniqueId val="{00000001-9FE0-4D9F-B8DC-8B9C8E37DCB1}"/>
              </c:ext>
            </c:extLst>
          </c:dPt>
          <c:dPt>
            <c:idx val="1"/>
            <c:bubble3D val="0"/>
            <c:spPr>
              <a:solidFill>
                <a:srgbClr val="FF0000"/>
              </a:solidFill>
            </c:spPr>
            <c:extLst>
              <c:ext xmlns:c16="http://schemas.microsoft.com/office/drawing/2014/chart" uri="{C3380CC4-5D6E-409C-BE32-E72D297353CC}">
                <c16:uniqueId val="{00000003-9FE0-4D9F-B8DC-8B9C8E37DCB1}"/>
              </c:ext>
            </c:extLst>
          </c:dPt>
          <c:dPt>
            <c:idx val="3"/>
            <c:bubble3D val="0"/>
            <c:spPr>
              <a:solidFill>
                <a:srgbClr val="92D050"/>
              </a:solidFill>
            </c:spPr>
            <c:extLst>
              <c:ext xmlns:c16="http://schemas.microsoft.com/office/drawing/2014/chart" uri="{C3380CC4-5D6E-409C-BE32-E72D297353CC}">
                <c16:uniqueId val="{00000005-9FE0-4D9F-B8DC-8B9C8E37DCB1}"/>
              </c:ext>
            </c:extLst>
          </c:dPt>
          <c:dPt>
            <c:idx val="4"/>
            <c:bubble3D val="0"/>
            <c:spPr>
              <a:solidFill>
                <a:srgbClr val="0070C0"/>
              </a:solidFill>
            </c:spPr>
            <c:extLst>
              <c:ext xmlns:c16="http://schemas.microsoft.com/office/drawing/2014/chart" uri="{C3380CC4-5D6E-409C-BE32-E72D297353CC}">
                <c16:uniqueId val="{00000007-9FE0-4D9F-B8DC-8B9C8E37DC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- 4'!$C$16:$C$20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- 4'!$E$16:$E$20</c:f>
              <c:numCache>
                <c:formatCode>0%</c:formatCode>
                <c:ptCount val="5"/>
                <c:pt idx="0">
                  <c:v>1.3333333333333334E-2</c:v>
                </c:pt>
                <c:pt idx="1">
                  <c:v>0.26</c:v>
                </c:pt>
                <c:pt idx="2">
                  <c:v>0.19333333333333333</c:v>
                </c:pt>
                <c:pt idx="3">
                  <c:v>0.25333333333333335</c:v>
                </c:pt>
                <c:pt idx="4">
                  <c:v>0.28000000000000003</c:v>
                </c:pt>
              </c:numCache>
            </c:numRef>
          </c:val>
          <c:extLst>
            <c:ext xmlns:c16="http://schemas.microsoft.com/office/drawing/2014/chart" uri="{C3380CC4-5D6E-409C-BE32-E72D297353CC}">
              <c16:uniqueId val="{00000008-9FE0-4D9F-B8DC-8B9C8E37DCB1}"/>
            </c:ext>
          </c:extLst>
        </c:ser>
        <c:dLbls>
          <c:showLegendKey val="0"/>
          <c:showVal val="1"/>
          <c:showCatName val="0"/>
          <c:showSerName val="0"/>
          <c:showPercent val="0"/>
          <c:showBubbleSize val="0"/>
          <c:showLeaderLines val="0"/>
        </c:dLbls>
        <c:firstSliceAng val="0"/>
        <c:holeSize val="50"/>
      </c:doughnutChart>
    </c:plotArea>
    <c:legend>
      <c:legendPos val="r"/>
      <c:layout>
        <c:manualLayout>
          <c:xMode val="edge"/>
          <c:yMode val="edge"/>
          <c:x val="0.57029166666666664"/>
          <c:y val="0.14367663552499471"/>
          <c:w val="0.40163082802031924"/>
          <c:h val="0.795443827160494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
            </a:r>
            <a:r>
              <a:rPr lang="pt-BR" sz="1600" baseline="0"/>
              <a:t>do PAN </a:t>
            </a:r>
          </a:p>
          <a:p>
            <a:pPr algn="l">
              <a:defRPr sz="1600"/>
            </a:pPr>
            <a:r>
              <a:rPr lang="pt-BR" sz="1600" baseline="0"/>
              <a:t>Pós Monitoria</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9.5030183727034145E-2"/>
          <c:y val="0.21937888351980531"/>
          <c:w val="0.46168875765529332"/>
          <c:h val="0.68515846659657853"/>
        </c:manualLayout>
      </c:layout>
      <c:doughnutChart>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AC0A-488D-A911-331F8DF53764}"/>
              </c:ext>
            </c:extLst>
          </c:dPt>
          <c:dPt>
            <c:idx val="1"/>
            <c:bubble3D val="0"/>
            <c:spPr>
              <a:solidFill>
                <a:srgbClr val="FF0000"/>
              </a:solidFill>
            </c:spPr>
            <c:extLst>
              <c:ext xmlns:c16="http://schemas.microsoft.com/office/drawing/2014/chart" uri="{C3380CC4-5D6E-409C-BE32-E72D297353CC}">
                <c16:uniqueId val="{00000003-AC0A-488D-A911-331F8DF53764}"/>
              </c:ext>
            </c:extLst>
          </c:dPt>
          <c:dPt>
            <c:idx val="2"/>
            <c:bubble3D val="0"/>
            <c:spPr>
              <a:solidFill>
                <a:srgbClr val="FFFF00"/>
              </a:solidFill>
            </c:spPr>
            <c:extLst>
              <c:ext xmlns:c16="http://schemas.microsoft.com/office/drawing/2014/chart" uri="{C3380CC4-5D6E-409C-BE32-E72D297353CC}">
                <c16:uniqueId val="{00000005-AC0A-488D-A911-331F8DF53764}"/>
              </c:ext>
            </c:extLst>
          </c:dPt>
          <c:dPt>
            <c:idx val="3"/>
            <c:bubble3D val="0"/>
            <c:spPr>
              <a:solidFill>
                <a:srgbClr val="92D050"/>
              </a:solidFill>
            </c:spPr>
            <c:extLst>
              <c:ext xmlns:c16="http://schemas.microsoft.com/office/drawing/2014/chart" uri="{C3380CC4-5D6E-409C-BE32-E72D297353CC}">
                <c16:uniqueId val="{00000007-AC0A-488D-A911-331F8DF53764}"/>
              </c:ext>
            </c:extLst>
          </c:dPt>
          <c:dPt>
            <c:idx val="4"/>
            <c:bubble3D val="0"/>
            <c:spPr>
              <a:solidFill>
                <a:srgbClr val="0070C0"/>
              </a:solidFill>
            </c:spPr>
            <c:extLst>
              <c:ext xmlns:c16="http://schemas.microsoft.com/office/drawing/2014/chart" uri="{C3380CC4-5D6E-409C-BE32-E72D297353CC}">
                <c16:uniqueId val="{00000009-AC0A-488D-A911-331F8DF53764}"/>
              </c:ext>
            </c:extLst>
          </c:dPt>
          <c:dPt>
            <c:idx val="5"/>
            <c:bubble3D val="0"/>
            <c:spPr>
              <a:solidFill>
                <a:srgbClr val="FF99CC"/>
              </a:solidFill>
            </c:spPr>
            <c:extLst>
              <c:ext xmlns:c16="http://schemas.microsoft.com/office/drawing/2014/chart" uri="{C3380CC4-5D6E-409C-BE32-E72D297353CC}">
                <c16:uniqueId val="{0000000B-AC0A-488D-A911-331F8DF53764}"/>
              </c:ext>
            </c:extLst>
          </c:dPt>
          <c:dLbls>
            <c:dLbl>
              <c:idx val="0"/>
              <c:layout>
                <c:manualLayout>
                  <c:x val="8.1410256410256402E-3"/>
                  <c:y val="-3.9446028670119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0A-488D-A911-331F8DF5376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- 4'!$C$16:$C$21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- 4'!$G$16:$G$21</c:f>
              <c:numCache>
                <c:formatCode>0%</c:formatCode>
                <c:ptCount val="6"/>
                <c:pt idx="0">
                  <c:v>1.3986013986013986E-2</c:v>
                </c:pt>
                <c:pt idx="1">
                  <c:v>0.24475524475524477</c:v>
                </c:pt>
                <c:pt idx="2">
                  <c:v>0.17482517482517482</c:v>
                </c:pt>
                <c:pt idx="3">
                  <c:v>0.25874125874125875</c:v>
                </c:pt>
                <c:pt idx="4">
                  <c:v>0.28671328671328672</c:v>
                </c:pt>
                <c:pt idx="5">
                  <c:v>2.097902097902098E-2</c:v>
                </c:pt>
              </c:numCache>
            </c:numRef>
          </c:val>
          <c:extLst>
            <c:ext xmlns:c16="http://schemas.microsoft.com/office/drawing/2014/chart" uri="{C3380CC4-5D6E-409C-BE32-E72D297353CC}">
              <c16:uniqueId val="{0000000C-AC0A-488D-A911-331F8DF53764}"/>
            </c:ext>
          </c:extLst>
        </c:ser>
        <c:dLbls>
          <c:showLegendKey val="0"/>
          <c:showVal val="1"/>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9897799484626846"/>
          <c:y val="0.11768286970423393"/>
          <c:w val="0.38477668980593727"/>
          <c:h val="0.818491751181892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FF0000"/>
            </a:solidFill>
          </c:spPr>
          <c:invertIfNegative val="0"/>
          <c:cat>
            <c:strRef>
              <c:f>'Painel de Gestão Final'!$C$25:$C$30</c:f>
              <c:strCache>
                <c:ptCount val="6"/>
                <c:pt idx="0">
                  <c:v>OBJETIVO 1</c:v>
                </c:pt>
                <c:pt idx="1">
                  <c:v>OBJETIVO 2</c:v>
                </c:pt>
                <c:pt idx="2">
                  <c:v>OBJETIVO 3</c:v>
                </c:pt>
                <c:pt idx="3">
                  <c:v>OBJETIVO 4</c:v>
                </c:pt>
                <c:pt idx="4">
                  <c:v>OBJETIVO 5</c:v>
                </c:pt>
                <c:pt idx="5">
                  <c:v>OBJETIVO 6</c:v>
                </c:pt>
              </c:strCache>
            </c:strRef>
          </c:cat>
          <c:val>
            <c:numRef>
              <c:f>'Painel de Gestão Final'!$E$25:$E$30</c:f>
              <c:numCache>
                <c:formatCode>General</c:formatCode>
                <c:ptCount val="6"/>
                <c:pt idx="0">
                  <c:v>5</c:v>
                </c:pt>
                <c:pt idx="1">
                  <c:v>8</c:v>
                </c:pt>
                <c:pt idx="2">
                  <c:v>8</c:v>
                </c:pt>
                <c:pt idx="3">
                  <c:v>7</c:v>
                </c:pt>
                <c:pt idx="4">
                  <c:v>4</c:v>
                </c:pt>
                <c:pt idx="5">
                  <c:v>4</c:v>
                </c:pt>
              </c:numCache>
            </c:numRef>
          </c:val>
          <c:extLst>
            <c:ext xmlns:c16="http://schemas.microsoft.com/office/drawing/2014/chart" uri="{C3380CC4-5D6E-409C-BE32-E72D297353CC}">
              <c16:uniqueId val="{00000000-3168-42B7-9C7E-0F61D7978974}"/>
            </c:ext>
          </c:extLst>
        </c:ser>
        <c:ser>
          <c:idx val="3"/>
          <c:order val="1"/>
          <c:spPr>
            <a:solidFill>
              <a:srgbClr val="7030A0"/>
            </a:solidFill>
          </c:spPr>
          <c:invertIfNegative val="0"/>
          <c:cat>
            <c:strRef>
              <c:f>'Painel de Gestão Final'!$C$25:$C$30</c:f>
              <c:strCache>
                <c:ptCount val="6"/>
                <c:pt idx="0">
                  <c:v>OBJETIVO 1</c:v>
                </c:pt>
                <c:pt idx="1">
                  <c:v>OBJETIVO 2</c:v>
                </c:pt>
                <c:pt idx="2">
                  <c:v>OBJETIVO 3</c:v>
                </c:pt>
                <c:pt idx="3">
                  <c:v>OBJETIVO 4</c:v>
                </c:pt>
                <c:pt idx="4">
                  <c:v>OBJETIVO 5</c:v>
                </c:pt>
                <c:pt idx="5">
                  <c:v>OBJETIVO 6</c:v>
                </c:pt>
              </c:strCache>
            </c:strRef>
          </c:cat>
          <c:val>
            <c:numRef>
              <c:f>'Painel de Gestão Final'!$F$25:$F$30</c:f>
              <c:numCache>
                <c:formatCode>General</c:formatCode>
                <c:ptCount val="6"/>
                <c:pt idx="0">
                  <c:v>5</c:v>
                </c:pt>
                <c:pt idx="1">
                  <c:v>4</c:v>
                </c:pt>
                <c:pt idx="2">
                  <c:v>4</c:v>
                </c:pt>
                <c:pt idx="3">
                  <c:v>5</c:v>
                </c:pt>
                <c:pt idx="4">
                  <c:v>5</c:v>
                </c:pt>
                <c:pt idx="5">
                  <c:v>5</c:v>
                </c:pt>
              </c:numCache>
            </c:numRef>
          </c:val>
          <c:extLst>
            <c:ext xmlns:c16="http://schemas.microsoft.com/office/drawing/2014/chart" uri="{C3380CC4-5D6E-409C-BE32-E72D297353CC}">
              <c16:uniqueId val="{00000001-3168-42B7-9C7E-0F61D7978974}"/>
            </c:ext>
          </c:extLst>
        </c:ser>
        <c:ser>
          <c:idx val="1"/>
          <c:order val="2"/>
          <c:spPr>
            <a:solidFill>
              <a:srgbClr val="0070C0"/>
            </a:solidFill>
          </c:spPr>
          <c:invertIfNegative val="0"/>
          <c:val>
            <c:numRef>
              <c:f>'Painel de Gestão Final'!$G$25:$G$30</c:f>
              <c:numCache>
                <c:formatCode>General</c:formatCode>
                <c:ptCount val="6"/>
                <c:pt idx="0">
                  <c:v>5</c:v>
                </c:pt>
                <c:pt idx="1">
                  <c:v>5</c:v>
                </c:pt>
                <c:pt idx="2">
                  <c:v>3</c:v>
                </c:pt>
                <c:pt idx="3">
                  <c:v>3</c:v>
                </c:pt>
                <c:pt idx="4">
                  <c:v>6</c:v>
                </c:pt>
                <c:pt idx="5">
                  <c:v>6</c:v>
                </c:pt>
              </c:numCache>
            </c:numRef>
          </c:val>
          <c:extLst>
            <c:ext xmlns:c16="http://schemas.microsoft.com/office/drawing/2014/chart" uri="{C3380CC4-5D6E-409C-BE32-E72D297353CC}">
              <c16:uniqueId val="{00000002-3168-42B7-9C7E-0F61D7978974}"/>
            </c:ext>
          </c:extLst>
        </c:ser>
        <c:dLbls>
          <c:showLegendKey val="0"/>
          <c:showVal val="0"/>
          <c:showCatName val="0"/>
          <c:showSerName val="0"/>
          <c:showPercent val="0"/>
          <c:showBubbleSize val="0"/>
        </c:dLbls>
        <c:gapWidth val="150"/>
        <c:overlap val="100"/>
        <c:axId val="333056000"/>
        <c:axId val="333053256"/>
      </c:barChart>
      <c:catAx>
        <c:axId val="333056000"/>
        <c:scaling>
          <c:orientation val="maxMin"/>
        </c:scaling>
        <c:delete val="0"/>
        <c:axPos val="l"/>
        <c:numFmt formatCode="ge\r\a\l" sourceLinked="0"/>
        <c:majorTickMark val="out"/>
        <c:minorTickMark val="none"/>
        <c:tickLblPos val="nextTo"/>
        <c:crossAx val="333053256"/>
        <c:crosses val="autoZero"/>
        <c:auto val="1"/>
        <c:lblAlgn val="ctr"/>
        <c:lblOffset val="100"/>
        <c:noMultiLvlLbl val="0"/>
      </c:catAx>
      <c:valAx>
        <c:axId val="333053256"/>
        <c:scaling>
          <c:orientation val="minMax"/>
        </c:scaling>
        <c:delete val="0"/>
        <c:axPos val="t"/>
        <c:majorGridlines/>
        <c:numFmt formatCode="General" sourceLinked="1"/>
        <c:majorTickMark val="out"/>
        <c:minorTickMark val="none"/>
        <c:tickLblPos val="nextTo"/>
        <c:crossAx val="333056000"/>
        <c:crosses val="autoZero"/>
        <c:crossBetween val="between"/>
        <c:majorUnit val="2"/>
      </c:valAx>
    </c:plotArea>
    <c:plotVisOnly val="1"/>
    <c:dispBlanksAs val="gap"/>
    <c:showDLblsOverMax val="0"/>
  </c:chart>
  <c:printSettings>
    <c:headerFooter/>
    <c:pageMargins b="0.78740157499999996" l="0.511811024" r="0.511811024" t="0.78740157499999996" header="0.31496062000000186" footer="0.3149606200000018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atual </a:t>
            </a:r>
            <a:r>
              <a:rPr lang="pt-BR" sz="1600" baseline="0"/>
              <a:t>do PAN </a:t>
            </a:r>
          </a:p>
          <a:p>
            <a:pPr algn="l">
              <a:defRPr sz="1600"/>
            </a:pPr>
            <a:r>
              <a:rPr lang="pt-BR" sz="1600" baseline="0"/>
              <a:t>Monitoria atual</a:t>
            </a:r>
            <a:endParaRPr lang="pt-BR" sz="1600"/>
          </a:p>
        </c:rich>
      </c:tx>
      <c:layout>
        <c:manualLayout>
          <c:xMode val="edge"/>
          <c:yMode val="edge"/>
          <c:x val="7.9304461942257751E-3"/>
          <c:y val="1.6489186112599717E-2"/>
        </c:manualLayout>
      </c:layout>
      <c:overlay val="0"/>
      <c:spPr>
        <a:noFill/>
      </c:spPr>
    </c:title>
    <c:autoTitleDeleted val="0"/>
    <c:plotArea>
      <c:layout>
        <c:manualLayout>
          <c:layoutTarget val="inner"/>
          <c:xMode val="edge"/>
          <c:yMode val="edge"/>
          <c:x val="8.1141294838144959E-2"/>
          <c:y val="0.21937888351980553"/>
          <c:w val="0.46168875765529332"/>
          <c:h val="0.68515846659658008"/>
        </c:manualLayout>
      </c:layout>
      <c:doughnutChart>
        <c:varyColors val="1"/>
        <c:ser>
          <c:idx val="0"/>
          <c:order val="0"/>
          <c:spPr>
            <a:solidFill>
              <a:srgbClr val="FF0000"/>
            </a:solidFill>
          </c:spPr>
          <c:dPt>
            <c:idx val="0"/>
            <c:bubble3D val="0"/>
            <c:extLst>
              <c:ext xmlns:c16="http://schemas.microsoft.com/office/drawing/2014/chart" uri="{C3380CC4-5D6E-409C-BE32-E72D297353CC}">
                <c16:uniqueId val="{00000000-DB5C-4253-9FDE-C6B61737123F}"/>
              </c:ext>
            </c:extLst>
          </c:dPt>
          <c:dPt>
            <c:idx val="1"/>
            <c:bubble3D val="0"/>
            <c:spPr>
              <a:solidFill>
                <a:srgbClr val="7030A0"/>
              </a:solidFill>
            </c:spPr>
            <c:extLst>
              <c:ext xmlns:c16="http://schemas.microsoft.com/office/drawing/2014/chart" uri="{C3380CC4-5D6E-409C-BE32-E72D297353CC}">
                <c16:uniqueId val="{00000002-DB5C-4253-9FDE-C6B61737123F}"/>
              </c:ext>
            </c:extLst>
          </c:dPt>
          <c:dPt>
            <c:idx val="2"/>
            <c:bubble3D val="0"/>
            <c:spPr>
              <a:solidFill>
                <a:srgbClr val="0070C0"/>
              </a:solidFill>
            </c:spPr>
            <c:extLst>
              <c:ext xmlns:c16="http://schemas.microsoft.com/office/drawing/2014/chart" uri="{C3380CC4-5D6E-409C-BE32-E72D297353CC}">
                <c16:uniqueId val="{00000004-DB5C-4253-9FDE-C6B61737123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Final'!$C$15:$C$17</c:f>
              <c:strCache>
                <c:ptCount val="3"/>
                <c:pt idx="0">
                  <c:v>Não iniciada ou não concluída</c:v>
                </c:pt>
                <c:pt idx="1">
                  <c:v>Iniciada e não concluída no período previsto</c:v>
                </c:pt>
                <c:pt idx="2">
                  <c:v>Concluída</c:v>
                </c:pt>
              </c:strCache>
            </c:strRef>
          </c:cat>
          <c:val>
            <c:numRef>
              <c:f>'Painel de Gestão Final'!$E$15:$E$17</c:f>
              <c:numCache>
                <c:formatCode>0%</c:formatCode>
                <c:ptCount val="3"/>
                <c:pt idx="0">
                  <c:v>0.29605263157894735</c:v>
                </c:pt>
                <c:pt idx="1">
                  <c:v>0.35526315789473684</c:v>
                </c:pt>
                <c:pt idx="2">
                  <c:v>0.34868421052631576</c:v>
                </c:pt>
              </c:numCache>
            </c:numRef>
          </c:val>
          <c:extLst>
            <c:ext xmlns:c16="http://schemas.microsoft.com/office/drawing/2014/chart" uri="{C3380CC4-5D6E-409C-BE32-E72D297353CC}">
              <c16:uniqueId val="{00000005-DB5C-4253-9FDE-C6B61737123F}"/>
            </c:ext>
          </c:extLst>
        </c:ser>
        <c:dLbls>
          <c:showLegendKey val="0"/>
          <c:showVal val="1"/>
          <c:showCatName val="0"/>
          <c:showSerName val="0"/>
          <c:showPercent val="0"/>
          <c:showBubbleSize val="0"/>
          <c:showLeaderLines val="0"/>
        </c:dLbls>
        <c:firstSliceAng val="0"/>
        <c:holeSize val="50"/>
      </c:doughnutChart>
    </c:plotArea>
    <c:legend>
      <c:legendPos val="r"/>
      <c:layout>
        <c:manualLayout>
          <c:xMode val="edge"/>
          <c:yMode val="edge"/>
          <c:x val="0.57029166666666664"/>
          <c:y val="0.19587952117740579"/>
          <c:w val="0.41304166666666681"/>
          <c:h val="0.76513556350657785"/>
        </c:manualLayout>
      </c:layout>
      <c:overlay val="0"/>
      <c:txPr>
        <a:bodyPr/>
        <a:lstStyle/>
        <a:p>
          <a:pPr>
            <a:defRPr sz="1200"/>
          </a:pPr>
          <a:endParaRPr lang="pt-BR"/>
        </a:p>
      </c:txPr>
    </c:legend>
    <c:plotVisOnly val="1"/>
    <c:dispBlanksAs val="zero"/>
    <c:showDLblsOverMax val="0"/>
  </c:chart>
  <c:printSettings>
    <c:headerFooter/>
    <c:pageMargins b="0.78740157499999996" l="0.511811024" r="0.511811024" t="0.78740157499999996" header="0.31496062000000125" footer="0.31496062000000125"/>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SUM&#193;RIO!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hyperlink" Target="#SUM&#193;RI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hyperlink" Target="#SUM&#193;RIO!A1"/></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hyperlink" Target="#SUM&#193;RIO!A1"/></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31</xdr:col>
      <xdr:colOff>1234440</xdr:colOff>
      <xdr:row>3</xdr:row>
      <xdr:rowOff>60960</xdr:rowOff>
    </xdr:from>
    <xdr:to>
      <xdr:col>34</xdr:col>
      <xdr:colOff>1435417</xdr:colOff>
      <xdr:row>5</xdr:row>
      <xdr:rowOff>133612</xdr:rowOff>
    </xdr:to>
    <xdr:sp macro="" textlink="">
      <xdr:nvSpPr>
        <xdr:cNvPr id="2" name="Retângulo de cantos arredondados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7198280" y="701040"/>
          <a:ext cx="1481137" cy="6060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193219</xdr:colOff>
      <xdr:row>28</xdr:row>
      <xdr:rowOff>0</xdr:rowOff>
    </xdr:from>
    <xdr:to>
      <xdr:col>21</xdr:col>
      <xdr:colOff>142874</xdr:colOff>
      <xdr:row>37</xdr:row>
      <xdr:rowOff>0</xdr:rowOff>
    </xdr:to>
    <xdr:graphicFrame macro="">
      <xdr:nvGraphicFramePr>
        <xdr:cNvPr id="14" name="Gráfico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163284</xdr:colOff>
      <xdr:row>11</xdr:row>
      <xdr:rowOff>182938</xdr:rowOff>
    </xdr:from>
    <xdr:to>
      <xdr:col>14</xdr:col>
      <xdr:colOff>420963</xdr:colOff>
      <xdr:row>24</xdr:row>
      <xdr:rowOff>41563</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550332</xdr:colOff>
      <xdr:row>11</xdr:row>
      <xdr:rowOff>182938</xdr:rowOff>
    </xdr:from>
    <xdr:to>
      <xdr:col>22</xdr:col>
      <xdr:colOff>336864</xdr:colOff>
      <xdr:row>24</xdr:row>
      <xdr:rowOff>41563</xdr:rowOff>
    </xdr:to>
    <xdr:graphicFrame macro="">
      <xdr:nvGraphicFramePr>
        <xdr:cNvPr id="10" name="Gráfico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1234440</xdr:colOff>
      <xdr:row>3</xdr:row>
      <xdr:rowOff>60960</xdr:rowOff>
    </xdr:from>
    <xdr:to>
      <xdr:col>34</xdr:col>
      <xdr:colOff>1435417</xdr:colOff>
      <xdr:row>5</xdr:row>
      <xdr:rowOff>133612</xdr:rowOff>
    </xdr:to>
    <xdr:sp macro="" textlink="">
      <xdr:nvSpPr>
        <xdr:cNvPr id="2" name="Retângulo de cantos arredondados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9908440" y="1118235"/>
          <a:ext cx="4230052" cy="8346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193219</xdr:colOff>
      <xdr:row>28</xdr:row>
      <xdr:rowOff>0</xdr:rowOff>
    </xdr:from>
    <xdr:to>
      <xdr:col>21</xdr:col>
      <xdr:colOff>142874</xdr:colOff>
      <xdr:row>37</xdr:row>
      <xdr:rowOff>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163284</xdr:colOff>
      <xdr:row>11</xdr:row>
      <xdr:rowOff>182938</xdr:rowOff>
    </xdr:from>
    <xdr:to>
      <xdr:col>14</xdr:col>
      <xdr:colOff>420963</xdr:colOff>
      <xdr:row>24</xdr:row>
      <xdr:rowOff>41563</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550332</xdr:colOff>
      <xdr:row>11</xdr:row>
      <xdr:rowOff>182938</xdr:rowOff>
    </xdr:from>
    <xdr:to>
      <xdr:col>22</xdr:col>
      <xdr:colOff>336864</xdr:colOff>
      <xdr:row>24</xdr:row>
      <xdr:rowOff>41563</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1234440</xdr:colOff>
      <xdr:row>3</xdr:row>
      <xdr:rowOff>60960</xdr:rowOff>
    </xdr:from>
    <xdr:to>
      <xdr:col>34</xdr:col>
      <xdr:colOff>1435417</xdr:colOff>
      <xdr:row>5</xdr:row>
      <xdr:rowOff>133612</xdr:rowOff>
    </xdr:to>
    <xdr:sp macro="" textlink="">
      <xdr:nvSpPr>
        <xdr:cNvPr id="2" name="Retângulo de cantos arredondados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9908440" y="1118235"/>
          <a:ext cx="4230052" cy="8346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193219</xdr:colOff>
      <xdr:row>28</xdr:row>
      <xdr:rowOff>0</xdr:rowOff>
    </xdr:from>
    <xdr:to>
      <xdr:col>21</xdr:col>
      <xdr:colOff>142874</xdr:colOff>
      <xdr:row>37</xdr:row>
      <xdr:rowOff>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163284</xdr:colOff>
      <xdr:row>11</xdr:row>
      <xdr:rowOff>182938</xdr:rowOff>
    </xdr:from>
    <xdr:to>
      <xdr:col>14</xdr:col>
      <xdr:colOff>420963</xdr:colOff>
      <xdr:row>24</xdr:row>
      <xdr:rowOff>41563</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550332</xdr:colOff>
      <xdr:row>11</xdr:row>
      <xdr:rowOff>182938</xdr:rowOff>
    </xdr:from>
    <xdr:to>
      <xdr:col>22</xdr:col>
      <xdr:colOff>336864</xdr:colOff>
      <xdr:row>24</xdr:row>
      <xdr:rowOff>41563</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31</xdr:col>
      <xdr:colOff>1234440</xdr:colOff>
      <xdr:row>3</xdr:row>
      <xdr:rowOff>60960</xdr:rowOff>
    </xdr:from>
    <xdr:to>
      <xdr:col>34</xdr:col>
      <xdr:colOff>1435417</xdr:colOff>
      <xdr:row>5</xdr:row>
      <xdr:rowOff>133612</xdr:rowOff>
    </xdr:to>
    <xdr:sp macro="" textlink="">
      <xdr:nvSpPr>
        <xdr:cNvPr id="2" name="Retângulo de cantos arredondado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9908440" y="1118235"/>
          <a:ext cx="4230052" cy="8346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193219</xdr:colOff>
      <xdr:row>28</xdr:row>
      <xdr:rowOff>0</xdr:rowOff>
    </xdr:from>
    <xdr:to>
      <xdr:col>21</xdr:col>
      <xdr:colOff>142874</xdr:colOff>
      <xdr:row>37</xdr:row>
      <xdr:rowOff>0</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163284</xdr:colOff>
      <xdr:row>11</xdr:row>
      <xdr:rowOff>182938</xdr:rowOff>
    </xdr:from>
    <xdr:to>
      <xdr:col>14</xdr:col>
      <xdr:colOff>420963</xdr:colOff>
      <xdr:row>24</xdr:row>
      <xdr:rowOff>41563</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550332</xdr:colOff>
      <xdr:row>11</xdr:row>
      <xdr:rowOff>182938</xdr:rowOff>
    </xdr:from>
    <xdr:to>
      <xdr:col>22</xdr:col>
      <xdr:colOff>336864</xdr:colOff>
      <xdr:row>24</xdr:row>
      <xdr:rowOff>41563</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252752</xdr:colOff>
      <xdr:row>21</xdr:row>
      <xdr:rowOff>404814</xdr:rowOff>
    </xdr:from>
    <xdr:to>
      <xdr:col>16</xdr:col>
      <xdr:colOff>331675</xdr:colOff>
      <xdr:row>30</xdr:row>
      <xdr:rowOff>34699</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234722</xdr:colOff>
      <xdr:row>10</xdr:row>
      <xdr:rowOff>182937</xdr:rowOff>
    </xdr:from>
    <xdr:to>
      <xdr:col>15</xdr:col>
      <xdr:colOff>285750</xdr:colOff>
      <xdr:row>21</xdr:row>
      <xdr:rowOff>47625</xdr:rowOff>
    </xdr:to>
    <xdr:graphicFrame macro="">
      <xdr:nvGraphicFramePr>
        <xdr:cNvPr id="4" name="Gráfico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rive.google.com/file/d/1cPPGpVJSDgiODMyvdHCWH7MgLPf7H37k/view?usp=drivesd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7"/>
  <sheetViews>
    <sheetView topLeftCell="A9" zoomScale="80" zoomScaleNormal="80" workbookViewId="0">
      <selection activeCell="A16" sqref="A16"/>
    </sheetView>
  </sheetViews>
  <sheetFormatPr defaultRowHeight="15" x14ac:dyDescent="0.25"/>
  <cols>
    <col min="1" max="1" width="38.42578125" bestFit="1" customWidth="1"/>
    <col min="2" max="2" width="156.7109375" customWidth="1"/>
  </cols>
  <sheetData>
    <row r="1" spans="1:2" ht="76.5" customHeight="1" x14ac:dyDescent="0.25">
      <c r="A1" s="193" t="s">
        <v>0</v>
      </c>
      <c r="B1" s="193"/>
    </row>
    <row r="2" spans="1:2" ht="60" x14ac:dyDescent="0.25">
      <c r="A2" s="119" t="s">
        <v>1</v>
      </c>
      <c r="B2" s="124" t="s">
        <v>2</v>
      </c>
    </row>
    <row r="3" spans="1:2" ht="30" x14ac:dyDescent="0.25">
      <c r="A3" s="119" t="s">
        <v>3</v>
      </c>
      <c r="B3" s="124" t="s">
        <v>4</v>
      </c>
    </row>
    <row r="4" spans="1:2" ht="30" x14ac:dyDescent="0.25">
      <c r="A4" s="120" t="s">
        <v>5</v>
      </c>
      <c r="B4" s="124" t="s">
        <v>6</v>
      </c>
    </row>
    <row r="5" spans="1:2" ht="30" x14ac:dyDescent="0.25">
      <c r="A5" s="119" t="s">
        <v>7</v>
      </c>
      <c r="B5" s="124" t="s">
        <v>8</v>
      </c>
    </row>
    <row r="6" spans="1:2" ht="30" x14ac:dyDescent="0.25">
      <c r="A6" s="119" t="s">
        <v>9</v>
      </c>
      <c r="B6" s="124" t="s">
        <v>10</v>
      </c>
    </row>
    <row r="7" spans="1:2" ht="15.75" x14ac:dyDescent="0.25">
      <c r="A7" s="119" t="s">
        <v>11</v>
      </c>
      <c r="B7" s="124" t="s">
        <v>12</v>
      </c>
    </row>
    <row r="8" spans="1:2" ht="15.75" x14ac:dyDescent="0.25">
      <c r="A8" s="119" t="s">
        <v>13</v>
      </c>
      <c r="B8" s="124" t="s">
        <v>14</v>
      </c>
    </row>
    <row r="9" spans="1:2" ht="45" x14ac:dyDescent="0.25">
      <c r="A9" s="121" t="s">
        <v>15</v>
      </c>
      <c r="B9" s="124" t="s">
        <v>16</v>
      </c>
    </row>
    <row r="10" spans="1:2" ht="45" x14ac:dyDescent="0.25">
      <c r="A10" s="121" t="s">
        <v>17</v>
      </c>
      <c r="B10" s="124" t="s">
        <v>18</v>
      </c>
    </row>
    <row r="11" spans="1:2" ht="23.25" customHeight="1" x14ac:dyDescent="0.25">
      <c r="A11" s="119" t="s">
        <v>19</v>
      </c>
      <c r="B11" s="124" t="s">
        <v>20</v>
      </c>
    </row>
    <row r="12" spans="1:2" ht="79.5" customHeight="1" x14ac:dyDescent="0.25">
      <c r="A12" s="192" t="s">
        <v>21</v>
      </c>
      <c r="B12" s="192"/>
    </row>
    <row r="13" spans="1:2" ht="31.5" x14ac:dyDescent="0.25">
      <c r="A13" s="111" t="s">
        <v>22</v>
      </c>
      <c r="B13" s="122" t="s">
        <v>23</v>
      </c>
    </row>
    <row r="14" spans="1:2" ht="47.25" x14ac:dyDescent="0.25">
      <c r="A14" s="112" t="s">
        <v>24</v>
      </c>
      <c r="B14" s="122" t="s">
        <v>25</v>
      </c>
    </row>
    <row r="15" spans="1:2" ht="47.25" x14ac:dyDescent="0.25">
      <c r="A15" s="113" t="s">
        <v>26</v>
      </c>
      <c r="B15" s="122" t="s">
        <v>27</v>
      </c>
    </row>
    <row r="16" spans="1:2" ht="31.5" x14ac:dyDescent="0.25">
      <c r="A16" s="114" t="s">
        <v>28</v>
      </c>
      <c r="B16" s="123" t="s">
        <v>29</v>
      </c>
    </row>
    <row r="17" spans="1:2" ht="31.5" x14ac:dyDescent="0.25">
      <c r="A17" s="115" t="s">
        <v>30</v>
      </c>
      <c r="B17" s="122" t="s">
        <v>31</v>
      </c>
    </row>
    <row r="18" spans="1:2" ht="63" x14ac:dyDescent="0.25">
      <c r="A18" s="116" t="s">
        <v>32</v>
      </c>
      <c r="B18" s="122" t="s">
        <v>33</v>
      </c>
    </row>
    <row r="19" spans="1:2" ht="47.25" x14ac:dyDescent="0.25">
      <c r="A19" s="126" t="s">
        <v>34</v>
      </c>
      <c r="B19" s="122" t="s">
        <v>35</v>
      </c>
    </row>
    <row r="20" spans="1:2" ht="47.25" x14ac:dyDescent="0.25">
      <c r="A20" s="125" t="s">
        <v>36</v>
      </c>
      <c r="B20" s="122" t="s">
        <v>37</v>
      </c>
    </row>
    <row r="21" spans="1:2" ht="31.5" x14ac:dyDescent="0.25">
      <c r="A21" s="117" t="s">
        <v>38</v>
      </c>
      <c r="B21" s="117" t="s">
        <v>39</v>
      </c>
    </row>
    <row r="22" spans="1:2" ht="47.25" x14ac:dyDescent="0.25">
      <c r="A22" s="117" t="s">
        <v>40</v>
      </c>
      <c r="B22" s="117" t="s">
        <v>41</v>
      </c>
    </row>
    <row r="23" spans="1:2" ht="71.25" customHeight="1" x14ac:dyDescent="0.25">
      <c r="A23" s="117" t="s">
        <v>42</v>
      </c>
      <c r="B23" s="117" t="s">
        <v>43</v>
      </c>
    </row>
    <row r="24" spans="1:2" ht="31.5" x14ac:dyDescent="0.25">
      <c r="A24" s="117" t="s">
        <v>44</v>
      </c>
      <c r="B24" s="117" t="s">
        <v>45</v>
      </c>
    </row>
    <row r="25" spans="1:2" ht="15.75" x14ac:dyDescent="0.25">
      <c r="A25" s="117" t="s">
        <v>46</v>
      </c>
      <c r="B25" s="117" t="s">
        <v>47</v>
      </c>
    </row>
    <row r="26" spans="1:2" ht="73.5" customHeight="1" x14ac:dyDescent="0.25">
      <c r="A26" s="191" t="s">
        <v>48</v>
      </c>
      <c r="B26" s="191"/>
    </row>
    <row r="27" spans="1:2" ht="15.75" x14ac:dyDescent="0.25">
      <c r="A27" s="118" t="s">
        <v>49</v>
      </c>
      <c r="B27" s="118" t="s">
        <v>50</v>
      </c>
    </row>
    <row r="28" spans="1:2" ht="15.75" x14ac:dyDescent="0.25">
      <c r="A28" s="118" t="s">
        <v>51</v>
      </c>
      <c r="B28" s="118" t="s">
        <v>52</v>
      </c>
    </row>
    <row r="29" spans="1:2" ht="15.75" x14ac:dyDescent="0.25">
      <c r="A29" s="118" t="s">
        <v>53</v>
      </c>
      <c r="B29" s="118" t="s">
        <v>54</v>
      </c>
    </row>
    <row r="30" spans="1:2" ht="15.75" x14ac:dyDescent="0.25">
      <c r="A30" s="118" t="s">
        <v>55</v>
      </c>
      <c r="B30" s="118" t="s">
        <v>56</v>
      </c>
    </row>
    <row r="31" spans="1:2" ht="15.75" x14ac:dyDescent="0.25">
      <c r="A31" s="118" t="s">
        <v>57</v>
      </c>
      <c r="B31" s="118" t="s">
        <v>58</v>
      </c>
    </row>
    <row r="32" spans="1:2" ht="15.75" x14ac:dyDescent="0.25">
      <c r="A32" s="118" t="s">
        <v>59</v>
      </c>
      <c r="B32" s="118" t="s">
        <v>60</v>
      </c>
    </row>
    <row r="33" spans="1:2" ht="15.75" x14ac:dyDescent="0.25">
      <c r="A33" s="118" t="s">
        <v>61</v>
      </c>
      <c r="B33" s="118" t="s">
        <v>62</v>
      </c>
    </row>
    <row r="34" spans="1:2" ht="15.75" x14ac:dyDescent="0.25">
      <c r="A34" s="118" t="s">
        <v>63</v>
      </c>
      <c r="B34" s="118" t="s">
        <v>64</v>
      </c>
    </row>
    <row r="35" spans="1:2" ht="15.75" x14ac:dyDescent="0.25">
      <c r="A35" s="118" t="s">
        <v>65</v>
      </c>
      <c r="B35" s="118" t="s">
        <v>66</v>
      </c>
    </row>
    <row r="36" spans="1:2" ht="15.75" x14ac:dyDescent="0.25">
      <c r="A36" s="118" t="s">
        <v>67</v>
      </c>
      <c r="B36" s="118" t="s">
        <v>68</v>
      </c>
    </row>
    <row r="37" spans="1:2" ht="15.75" x14ac:dyDescent="0.25">
      <c r="A37" s="118" t="s">
        <v>69</v>
      </c>
      <c r="B37" s="118" t="s">
        <v>70</v>
      </c>
    </row>
  </sheetData>
  <mergeCells count="3">
    <mergeCell ref="A26:B26"/>
    <mergeCell ref="A12:B12"/>
    <mergeCell ref="A1:B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4"/>
  <sheetViews>
    <sheetView showGridLines="0" tabSelected="1" zoomScale="70" zoomScaleNormal="70" workbookViewId="0">
      <pane xSplit="2" ySplit="10" topLeftCell="C11" activePane="bottomRight" state="frozen"/>
      <selection pane="topRight" activeCell="C1" sqref="C1"/>
      <selection pane="bottomLeft" activeCell="A11" sqref="A11"/>
      <selection pane="bottomRight" activeCell="C11" sqref="C11"/>
    </sheetView>
  </sheetViews>
  <sheetFormatPr defaultColWidth="8.85546875" defaultRowHeight="21" x14ac:dyDescent="0.25"/>
  <cols>
    <col min="1" max="1" width="32.140625" style="59" customWidth="1"/>
    <col min="2" max="2" width="9" style="142" customWidth="1"/>
    <col min="3" max="3" width="60.140625" style="161" customWidth="1"/>
    <col min="4" max="4" width="41.85546875" style="59" customWidth="1"/>
    <col min="5" max="5" width="51.42578125" style="59" customWidth="1"/>
    <col min="6" max="7" width="28.7109375" style="59" customWidth="1"/>
    <col min="8" max="8" width="59" style="59" customWidth="1"/>
    <col min="9" max="9" width="42.42578125" style="59" customWidth="1"/>
    <col min="10" max="10" width="64.7109375" style="59" customWidth="1"/>
    <col min="11" max="12" width="35.5703125" style="59" customWidth="1"/>
    <col min="13" max="13" width="46.140625" style="59" customWidth="1"/>
    <col min="14" max="19" width="26.7109375" style="59" customWidth="1"/>
    <col min="20" max="20" width="122.5703125" style="59" customWidth="1"/>
    <col min="21" max="21" width="80" style="59" customWidth="1"/>
    <col min="22" max="22" width="59.42578125" style="59" customWidth="1"/>
    <col min="23" max="23" width="47.140625" style="59" customWidth="1"/>
    <col min="24" max="24" width="48.140625" style="59" customWidth="1"/>
    <col min="25" max="25" width="60.140625" style="59" customWidth="1"/>
    <col min="26" max="26" width="41.85546875" style="59" customWidth="1"/>
    <col min="27" max="27" width="51.42578125" style="59" customWidth="1"/>
    <col min="28" max="29" width="23.42578125" style="59" customWidth="1"/>
    <col min="30" max="32" width="36.28515625" style="59" customWidth="1"/>
    <col min="33" max="34" width="35.42578125" style="59" customWidth="1"/>
    <col min="35" max="35" width="46.140625" style="59" customWidth="1"/>
    <col min="36" max="36" width="7" style="59" customWidth="1"/>
    <col min="37" max="39" width="8.85546875" style="59"/>
    <col min="40" max="40" width="8.85546875" style="59" hidden="1" customWidth="1"/>
    <col min="41" max="16384" width="8.85546875" style="59"/>
  </cols>
  <sheetData>
    <row r="1" spans="1:40" x14ac:dyDescent="0.25">
      <c r="A1" s="201" t="s">
        <v>71</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56"/>
    </row>
    <row r="2" spans="1:40" ht="30.75" customHeight="1" thickBot="1" x14ac:dyDescent="0.3">
      <c r="A2" s="202" t="s">
        <v>72</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56"/>
    </row>
    <row r="3" spans="1:40" ht="7.5" customHeight="1" thickTop="1" x14ac:dyDescent="0.25">
      <c r="AJ3" s="56"/>
    </row>
    <row r="4" spans="1:40" ht="44.25" customHeight="1" x14ac:dyDescent="0.25">
      <c r="A4" s="143" t="s">
        <v>73</v>
      </c>
      <c r="B4" s="213" t="s">
        <v>74</v>
      </c>
      <c r="C4" s="213"/>
      <c r="D4" s="213"/>
      <c r="E4" s="213"/>
      <c r="F4" s="213"/>
      <c r="G4" s="214"/>
      <c r="H4" s="13"/>
      <c r="I4" s="13"/>
      <c r="J4" s="13"/>
      <c r="K4" s="13"/>
      <c r="L4" s="13"/>
      <c r="M4" s="13"/>
      <c r="N4" s="13"/>
      <c r="O4" s="13"/>
      <c r="P4" s="13"/>
      <c r="Q4" s="13"/>
      <c r="R4" s="13"/>
      <c r="AJ4" s="56"/>
    </row>
    <row r="5" spans="1:40" ht="5.25" customHeight="1" x14ac:dyDescent="0.25">
      <c r="AJ5" s="56"/>
    </row>
    <row r="6" spans="1:40" ht="21" customHeight="1" x14ac:dyDescent="0.25">
      <c r="A6" s="143" t="s">
        <v>75</v>
      </c>
      <c r="B6" s="215" t="s">
        <v>76</v>
      </c>
      <c r="C6" s="216"/>
      <c r="AJ6" s="56"/>
      <c r="AN6" s="59" t="s">
        <v>77</v>
      </c>
    </row>
    <row r="7" spans="1:40" ht="9" customHeight="1" thickBot="1" x14ac:dyDescent="0.3">
      <c r="AJ7" s="56"/>
      <c r="AN7" s="144" t="s">
        <v>78</v>
      </c>
    </row>
    <row r="8" spans="1:40" ht="24" customHeight="1" thickBot="1" x14ac:dyDescent="0.3">
      <c r="A8" s="219" t="s">
        <v>79</v>
      </c>
      <c r="B8" s="220"/>
      <c r="C8" s="220"/>
      <c r="D8" s="220"/>
      <c r="E8" s="220"/>
      <c r="F8" s="220"/>
      <c r="G8" s="220"/>
      <c r="H8" s="220"/>
      <c r="I8" s="220"/>
      <c r="J8" s="220"/>
      <c r="K8" s="220"/>
      <c r="L8" s="220"/>
      <c r="M8" s="221"/>
      <c r="N8" s="227" t="s">
        <v>80</v>
      </c>
      <c r="O8" s="228"/>
      <c r="P8" s="228"/>
      <c r="Q8" s="228"/>
      <c r="R8" s="228"/>
      <c r="S8" s="228"/>
      <c r="T8" s="228"/>
      <c r="U8" s="228"/>
      <c r="V8" s="228"/>
      <c r="W8" s="228"/>
      <c r="X8" s="229"/>
      <c r="Y8" s="204" t="s">
        <v>81</v>
      </c>
      <c r="Z8" s="205"/>
      <c r="AA8" s="205"/>
      <c r="AB8" s="205"/>
      <c r="AC8" s="205"/>
      <c r="AD8" s="205"/>
      <c r="AE8" s="205"/>
      <c r="AF8" s="205"/>
      <c r="AG8" s="205"/>
      <c r="AH8" s="205"/>
      <c r="AI8" s="206"/>
      <c r="AJ8" s="56"/>
    </row>
    <row r="9" spans="1:40" s="142" customFormat="1" ht="42" customHeight="1" x14ac:dyDescent="0.25">
      <c r="A9" s="209" t="s">
        <v>82</v>
      </c>
      <c r="B9" s="207" t="s">
        <v>83</v>
      </c>
      <c r="C9" s="207" t="s">
        <v>1</v>
      </c>
      <c r="D9" s="207" t="s">
        <v>3</v>
      </c>
      <c r="E9" s="207" t="s">
        <v>5</v>
      </c>
      <c r="F9" s="207" t="s">
        <v>7</v>
      </c>
      <c r="G9" s="207"/>
      <c r="H9" s="207" t="s">
        <v>9</v>
      </c>
      <c r="I9" s="207" t="s">
        <v>13</v>
      </c>
      <c r="J9" s="207" t="s">
        <v>11</v>
      </c>
      <c r="K9" s="225" t="s">
        <v>84</v>
      </c>
      <c r="L9" s="226"/>
      <c r="M9" s="207" t="s">
        <v>19</v>
      </c>
      <c r="N9" s="236" t="s">
        <v>22</v>
      </c>
      <c r="O9" s="238" t="s">
        <v>24</v>
      </c>
      <c r="P9" s="240" t="s">
        <v>26</v>
      </c>
      <c r="Q9" s="242" t="s">
        <v>28</v>
      </c>
      <c r="R9" s="244" t="s">
        <v>30</v>
      </c>
      <c r="S9" s="246" t="s">
        <v>32</v>
      </c>
      <c r="T9" s="248" t="s">
        <v>38</v>
      </c>
      <c r="U9" s="248" t="s">
        <v>40</v>
      </c>
      <c r="V9" s="248" t="s">
        <v>42</v>
      </c>
      <c r="W9" s="248" t="s">
        <v>44</v>
      </c>
      <c r="X9" s="232" t="s">
        <v>46</v>
      </c>
      <c r="Y9" s="234" t="s">
        <v>49</v>
      </c>
      <c r="Z9" s="230" t="s">
        <v>51</v>
      </c>
      <c r="AA9" s="252" t="s">
        <v>53</v>
      </c>
      <c r="AB9" s="230" t="s">
        <v>55</v>
      </c>
      <c r="AC9" s="230" t="s">
        <v>57</v>
      </c>
      <c r="AD9" s="230" t="s">
        <v>59</v>
      </c>
      <c r="AE9" s="230" t="s">
        <v>85</v>
      </c>
      <c r="AF9" s="217" t="s">
        <v>63</v>
      </c>
      <c r="AG9" s="230" t="s">
        <v>65</v>
      </c>
      <c r="AH9" s="230" t="s">
        <v>67</v>
      </c>
      <c r="AI9" s="211" t="s">
        <v>19</v>
      </c>
      <c r="AJ9" s="160"/>
    </row>
    <row r="10" spans="1:40" s="142" customFormat="1" ht="42" customHeight="1" thickBot="1" x14ac:dyDescent="0.3">
      <c r="A10" s="210"/>
      <c r="B10" s="208"/>
      <c r="C10" s="208"/>
      <c r="D10" s="208"/>
      <c r="E10" s="208"/>
      <c r="F10" s="167" t="s">
        <v>86</v>
      </c>
      <c r="G10" s="167" t="s">
        <v>87</v>
      </c>
      <c r="H10" s="208"/>
      <c r="I10" s="208"/>
      <c r="J10" s="208"/>
      <c r="K10" s="189" t="s">
        <v>88</v>
      </c>
      <c r="L10" s="189" t="s">
        <v>89</v>
      </c>
      <c r="M10" s="208"/>
      <c r="N10" s="237"/>
      <c r="O10" s="239"/>
      <c r="P10" s="241"/>
      <c r="Q10" s="243"/>
      <c r="R10" s="245"/>
      <c r="S10" s="247"/>
      <c r="T10" s="249"/>
      <c r="U10" s="249"/>
      <c r="V10" s="249"/>
      <c r="W10" s="249"/>
      <c r="X10" s="233"/>
      <c r="Y10" s="235"/>
      <c r="Z10" s="231"/>
      <c r="AA10" s="253"/>
      <c r="AB10" s="231"/>
      <c r="AC10" s="231"/>
      <c r="AD10" s="231"/>
      <c r="AE10" s="231"/>
      <c r="AF10" s="218"/>
      <c r="AG10" s="231"/>
      <c r="AH10" s="231"/>
      <c r="AI10" s="212"/>
      <c r="AJ10" s="160"/>
    </row>
    <row r="11" spans="1:40" ht="110.25" x14ac:dyDescent="0.25">
      <c r="A11" s="222" t="s">
        <v>90</v>
      </c>
      <c r="B11" s="168" t="s">
        <v>91</v>
      </c>
      <c r="C11" s="128" t="s">
        <v>92</v>
      </c>
      <c r="D11" s="129" t="s">
        <v>93</v>
      </c>
      <c r="E11" s="129" t="s">
        <v>94</v>
      </c>
      <c r="F11" s="130">
        <v>44743</v>
      </c>
      <c r="G11" s="129" t="s">
        <v>95</v>
      </c>
      <c r="H11" s="129" t="s">
        <v>96</v>
      </c>
      <c r="I11" s="131">
        <v>35000</v>
      </c>
      <c r="J11" s="129" t="s">
        <v>97</v>
      </c>
      <c r="K11" s="129" t="s">
        <v>98</v>
      </c>
      <c r="L11" s="129" t="s">
        <v>99</v>
      </c>
      <c r="M11" s="129" t="s">
        <v>100</v>
      </c>
      <c r="N11" s="145"/>
      <c r="O11" s="169" t="s">
        <v>101</v>
      </c>
      <c r="P11" s="145"/>
      <c r="Q11" s="145"/>
      <c r="R11" s="145"/>
      <c r="S11" s="145"/>
      <c r="T11" s="168" t="s">
        <v>102</v>
      </c>
      <c r="U11" s="168"/>
      <c r="V11" s="168" t="s">
        <v>103</v>
      </c>
      <c r="W11" s="168" t="s">
        <v>680</v>
      </c>
      <c r="X11" s="168"/>
      <c r="Y11" s="168"/>
      <c r="Z11" s="168"/>
      <c r="AA11" s="168"/>
      <c r="AB11" s="168"/>
      <c r="AC11" s="170">
        <v>46539</v>
      </c>
      <c r="AD11" s="171" t="s">
        <v>104</v>
      </c>
      <c r="AE11" s="168"/>
      <c r="AF11" s="168"/>
      <c r="AG11" s="168"/>
      <c r="AH11" s="168"/>
      <c r="AI11" s="168"/>
      <c r="AJ11" s="56"/>
    </row>
    <row r="12" spans="1:40" ht="192.75" customHeight="1" x14ac:dyDescent="0.25">
      <c r="A12" s="223"/>
      <c r="B12" s="172" t="s">
        <v>105</v>
      </c>
      <c r="C12" s="132" t="s">
        <v>106</v>
      </c>
      <c r="D12" s="133" t="s">
        <v>93</v>
      </c>
      <c r="E12" s="133" t="s">
        <v>107</v>
      </c>
      <c r="F12" s="134">
        <v>44743</v>
      </c>
      <c r="G12" s="133" t="s">
        <v>95</v>
      </c>
      <c r="H12" s="133" t="s">
        <v>96</v>
      </c>
      <c r="I12" s="135">
        <v>70000</v>
      </c>
      <c r="J12" s="133" t="s">
        <v>108</v>
      </c>
      <c r="K12" s="133" t="s">
        <v>99</v>
      </c>
      <c r="L12" s="133" t="s">
        <v>99</v>
      </c>
      <c r="M12" s="133" t="s">
        <v>109</v>
      </c>
      <c r="N12" s="145"/>
      <c r="O12" s="145"/>
      <c r="P12" s="145"/>
      <c r="Q12" s="145" t="s">
        <v>101</v>
      </c>
      <c r="R12" s="145"/>
      <c r="S12" s="145"/>
      <c r="T12" s="173" t="s">
        <v>110</v>
      </c>
      <c r="U12" s="172"/>
      <c r="V12" s="172"/>
      <c r="W12" s="128" t="s">
        <v>111</v>
      </c>
      <c r="X12" s="172" t="s">
        <v>112</v>
      </c>
      <c r="Y12" s="172"/>
      <c r="Z12" s="172"/>
      <c r="AA12" s="172"/>
      <c r="AB12" s="172"/>
      <c r="AC12" s="172"/>
      <c r="AD12" s="171" t="s">
        <v>104</v>
      </c>
      <c r="AE12" s="172"/>
      <c r="AF12" s="172" t="s">
        <v>113</v>
      </c>
      <c r="AG12" s="172"/>
      <c r="AH12" s="172"/>
      <c r="AI12" s="172"/>
      <c r="AJ12" s="56"/>
    </row>
    <row r="13" spans="1:40" ht="157.5" x14ac:dyDescent="0.25">
      <c r="A13" s="223"/>
      <c r="B13" s="172" t="s">
        <v>114</v>
      </c>
      <c r="C13" s="132" t="s">
        <v>115</v>
      </c>
      <c r="D13" s="133" t="s">
        <v>116</v>
      </c>
      <c r="E13" s="133" t="s">
        <v>117</v>
      </c>
      <c r="F13" s="133" t="s">
        <v>118</v>
      </c>
      <c r="G13" s="133" t="s">
        <v>119</v>
      </c>
      <c r="H13" s="133" t="s">
        <v>120</v>
      </c>
      <c r="I13" s="135">
        <v>1500000</v>
      </c>
      <c r="J13" s="133" t="s">
        <v>121</v>
      </c>
      <c r="K13" s="133" t="s">
        <v>122</v>
      </c>
      <c r="L13" s="133" t="s">
        <v>99</v>
      </c>
      <c r="M13" s="133" t="s">
        <v>123</v>
      </c>
      <c r="N13" s="145"/>
      <c r="O13" s="145" t="s">
        <v>101</v>
      </c>
      <c r="P13" s="145"/>
      <c r="Q13" s="145"/>
      <c r="R13" s="145"/>
      <c r="S13" s="145" t="s">
        <v>78</v>
      </c>
      <c r="T13" s="172" t="s">
        <v>124</v>
      </c>
      <c r="U13" s="172"/>
      <c r="V13" s="172" t="s">
        <v>125</v>
      </c>
      <c r="W13" s="172"/>
      <c r="X13" s="172"/>
      <c r="Y13" s="172"/>
      <c r="Z13" s="172"/>
      <c r="AA13" s="172"/>
      <c r="AB13" s="172"/>
      <c r="AC13" s="172"/>
      <c r="AD13" s="172"/>
      <c r="AE13" s="172"/>
      <c r="AF13" s="172"/>
      <c r="AG13" s="172"/>
      <c r="AH13" s="172"/>
      <c r="AI13" s="172"/>
      <c r="AJ13" s="56"/>
    </row>
    <row r="14" spans="1:40" ht="110.25" x14ac:dyDescent="0.25">
      <c r="A14" s="223"/>
      <c r="B14" s="172" t="s">
        <v>126</v>
      </c>
      <c r="C14" s="132" t="s">
        <v>127</v>
      </c>
      <c r="D14" s="133" t="s">
        <v>128</v>
      </c>
      <c r="E14" s="133" t="s">
        <v>129</v>
      </c>
      <c r="F14" s="133" t="s">
        <v>118</v>
      </c>
      <c r="G14" s="134">
        <v>45444</v>
      </c>
      <c r="H14" s="133" t="s">
        <v>130</v>
      </c>
      <c r="I14" s="135">
        <v>40000</v>
      </c>
      <c r="J14" s="133" t="s">
        <v>131</v>
      </c>
      <c r="K14" s="133" t="s">
        <v>132</v>
      </c>
      <c r="L14" s="133" t="s">
        <v>99</v>
      </c>
      <c r="M14" s="133" t="s">
        <v>133</v>
      </c>
      <c r="N14" s="145"/>
      <c r="O14" s="145" t="s">
        <v>101</v>
      </c>
      <c r="P14" s="145"/>
      <c r="Q14" s="145"/>
      <c r="R14" s="145"/>
      <c r="S14" s="145"/>
      <c r="T14" s="174" t="s">
        <v>134</v>
      </c>
      <c r="U14" s="172"/>
      <c r="V14" s="172" t="s">
        <v>681</v>
      </c>
      <c r="W14" s="172" t="s">
        <v>135</v>
      </c>
      <c r="X14" s="172"/>
      <c r="Y14" s="172"/>
      <c r="Z14" s="172"/>
      <c r="AA14" s="172"/>
      <c r="AB14" s="172"/>
      <c r="AC14" s="175">
        <v>45992</v>
      </c>
      <c r="AD14" s="172"/>
      <c r="AE14" s="172"/>
      <c r="AF14" s="172"/>
      <c r="AG14" s="172"/>
      <c r="AH14" s="172"/>
      <c r="AI14" s="172"/>
      <c r="AJ14" s="56"/>
    </row>
    <row r="15" spans="1:40" ht="185.25" customHeight="1" x14ac:dyDescent="0.25">
      <c r="A15" s="223"/>
      <c r="B15" s="172" t="s">
        <v>136</v>
      </c>
      <c r="C15" s="132" t="s">
        <v>137</v>
      </c>
      <c r="D15" s="136" t="s">
        <v>138</v>
      </c>
      <c r="E15" s="133"/>
      <c r="F15" s="134">
        <v>44743</v>
      </c>
      <c r="G15" s="134">
        <v>46539</v>
      </c>
      <c r="H15" s="133" t="s">
        <v>139</v>
      </c>
      <c r="I15" s="135">
        <v>50000</v>
      </c>
      <c r="J15" s="133" t="s">
        <v>140</v>
      </c>
      <c r="K15" s="133" t="s">
        <v>141</v>
      </c>
      <c r="L15" s="133" t="s">
        <v>142</v>
      </c>
      <c r="M15" s="133" t="s">
        <v>143</v>
      </c>
      <c r="N15" s="145"/>
      <c r="O15" s="145"/>
      <c r="P15" s="145"/>
      <c r="Q15" s="145" t="s">
        <v>101</v>
      </c>
      <c r="R15" s="145"/>
      <c r="S15" s="145"/>
      <c r="T15" s="173" t="s">
        <v>144</v>
      </c>
      <c r="U15" s="128" t="s">
        <v>145</v>
      </c>
      <c r="V15" s="128"/>
      <c r="W15" s="128" t="s">
        <v>146</v>
      </c>
      <c r="X15" s="172"/>
      <c r="Y15" s="172"/>
      <c r="Z15" s="172"/>
      <c r="AA15" s="172"/>
      <c r="AB15" s="172"/>
      <c r="AC15" s="172"/>
      <c r="AD15" s="172"/>
      <c r="AE15" s="172"/>
      <c r="AF15" s="172" t="s">
        <v>147</v>
      </c>
      <c r="AG15" s="172"/>
      <c r="AH15" s="172"/>
      <c r="AI15" s="172"/>
      <c r="AJ15" s="56"/>
    </row>
    <row r="16" spans="1:40" ht="78.75" x14ac:dyDescent="0.25">
      <c r="A16" s="223"/>
      <c r="B16" s="172" t="s">
        <v>148</v>
      </c>
      <c r="C16" s="132" t="s">
        <v>149</v>
      </c>
      <c r="D16" s="133" t="s">
        <v>150</v>
      </c>
      <c r="E16" s="133" t="s">
        <v>151</v>
      </c>
      <c r="F16" s="134">
        <v>46388</v>
      </c>
      <c r="G16" s="134">
        <v>46539</v>
      </c>
      <c r="H16" s="133" t="s">
        <v>96</v>
      </c>
      <c r="I16" s="135">
        <v>10000</v>
      </c>
      <c r="J16" s="133" t="s">
        <v>152</v>
      </c>
      <c r="K16" s="133" t="s">
        <v>99</v>
      </c>
      <c r="L16" s="133" t="s">
        <v>99</v>
      </c>
      <c r="M16" s="133" t="s">
        <v>153</v>
      </c>
      <c r="N16" s="145" t="s">
        <v>101</v>
      </c>
      <c r="O16" s="145"/>
      <c r="P16" s="145"/>
      <c r="Q16" s="145"/>
      <c r="R16" s="145"/>
      <c r="S16" s="145"/>
      <c r="T16" s="172"/>
      <c r="U16" s="172"/>
      <c r="V16" s="172"/>
      <c r="W16" s="172"/>
      <c r="X16" s="172"/>
      <c r="Y16" s="172"/>
      <c r="Z16" s="172"/>
      <c r="AA16" s="172"/>
      <c r="AB16" s="172"/>
      <c r="AC16" s="172"/>
      <c r="AD16" s="172" t="s">
        <v>154</v>
      </c>
      <c r="AE16" s="172"/>
      <c r="AF16" s="172" t="s">
        <v>155</v>
      </c>
      <c r="AG16" s="172"/>
      <c r="AH16" s="172"/>
      <c r="AI16" s="172"/>
      <c r="AJ16" s="56"/>
    </row>
    <row r="17" spans="1:36" ht="63" x14ac:dyDescent="0.25">
      <c r="A17" s="224" t="s">
        <v>156</v>
      </c>
      <c r="B17" s="172" t="s">
        <v>157</v>
      </c>
      <c r="C17" s="176" t="s">
        <v>158</v>
      </c>
      <c r="D17" s="129" t="s">
        <v>159</v>
      </c>
      <c r="E17" s="129" t="s">
        <v>160</v>
      </c>
      <c r="F17" s="177">
        <v>44743</v>
      </c>
      <c r="G17" s="128" t="s">
        <v>161</v>
      </c>
      <c r="H17" s="129" t="s">
        <v>162</v>
      </c>
      <c r="I17" s="131">
        <v>5000</v>
      </c>
      <c r="J17" s="129" t="s">
        <v>163</v>
      </c>
      <c r="K17" s="129" t="s">
        <v>99</v>
      </c>
      <c r="L17" s="129" t="s">
        <v>99</v>
      </c>
      <c r="M17" s="129" t="s">
        <v>164</v>
      </c>
      <c r="N17" s="145"/>
      <c r="O17" s="145"/>
      <c r="P17" s="145"/>
      <c r="Q17" s="145" t="s">
        <v>101</v>
      </c>
      <c r="R17" s="145"/>
      <c r="S17" s="145"/>
      <c r="T17" s="172" t="s">
        <v>165</v>
      </c>
      <c r="U17" s="172" t="s">
        <v>166</v>
      </c>
      <c r="W17" s="172" t="s">
        <v>162</v>
      </c>
      <c r="X17" s="172" t="s">
        <v>167</v>
      </c>
      <c r="Y17" s="172"/>
      <c r="Z17" s="172"/>
      <c r="AA17" s="172"/>
      <c r="AB17" s="172"/>
      <c r="AC17" s="175">
        <v>45839</v>
      </c>
      <c r="AD17" s="172"/>
      <c r="AE17" s="172"/>
      <c r="AF17" s="172" t="s">
        <v>168</v>
      </c>
      <c r="AG17" s="172"/>
      <c r="AH17" s="172"/>
      <c r="AI17" s="172"/>
      <c r="AJ17" s="56"/>
    </row>
    <row r="18" spans="1:36" ht="110.25" x14ac:dyDescent="0.25">
      <c r="A18" s="223"/>
      <c r="B18" s="172" t="s">
        <v>169</v>
      </c>
      <c r="C18" s="132" t="s">
        <v>170</v>
      </c>
      <c r="D18" s="133" t="s">
        <v>171</v>
      </c>
      <c r="E18" s="133" t="s">
        <v>172</v>
      </c>
      <c r="F18" s="130">
        <v>45108</v>
      </c>
      <c r="G18" s="134">
        <v>45809</v>
      </c>
      <c r="H18" s="133" t="s">
        <v>162</v>
      </c>
      <c r="I18" s="135">
        <v>70000</v>
      </c>
      <c r="J18" s="133" t="s">
        <v>173</v>
      </c>
      <c r="K18" s="133" t="s">
        <v>174</v>
      </c>
      <c r="L18" s="133" t="s">
        <v>99</v>
      </c>
      <c r="M18" s="133" t="s">
        <v>175</v>
      </c>
      <c r="N18" s="145"/>
      <c r="O18" s="145" t="s">
        <v>101</v>
      </c>
      <c r="P18" s="145"/>
      <c r="Q18" s="145"/>
      <c r="R18" s="145"/>
      <c r="S18" s="145"/>
      <c r="T18" s="172" t="s">
        <v>176</v>
      </c>
      <c r="U18" s="172"/>
      <c r="V18" s="172" t="s">
        <v>682</v>
      </c>
      <c r="W18" s="172" t="s">
        <v>162</v>
      </c>
      <c r="X18" s="172"/>
      <c r="Y18" s="172"/>
      <c r="Z18" s="172"/>
      <c r="AA18" s="172"/>
      <c r="AB18" s="175">
        <v>45839</v>
      </c>
      <c r="AC18" s="175">
        <v>46539</v>
      </c>
      <c r="AD18" s="172"/>
      <c r="AE18" s="172"/>
      <c r="AF18" s="172"/>
      <c r="AG18" s="172" t="s">
        <v>177</v>
      </c>
      <c r="AH18" s="172"/>
      <c r="AI18" s="172"/>
      <c r="AJ18" s="56"/>
    </row>
    <row r="19" spans="1:36" ht="126" x14ac:dyDescent="0.25">
      <c r="A19" s="223"/>
      <c r="B19" s="172" t="s">
        <v>178</v>
      </c>
      <c r="C19" s="132" t="s">
        <v>179</v>
      </c>
      <c r="D19" s="133" t="s">
        <v>180</v>
      </c>
      <c r="E19" s="133" t="s">
        <v>181</v>
      </c>
      <c r="F19" s="133" t="s">
        <v>182</v>
      </c>
      <c r="G19" s="133" t="s">
        <v>183</v>
      </c>
      <c r="H19" s="133" t="s">
        <v>184</v>
      </c>
      <c r="I19" s="135">
        <v>60000</v>
      </c>
      <c r="J19" s="133" t="s">
        <v>185</v>
      </c>
      <c r="K19" s="133" t="s">
        <v>186</v>
      </c>
      <c r="L19" s="133" t="s">
        <v>186</v>
      </c>
      <c r="M19" s="133" t="s">
        <v>187</v>
      </c>
      <c r="N19" s="145"/>
      <c r="O19" s="145"/>
      <c r="P19" s="145"/>
      <c r="Q19" s="145" t="s">
        <v>101</v>
      </c>
      <c r="R19" s="145"/>
      <c r="S19" s="145"/>
      <c r="T19" s="132" t="s">
        <v>188</v>
      </c>
      <c r="U19" s="178" t="s">
        <v>189</v>
      </c>
      <c r="V19" s="133"/>
      <c r="W19" s="133" t="s">
        <v>190</v>
      </c>
      <c r="X19" s="168" t="s">
        <v>191</v>
      </c>
      <c r="Y19" s="168"/>
      <c r="Z19" s="168"/>
      <c r="AA19" s="168"/>
      <c r="AB19" s="168"/>
      <c r="AC19" s="168"/>
      <c r="AD19" s="168" t="s">
        <v>192</v>
      </c>
      <c r="AE19" s="168"/>
      <c r="AF19" s="168" t="s">
        <v>193</v>
      </c>
      <c r="AG19" s="168"/>
      <c r="AH19" s="168"/>
      <c r="AI19" s="168"/>
      <c r="AJ19" s="56"/>
    </row>
    <row r="20" spans="1:36" ht="94.5" x14ac:dyDescent="0.25">
      <c r="A20" s="223"/>
      <c r="B20" s="172" t="s">
        <v>194</v>
      </c>
      <c r="C20" s="132" t="s">
        <v>195</v>
      </c>
      <c r="D20" s="133" t="s">
        <v>196</v>
      </c>
      <c r="E20" s="133" t="s">
        <v>197</v>
      </c>
      <c r="F20" s="133" t="s">
        <v>118</v>
      </c>
      <c r="G20" s="134">
        <v>46539</v>
      </c>
      <c r="H20" s="133" t="s">
        <v>198</v>
      </c>
      <c r="I20" s="135">
        <v>20000</v>
      </c>
      <c r="J20" s="133" t="s">
        <v>199</v>
      </c>
      <c r="K20" s="133" t="s">
        <v>200</v>
      </c>
      <c r="L20" s="133" t="s">
        <v>186</v>
      </c>
      <c r="M20" s="133" t="s">
        <v>201</v>
      </c>
      <c r="N20" s="145"/>
      <c r="O20" s="145"/>
      <c r="P20" s="145"/>
      <c r="Q20" s="145" t="s">
        <v>101</v>
      </c>
      <c r="R20" s="145"/>
      <c r="S20" s="145"/>
      <c r="T20" s="132" t="s">
        <v>202</v>
      </c>
      <c r="U20" s="168" t="s">
        <v>203</v>
      </c>
      <c r="V20" s="168"/>
      <c r="W20" s="168" t="s">
        <v>204</v>
      </c>
      <c r="X20" s="168" t="s">
        <v>205</v>
      </c>
      <c r="Y20" s="168"/>
      <c r="Z20" s="168"/>
      <c r="AA20" s="168"/>
      <c r="AB20" s="168"/>
      <c r="AC20" s="168"/>
      <c r="AD20" s="168" t="s">
        <v>206</v>
      </c>
      <c r="AE20" s="168"/>
      <c r="AF20" s="168"/>
      <c r="AG20" s="168"/>
      <c r="AH20" s="168"/>
      <c r="AI20" s="168" t="s">
        <v>207</v>
      </c>
      <c r="AJ20" s="56"/>
    </row>
    <row r="21" spans="1:36" ht="118.5" customHeight="1" x14ac:dyDescent="0.25">
      <c r="A21" s="223"/>
      <c r="B21" s="172" t="s">
        <v>208</v>
      </c>
      <c r="C21" s="132" t="s">
        <v>209</v>
      </c>
      <c r="D21" s="133" t="s">
        <v>210</v>
      </c>
      <c r="E21" s="133" t="s">
        <v>211</v>
      </c>
      <c r="F21" s="134">
        <v>44743</v>
      </c>
      <c r="G21" s="134">
        <v>46539</v>
      </c>
      <c r="H21" s="133" t="s">
        <v>162</v>
      </c>
      <c r="I21" s="135">
        <v>25000</v>
      </c>
      <c r="J21" s="133" t="s">
        <v>212</v>
      </c>
      <c r="K21" s="133" t="s">
        <v>213</v>
      </c>
      <c r="L21" s="133" t="s">
        <v>214</v>
      </c>
      <c r="M21" s="133" t="s">
        <v>215</v>
      </c>
      <c r="N21" s="145"/>
      <c r="O21" s="145" t="s">
        <v>101</v>
      </c>
      <c r="P21" s="145"/>
      <c r="Q21" s="145"/>
      <c r="R21" s="145"/>
      <c r="S21" s="145"/>
      <c r="T21" s="168" t="s">
        <v>216</v>
      </c>
      <c r="U21" s="168"/>
      <c r="V21" s="168" t="s">
        <v>217</v>
      </c>
      <c r="W21" s="168" t="s">
        <v>162</v>
      </c>
      <c r="X21" s="168"/>
      <c r="Y21" s="168" t="s">
        <v>218</v>
      </c>
      <c r="Z21" s="168"/>
      <c r="AA21" s="168"/>
      <c r="AB21" s="168"/>
      <c r="AC21" s="168"/>
      <c r="AD21" s="168"/>
      <c r="AE21" s="168"/>
      <c r="AF21" s="168"/>
      <c r="AG21" s="168"/>
      <c r="AH21" s="168"/>
      <c r="AI21" s="168" t="s">
        <v>219</v>
      </c>
      <c r="AJ21" s="56"/>
    </row>
    <row r="22" spans="1:36" ht="91.5" customHeight="1" x14ac:dyDescent="0.25">
      <c r="A22" s="223"/>
      <c r="B22" s="172" t="s">
        <v>220</v>
      </c>
      <c r="C22" s="132" t="s">
        <v>221</v>
      </c>
      <c r="D22" s="133" t="s">
        <v>222</v>
      </c>
      <c r="E22" s="133" t="s">
        <v>223</v>
      </c>
      <c r="F22" s="134">
        <v>45839</v>
      </c>
      <c r="G22" s="134">
        <v>46539</v>
      </c>
      <c r="H22" s="133" t="s">
        <v>224</v>
      </c>
      <c r="I22" s="137" t="s">
        <v>225</v>
      </c>
      <c r="J22" s="133" t="s">
        <v>226</v>
      </c>
      <c r="K22" s="133" t="s">
        <v>214</v>
      </c>
      <c r="L22" s="133" t="s">
        <v>214</v>
      </c>
      <c r="M22" s="133" t="s">
        <v>227</v>
      </c>
      <c r="N22" s="145"/>
      <c r="O22" s="145" t="s">
        <v>101</v>
      </c>
      <c r="P22" s="145"/>
      <c r="Q22" s="145"/>
      <c r="R22" s="145"/>
      <c r="S22" s="145" t="s">
        <v>78</v>
      </c>
      <c r="T22" s="168" t="s">
        <v>124</v>
      </c>
      <c r="U22" s="168"/>
      <c r="V22" s="179" t="s">
        <v>228</v>
      </c>
      <c r="W22" s="168" t="s">
        <v>224</v>
      </c>
      <c r="X22" s="168"/>
      <c r="Y22" s="168"/>
      <c r="Z22" s="168"/>
      <c r="AA22" s="168"/>
      <c r="AB22" s="168"/>
      <c r="AC22" s="168"/>
      <c r="AD22" s="168"/>
      <c r="AE22" s="168"/>
      <c r="AF22" s="168"/>
      <c r="AG22" s="168"/>
      <c r="AH22" s="168"/>
      <c r="AI22" s="168"/>
      <c r="AJ22" s="56"/>
    </row>
    <row r="23" spans="1:36" ht="159.75" customHeight="1" x14ac:dyDescent="0.25">
      <c r="A23" s="224" t="s">
        <v>229</v>
      </c>
      <c r="B23" s="172" t="s">
        <v>230</v>
      </c>
      <c r="C23" s="128" t="s">
        <v>231</v>
      </c>
      <c r="D23" s="129" t="s">
        <v>232</v>
      </c>
      <c r="E23" s="129" t="s">
        <v>233</v>
      </c>
      <c r="F23" s="129" t="s">
        <v>118</v>
      </c>
      <c r="G23" s="130">
        <v>46539</v>
      </c>
      <c r="H23" s="129" t="s">
        <v>234</v>
      </c>
      <c r="I23" s="131">
        <v>20000</v>
      </c>
      <c r="J23" s="129" t="s">
        <v>235</v>
      </c>
      <c r="K23" s="129" t="s">
        <v>236</v>
      </c>
      <c r="L23" s="129" t="s">
        <v>186</v>
      </c>
      <c r="M23" s="129" t="s">
        <v>237</v>
      </c>
      <c r="N23" s="145"/>
      <c r="O23" s="145"/>
      <c r="P23" s="145"/>
      <c r="Q23" s="145" t="s">
        <v>101</v>
      </c>
      <c r="R23" s="145"/>
      <c r="S23" s="145"/>
      <c r="T23" s="139" t="s">
        <v>238</v>
      </c>
      <c r="U23" s="172"/>
      <c r="V23" s="172"/>
      <c r="W23" s="172" t="s">
        <v>239</v>
      </c>
      <c r="X23" s="180"/>
      <c r="Y23" s="172"/>
      <c r="Z23" s="172"/>
      <c r="AA23" s="172"/>
      <c r="AB23" s="172"/>
      <c r="AC23" s="172"/>
      <c r="AD23" s="168" t="s">
        <v>206</v>
      </c>
      <c r="AE23" s="172"/>
      <c r="AF23" s="172"/>
      <c r="AG23" s="172"/>
      <c r="AH23" s="172"/>
      <c r="AI23" s="172"/>
      <c r="AJ23" s="56"/>
    </row>
    <row r="24" spans="1:36" ht="282" customHeight="1" x14ac:dyDescent="0.25">
      <c r="A24" s="223"/>
      <c r="B24" s="172" t="s">
        <v>240</v>
      </c>
      <c r="C24" s="132" t="s">
        <v>241</v>
      </c>
      <c r="D24" s="133" t="s">
        <v>242</v>
      </c>
      <c r="E24" s="133" t="s">
        <v>243</v>
      </c>
      <c r="F24" s="134">
        <v>44743</v>
      </c>
      <c r="G24" s="134">
        <v>46539</v>
      </c>
      <c r="H24" s="136" t="s">
        <v>244</v>
      </c>
      <c r="I24" s="135">
        <v>20000</v>
      </c>
      <c r="J24" s="133" t="s">
        <v>245</v>
      </c>
      <c r="K24" s="133" t="s">
        <v>246</v>
      </c>
      <c r="L24" s="133" t="s">
        <v>246</v>
      </c>
      <c r="M24" s="133" t="s">
        <v>247</v>
      </c>
      <c r="N24" s="145"/>
      <c r="O24" s="145"/>
      <c r="P24" s="145"/>
      <c r="Q24" s="145" t="s">
        <v>248</v>
      </c>
      <c r="R24" s="145"/>
      <c r="S24" s="145"/>
      <c r="T24" s="174" t="s">
        <v>249</v>
      </c>
      <c r="U24" s="174" t="s">
        <v>250</v>
      </c>
      <c r="V24" s="174"/>
      <c r="W24" s="172" t="s">
        <v>251</v>
      </c>
      <c r="X24" s="172" t="s">
        <v>252</v>
      </c>
      <c r="Y24" s="172"/>
      <c r="Z24" s="172"/>
      <c r="AA24" s="172" t="s">
        <v>253</v>
      </c>
      <c r="AB24" s="172"/>
      <c r="AC24" s="172"/>
      <c r="AD24" s="172"/>
      <c r="AE24" s="172"/>
      <c r="AF24" s="172"/>
      <c r="AG24" s="172"/>
      <c r="AH24" s="172"/>
      <c r="AI24" s="172"/>
      <c r="AJ24" s="56"/>
    </row>
    <row r="25" spans="1:36" ht="181.5" customHeight="1" x14ac:dyDescent="0.25">
      <c r="A25" s="223"/>
      <c r="B25" s="172" t="s">
        <v>254</v>
      </c>
      <c r="C25" s="132" t="s">
        <v>255</v>
      </c>
      <c r="D25" s="133" t="s">
        <v>256</v>
      </c>
      <c r="E25" s="133" t="s">
        <v>257</v>
      </c>
      <c r="F25" s="134">
        <v>44743</v>
      </c>
      <c r="G25" s="134">
        <v>45809</v>
      </c>
      <c r="H25" s="133" t="s">
        <v>258</v>
      </c>
      <c r="I25" s="133">
        <v>0</v>
      </c>
      <c r="J25" s="133" t="s">
        <v>259</v>
      </c>
      <c r="K25" s="133" t="s">
        <v>186</v>
      </c>
      <c r="L25" s="133" t="s">
        <v>186</v>
      </c>
      <c r="M25" s="133" t="s">
        <v>260</v>
      </c>
      <c r="N25" s="145"/>
      <c r="O25" s="145" t="s">
        <v>101</v>
      </c>
      <c r="P25" s="145"/>
      <c r="Q25" s="145"/>
      <c r="R25" s="145"/>
      <c r="S25" s="145"/>
      <c r="T25" s="174" t="s">
        <v>261</v>
      </c>
      <c r="U25" s="174"/>
      <c r="V25" s="174" t="s">
        <v>262</v>
      </c>
      <c r="W25" s="172" t="s">
        <v>263</v>
      </c>
      <c r="X25" s="172"/>
      <c r="Y25" s="172"/>
      <c r="Z25" s="172"/>
      <c r="AA25" s="172"/>
      <c r="AB25" s="172"/>
      <c r="AC25" s="172"/>
      <c r="AD25" s="172" t="s">
        <v>264</v>
      </c>
      <c r="AE25" s="172"/>
      <c r="AF25" s="172" t="s">
        <v>265</v>
      </c>
      <c r="AG25" s="172"/>
      <c r="AH25" s="172"/>
      <c r="AI25" s="172"/>
      <c r="AJ25" s="56"/>
    </row>
    <row r="26" spans="1:36" ht="110.25" x14ac:dyDescent="0.25">
      <c r="A26" s="223"/>
      <c r="B26" s="172" t="s">
        <v>266</v>
      </c>
      <c r="C26" s="132" t="s">
        <v>267</v>
      </c>
      <c r="D26" s="133" t="s">
        <v>268</v>
      </c>
      <c r="E26" s="133" t="s">
        <v>269</v>
      </c>
      <c r="F26" s="134">
        <v>44743</v>
      </c>
      <c r="G26" s="134">
        <v>46539</v>
      </c>
      <c r="H26" s="133" t="s">
        <v>162</v>
      </c>
      <c r="I26" s="135">
        <v>25000</v>
      </c>
      <c r="J26" s="133" t="s">
        <v>270</v>
      </c>
      <c r="K26" s="133" t="s">
        <v>246</v>
      </c>
      <c r="L26" s="133" t="s">
        <v>246</v>
      </c>
      <c r="M26" s="133" t="s">
        <v>271</v>
      </c>
      <c r="N26" s="145"/>
      <c r="O26" s="145"/>
      <c r="P26" s="145"/>
      <c r="Q26" s="145" t="s">
        <v>248</v>
      </c>
      <c r="R26" s="145"/>
      <c r="S26" s="145"/>
      <c r="T26" s="168" t="s">
        <v>272</v>
      </c>
      <c r="U26" s="168" t="s">
        <v>273</v>
      </c>
      <c r="V26" s="168"/>
      <c r="W26" s="172" t="s">
        <v>274</v>
      </c>
      <c r="X26" s="168" t="s">
        <v>275</v>
      </c>
      <c r="Y26" s="168"/>
      <c r="Z26" s="168"/>
      <c r="AA26" s="168"/>
      <c r="AB26" s="168"/>
      <c r="AC26" s="168"/>
      <c r="AD26" s="168"/>
      <c r="AE26" s="168"/>
      <c r="AF26" s="168"/>
      <c r="AG26" s="168"/>
      <c r="AH26" s="168"/>
      <c r="AI26" s="168" t="s">
        <v>276</v>
      </c>
      <c r="AJ26" s="56"/>
    </row>
    <row r="27" spans="1:36" ht="277.5" customHeight="1" x14ac:dyDescent="0.25">
      <c r="A27" s="224" t="s">
        <v>277</v>
      </c>
      <c r="B27" s="172" t="s">
        <v>278</v>
      </c>
      <c r="C27" s="128" t="s">
        <v>279</v>
      </c>
      <c r="D27" s="129" t="s">
        <v>280</v>
      </c>
      <c r="E27" s="129" t="s">
        <v>281</v>
      </c>
      <c r="F27" s="129" t="s">
        <v>282</v>
      </c>
      <c r="G27" s="130">
        <v>45809</v>
      </c>
      <c r="H27" s="129" t="s">
        <v>283</v>
      </c>
      <c r="I27" s="131">
        <v>100000</v>
      </c>
      <c r="J27" s="129" t="s">
        <v>284</v>
      </c>
      <c r="K27" s="129" t="s">
        <v>285</v>
      </c>
      <c r="L27" s="129" t="s">
        <v>286</v>
      </c>
      <c r="M27" s="129" t="s">
        <v>287</v>
      </c>
      <c r="N27" s="145"/>
      <c r="O27" s="145"/>
      <c r="P27" s="145"/>
      <c r="Q27" s="145" t="s">
        <v>101</v>
      </c>
      <c r="R27" s="145"/>
      <c r="S27" s="145"/>
      <c r="T27" s="181" t="s">
        <v>288</v>
      </c>
      <c r="U27" s="174" t="s">
        <v>289</v>
      </c>
      <c r="V27" s="174"/>
      <c r="W27" s="174" t="s">
        <v>290</v>
      </c>
      <c r="X27" s="172"/>
      <c r="Y27" s="172"/>
      <c r="Z27" s="172"/>
      <c r="AA27" s="172"/>
      <c r="AB27" s="172"/>
      <c r="AC27" s="175">
        <v>46569</v>
      </c>
      <c r="AD27" s="172"/>
      <c r="AE27" s="172"/>
      <c r="AF27" s="172" t="s">
        <v>291</v>
      </c>
      <c r="AG27" s="172"/>
      <c r="AH27" s="172"/>
      <c r="AI27" s="172" t="s">
        <v>292</v>
      </c>
      <c r="AJ27" s="56"/>
    </row>
    <row r="28" spans="1:36" ht="409.5" customHeight="1" x14ac:dyDescent="0.25">
      <c r="A28" s="223"/>
      <c r="B28" s="172" t="s">
        <v>293</v>
      </c>
      <c r="C28" s="132" t="s">
        <v>294</v>
      </c>
      <c r="D28" s="133" t="s">
        <v>295</v>
      </c>
      <c r="E28" s="133" t="s">
        <v>296</v>
      </c>
      <c r="F28" s="134">
        <v>44743</v>
      </c>
      <c r="G28" s="134">
        <v>46539</v>
      </c>
      <c r="H28" s="133" t="s">
        <v>297</v>
      </c>
      <c r="I28" s="135">
        <v>200000</v>
      </c>
      <c r="J28" s="133" t="s">
        <v>298</v>
      </c>
      <c r="K28" s="133" t="s">
        <v>299</v>
      </c>
      <c r="L28" s="133" t="s">
        <v>299</v>
      </c>
      <c r="M28" s="133" t="s">
        <v>300</v>
      </c>
      <c r="N28" s="145"/>
      <c r="O28" s="145"/>
      <c r="P28" s="145"/>
      <c r="Q28" s="145" t="s">
        <v>101</v>
      </c>
      <c r="R28" s="145"/>
      <c r="S28" s="145"/>
      <c r="T28" s="190" t="s">
        <v>301</v>
      </c>
      <c r="U28" s="174" t="s">
        <v>302</v>
      </c>
      <c r="V28" s="174"/>
      <c r="W28" s="174" t="s">
        <v>303</v>
      </c>
      <c r="X28" s="172"/>
      <c r="Y28" s="172"/>
      <c r="Z28" s="172"/>
      <c r="AA28" s="172"/>
      <c r="AB28" s="172"/>
      <c r="AC28" s="172"/>
      <c r="AD28" s="172"/>
      <c r="AE28" s="172"/>
      <c r="AF28" s="172" t="s">
        <v>304</v>
      </c>
      <c r="AG28" s="172"/>
      <c r="AH28" s="172"/>
      <c r="AI28" s="172"/>
      <c r="AJ28" s="56"/>
    </row>
    <row r="29" spans="1:36" ht="242.25" customHeight="1" x14ac:dyDescent="0.25">
      <c r="A29" s="223"/>
      <c r="B29" s="172" t="s">
        <v>305</v>
      </c>
      <c r="C29" s="132" t="s">
        <v>306</v>
      </c>
      <c r="D29" s="133" t="s">
        <v>307</v>
      </c>
      <c r="E29" s="133" t="s">
        <v>308</v>
      </c>
      <c r="F29" s="134">
        <v>45839</v>
      </c>
      <c r="G29" s="133" t="s">
        <v>183</v>
      </c>
      <c r="H29" s="133" t="s">
        <v>192</v>
      </c>
      <c r="I29" s="135">
        <v>5000</v>
      </c>
      <c r="J29" s="133" t="s">
        <v>309</v>
      </c>
      <c r="K29" s="133" t="s">
        <v>310</v>
      </c>
      <c r="L29" s="133" t="s">
        <v>99</v>
      </c>
      <c r="M29" s="133" t="s">
        <v>311</v>
      </c>
      <c r="N29" s="145" t="s">
        <v>101</v>
      </c>
      <c r="O29" s="145"/>
      <c r="P29" s="145"/>
      <c r="Q29" s="145"/>
      <c r="R29" s="145"/>
      <c r="S29" s="145"/>
      <c r="T29" s="182" t="s">
        <v>312</v>
      </c>
      <c r="U29" s="174"/>
      <c r="V29" s="174"/>
      <c r="W29" s="174" t="s">
        <v>313</v>
      </c>
      <c r="X29" s="172"/>
      <c r="Y29" s="172"/>
      <c r="Z29" s="172"/>
      <c r="AA29" s="172"/>
      <c r="AB29" s="183">
        <v>45292</v>
      </c>
      <c r="AC29" s="172"/>
      <c r="AD29" s="172"/>
      <c r="AE29" s="172"/>
      <c r="AF29" s="128" t="s">
        <v>314</v>
      </c>
      <c r="AG29" s="172"/>
      <c r="AH29" s="172"/>
      <c r="AI29" s="172"/>
      <c r="AJ29" s="56"/>
    </row>
    <row r="30" spans="1:36" ht="63" x14ac:dyDescent="0.25">
      <c r="A30" s="223"/>
      <c r="B30" s="172" t="s">
        <v>315</v>
      </c>
      <c r="C30" s="132" t="s">
        <v>316</v>
      </c>
      <c r="D30" s="133" t="s">
        <v>317</v>
      </c>
      <c r="E30" s="133" t="s">
        <v>308</v>
      </c>
      <c r="F30" s="133" t="s">
        <v>183</v>
      </c>
      <c r="G30" s="134">
        <v>46539</v>
      </c>
      <c r="H30" s="133" t="s">
        <v>264</v>
      </c>
      <c r="I30" s="135">
        <v>10000</v>
      </c>
      <c r="J30" s="133" t="s">
        <v>318</v>
      </c>
      <c r="K30" s="133" t="s">
        <v>319</v>
      </c>
      <c r="L30" s="133" t="s">
        <v>99</v>
      </c>
      <c r="M30" s="133" t="s">
        <v>320</v>
      </c>
      <c r="N30" s="145" t="s">
        <v>101</v>
      </c>
      <c r="O30" s="145"/>
      <c r="P30" s="145"/>
      <c r="Q30" s="145"/>
      <c r="R30" s="145"/>
      <c r="S30" s="145"/>
      <c r="T30" s="172"/>
      <c r="U30" s="172"/>
      <c r="V30" s="172"/>
      <c r="W30" s="172"/>
      <c r="X30" s="172"/>
      <c r="Y30" s="172"/>
      <c r="Z30" s="172"/>
      <c r="AA30" s="172"/>
      <c r="AB30" s="172"/>
      <c r="AC30" s="172"/>
      <c r="AD30" s="172"/>
      <c r="AE30" s="172"/>
      <c r="AF30" s="172"/>
      <c r="AG30" s="172"/>
      <c r="AH30" s="172"/>
      <c r="AI30" s="172"/>
      <c r="AJ30" s="56"/>
    </row>
    <row r="31" spans="1:36" ht="338.25" customHeight="1" x14ac:dyDescent="0.25">
      <c r="A31" s="223"/>
      <c r="B31" s="172" t="s">
        <v>321</v>
      </c>
      <c r="C31" s="132" t="s">
        <v>322</v>
      </c>
      <c r="D31" s="133" t="s">
        <v>295</v>
      </c>
      <c r="E31" s="133" t="s">
        <v>323</v>
      </c>
      <c r="F31" s="134">
        <v>44743</v>
      </c>
      <c r="G31" s="134">
        <v>46539</v>
      </c>
      <c r="H31" s="133" t="s">
        <v>135</v>
      </c>
      <c r="I31" s="135">
        <v>200000</v>
      </c>
      <c r="J31" s="133" t="s">
        <v>324</v>
      </c>
      <c r="K31" s="133" t="s">
        <v>325</v>
      </c>
      <c r="L31" s="133" t="s">
        <v>99</v>
      </c>
      <c r="M31" s="136" t="s">
        <v>326</v>
      </c>
      <c r="N31" s="145"/>
      <c r="O31" s="145"/>
      <c r="P31" s="145"/>
      <c r="Q31" s="145" t="s">
        <v>101</v>
      </c>
      <c r="R31" s="145"/>
      <c r="S31" s="145"/>
      <c r="T31" s="128" t="s">
        <v>686</v>
      </c>
      <c r="U31" s="184" t="s">
        <v>327</v>
      </c>
      <c r="V31" s="174"/>
      <c r="W31" s="174" t="s">
        <v>328</v>
      </c>
      <c r="X31" s="172"/>
      <c r="Y31" s="172"/>
      <c r="Z31" s="172"/>
      <c r="AA31" s="172"/>
      <c r="AB31" s="172"/>
      <c r="AC31" s="172"/>
      <c r="AD31" s="172"/>
      <c r="AE31" s="172"/>
      <c r="AF31" s="172" t="s">
        <v>329</v>
      </c>
      <c r="AG31" s="172"/>
      <c r="AH31" s="172"/>
      <c r="AI31" s="172"/>
      <c r="AJ31" s="56"/>
    </row>
    <row r="32" spans="1:36" ht="119.25" customHeight="1" x14ac:dyDescent="0.25">
      <c r="A32" s="223"/>
      <c r="B32" s="172" t="s">
        <v>330</v>
      </c>
      <c r="C32" s="179" t="s">
        <v>331</v>
      </c>
      <c r="D32" s="133" t="s">
        <v>332</v>
      </c>
      <c r="E32" s="133" t="s">
        <v>333</v>
      </c>
      <c r="F32" s="134">
        <v>44743</v>
      </c>
      <c r="G32" s="134">
        <v>45444</v>
      </c>
      <c r="H32" s="133" t="s">
        <v>334</v>
      </c>
      <c r="I32" s="135">
        <v>10000</v>
      </c>
      <c r="J32" s="133" t="s">
        <v>335</v>
      </c>
      <c r="K32" s="133" t="s">
        <v>336</v>
      </c>
      <c r="L32" s="133" t="s">
        <v>99</v>
      </c>
      <c r="M32" s="133" t="s">
        <v>337</v>
      </c>
      <c r="N32" s="145"/>
      <c r="O32" s="145"/>
      <c r="P32" s="145"/>
      <c r="Q32" s="145" t="s">
        <v>101</v>
      </c>
      <c r="R32" s="145"/>
      <c r="S32" s="145"/>
      <c r="T32" s="180" t="s">
        <v>338</v>
      </c>
      <c r="U32" s="172"/>
      <c r="V32" s="172"/>
      <c r="W32" s="128" t="s">
        <v>339</v>
      </c>
      <c r="X32" s="172" t="s">
        <v>340</v>
      </c>
      <c r="Y32" s="172"/>
      <c r="Z32" s="172"/>
      <c r="AA32" s="172"/>
      <c r="AB32" s="172"/>
      <c r="AC32" s="175">
        <v>46539</v>
      </c>
      <c r="AD32" s="172" t="s">
        <v>135</v>
      </c>
      <c r="AE32" s="172"/>
      <c r="AF32" s="172" t="s">
        <v>341</v>
      </c>
      <c r="AG32" s="172"/>
      <c r="AH32" s="172"/>
      <c r="AI32" s="172"/>
      <c r="AJ32" s="56"/>
    </row>
    <row r="33" spans="1:36" ht="94.5" x14ac:dyDescent="0.25">
      <c r="A33" s="223"/>
      <c r="B33" s="172" t="s">
        <v>342</v>
      </c>
      <c r="C33" s="132" t="s">
        <v>343</v>
      </c>
      <c r="D33" s="133" t="s">
        <v>344</v>
      </c>
      <c r="E33" s="133" t="s">
        <v>345</v>
      </c>
      <c r="F33" s="134">
        <v>44743</v>
      </c>
      <c r="G33" s="134">
        <v>46539</v>
      </c>
      <c r="H33" s="133" t="s">
        <v>346</v>
      </c>
      <c r="I33" s="135">
        <v>10000</v>
      </c>
      <c r="J33" s="133" t="s">
        <v>347</v>
      </c>
      <c r="K33" s="133" t="s">
        <v>319</v>
      </c>
      <c r="L33" s="133" t="s">
        <v>99</v>
      </c>
      <c r="M33" s="133" t="s">
        <v>348</v>
      </c>
      <c r="N33" s="145"/>
      <c r="O33" s="145" t="s">
        <v>101</v>
      </c>
      <c r="P33" s="145"/>
      <c r="Q33" s="145"/>
      <c r="R33" s="145"/>
      <c r="S33" s="145"/>
      <c r="T33" s="174" t="s">
        <v>134</v>
      </c>
      <c r="U33" s="172"/>
      <c r="V33" s="172" t="s">
        <v>683</v>
      </c>
      <c r="W33" s="172" t="s">
        <v>135</v>
      </c>
      <c r="X33" s="172"/>
      <c r="Y33" s="172" t="s">
        <v>349</v>
      </c>
      <c r="Z33" s="172"/>
      <c r="AA33" s="172"/>
      <c r="AB33" s="175">
        <v>45292</v>
      </c>
      <c r="AC33" s="175">
        <v>45627</v>
      </c>
      <c r="AD33" s="172"/>
      <c r="AE33" s="172"/>
      <c r="AF33" s="172" t="s">
        <v>350</v>
      </c>
      <c r="AG33" s="172"/>
      <c r="AH33" s="172"/>
      <c r="AI33" s="172"/>
      <c r="AJ33" s="56"/>
    </row>
    <row r="34" spans="1:36" ht="204" customHeight="1" x14ac:dyDescent="0.25">
      <c r="A34" s="224" t="s">
        <v>351</v>
      </c>
      <c r="B34" s="172" t="s">
        <v>352</v>
      </c>
      <c r="C34" s="128" t="s">
        <v>353</v>
      </c>
      <c r="D34" s="129" t="s">
        <v>354</v>
      </c>
      <c r="E34" s="129" t="s">
        <v>355</v>
      </c>
      <c r="F34" s="129" t="s">
        <v>118</v>
      </c>
      <c r="G34" s="130">
        <v>46539</v>
      </c>
      <c r="H34" s="129" t="s">
        <v>356</v>
      </c>
      <c r="I34" s="131">
        <v>100000</v>
      </c>
      <c r="J34" s="129" t="s">
        <v>357</v>
      </c>
      <c r="K34" s="129" t="s">
        <v>358</v>
      </c>
      <c r="L34" s="129" t="s">
        <v>359</v>
      </c>
      <c r="M34" s="129" t="s">
        <v>360</v>
      </c>
      <c r="N34" s="145"/>
      <c r="O34" s="145"/>
      <c r="P34" s="145"/>
      <c r="Q34" s="145" t="s">
        <v>101</v>
      </c>
      <c r="R34" s="145"/>
      <c r="S34" s="145"/>
      <c r="T34" s="172" t="s">
        <v>361</v>
      </c>
      <c r="U34" s="172" t="s">
        <v>362</v>
      </c>
      <c r="V34" s="172"/>
      <c r="W34" s="172" t="s">
        <v>356</v>
      </c>
      <c r="X34" s="172" t="s">
        <v>363</v>
      </c>
      <c r="Y34" s="172"/>
      <c r="Z34" s="172"/>
      <c r="AA34" s="172"/>
      <c r="AB34" s="172"/>
      <c r="AC34" s="172"/>
      <c r="AD34" s="172"/>
      <c r="AE34" s="172"/>
      <c r="AF34" s="172"/>
      <c r="AG34" s="172"/>
      <c r="AH34" s="172"/>
      <c r="AI34" s="172"/>
      <c r="AJ34" s="56"/>
    </row>
    <row r="35" spans="1:36" ht="157.5" x14ac:dyDescent="0.25">
      <c r="A35" s="223"/>
      <c r="B35" s="172" t="s">
        <v>364</v>
      </c>
      <c r="C35" s="132" t="s">
        <v>365</v>
      </c>
      <c r="D35" s="133" t="s">
        <v>366</v>
      </c>
      <c r="E35" s="133" t="s">
        <v>367</v>
      </c>
      <c r="F35" s="134">
        <v>44743</v>
      </c>
      <c r="G35" s="133" t="s">
        <v>95</v>
      </c>
      <c r="H35" s="133" t="s">
        <v>368</v>
      </c>
      <c r="I35" s="135">
        <v>100000</v>
      </c>
      <c r="J35" s="133" t="s">
        <v>369</v>
      </c>
      <c r="K35" s="133" t="s">
        <v>370</v>
      </c>
      <c r="L35" s="133" t="s">
        <v>99</v>
      </c>
      <c r="M35" s="133" t="s">
        <v>371</v>
      </c>
      <c r="N35" s="145"/>
      <c r="O35" s="145"/>
      <c r="P35" s="145"/>
      <c r="Q35" s="145" t="s">
        <v>101</v>
      </c>
      <c r="R35" s="145"/>
      <c r="S35" s="145"/>
      <c r="T35" s="185" t="s">
        <v>372</v>
      </c>
      <c r="U35" s="174"/>
      <c r="V35" s="174"/>
      <c r="W35" s="174" t="s">
        <v>135</v>
      </c>
      <c r="X35" s="172" t="s">
        <v>373</v>
      </c>
      <c r="Y35" s="172"/>
      <c r="Z35" s="172"/>
      <c r="AA35" s="172"/>
      <c r="AB35" s="172"/>
      <c r="AC35" s="175">
        <v>46539</v>
      </c>
      <c r="AD35" s="172" t="s">
        <v>346</v>
      </c>
      <c r="AE35" s="172"/>
      <c r="AF35" s="172" t="s">
        <v>374</v>
      </c>
      <c r="AG35" s="172" t="s">
        <v>375</v>
      </c>
      <c r="AH35" s="172"/>
      <c r="AI35" s="172"/>
      <c r="AJ35" s="56"/>
    </row>
    <row r="36" spans="1:36" ht="141.75" x14ac:dyDescent="0.25">
      <c r="A36" s="223"/>
      <c r="B36" s="172" t="s">
        <v>376</v>
      </c>
      <c r="C36" s="132" t="s">
        <v>377</v>
      </c>
      <c r="D36" s="133" t="s">
        <v>378</v>
      </c>
      <c r="E36" s="133" t="s">
        <v>379</v>
      </c>
      <c r="F36" s="134">
        <v>45108</v>
      </c>
      <c r="G36" s="134">
        <v>46174</v>
      </c>
      <c r="H36" s="133" t="s">
        <v>192</v>
      </c>
      <c r="I36" s="135">
        <v>105600</v>
      </c>
      <c r="J36" s="139" t="s">
        <v>380</v>
      </c>
      <c r="K36" s="132" t="s">
        <v>246</v>
      </c>
      <c r="L36" s="133" t="s">
        <v>99</v>
      </c>
      <c r="M36" s="133" t="s">
        <v>381</v>
      </c>
      <c r="N36" s="145"/>
      <c r="O36" s="145"/>
      <c r="P36" s="145"/>
      <c r="Q36" s="145" t="s">
        <v>101</v>
      </c>
      <c r="R36" s="145"/>
      <c r="S36" s="145"/>
      <c r="T36" s="172" t="s">
        <v>382</v>
      </c>
      <c r="U36" s="172" t="s">
        <v>383</v>
      </c>
      <c r="V36" s="172"/>
      <c r="W36" s="133" t="s">
        <v>192</v>
      </c>
      <c r="X36" s="172"/>
      <c r="Y36" s="172"/>
      <c r="Z36" s="172"/>
      <c r="AA36" s="172"/>
      <c r="AB36" s="172"/>
      <c r="AC36" s="172"/>
      <c r="AD36" s="172"/>
      <c r="AE36" s="172"/>
      <c r="AF36" s="172"/>
      <c r="AG36" s="172"/>
      <c r="AH36" s="172"/>
      <c r="AI36" s="172"/>
      <c r="AJ36" s="56"/>
    </row>
    <row r="37" spans="1:36" ht="78.75" x14ac:dyDescent="0.25">
      <c r="A37" s="223"/>
      <c r="B37" s="172" t="s">
        <v>384</v>
      </c>
      <c r="C37" s="132" t="s">
        <v>385</v>
      </c>
      <c r="D37" s="133" t="s">
        <v>386</v>
      </c>
      <c r="E37" s="133" t="s">
        <v>387</v>
      </c>
      <c r="F37" s="134">
        <v>44743</v>
      </c>
      <c r="G37" s="134">
        <v>46539</v>
      </c>
      <c r="H37" s="133" t="s">
        <v>388</v>
      </c>
      <c r="I37" s="133">
        <v>0</v>
      </c>
      <c r="J37" s="129" t="s">
        <v>389</v>
      </c>
      <c r="K37" s="133" t="s">
        <v>246</v>
      </c>
      <c r="L37" s="133" t="s">
        <v>99</v>
      </c>
      <c r="M37" s="133" t="s">
        <v>390</v>
      </c>
      <c r="N37" s="145"/>
      <c r="O37" s="145" t="s">
        <v>101</v>
      </c>
      <c r="P37" s="145"/>
      <c r="Q37" s="145"/>
      <c r="R37" s="145"/>
      <c r="S37" s="145" t="s">
        <v>78</v>
      </c>
      <c r="T37" s="172" t="s">
        <v>124</v>
      </c>
      <c r="U37" s="172"/>
      <c r="V37" s="172" t="s">
        <v>391</v>
      </c>
      <c r="W37" s="172"/>
      <c r="X37" s="172"/>
      <c r="Y37" s="172"/>
      <c r="Z37" s="172"/>
      <c r="AA37" s="172"/>
      <c r="AB37" s="172"/>
      <c r="AC37" s="172"/>
      <c r="AD37" s="172"/>
      <c r="AE37" s="172"/>
      <c r="AF37" s="172"/>
      <c r="AG37" s="172"/>
      <c r="AH37" s="172"/>
      <c r="AI37" s="172"/>
      <c r="AJ37" s="56"/>
    </row>
    <row r="38" spans="1:36" ht="47.25" x14ac:dyDescent="0.25">
      <c r="A38" s="223"/>
      <c r="B38" s="172" t="s">
        <v>392</v>
      </c>
      <c r="C38" s="132" t="s">
        <v>393</v>
      </c>
      <c r="D38" s="133" t="s">
        <v>394</v>
      </c>
      <c r="E38" s="133" t="s">
        <v>395</v>
      </c>
      <c r="F38" s="134">
        <v>44743</v>
      </c>
      <c r="G38" s="134">
        <v>46539</v>
      </c>
      <c r="H38" s="133" t="s">
        <v>396</v>
      </c>
      <c r="I38" s="133">
        <v>0</v>
      </c>
      <c r="J38" s="133" t="s">
        <v>397</v>
      </c>
      <c r="K38" s="133" t="s">
        <v>246</v>
      </c>
      <c r="L38" s="133" t="s">
        <v>99</v>
      </c>
      <c r="M38" s="133" t="s">
        <v>398</v>
      </c>
      <c r="N38" s="145"/>
      <c r="O38" s="145" t="s">
        <v>101</v>
      </c>
      <c r="P38" s="145"/>
      <c r="Q38" s="145"/>
      <c r="R38" s="145"/>
      <c r="S38" s="145"/>
      <c r="T38" s="172" t="s">
        <v>399</v>
      </c>
      <c r="U38" s="172"/>
      <c r="V38" s="172" t="s">
        <v>400</v>
      </c>
      <c r="W38" s="172"/>
      <c r="X38" s="172"/>
      <c r="Y38" s="172"/>
      <c r="Z38" s="172"/>
      <c r="AA38" s="172"/>
      <c r="AB38" s="172"/>
      <c r="AC38" s="172"/>
      <c r="AD38" s="172"/>
      <c r="AE38" s="172"/>
      <c r="AF38" s="172"/>
      <c r="AG38" s="172"/>
      <c r="AH38" s="172"/>
      <c r="AI38" s="172"/>
      <c r="AJ38" s="56"/>
    </row>
    <row r="39" spans="1:36" ht="103.5" customHeight="1" x14ac:dyDescent="0.25">
      <c r="A39" s="224" t="s">
        <v>401</v>
      </c>
      <c r="B39" s="172" t="s">
        <v>402</v>
      </c>
      <c r="C39" s="128" t="s">
        <v>403</v>
      </c>
      <c r="D39" s="129" t="s">
        <v>404</v>
      </c>
      <c r="E39" s="129" t="s">
        <v>405</v>
      </c>
      <c r="F39" s="130">
        <v>44743</v>
      </c>
      <c r="G39" s="130">
        <v>46539</v>
      </c>
      <c r="H39" s="129" t="s">
        <v>192</v>
      </c>
      <c r="I39" s="131">
        <v>5000</v>
      </c>
      <c r="J39" s="129" t="s">
        <v>406</v>
      </c>
      <c r="K39" s="129" t="s">
        <v>407</v>
      </c>
      <c r="L39" s="129" t="s">
        <v>99</v>
      </c>
      <c r="M39" s="129" t="s">
        <v>408</v>
      </c>
      <c r="N39" s="145"/>
      <c r="O39" s="145"/>
      <c r="P39" s="145"/>
      <c r="Q39" s="145" t="s">
        <v>101</v>
      </c>
      <c r="R39" s="145"/>
      <c r="S39" s="145"/>
      <c r="T39" s="172" t="s">
        <v>409</v>
      </c>
      <c r="U39" s="186" t="s">
        <v>410</v>
      </c>
      <c r="V39" s="172"/>
      <c r="W39" s="128" t="s">
        <v>411</v>
      </c>
      <c r="X39" s="172"/>
      <c r="Y39" s="172"/>
      <c r="Z39" s="172"/>
      <c r="AA39" s="172"/>
      <c r="AB39" s="172"/>
      <c r="AC39" s="172"/>
      <c r="AD39" s="172"/>
      <c r="AE39" s="172"/>
      <c r="AF39" s="172"/>
      <c r="AG39" s="172"/>
      <c r="AH39" s="172"/>
      <c r="AI39" s="172"/>
      <c r="AJ39" s="56"/>
    </row>
    <row r="40" spans="1:36" ht="334.5" customHeight="1" x14ac:dyDescent="0.25">
      <c r="A40" s="223"/>
      <c r="B40" s="172" t="s">
        <v>412</v>
      </c>
      <c r="C40" s="132" t="s">
        <v>413</v>
      </c>
      <c r="D40" s="133" t="s">
        <v>414</v>
      </c>
      <c r="E40" s="133" t="s">
        <v>415</v>
      </c>
      <c r="F40" s="134">
        <v>45474</v>
      </c>
      <c r="G40" s="134">
        <v>46539</v>
      </c>
      <c r="H40" s="133" t="s">
        <v>416</v>
      </c>
      <c r="I40" s="135">
        <v>3000</v>
      </c>
      <c r="J40" s="133" t="s">
        <v>417</v>
      </c>
      <c r="K40" s="133" t="s">
        <v>99</v>
      </c>
      <c r="L40" s="133" t="s">
        <v>99</v>
      </c>
      <c r="M40" s="133" t="s">
        <v>418</v>
      </c>
      <c r="N40" s="145" t="s">
        <v>101</v>
      </c>
      <c r="O40" s="145"/>
      <c r="P40" s="145"/>
      <c r="Q40" s="145"/>
      <c r="R40" s="145"/>
      <c r="S40" s="145"/>
      <c r="T40" s="128" t="s">
        <v>419</v>
      </c>
      <c r="U40" s="172" t="s">
        <v>420</v>
      </c>
      <c r="V40" s="172"/>
      <c r="W40" s="187" t="s">
        <v>421</v>
      </c>
      <c r="X40" s="172" t="s">
        <v>422</v>
      </c>
      <c r="Y40" s="172"/>
      <c r="Z40" s="172"/>
      <c r="AA40" s="172"/>
      <c r="AB40" s="172"/>
      <c r="AC40" s="172"/>
      <c r="AD40" s="172"/>
      <c r="AE40" s="172"/>
      <c r="AF40" s="172"/>
      <c r="AG40" s="172"/>
      <c r="AH40" s="172"/>
      <c r="AI40" s="172"/>
      <c r="AJ40" s="56"/>
    </row>
    <row r="41" spans="1:36" ht="94.5" x14ac:dyDescent="0.25">
      <c r="A41" s="223"/>
      <c r="B41" s="172" t="s">
        <v>423</v>
      </c>
      <c r="C41" s="132" t="s">
        <v>424</v>
      </c>
      <c r="D41" s="133" t="s">
        <v>425</v>
      </c>
      <c r="E41" s="133" t="s">
        <v>296</v>
      </c>
      <c r="F41" s="134">
        <v>44743</v>
      </c>
      <c r="G41" s="134">
        <v>46539</v>
      </c>
      <c r="H41" s="133" t="s">
        <v>104</v>
      </c>
      <c r="I41" s="140">
        <v>50000</v>
      </c>
      <c r="J41" s="132" t="s">
        <v>426</v>
      </c>
      <c r="K41" s="133" t="s">
        <v>99</v>
      </c>
      <c r="L41" s="133" t="s">
        <v>99</v>
      </c>
      <c r="M41" s="133" t="s">
        <v>427</v>
      </c>
      <c r="N41" s="145"/>
      <c r="O41" s="145" t="s">
        <v>101</v>
      </c>
      <c r="P41" s="145"/>
      <c r="Q41" s="145"/>
      <c r="R41" s="145"/>
      <c r="S41" s="145"/>
      <c r="T41" s="128" t="s">
        <v>428</v>
      </c>
      <c r="U41" s="172" t="s">
        <v>420</v>
      </c>
      <c r="V41" s="172" t="s">
        <v>429</v>
      </c>
      <c r="W41" s="172" t="s">
        <v>104</v>
      </c>
      <c r="X41" s="172"/>
      <c r="Y41" s="172"/>
      <c r="Z41" s="172"/>
      <c r="AA41" s="172"/>
      <c r="AB41" s="172"/>
      <c r="AC41" s="172"/>
      <c r="AD41" s="172"/>
      <c r="AE41" s="172"/>
      <c r="AF41" s="172"/>
      <c r="AG41" s="172"/>
      <c r="AH41" s="172"/>
      <c r="AI41" s="172"/>
      <c r="AJ41" s="56"/>
    </row>
    <row r="42" spans="1:36" ht="155.25" customHeight="1" x14ac:dyDescent="0.25">
      <c r="A42" s="223"/>
      <c r="B42" s="172" t="s">
        <v>430</v>
      </c>
      <c r="C42" s="179" t="s">
        <v>431</v>
      </c>
      <c r="D42" s="133" t="s">
        <v>432</v>
      </c>
      <c r="E42" s="133" t="s">
        <v>433</v>
      </c>
      <c r="F42" s="134">
        <v>44743</v>
      </c>
      <c r="G42" s="134">
        <v>46539</v>
      </c>
      <c r="H42" s="133" t="s">
        <v>434</v>
      </c>
      <c r="I42" s="131">
        <v>100000</v>
      </c>
      <c r="J42" s="133" t="s">
        <v>435</v>
      </c>
      <c r="K42" s="133" t="s">
        <v>436</v>
      </c>
      <c r="L42" s="133" t="s">
        <v>437</v>
      </c>
      <c r="M42" s="133" t="s">
        <v>438</v>
      </c>
      <c r="N42" s="145"/>
      <c r="O42" s="145"/>
      <c r="P42" s="145"/>
      <c r="Q42" s="145" t="s">
        <v>101</v>
      </c>
      <c r="R42" s="145"/>
      <c r="S42" s="145"/>
      <c r="T42" s="128" t="s">
        <v>439</v>
      </c>
      <c r="U42" s="188"/>
      <c r="V42" s="172" t="s">
        <v>420</v>
      </c>
      <c r="W42" s="172" t="s">
        <v>434</v>
      </c>
      <c r="X42" s="172" t="s">
        <v>440</v>
      </c>
      <c r="Y42" s="172"/>
      <c r="Z42" s="172"/>
      <c r="AA42" s="172"/>
      <c r="AB42" s="172"/>
      <c r="AC42" s="172"/>
      <c r="AD42" s="172"/>
      <c r="AE42" s="172"/>
      <c r="AF42" s="172"/>
      <c r="AG42" s="172"/>
      <c r="AH42" s="172"/>
      <c r="AI42" s="172"/>
      <c r="AJ42" s="56"/>
    </row>
    <row r="43" spans="1:36" ht="95.25" customHeight="1" x14ac:dyDescent="0.25">
      <c r="A43" s="223"/>
      <c r="B43" s="172" t="s">
        <v>441</v>
      </c>
      <c r="C43" s="179" t="s">
        <v>442</v>
      </c>
      <c r="D43" s="133" t="s">
        <v>443</v>
      </c>
      <c r="E43" s="133" t="s">
        <v>444</v>
      </c>
      <c r="F43" s="134">
        <v>44743</v>
      </c>
      <c r="G43" s="134">
        <v>46539</v>
      </c>
      <c r="H43" s="133" t="s">
        <v>135</v>
      </c>
      <c r="I43" s="135">
        <v>50000</v>
      </c>
      <c r="J43" s="133" t="s">
        <v>445</v>
      </c>
      <c r="K43" s="133" t="s">
        <v>446</v>
      </c>
      <c r="L43" s="133" t="s">
        <v>447</v>
      </c>
      <c r="M43" s="133" t="s">
        <v>438</v>
      </c>
      <c r="N43" s="145"/>
      <c r="O43" s="145"/>
      <c r="P43" s="145"/>
      <c r="Q43" s="145" t="s">
        <v>101</v>
      </c>
      <c r="R43" s="145"/>
      <c r="S43" s="145"/>
      <c r="T43" s="173" t="s">
        <v>448</v>
      </c>
      <c r="U43" s="172" t="s">
        <v>449</v>
      </c>
      <c r="V43" s="172"/>
      <c r="W43" s="172" t="s">
        <v>450</v>
      </c>
      <c r="X43" s="172" t="s">
        <v>451</v>
      </c>
      <c r="Y43" s="172"/>
      <c r="Z43" s="172"/>
      <c r="AA43" s="172"/>
      <c r="AB43" s="172"/>
      <c r="AC43" s="172"/>
      <c r="AD43" s="172"/>
      <c r="AE43" s="172"/>
      <c r="AF43" s="172"/>
      <c r="AG43" s="172"/>
      <c r="AH43" s="172"/>
      <c r="AI43" s="172"/>
      <c r="AJ43" s="56"/>
    </row>
    <row r="44" spans="1:36" ht="94.5" x14ac:dyDescent="0.25">
      <c r="A44" s="223"/>
      <c r="B44" s="172" t="s">
        <v>452</v>
      </c>
      <c r="C44" s="132" t="s">
        <v>453</v>
      </c>
      <c r="D44" s="133" t="s">
        <v>454</v>
      </c>
      <c r="E44" s="133" t="s">
        <v>455</v>
      </c>
      <c r="F44" s="134">
        <v>44743</v>
      </c>
      <c r="G44" s="134">
        <v>45108</v>
      </c>
      <c r="H44" s="133" t="s">
        <v>456</v>
      </c>
      <c r="I44" s="135">
        <v>30000</v>
      </c>
      <c r="J44" s="133" t="s">
        <v>457</v>
      </c>
      <c r="K44" s="133" t="s">
        <v>458</v>
      </c>
      <c r="L44" s="133" t="s">
        <v>99</v>
      </c>
      <c r="M44" s="133" t="s">
        <v>459</v>
      </c>
      <c r="N44" s="145"/>
      <c r="O44" s="145"/>
      <c r="P44" s="145"/>
      <c r="Q44" s="145"/>
      <c r="R44" s="145" t="s">
        <v>101</v>
      </c>
      <c r="S44" s="145"/>
      <c r="T44" s="128" t="s">
        <v>460</v>
      </c>
      <c r="U44" s="172" t="s">
        <v>461</v>
      </c>
      <c r="V44" s="172" t="s">
        <v>420</v>
      </c>
      <c r="W44" s="128" t="s">
        <v>462</v>
      </c>
      <c r="X44" s="172" t="s">
        <v>463</v>
      </c>
      <c r="Y44" s="172"/>
      <c r="Z44" s="172"/>
      <c r="AA44" s="172"/>
      <c r="AB44" s="172"/>
      <c r="AC44" s="175">
        <v>46539</v>
      </c>
      <c r="AD44" s="172" t="s">
        <v>297</v>
      </c>
      <c r="AE44" s="172"/>
      <c r="AF44" s="172" t="s">
        <v>464</v>
      </c>
      <c r="AG44" s="172"/>
      <c r="AH44" s="172"/>
      <c r="AI44" s="172"/>
      <c r="AJ44" s="56"/>
    </row>
    <row r="45" spans="1:36" ht="110.25" x14ac:dyDescent="0.25">
      <c r="A45" s="223"/>
      <c r="B45" s="172" t="s">
        <v>465</v>
      </c>
      <c r="C45" s="132" t="s">
        <v>466</v>
      </c>
      <c r="D45" s="133" t="s">
        <v>467</v>
      </c>
      <c r="E45" s="133" t="s">
        <v>468</v>
      </c>
      <c r="F45" s="134">
        <v>45597</v>
      </c>
      <c r="G45" s="134">
        <v>46539</v>
      </c>
      <c r="H45" s="133" t="s">
        <v>162</v>
      </c>
      <c r="I45" s="135">
        <v>25000</v>
      </c>
      <c r="J45" s="133" t="s">
        <v>469</v>
      </c>
      <c r="K45" s="133" t="s">
        <v>470</v>
      </c>
      <c r="L45" s="133" t="s">
        <v>99</v>
      </c>
      <c r="M45" s="133" t="s">
        <v>471</v>
      </c>
      <c r="N45" s="145" t="s">
        <v>101</v>
      </c>
      <c r="O45" s="145"/>
      <c r="P45" s="145"/>
      <c r="Q45" s="145"/>
      <c r="R45" s="145"/>
      <c r="S45" s="145"/>
      <c r="T45" s="172"/>
      <c r="U45" s="172"/>
      <c r="V45" s="172"/>
      <c r="W45" s="172" t="s">
        <v>162</v>
      </c>
      <c r="X45" s="172" t="s">
        <v>472</v>
      </c>
      <c r="Y45" s="172"/>
      <c r="Z45" s="172"/>
      <c r="AA45" s="172"/>
      <c r="AB45" s="172"/>
      <c r="AC45" s="172"/>
      <c r="AD45" s="172"/>
      <c r="AE45" s="172"/>
      <c r="AF45" s="172"/>
      <c r="AG45" s="172"/>
      <c r="AH45" s="172"/>
      <c r="AI45" s="172"/>
      <c r="AJ45" s="56"/>
    </row>
    <row r="46" spans="1:36" ht="189" x14ac:dyDescent="0.25">
      <c r="A46" s="223"/>
      <c r="B46" s="172" t="s">
        <v>473</v>
      </c>
      <c r="C46" s="132" t="s">
        <v>474</v>
      </c>
      <c r="D46" s="133" t="s">
        <v>475</v>
      </c>
      <c r="E46" s="133" t="s">
        <v>476</v>
      </c>
      <c r="F46" s="134">
        <v>44743</v>
      </c>
      <c r="G46" s="134">
        <v>46539</v>
      </c>
      <c r="H46" s="133" t="s">
        <v>456</v>
      </c>
      <c r="I46" s="133">
        <v>0</v>
      </c>
      <c r="J46" s="133" t="s">
        <v>477</v>
      </c>
      <c r="K46" s="133" t="s">
        <v>478</v>
      </c>
      <c r="L46" s="133" t="s">
        <v>99</v>
      </c>
      <c r="M46" s="133"/>
      <c r="N46" s="145"/>
      <c r="O46" s="145" t="s">
        <v>101</v>
      </c>
      <c r="P46" s="145"/>
      <c r="Q46" s="145"/>
      <c r="R46" s="145"/>
      <c r="S46" s="145" t="s">
        <v>78</v>
      </c>
      <c r="T46" s="139" t="s">
        <v>479</v>
      </c>
      <c r="U46" s="172"/>
      <c r="V46" s="128" t="s">
        <v>480</v>
      </c>
      <c r="W46" s="128" t="s">
        <v>481</v>
      </c>
      <c r="X46" s="139" t="s">
        <v>482</v>
      </c>
      <c r="Y46" s="172"/>
      <c r="Z46" s="172"/>
      <c r="AA46" s="172"/>
      <c r="AB46" s="172"/>
      <c r="AC46" s="172"/>
      <c r="AD46" s="172"/>
      <c r="AE46" s="172"/>
      <c r="AF46" s="172"/>
      <c r="AG46" s="172"/>
      <c r="AH46" s="172"/>
      <c r="AI46" s="172"/>
      <c r="AJ46" s="56"/>
    </row>
    <row r="47" spans="1:36" ht="78.75" x14ac:dyDescent="0.25">
      <c r="A47" s="223"/>
      <c r="B47" s="172" t="s">
        <v>483</v>
      </c>
      <c r="C47" s="132" t="s">
        <v>484</v>
      </c>
      <c r="D47" s="133" t="s">
        <v>485</v>
      </c>
      <c r="E47" s="133" t="s">
        <v>486</v>
      </c>
      <c r="F47" s="134">
        <v>44743</v>
      </c>
      <c r="G47" s="134">
        <v>46539</v>
      </c>
      <c r="H47" s="133" t="s">
        <v>258</v>
      </c>
      <c r="I47" s="135">
        <v>54000</v>
      </c>
      <c r="J47" s="133" t="s">
        <v>487</v>
      </c>
      <c r="K47" s="133" t="s">
        <v>488</v>
      </c>
      <c r="L47" s="133" t="s">
        <v>488</v>
      </c>
      <c r="M47" s="133" t="s">
        <v>489</v>
      </c>
      <c r="N47" s="145"/>
      <c r="O47" s="145" t="s">
        <v>101</v>
      </c>
      <c r="P47" s="145"/>
      <c r="Q47" s="145"/>
      <c r="R47" s="145"/>
      <c r="S47" s="145"/>
      <c r="T47" s="172" t="s">
        <v>490</v>
      </c>
      <c r="U47" s="172"/>
      <c r="V47" s="172" t="s">
        <v>684</v>
      </c>
      <c r="W47" s="172" t="s">
        <v>491</v>
      </c>
      <c r="X47" s="172"/>
      <c r="Y47" s="172"/>
      <c r="Z47" s="172"/>
      <c r="AA47" s="172"/>
      <c r="AB47" s="172"/>
      <c r="AC47" s="172"/>
      <c r="AD47" s="172" t="s">
        <v>162</v>
      </c>
      <c r="AE47" s="172"/>
      <c r="AF47" s="172" t="s">
        <v>492</v>
      </c>
      <c r="AG47" s="172"/>
      <c r="AH47" s="172"/>
      <c r="AI47" s="172"/>
      <c r="AJ47" s="56"/>
    </row>
    <row r="48" spans="1:36" ht="94.5" x14ac:dyDescent="0.25">
      <c r="A48" s="223"/>
      <c r="B48" s="176" t="s">
        <v>493</v>
      </c>
      <c r="C48" s="132" t="s">
        <v>494</v>
      </c>
      <c r="D48" s="133" t="s">
        <v>495</v>
      </c>
      <c r="E48" s="133" t="s">
        <v>496</v>
      </c>
      <c r="F48" s="134">
        <v>44743</v>
      </c>
      <c r="G48" s="134">
        <v>46539</v>
      </c>
      <c r="H48" s="133" t="s">
        <v>346</v>
      </c>
      <c r="I48" s="135">
        <v>100000</v>
      </c>
      <c r="J48" s="133" t="s">
        <v>497</v>
      </c>
      <c r="K48" s="133" t="s">
        <v>99</v>
      </c>
      <c r="L48" s="133" t="s">
        <v>99</v>
      </c>
      <c r="M48" s="133" t="s">
        <v>498</v>
      </c>
      <c r="N48" s="145"/>
      <c r="O48" s="145" t="s">
        <v>101</v>
      </c>
      <c r="P48" s="145"/>
      <c r="Q48" s="145"/>
      <c r="R48" s="145"/>
      <c r="S48" s="145"/>
      <c r="T48" s="172"/>
      <c r="U48" s="172"/>
      <c r="V48" s="172" t="s">
        <v>685</v>
      </c>
      <c r="W48" s="172" t="s">
        <v>346</v>
      </c>
      <c r="X48" s="172" t="s">
        <v>499</v>
      </c>
      <c r="Y48" s="172"/>
      <c r="Z48" s="172"/>
      <c r="AA48" s="172"/>
      <c r="AB48" s="172"/>
      <c r="AC48" s="172"/>
      <c r="AD48" s="172"/>
      <c r="AE48" s="172"/>
      <c r="AF48" s="172" t="s">
        <v>500</v>
      </c>
      <c r="AG48" s="172"/>
      <c r="AH48" s="172"/>
      <c r="AI48" s="172"/>
      <c r="AJ48" s="56"/>
    </row>
    <row r="49" spans="1:36" x14ac:dyDescent="0.25">
      <c r="AJ49" s="56"/>
    </row>
    <row r="50" spans="1:36" x14ac:dyDescent="0.25">
      <c r="B50" s="138"/>
      <c r="AJ50" s="56"/>
    </row>
    <row r="51" spans="1:36" ht="21.75" thickBot="1" x14ac:dyDescent="0.3">
      <c r="L51" s="146"/>
      <c r="AJ51" s="56"/>
    </row>
    <row r="52" spans="1:36" ht="26.25" customHeight="1" thickBot="1" x14ac:dyDescent="0.3">
      <c r="A52" s="250" t="s">
        <v>501</v>
      </c>
      <c r="B52" s="251"/>
      <c r="C52" s="251"/>
      <c r="D52" s="147"/>
      <c r="E52" s="147"/>
      <c r="F52" s="147"/>
      <c r="G52" s="147"/>
      <c r="H52" s="147"/>
      <c r="I52" s="147"/>
      <c r="J52" s="147"/>
      <c r="K52" s="147"/>
      <c r="L52" s="148"/>
      <c r="M52" s="149"/>
      <c r="AJ52" s="56"/>
    </row>
    <row r="53" spans="1:36" ht="26.25" customHeight="1" thickBot="1" x14ac:dyDescent="0.3">
      <c r="A53" s="150"/>
      <c r="B53" s="151"/>
      <c r="C53" s="162"/>
      <c r="D53" s="152"/>
      <c r="E53" s="152"/>
      <c r="F53" s="152"/>
      <c r="G53" s="152"/>
      <c r="H53" s="152"/>
      <c r="I53" s="152"/>
      <c r="J53" s="152"/>
      <c r="K53" s="152"/>
      <c r="L53" s="152"/>
      <c r="M53" s="152"/>
      <c r="N53" s="152"/>
      <c r="AJ53" s="56"/>
    </row>
    <row r="54" spans="1:36" ht="43.5" customHeight="1" thickBot="1" x14ac:dyDescent="0.3">
      <c r="A54" s="153" t="s">
        <v>502</v>
      </c>
      <c r="B54" s="154"/>
      <c r="C54" s="163">
        <v>1</v>
      </c>
      <c r="AJ54" s="56"/>
    </row>
    <row r="55" spans="1:36" x14ac:dyDescent="0.25">
      <c r="AJ55" s="56"/>
    </row>
    <row r="56" spans="1:36" ht="15.75" x14ac:dyDescent="0.25">
      <c r="A56" s="194" t="s">
        <v>503</v>
      </c>
      <c r="B56" s="196" t="s">
        <v>83</v>
      </c>
      <c r="C56" s="197" t="s">
        <v>1</v>
      </c>
      <c r="D56" s="198" t="s">
        <v>3</v>
      </c>
      <c r="E56" s="198" t="s">
        <v>5</v>
      </c>
      <c r="F56" s="198" t="s">
        <v>7</v>
      </c>
      <c r="G56" s="198"/>
      <c r="H56" s="198" t="s">
        <v>9</v>
      </c>
      <c r="I56" s="198" t="s">
        <v>13</v>
      </c>
      <c r="J56" s="200" t="s">
        <v>11</v>
      </c>
      <c r="K56" s="200" t="s">
        <v>84</v>
      </c>
      <c r="L56" s="200"/>
      <c r="M56" s="200" t="s">
        <v>19</v>
      </c>
      <c r="N56" s="155"/>
      <c r="AJ56" s="56"/>
    </row>
    <row r="57" spans="1:36" ht="35.25" customHeight="1" x14ac:dyDescent="0.25">
      <c r="A57" s="195"/>
      <c r="B57" s="196"/>
      <c r="C57" s="197"/>
      <c r="D57" s="198"/>
      <c r="E57" s="198"/>
      <c r="F57" s="156" t="s">
        <v>86</v>
      </c>
      <c r="G57" s="156" t="s">
        <v>87</v>
      </c>
      <c r="H57" s="198"/>
      <c r="I57" s="198"/>
      <c r="J57" s="200"/>
      <c r="K57" s="141" t="s">
        <v>88</v>
      </c>
      <c r="L57" s="141" t="s">
        <v>89</v>
      </c>
      <c r="M57" s="200"/>
      <c r="AJ57" s="56"/>
    </row>
    <row r="58" spans="1:36" s="331" customFormat="1" ht="409.5" customHeight="1" x14ac:dyDescent="0.25">
      <c r="A58" s="172">
        <v>6</v>
      </c>
      <c r="B58" s="172" t="s">
        <v>504</v>
      </c>
      <c r="C58" s="328" t="s">
        <v>505</v>
      </c>
      <c r="D58" s="328" t="s">
        <v>506</v>
      </c>
      <c r="E58" s="328" t="s">
        <v>507</v>
      </c>
      <c r="F58" s="329">
        <v>45292</v>
      </c>
      <c r="G58" s="329">
        <v>46539</v>
      </c>
      <c r="H58" s="328" t="s">
        <v>508</v>
      </c>
      <c r="I58" s="328"/>
      <c r="J58" s="330" t="s">
        <v>509</v>
      </c>
      <c r="K58" s="330" t="s">
        <v>246</v>
      </c>
      <c r="L58" s="330" t="s">
        <v>246</v>
      </c>
      <c r="M58" s="330" t="s">
        <v>510</v>
      </c>
      <c r="AJ58" s="332"/>
    </row>
    <row r="59" spans="1:36" ht="409.5" customHeight="1" x14ac:dyDescent="0.25">
      <c r="A59" s="157"/>
      <c r="B59" s="127"/>
      <c r="C59" s="166"/>
      <c r="D59" s="166"/>
      <c r="E59" s="166"/>
      <c r="F59" s="166"/>
      <c r="G59" s="166"/>
      <c r="H59" s="166"/>
      <c r="I59" s="166"/>
      <c r="J59" s="166"/>
      <c r="K59" s="166"/>
      <c r="L59" s="166"/>
      <c r="M59" s="166"/>
      <c r="AJ59" s="56"/>
    </row>
    <row r="60" spans="1:36" ht="409.5" customHeight="1" x14ac:dyDescent="0.25">
      <c r="A60" s="157"/>
      <c r="B60" s="127"/>
      <c r="C60" s="166"/>
      <c r="D60" s="166"/>
      <c r="E60" s="166"/>
      <c r="F60" s="166"/>
      <c r="G60" s="166"/>
      <c r="H60" s="166"/>
      <c r="I60" s="166"/>
      <c r="J60" s="166"/>
      <c r="K60" s="166"/>
      <c r="L60" s="166"/>
      <c r="M60" s="166"/>
      <c r="AJ60" s="56"/>
    </row>
    <row r="61" spans="1:36" ht="409.5" customHeight="1" x14ac:dyDescent="0.25">
      <c r="A61" s="157"/>
      <c r="B61" s="127"/>
      <c r="C61" s="166"/>
      <c r="D61" s="166"/>
      <c r="E61" s="166"/>
      <c r="F61" s="166"/>
      <c r="G61" s="166"/>
      <c r="H61" s="166"/>
      <c r="I61" s="166"/>
      <c r="J61" s="166"/>
      <c r="K61" s="166"/>
      <c r="L61" s="166"/>
      <c r="M61" s="166"/>
      <c r="AJ61" s="56"/>
    </row>
    <row r="62" spans="1:36" ht="409.5" customHeight="1" x14ac:dyDescent="0.25">
      <c r="A62" s="157"/>
      <c r="B62" s="127"/>
      <c r="C62" s="164"/>
      <c r="D62" s="158"/>
      <c r="E62" s="158"/>
      <c r="F62" s="158"/>
      <c r="G62" s="158"/>
      <c r="H62" s="158"/>
      <c r="I62" s="158"/>
      <c r="J62" s="158"/>
      <c r="K62" s="158"/>
      <c r="L62" s="158"/>
      <c r="M62" s="158"/>
      <c r="AJ62" s="56"/>
    </row>
    <row r="63" spans="1:36" ht="409.5" customHeight="1" x14ac:dyDescent="0.25">
      <c r="A63" s="157"/>
      <c r="B63" s="127"/>
      <c r="C63" s="164"/>
      <c r="D63" s="158"/>
      <c r="E63" s="158"/>
      <c r="F63" s="158"/>
      <c r="G63" s="158"/>
      <c r="H63" s="158"/>
      <c r="I63" s="158"/>
      <c r="J63" s="158"/>
      <c r="K63" s="158"/>
      <c r="L63" s="158"/>
      <c r="M63" s="158"/>
      <c r="AJ63" s="56"/>
    </row>
    <row r="64" spans="1:36" ht="409.5" customHeight="1" x14ac:dyDescent="0.25">
      <c r="A64" s="157"/>
      <c r="B64" s="127"/>
      <c r="C64" s="164"/>
      <c r="D64" s="158"/>
      <c r="E64" s="158"/>
      <c r="F64" s="158"/>
      <c r="G64" s="158"/>
      <c r="H64" s="158"/>
      <c r="I64" s="158"/>
      <c r="J64" s="158"/>
      <c r="K64" s="158"/>
      <c r="L64" s="158"/>
      <c r="M64" s="158"/>
      <c r="AJ64" s="56"/>
    </row>
    <row r="65" spans="1:36" ht="409.5" customHeight="1" x14ac:dyDescent="0.25">
      <c r="A65" s="157"/>
      <c r="B65" s="127"/>
      <c r="C65" s="164"/>
      <c r="D65" s="158"/>
      <c r="E65" s="158"/>
      <c r="F65" s="158"/>
      <c r="G65" s="158"/>
      <c r="H65" s="158"/>
      <c r="I65" s="158"/>
      <c r="J65" s="158"/>
      <c r="K65" s="158"/>
      <c r="L65" s="158"/>
      <c r="M65" s="158"/>
      <c r="AJ65" s="56"/>
    </row>
    <row r="66" spans="1:36" ht="409.5" customHeight="1" x14ac:dyDescent="0.25">
      <c r="A66" s="157"/>
      <c r="B66" s="127"/>
      <c r="C66" s="164"/>
      <c r="D66" s="158"/>
      <c r="E66" s="158"/>
      <c r="F66" s="158"/>
      <c r="G66" s="158"/>
      <c r="H66" s="158"/>
      <c r="I66" s="158"/>
      <c r="J66" s="158"/>
      <c r="K66" s="158"/>
      <c r="L66" s="158"/>
      <c r="M66" s="158"/>
      <c r="AJ66" s="56"/>
    </row>
    <row r="67" spans="1:36" x14ac:dyDescent="0.25">
      <c r="AJ67" s="56"/>
    </row>
    <row r="68" spans="1:36" ht="15.75" x14ac:dyDescent="0.25">
      <c r="A68" s="194" t="s">
        <v>503</v>
      </c>
      <c r="B68" s="196" t="s">
        <v>83</v>
      </c>
      <c r="C68" s="197" t="s">
        <v>1</v>
      </c>
      <c r="D68" s="198" t="s">
        <v>3</v>
      </c>
      <c r="E68" s="198" t="s">
        <v>5</v>
      </c>
      <c r="F68" s="198" t="s">
        <v>7</v>
      </c>
      <c r="G68" s="198"/>
      <c r="H68" s="198" t="s">
        <v>9</v>
      </c>
      <c r="I68" s="198" t="s">
        <v>13</v>
      </c>
      <c r="J68" s="198" t="s">
        <v>11</v>
      </c>
      <c r="K68" s="200" t="s">
        <v>84</v>
      </c>
      <c r="L68" s="200"/>
      <c r="M68" s="198" t="s">
        <v>19</v>
      </c>
      <c r="N68" s="155"/>
      <c r="AJ68" s="56"/>
    </row>
    <row r="69" spans="1:36" ht="15" customHeight="1" x14ac:dyDescent="0.25">
      <c r="A69" s="195"/>
      <c r="B69" s="196"/>
      <c r="C69" s="197"/>
      <c r="D69" s="198"/>
      <c r="E69" s="198"/>
      <c r="F69" s="156" t="s">
        <v>86</v>
      </c>
      <c r="G69" s="156" t="s">
        <v>87</v>
      </c>
      <c r="H69" s="198"/>
      <c r="I69" s="198"/>
      <c r="J69" s="198"/>
      <c r="K69" s="141" t="s">
        <v>88</v>
      </c>
      <c r="L69" s="141" t="s">
        <v>89</v>
      </c>
      <c r="M69" s="198"/>
      <c r="AJ69" s="56"/>
    </row>
    <row r="70" spans="1:36" ht="45" x14ac:dyDescent="0.25">
      <c r="A70" s="157" t="s">
        <v>511</v>
      </c>
      <c r="B70" s="127"/>
      <c r="C70" s="164" t="s">
        <v>512</v>
      </c>
      <c r="D70" s="158"/>
      <c r="E70" s="158"/>
      <c r="F70" s="158"/>
      <c r="G70" s="158"/>
      <c r="H70" s="158"/>
      <c r="I70" s="158"/>
      <c r="J70" s="159"/>
      <c r="K70" s="159"/>
      <c r="L70" s="159"/>
      <c r="M70" s="159"/>
      <c r="AJ70" s="56"/>
    </row>
    <row r="71" spans="1:36" x14ac:dyDescent="0.25">
      <c r="A71" s="157"/>
      <c r="B71" s="127"/>
      <c r="C71" s="164"/>
      <c r="D71" s="158"/>
      <c r="E71" s="158"/>
      <c r="F71" s="158"/>
      <c r="G71" s="158"/>
      <c r="H71" s="158"/>
      <c r="I71" s="158"/>
      <c r="J71" s="158"/>
      <c r="K71" s="158"/>
      <c r="L71" s="158"/>
      <c r="M71" s="158"/>
      <c r="AJ71" s="56"/>
    </row>
    <row r="72" spans="1:36" x14ac:dyDescent="0.25">
      <c r="A72" s="157"/>
      <c r="B72" s="127"/>
      <c r="C72" s="164"/>
      <c r="D72" s="158"/>
      <c r="E72" s="158"/>
      <c r="F72" s="158"/>
      <c r="G72" s="158"/>
      <c r="H72" s="158"/>
      <c r="I72" s="158"/>
      <c r="J72" s="158"/>
      <c r="K72" s="158"/>
      <c r="L72" s="158"/>
      <c r="M72" s="158"/>
      <c r="AJ72" s="56"/>
    </row>
    <row r="73" spans="1:36" x14ac:dyDescent="0.25">
      <c r="A73" s="157"/>
      <c r="B73" s="127"/>
      <c r="C73" s="164"/>
      <c r="D73" s="158"/>
      <c r="E73" s="158"/>
      <c r="F73" s="158"/>
      <c r="G73" s="158"/>
      <c r="H73" s="158"/>
      <c r="I73" s="158"/>
      <c r="J73" s="158"/>
      <c r="K73" s="158"/>
      <c r="L73" s="158"/>
      <c r="M73" s="158"/>
      <c r="AJ73" s="56"/>
    </row>
    <row r="74" spans="1:36" x14ac:dyDescent="0.25">
      <c r="A74" s="157"/>
      <c r="B74" s="127"/>
      <c r="C74" s="164"/>
      <c r="D74" s="158"/>
      <c r="E74" s="158"/>
      <c r="F74" s="158"/>
      <c r="G74" s="158"/>
      <c r="H74" s="158"/>
      <c r="I74" s="158"/>
      <c r="J74" s="158"/>
      <c r="K74" s="158"/>
      <c r="L74" s="158"/>
      <c r="M74" s="158"/>
      <c r="AJ74" s="56"/>
    </row>
    <row r="75" spans="1:36" x14ac:dyDescent="0.25">
      <c r="A75" s="157"/>
      <c r="B75" s="127"/>
      <c r="C75" s="164"/>
      <c r="D75" s="158"/>
      <c r="E75" s="158"/>
      <c r="F75" s="158"/>
      <c r="G75" s="158"/>
      <c r="H75" s="158"/>
      <c r="I75" s="158"/>
      <c r="J75" s="158"/>
      <c r="K75" s="158"/>
      <c r="L75" s="158"/>
      <c r="M75" s="158"/>
      <c r="AJ75" s="56"/>
    </row>
    <row r="76" spans="1:36" x14ac:dyDescent="0.25">
      <c r="A76" s="157"/>
      <c r="B76" s="127"/>
      <c r="C76" s="164"/>
      <c r="D76" s="158"/>
      <c r="E76" s="158"/>
      <c r="F76" s="158"/>
      <c r="G76" s="158"/>
      <c r="H76" s="158"/>
      <c r="I76" s="158"/>
      <c r="J76" s="158"/>
      <c r="K76" s="158"/>
      <c r="L76" s="158"/>
      <c r="M76" s="158"/>
      <c r="AJ76" s="56"/>
    </row>
    <row r="77" spans="1:36" x14ac:dyDescent="0.25">
      <c r="A77" s="157"/>
      <c r="B77" s="127"/>
      <c r="C77" s="164"/>
      <c r="D77" s="158"/>
      <c r="E77" s="158"/>
      <c r="F77" s="158"/>
      <c r="G77" s="158"/>
      <c r="H77" s="158"/>
      <c r="I77" s="158"/>
      <c r="J77" s="158"/>
      <c r="K77" s="158"/>
      <c r="L77" s="158"/>
      <c r="M77" s="158"/>
      <c r="AJ77" s="56"/>
    </row>
    <row r="78" spans="1:36" x14ac:dyDescent="0.25">
      <c r="A78" s="157"/>
      <c r="B78" s="127"/>
      <c r="C78" s="164"/>
      <c r="D78" s="158"/>
      <c r="E78" s="158"/>
      <c r="F78" s="158"/>
      <c r="G78" s="158"/>
      <c r="H78" s="158"/>
      <c r="I78" s="158"/>
      <c r="J78" s="158"/>
      <c r="K78" s="158"/>
      <c r="L78" s="158"/>
      <c r="M78" s="158"/>
      <c r="AJ78" s="56"/>
    </row>
    <row r="79" spans="1:36" x14ac:dyDescent="0.25">
      <c r="AJ79" s="56"/>
    </row>
    <row r="80" spans="1:36" ht="15.75" x14ac:dyDescent="0.25">
      <c r="A80" s="194" t="s">
        <v>503</v>
      </c>
      <c r="B80" s="196" t="s">
        <v>83</v>
      </c>
      <c r="C80" s="197" t="s">
        <v>1</v>
      </c>
      <c r="D80" s="198" t="s">
        <v>3</v>
      </c>
      <c r="E80" s="198" t="s">
        <v>5</v>
      </c>
      <c r="F80" s="198" t="s">
        <v>7</v>
      </c>
      <c r="G80" s="198"/>
      <c r="H80" s="198" t="s">
        <v>9</v>
      </c>
      <c r="I80" s="198" t="s">
        <v>13</v>
      </c>
      <c r="J80" s="198" t="s">
        <v>11</v>
      </c>
      <c r="K80" s="200" t="s">
        <v>84</v>
      </c>
      <c r="L80" s="200"/>
      <c r="M80" s="198" t="s">
        <v>19</v>
      </c>
      <c r="N80" s="155"/>
      <c r="AJ80" s="56"/>
    </row>
    <row r="81" spans="1:36" ht="15" customHeight="1" x14ac:dyDescent="0.25">
      <c r="A81" s="195"/>
      <c r="B81" s="196"/>
      <c r="C81" s="197"/>
      <c r="D81" s="198"/>
      <c r="E81" s="198"/>
      <c r="F81" s="156" t="s">
        <v>86</v>
      </c>
      <c r="G81" s="156" t="s">
        <v>87</v>
      </c>
      <c r="H81" s="198"/>
      <c r="I81" s="198"/>
      <c r="J81" s="198"/>
      <c r="K81" s="141" t="s">
        <v>88</v>
      </c>
      <c r="L81" s="141" t="s">
        <v>89</v>
      </c>
      <c r="M81" s="198"/>
      <c r="AJ81" s="56"/>
    </row>
    <row r="82" spans="1:36" x14ac:dyDescent="0.25">
      <c r="A82" s="157"/>
      <c r="B82" s="127"/>
      <c r="C82" s="164" t="s">
        <v>512</v>
      </c>
      <c r="D82" s="158"/>
      <c r="E82" s="158"/>
      <c r="F82" s="158"/>
      <c r="G82" s="158"/>
      <c r="H82" s="158"/>
      <c r="I82" s="158"/>
      <c r="J82" s="159"/>
      <c r="K82" s="159"/>
      <c r="L82" s="159"/>
      <c r="M82" s="159"/>
      <c r="AJ82" s="56"/>
    </row>
    <row r="83" spans="1:36" x14ac:dyDescent="0.25">
      <c r="A83" s="157"/>
      <c r="B83" s="127"/>
      <c r="C83" s="164"/>
      <c r="D83" s="158"/>
      <c r="E83" s="158"/>
      <c r="F83" s="158"/>
      <c r="G83" s="158"/>
      <c r="H83" s="158"/>
      <c r="I83" s="158"/>
      <c r="J83" s="158"/>
      <c r="K83" s="158"/>
      <c r="L83" s="158"/>
      <c r="M83" s="158"/>
      <c r="AJ83" s="56"/>
    </row>
    <row r="84" spans="1:36" x14ac:dyDescent="0.25">
      <c r="A84" s="157"/>
      <c r="B84" s="127"/>
      <c r="C84" s="164"/>
      <c r="D84" s="158"/>
      <c r="E84" s="158"/>
      <c r="F84" s="158"/>
      <c r="G84" s="158"/>
      <c r="H84" s="158"/>
      <c r="I84" s="158"/>
      <c r="J84" s="158"/>
      <c r="K84" s="158"/>
      <c r="L84" s="158"/>
      <c r="M84" s="158"/>
      <c r="AJ84" s="56"/>
    </row>
    <row r="85" spans="1:36" x14ac:dyDescent="0.25">
      <c r="A85" s="157"/>
      <c r="B85" s="127"/>
      <c r="C85" s="164"/>
      <c r="D85" s="158"/>
      <c r="E85" s="158"/>
      <c r="F85" s="158"/>
      <c r="G85" s="158"/>
      <c r="H85" s="158"/>
      <c r="I85" s="158"/>
      <c r="J85" s="158"/>
      <c r="K85" s="158"/>
      <c r="L85" s="158"/>
      <c r="M85" s="158"/>
      <c r="AJ85" s="56"/>
    </row>
    <row r="86" spans="1:36" x14ac:dyDescent="0.25">
      <c r="A86" s="157"/>
      <c r="B86" s="127"/>
      <c r="C86" s="164"/>
      <c r="D86" s="158"/>
      <c r="E86" s="158"/>
      <c r="F86" s="158"/>
      <c r="G86" s="158"/>
      <c r="H86" s="158"/>
      <c r="I86" s="158"/>
      <c r="J86" s="158"/>
      <c r="K86" s="158"/>
      <c r="L86" s="158"/>
      <c r="M86" s="158"/>
      <c r="AJ86" s="56"/>
    </row>
    <row r="87" spans="1:36" x14ac:dyDescent="0.25">
      <c r="A87" s="157"/>
      <c r="B87" s="127"/>
      <c r="C87" s="164"/>
      <c r="D87" s="158"/>
      <c r="E87" s="158"/>
      <c r="F87" s="158"/>
      <c r="G87" s="158"/>
      <c r="H87" s="158"/>
      <c r="I87" s="158"/>
      <c r="J87" s="158"/>
      <c r="K87" s="158"/>
      <c r="L87" s="158"/>
      <c r="M87" s="158"/>
      <c r="AJ87" s="56"/>
    </row>
    <row r="88" spans="1:36" x14ac:dyDescent="0.25">
      <c r="A88" s="157"/>
      <c r="B88" s="127"/>
      <c r="C88" s="164"/>
      <c r="D88" s="158"/>
      <c r="E88" s="158"/>
      <c r="F88" s="158"/>
      <c r="G88" s="158"/>
      <c r="H88" s="158"/>
      <c r="I88" s="158"/>
      <c r="J88" s="158"/>
      <c r="K88" s="158"/>
      <c r="L88" s="158"/>
      <c r="M88" s="158"/>
      <c r="AJ88" s="56"/>
    </row>
    <row r="89" spans="1:36" x14ac:dyDescent="0.25">
      <c r="A89" s="157"/>
      <c r="B89" s="127"/>
      <c r="C89" s="164"/>
      <c r="D89" s="158"/>
      <c r="E89" s="158"/>
      <c r="F89" s="158"/>
      <c r="G89" s="158"/>
      <c r="H89" s="158"/>
      <c r="I89" s="158"/>
      <c r="J89" s="158"/>
      <c r="K89" s="158"/>
      <c r="L89" s="158"/>
      <c r="M89" s="158"/>
      <c r="AJ89" s="56"/>
    </row>
    <row r="90" spans="1:36" x14ac:dyDescent="0.25">
      <c r="A90" s="157"/>
      <c r="B90" s="127"/>
      <c r="C90" s="164"/>
      <c r="D90" s="158"/>
      <c r="E90" s="158"/>
      <c r="F90" s="158"/>
      <c r="G90" s="158"/>
      <c r="H90" s="158"/>
      <c r="I90" s="158"/>
      <c r="J90" s="158"/>
      <c r="K90" s="158"/>
      <c r="L90" s="158"/>
      <c r="M90" s="158"/>
      <c r="AJ90" s="56"/>
    </row>
    <row r="91" spans="1:36" x14ac:dyDescent="0.25">
      <c r="AJ91" s="56"/>
    </row>
    <row r="92" spans="1:36" ht="15.75" x14ac:dyDescent="0.25">
      <c r="A92" s="199" t="s">
        <v>513</v>
      </c>
      <c r="B92" s="196" t="s">
        <v>83</v>
      </c>
      <c r="C92" s="197" t="s">
        <v>1</v>
      </c>
      <c r="D92" s="198" t="s">
        <v>3</v>
      </c>
      <c r="E92" s="198" t="s">
        <v>5</v>
      </c>
      <c r="F92" s="198" t="s">
        <v>7</v>
      </c>
      <c r="G92" s="198"/>
      <c r="H92" s="198" t="s">
        <v>9</v>
      </c>
      <c r="I92" s="198" t="s">
        <v>13</v>
      </c>
      <c r="J92" s="198" t="s">
        <v>11</v>
      </c>
      <c r="K92" s="200" t="s">
        <v>84</v>
      </c>
      <c r="L92" s="200"/>
      <c r="M92" s="198" t="s">
        <v>19</v>
      </c>
      <c r="N92" s="155"/>
      <c r="AJ92" s="56"/>
    </row>
    <row r="93" spans="1:36" ht="15.75" x14ac:dyDescent="0.25">
      <c r="A93" s="199"/>
      <c r="B93" s="196"/>
      <c r="C93" s="197"/>
      <c r="D93" s="198"/>
      <c r="E93" s="198"/>
      <c r="F93" s="156" t="s">
        <v>86</v>
      </c>
      <c r="G93" s="156" t="s">
        <v>87</v>
      </c>
      <c r="H93" s="198"/>
      <c r="I93" s="198"/>
      <c r="J93" s="198"/>
      <c r="K93" s="141" t="s">
        <v>88</v>
      </c>
      <c r="L93" s="141" t="s">
        <v>89</v>
      </c>
      <c r="M93" s="198"/>
      <c r="AJ93" s="56"/>
    </row>
    <row r="94" spans="1:36" x14ac:dyDescent="0.25">
      <c r="A94" s="157"/>
      <c r="B94" s="127"/>
      <c r="C94" s="164"/>
      <c r="D94" s="158"/>
      <c r="E94" s="158"/>
      <c r="F94" s="158"/>
      <c r="G94" s="158"/>
      <c r="H94" s="158"/>
      <c r="I94" s="158"/>
      <c r="J94" s="159"/>
      <c r="K94" s="159"/>
      <c r="L94" s="159"/>
      <c r="M94" s="159"/>
      <c r="AJ94" s="56"/>
    </row>
    <row r="95" spans="1:36" x14ac:dyDescent="0.25">
      <c r="A95" s="157"/>
      <c r="B95" s="127"/>
      <c r="C95" s="164"/>
      <c r="D95" s="158"/>
      <c r="E95" s="158"/>
      <c r="F95" s="158"/>
      <c r="G95" s="158"/>
      <c r="H95" s="158"/>
      <c r="I95" s="158"/>
      <c r="J95" s="158"/>
      <c r="K95" s="158"/>
      <c r="L95" s="158"/>
      <c r="M95" s="158"/>
      <c r="AJ95" s="56"/>
    </row>
    <row r="96" spans="1:36" x14ac:dyDescent="0.25">
      <c r="A96" s="157"/>
      <c r="B96" s="127"/>
      <c r="C96" s="164"/>
      <c r="D96" s="158"/>
      <c r="E96" s="158"/>
      <c r="F96" s="158"/>
      <c r="G96" s="158"/>
      <c r="H96" s="158"/>
      <c r="I96" s="158"/>
      <c r="J96" s="158"/>
      <c r="K96" s="158"/>
      <c r="L96" s="158"/>
      <c r="M96" s="158"/>
      <c r="AJ96" s="56"/>
    </row>
    <row r="97" spans="1:36" x14ac:dyDescent="0.25">
      <c r="A97" s="157"/>
      <c r="B97" s="127"/>
      <c r="C97" s="164"/>
      <c r="D97" s="158"/>
      <c r="E97" s="158"/>
      <c r="F97" s="158"/>
      <c r="G97" s="158"/>
      <c r="H97" s="158"/>
      <c r="I97" s="158"/>
      <c r="J97" s="158"/>
      <c r="K97" s="158"/>
      <c r="L97" s="158"/>
      <c r="M97" s="158"/>
      <c r="AJ97" s="56"/>
    </row>
    <row r="98" spans="1:36" x14ac:dyDescent="0.25">
      <c r="A98" s="157"/>
      <c r="B98" s="127"/>
      <c r="C98" s="164"/>
      <c r="D98" s="158"/>
      <c r="E98" s="158"/>
      <c r="F98" s="158"/>
      <c r="G98" s="158"/>
      <c r="H98" s="158"/>
      <c r="I98" s="158"/>
      <c r="J98" s="158"/>
      <c r="K98" s="158"/>
      <c r="L98" s="158"/>
      <c r="M98" s="158"/>
      <c r="AJ98" s="56"/>
    </row>
    <row r="99" spans="1:36" x14ac:dyDescent="0.25">
      <c r="A99" s="157"/>
      <c r="B99" s="127"/>
      <c r="C99" s="164"/>
      <c r="D99" s="158"/>
      <c r="E99" s="158"/>
      <c r="F99" s="158"/>
      <c r="G99" s="158"/>
      <c r="H99" s="158"/>
      <c r="I99" s="158"/>
      <c r="J99" s="158"/>
      <c r="K99" s="158"/>
      <c r="L99" s="158"/>
      <c r="M99" s="158"/>
      <c r="AJ99" s="56"/>
    </row>
    <row r="100" spans="1:36" x14ac:dyDescent="0.25">
      <c r="A100" s="157"/>
      <c r="B100" s="127"/>
      <c r="C100" s="164"/>
      <c r="D100" s="158"/>
      <c r="E100" s="158"/>
      <c r="F100" s="158"/>
      <c r="G100" s="158"/>
      <c r="H100" s="158"/>
      <c r="I100" s="158"/>
      <c r="J100" s="158"/>
      <c r="K100" s="158"/>
      <c r="L100" s="158"/>
      <c r="M100" s="158"/>
      <c r="AJ100" s="56"/>
    </row>
    <row r="101" spans="1:36" x14ac:dyDescent="0.25">
      <c r="A101" s="157"/>
      <c r="B101" s="127"/>
      <c r="C101" s="164"/>
      <c r="D101" s="158"/>
      <c r="E101" s="158"/>
      <c r="F101" s="158"/>
      <c r="G101" s="158"/>
      <c r="H101" s="158"/>
      <c r="I101" s="158"/>
      <c r="J101" s="158"/>
      <c r="K101" s="158"/>
      <c r="L101" s="158"/>
      <c r="M101" s="158"/>
      <c r="AJ101" s="56"/>
    </row>
    <row r="102" spans="1:36" x14ac:dyDescent="0.25">
      <c r="A102" s="157"/>
      <c r="B102" s="127"/>
      <c r="C102" s="164"/>
      <c r="D102" s="158"/>
      <c r="E102" s="158"/>
      <c r="F102" s="158"/>
      <c r="G102" s="158"/>
      <c r="H102" s="158"/>
      <c r="I102" s="158"/>
      <c r="J102" s="158"/>
      <c r="K102" s="158"/>
      <c r="L102" s="158"/>
      <c r="M102" s="158"/>
      <c r="AJ102" s="56"/>
    </row>
    <row r="103" spans="1:36" x14ac:dyDescent="0.25">
      <c r="A103" s="56"/>
      <c r="B103" s="160"/>
      <c r="C103" s="165"/>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x14ac:dyDescent="0.25">
      <c r="A104" s="56"/>
      <c r="B104" s="160"/>
      <c r="C104" s="165"/>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sheetData>
  <sheetProtection algorithmName="SHA-512" hashValue="xk8kIwnHY/ajcDaOUxW1Dz6MZP+yOdHFGctzARKwitPhNTdR6TDOkE5zCZkPaeivIazglLM41rvq+rolXs9M0A==" saltValue="/D1Xp6IkiSrfNNOMNP0l3A==" spinCount="100000" sheet="1" objects="1" scenarios="1" formatCells="0" formatColumns="0" formatRows="0" autoFilter="0"/>
  <mergeCells count="91">
    <mergeCell ref="A52:C52"/>
    <mergeCell ref="K92:L92"/>
    <mergeCell ref="AG9:AG10"/>
    <mergeCell ref="AH9:AH10"/>
    <mergeCell ref="AA9:AA10"/>
    <mergeCell ref="AC9:AC10"/>
    <mergeCell ref="AD9:AD10"/>
    <mergeCell ref="A39:A48"/>
    <mergeCell ref="AE9:AE10"/>
    <mergeCell ref="H56:H57"/>
    <mergeCell ref="A68:A69"/>
    <mergeCell ref="B68:B69"/>
    <mergeCell ref="C68:C69"/>
    <mergeCell ref="D68:D69"/>
    <mergeCell ref="C56:C57"/>
    <mergeCell ref="D56:D57"/>
    <mergeCell ref="N8:X8"/>
    <mergeCell ref="AB9:AB10"/>
    <mergeCell ref="M92:M93"/>
    <mergeCell ref="X9:X10"/>
    <mergeCell ref="Y9:Y10"/>
    <mergeCell ref="Z9:Z10"/>
    <mergeCell ref="N9:N10"/>
    <mergeCell ref="O9:O10"/>
    <mergeCell ref="P9:P10"/>
    <mergeCell ref="Q9:Q10"/>
    <mergeCell ref="R9:R10"/>
    <mergeCell ref="S9:S10"/>
    <mergeCell ref="T9:T10"/>
    <mergeCell ref="U9:U10"/>
    <mergeCell ref="V9:V10"/>
    <mergeCell ref="W9:W10"/>
    <mergeCell ref="A8:M8"/>
    <mergeCell ref="I56:I57"/>
    <mergeCell ref="J56:J57"/>
    <mergeCell ref="M56:M57"/>
    <mergeCell ref="K56:L56"/>
    <mergeCell ref="A56:A57"/>
    <mergeCell ref="E56:E57"/>
    <mergeCell ref="F56:G56"/>
    <mergeCell ref="A11:A16"/>
    <mergeCell ref="A17:A22"/>
    <mergeCell ref="A23:A26"/>
    <mergeCell ref="A27:A33"/>
    <mergeCell ref="B9:B10"/>
    <mergeCell ref="K9:L9"/>
    <mergeCell ref="A34:A38"/>
    <mergeCell ref="B56:B57"/>
    <mergeCell ref="A1:AI1"/>
    <mergeCell ref="A2:AI2"/>
    <mergeCell ref="Y8:AI8"/>
    <mergeCell ref="F9:G9"/>
    <mergeCell ref="C9:C10"/>
    <mergeCell ref="A9:A10"/>
    <mergeCell ref="D9:D10"/>
    <mergeCell ref="E9:E10"/>
    <mergeCell ref="H9:H10"/>
    <mergeCell ref="I9:I10"/>
    <mergeCell ref="J9:J10"/>
    <mergeCell ref="M9:M10"/>
    <mergeCell ref="AI9:AI10"/>
    <mergeCell ref="B4:G4"/>
    <mergeCell ref="B6:C6"/>
    <mergeCell ref="AF9:AF10"/>
    <mergeCell ref="I80:I81"/>
    <mergeCell ref="E68:E69"/>
    <mergeCell ref="J80:J81"/>
    <mergeCell ref="M80:M81"/>
    <mergeCell ref="F68:G68"/>
    <mergeCell ref="H68:H69"/>
    <mergeCell ref="I68:I69"/>
    <mergeCell ref="J68:J69"/>
    <mergeCell ref="K68:L68"/>
    <mergeCell ref="K80:L80"/>
    <mergeCell ref="M68:M69"/>
    <mergeCell ref="I92:I93"/>
    <mergeCell ref="J92:J93"/>
    <mergeCell ref="A92:A93"/>
    <mergeCell ref="B92:B93"/>
    <mergeCell ref="C92:C93"/>
    <mergeCell ref="D92:D93"/>
    <mergeCell ref="E92:E93"/>
    <mergeCell ref="A80:A81"/>
    <mergeCell ref="B80:B81"/>
    <mergeCell ref="C80:C81"/>
    <mergeCell ref="F92:G92"/>
    <mergeCell ref="H92:H93"/>
    <mergeCell ref="D80:D81"/>
    <mergeCell ref="E80:E81"/>
    <mergeCell ref="F80:G80"/>
    <mergeCell ref="H80:H81"/>
  </mergeCells>
  <conditionalFormatting sqref="N11:N48">
    <cfRule type="cellIs" dxfId="43" priority="316" stopIfTrue="1" operator="equal">
      <formula>"x"</formula>
    </cfRule>
  </conditionalFormatting>
  <conditionalFormatting sqref="O11:O48">
    <cfRule type="cellIs" dxfId="42" priority="315" operator="equal">
      <formula>"x"</formula>
    </cfRule>
  </conditionalFormatting>
  <conditionalFormatting sqref="P11:P48">
    <cfRule type="cellIs" dxfId="41" priority="314" operator="equal">
      <formula>"x"</formula>
    </cfRule>
  </conditionalFormatting>
  <conditionalFormatting sqref="Q11:Q48">
    <cfRule type="cellIs" dxfId="40" priority="313" stopIfTrue="1" operator="equal">
      <formula>"x"</formula>
    </cfRule>
  </conditionalFormatting>
  <conditionalFormatting sqref="R11:R48">
    <cfRule type="cellIs" dxfId="39" priority="312" operator="equal">
      <formula>"x"</formula>
    </cfRule>
  </conditionalFormatting>
  <conditionalFormatting sqref="S11:S48">
    <cfRule type="cellIs" dxfId="38" priority="4" stopIfTrue="1" operator="equal">
      <formula>$AN$7</formula>
    </cfRule>
    <cfRule type="cellIs" dxfId="37" priority="7" stopIfTrue="1" operator="equal">
      <formula>$AN$6</formula>
    </cfRule>
  </conditionalFormatting>
  <conditionalFormatting sqref="AN6:AN7">
    <cfRule type="cellIs" dxfId="36" priority="317" stopIfTrue="1" operator="equal">
      <formula>$AN$6</formula>
    </cfRule>
  </conditionalFormatting>
  <dataValidations count="1">
    <dataValidation type="list" allowBlank="1" showInputMessage="1" showErrorMessage="1" sqref="S11:S48" xr:uid="{00000000-0002-0000-0100-000000000000}">
      <formula1>$AN$6:$AN$7</formula1>
    </dataValidation>
  </dataValidations>
  <hyperlinks>
    <hyperlink ref="U19" r:id="rId1" display="https://drive.google.com/file/d/1cPPGpVJSDgiODMyvdHCWH7MgLPf7H37k/view?usp=drivesdk" xr:uid="{662AE488-9C74-4A18-9985-029A76D89DD0}"/>
  </hyperlinks>
  <pageMargins left="0.511811024" right="0.511811024" top="0.78740157499999996" bottom="0.78740157499999996" header="0.31496062000000002" footer="0.31496062000000002"/>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43"/>
  <sheetViews>
    <sheetView showGridLines="0" topLeftCell="C1" zoomScale="77" zoomScaleNormal="77" zoomScalePageLayoutView="70" workbookViewId="0">
      <selection activeCell="C29" sqref="C29"/>
    </sheetView>
  </sheetViews>
  <sheetFormatPr defaultRowHeight="15" x14ac:dyDescent="0.25"/>
  <cols>
    <col min="1" max="1" width="2.85546875" customWidth="1"/>
    <col min="2" max="2" width="3.85546875" customWidth="1"/>
    <col min="3" max="3" width="53" bestFit="1" customWidth="1"/>
    <col min="4" max="4" width="12" bestFit="1" customWidth="1"/>
    <col min="5" max="5" width="7.42578125" customWidth="1"/>
    <col min="6" max="6" width="12" bestFit="1" customWidth="1"/>
    <col min="7" max="7" width="8.140625" customWidth="1"/>
    <col min="8" max="8" width="9.140625" customWidth="1"/>
    <col min="24" max="24" width="2.85546875" customWidth="1"/>
    <col min="26" max="26" width="0" hidden="1" customWidth="1"/>
    <col min="27" max="28" width="4.140625" hidden="1" customWidth="1"/>
    <col min="29" max="29" width="4.140625" customWidth="1"/>
  </cols>
  <sheetData>
    <row r="1" spans="1:28" x14ac:dyDescent="0.25">
      <c r="A1" s="11"/>
      <c r="B1" s="254" t="s">
        <v>71</v>
      </c>
      <c r="C1" s="254"/>
      <c r="D1" s="254"/>
      <c r="E1" s="254"/>
      <c r="F1" s="254"/>
      <c r="G1" s="254"/>
      <c r="H1" s="254"/>
      <c r="I1" s="254"/>
      <c r="J1" s="254"/>
      <c r="K1" s="254"/>
      <c r="L1" s="254"/>
      <c r="M1" s="254"/>
      <c r="N1" s="254"/>
      <c r="O1" s="254"/>
      <c r="P1" s="254"/>
      <c r="Q1" s="254"/>
      <c r="R1" s="254"/>
      <c r="S1" s="254"/>
      <c r="T1" s="254"/>
      <c r="U1" s="254"/>
      <c r="V1" s="254"/>
      <c r="W1" s="254"/>
      <c r="X1" s="11"/>
    </row>
    <row r="2" spans="1:28" s="15" customFormat="1" ht="21" customHeight="1" x14ac:dyDescent="0.25">
      <c r="A2" s="16"/>
      <c r="B2" s="254"/>
      <c r="C2" s="254"/>
      <c r="D2" s="254"/>
      <c r="E2" s="254"/>
      <c r="F2" s="254"/>
      <c r="G2" s="254"/>
      <c r="H2" s="254"/>
      <c r="I2" s="254"/>
      <c r="J2" s="254"/>
      <c r="K2" s="254"/>
      <c r="L2" s="254"/>
      <c r="M2" s="254"/>
      <c r="N2" s="254"/>
      <c r="O2" s="254"/>
      <c r="P2" s="254"/>
      <c r="Q2" s="254"/>
      <c r="R2" s="254"/>
      <c r="S2" s="254"/>
      <c r="T2" s="254"/>
      <c r="U2" s="254"/>
      <c r="V2" s="254"/>
      <c r="W2" s="254"/>
      <c r="X2" s="16"/>
    </row>
    <row r="3" spans="1:28" ht="33.75" customHeight="1" x14ac:dyDescent="0.35">
      <c r="A3" s="11"/>
      <c r="B3" s="260" t="str">
        <f>'Monitoria Anual - 1'!A2</f>
        <v>Plano de Ação para a Conservação dos Pequenos Felinos - PAN Pequenos Felinos</v>
      </c>
      <c r="C3" s="260"/>
      <c r="D3" s="260"/>
      <c r="E3" s="260"/>
      <c r="F3" s="260"/>
      <c r="G3" s="260"/>
      <c r="H3" s="260"/>
      <c r="I3" s="260"/>
      <c r="J3" s="260"/>
      <c r="K3" s="260"/>
      <c r="L3" s="260"/>
      <c r="M3" s="260"/>
      <c r="N3" s="260"/>
      <c r="O3" s="260"/>
      <c r="P3" s="260"/>
      <c r="Q3" s="260"/>
      <c r="R3" s="260"/>
      <c r="S3" s="260"/>
      <c r="T3" s="260"/>
      <c r="U3" s="260"/>
      <c r="V3" s="260"/>
      <c r="W3" s="260"/>
      <c r="X3" s="11"/>
    </row>
    <row r="4" spans="1:28" x14ac:dyDescent="0.25">
      <c r="A4" s="11"/>
      <c r="J4" s="12"/>
      <c r="K4" s="12"/>
      <c r="L4" s="12"/>
      <c r="M4" s="12"/>
      <c r="N4" s="12"/>
      <c r="O4" s="12"/>
      <c r="X4" s="11"/>
    </row>
    <row r="5" spans="1:28" s="2" customFormat="1" ht="45" customHeight="1" x14ac:dyDescent="0.25">
      <c r="A5" s="18"/>
      <c r="B5" s="265" t="s">
        <v>514</v>
      </c>
      <c r="C5" s="265"/>
      <c r="D5" s="213" t="str">
        <f>'Monitoria Anual - 1'!B4</f>
        <v xml:space="preserve"> Promover e integrar ações para mitigar as ameaças e ampliar o conhecimento sobre as populações de pequenos felinos, visando reduzir o risco de extinção em cinco anos.</v>
      </c>
      <c r="E5" s="213"/>
      <c r="F5" s="213"/>
      <c r="G5" s="213"/>
      <c r="H5" s="213"/>
      <c r="I5" s="213"/>
      <c r="J5" s="213"/>
      <c r="K5" s="213"/>
      <c r="L5" s="213"/>
      <c r="M5" s="214"/>
      <c r="N5" s="13"/>
      <c r="O5" s="13"/>
      <c r="P5" s="13"/>
      <c r="Q5" s="13"/>
      <c r="R5" s="13"/>
      <c r="X5" s="18"/>
    </row>
    <row r="6" spans="1:28" ht="8.25" customHeight="1" x14ac:dyDescent="0.25">
      <c r="A6" s="11"/>
      <c r="J6" s="12"/>
      <c r="K6" s="12"/>
      <c r="L6" s="12"/>
      <c r="M6" s="12"/>
      <c r="N6" s="12"/>
      <c r="O6" s="12"/>
      <c r="X6" s="11"/>
    </row>
    <row r="7" spans="1:28" ht="26.25" customHeight="1" x14ac:dyDescent="0.25">
      <c r="A7" s="11"/>
      <c r="B7" s="265" t="s">
        <v>75</v>
      </c>
      <c r="C7" s="265"/>
      <c r="D7" s="255" t="str">
        <f>'Monitoria Anual - 1'!B6</f>
        <v>18/12/2023 a 22/12/2023 (presencial)</v>
      </c>
      <c r="E7" s="255"/>
      <c r="F7" s="255"/>
      <c r="G7" s="256"/>
      <c r="H7" s="2"/>
      <c r="I7" s="14"/>
      <c r="J7" s="12"/>
      <c r="K7" s="12"/>
      <c r="L7" s="12"/>
      <c r="M7" s="12"/>
      <c r="N7" s="12"/>
      <c r="O7" s="12"/>
      <c r="X7" s="11"/>
    </row>
    <row r="8" spans="1:28" x14ac:dyDescent="0.25">
      <c r="A8" s="11"/>
      <c r="X8" s="11"/>
    </row>
    <row r="9" spans="1:28" ht="31.5" customHeight="1" x14ac:dyDescent="0.25">
      <c r="A9" s="11"/>
      <c r="B9" s="254" t="s">
        <v>515</v>
      </c>
      <c r="C9" s="254"/>
      <c r="D9" s="254"/>
      <c r="E9" s="254"/>
      <c r="F9" s="254"/>
      <c r="G9" s="254"/>
      <c r="H9" s="254"/>
      <c r="I9" s="254"/>
      <c r="J9" s="254"/>
      <c r="K9" s="254"/>
      <c r="L9" s="254"/>
      <c r="M9" s="254"/>
      <c r="N9" s="254"/>
      <c r="O9" s="254"/>
      <c r="P9" s="254"/>
      <c r="Q9" s="254"/>
      <c r="R9" s="254"/>
      <c r="S9" s="254"/>
      <c r="T9" s="254"/>
      <c r="U9" s="254"/>
      <c r="V9" s="254"/>
      <c r="W9" s="254"/>
      <c r="X9" s="11"/>
    </row>
    <row r="10" spans="1:28" ht="9" customHeight="1" x14ac:dyDescent="0.25">
      <c r="A10" s="11"/>
      <c r="G10" s="10"/>
      <c r="H10" s="10"/>
      <c r="I10" s="10"/>
      <c r="X10" s="11"/>
    </row>
    <row r="11" spans="1:28" ht="15.75" x14ac:dyDescent="0.25">
      <c r="A11" s="11"/>
      <c r="B11" s="255" t="s">
        <v>516</v>
      </c>
      <c r="C11" s="256"/>
      <c r="D11" s="42"/>
      <c r="E11" s="42"/>
      <c r="F11" s="42"/>
      <c r="G11" s="42"/>
      <c r="H11" s="42"/>
      <c r="I11" s="42"/>
      <c r="J11" s="42"/>
      <c r="K11" s="42"/>
      <c r="L11" s="42"/>
      <c r="M11" s="42"/>
      <c r="N11" s="42"/>
      <c r="O11" s="42"/>
      <c r="P11" s="42"/>
      <c r="Q11" s="42"/>
      <c r="R11" s="42"/>
      <c r="S11" s="42"/>
      <c r="T11" s="42"/>
      <c r="U11" s="42"/>
      <c r="V11" s="42"/>
      <c r="W11" s="42"/>
      <c r="X11" s="11"/>
    </row>
    <row r="12" spans="1:28" ht="9" customHeight="1" thickBot="1" x14ac:dyDescent="0.3">
      <c r="A12" s="11"/>
      <c r="F12" s="261"/>
      <c r="G12" s="261"/>
      <c r="H12" s="110"/>
      <c r="X12" s="11"/>
    </row>
    <row r="13" spans="1:28" ht="33.75" customHeight="1" thickBot="1" x14ac:dyDescent="0.3">
      <c r="A13" s="11"/>
      <c r="C13" s="262" t="s">
        <v>517</v>
      </c>
      <c r="D13" s="263"/>
      <c r="E13" s="263"/>
      <c r="F13" s="263"/>
      <c r="G13" s="264"/>
      <c r="H13" s="3"/>
      <c r="X13" s="11"/>
    </row>
    <row r="14" spans="1:28" s="2" customFormat="1" ht="34.5" customHeight="1" thickBot="1" x14ac:dyDescent="0.3">
      <c r="A14" s="18"/>
      <c r="C14" s="26" t="s">
        <v>518</v>
      </c>
      <c r="D14" s="7" t="s">
        <v>519</v>
      </c>
      <c r="E14" s="8" t="s">
        <v>520</v>
      </c>
      <c r="F14" s="7" t="s">
        <v>521</v>
      </c>
      <c r="G14" s="9" t="s">
        <v>520</v>
      </c>
      <c r="H14" s="6"/>
      <c r="X14" s="18"/>
    </row>
    <row r="15" spans="1:28" ht="15.75" x14ac:dyDescent="0.25">
      <c r="A15" s="11"/>
      <c r="C15" s="79" t="s">
        <v>522</v>
      </c>
      <c r="D15" s="89"/>
      <c r="E15" s="101"/>
      <c r="F15" s="86">
        <f>COUNTA('Monitoria Anual - 1'!S11:S887)</f>
        <v>4</v>
      </c>
      <c r="G15" s="102">
        <f t="shared" ref="G15:G21" si="0">F15/$F$22</f>
        <v>0.11428571428571428</v>
      </c>
      <c r="H15" s="103"/>
      <c r="X15" s="11"/>
    </row>
    <row r="16" spans="1:28" ht="15.75" x14ac:dyDescent="0.25">
      <c r="A16" s="11"/>
      <c r="C16" s="80" t="s">
        <v>523</v>
      </c>
      <c r="D16" s="91">
        <f>COUNTA('Monitoria Anual - 1'!N11:N887)</f>
        <v>5</v>
      </c>
      <c r="E16" s="104">
        <f>D16/$D$22</f>
        <v>0.13157894736842105</v>
      </c>
      <c r="F16" s="87">
        <f>D16-AB16</f>
        <v>5</v>
      </c>
      <c r="G16" s="104">
        <f t="shared" si="0"/>
        <v>0.14285714285714285</v>
      </c>
      <c r="H16" s="103"/>
      <c r="X16" s="11"/>
      <c r="Z16">
        <f>COUNTIFS('Monitoria Anual - 1'!N:N,"x",'Monitoria Anual - 1'!S:S,"Excluída")</f>
        <v>0</v>
      </c>
      <c r="AA16">
        <f>COUNTIFS('Monitoria Anual - 1'!N:N,"x",'Monitoria Anual - 1'!S:S,"Agrupada")</f>
        <v>0</v>
      </c>
      <c r="AB16">
        <f>Z16+AA16</f>
        <v>0</v>
      </c>
    </row>
    <row r="17" spans="1:28" ht="15.75" x14ac:dyDescent="0.25">
      <c r="A17" s="11"/>
      <c r="C17" s="81" t="s">
        <v>524</v>
      </c>
      <c r="D17" s="91">
        <f>COUNTA('Monitoria Anual - 1'!O11:O887)</f>
        <v>14</v>
      </c>
      <c r="E17" s="104">
        <f>D17/$D$22</f>
        <v>0.36842105263157893</v>
      </c>
      <c r="F17" s="87">
        <f>D17-AB17</f>
        <v>10</v>
      </c>
      <c r="G17" s="104">
        <f t="shared" si="0"/>
        <v>0.2857142857142857</v>
      </c>
      <c r="H17" s="103"/>
      <c r="X17" s="11"/>
      <c r="Z17">
        <f t="array" ref="Z17">COUNTIFS('Monitoria Anual - 1'!O:O,"x",'Monitoria Anual - 1'!S:S,"Excluída")</f>
        <v>4</v>
      </c>
      <c r="AA17">
        <f t="array" ref="AA17">COUNTIFS('Monitoria Anual - 1'!O:O,"x",'Monitoria Anual - 1'!S:S,"Agrupada")</f>
        <v>0</v>
      </c>
      <c r="AB17">
        <f>Z17+AA17</f>
        <v>4</v>
      </c>
    </row>
    <row r="18" spans="1:28" ht="15.75" x14ac:dyDescent="0.25">
      <c r="A18" s="11"/>
      <c r="C18" s="82" t="s">
        <v>525</v>
      </c>
      <c r="D18" s="91">
        <f>COUNTA('Monitoria Anual - 1'!P11:P887)</f>
        <v>0</v>
      </c>
      <c r="E18" s="104">
        <f>D18/$D$22</f>
        <v>0</v>
      </c>
      <c r="F18" s="87">
        <f>D18-AB18</f>
        <v>0</v>
      </c>
      <c r="G18" s="104">
        <f t="shared" si="0"/>
        <v>0</v>
      </c>
      <c r="H18" s="103"/>
      <c r="X18" s="11"/>
      <c r="Z18">
        <f t="array" ref="Z18">COUNTIFS('Monitoria Anual - 1'!P:P,"x",'Monitoria Anual - 1'!S:S,"Excluída")</f>
        <v>0</v>
      </c>
      <c r="AA18">
        <f t="array" ref="AA18">COUNTIFS('Monitoria Anual - 1'!P:P,"x",'Monitoria Anual - 1'!S:S,"Agrupada")</f>
        <v>0</v>
      </c>
      <c r="AB18">
        <f>Z18+AA18</f>
        <v>0</v>
      </c>
    </row>
    <row r="19" spans="1:28" ht="15.75" x14ac:dyDescent="0.25">
      <c r="A19" s="11"/>
      <c r="C19" s="83" t="s">
        <v>526</v>
      </c>
      <c r="D19" s="91">
        <f>COUNTA('Monitoria Anual - 1'!Q11:Q887)</f>
        <v>18</v>
      </c>
      <c r="E19" s="104">
        <f>D19/$D$22</f>
        <v>0.47368421052631576</v>
      </c>
      <c r="F19" s="87">
        <f t="shared" ref="F19:F20" si="1">D19-AB19</f>
        <v>18</v>
      </c>
      <c r="G19" s="104">
        <f t="shared" si="0"/>
        <v>0.51428571428571423</v>
      </c>
      <c r="H19" s="103"/>
      <c r="X19" s="11"/>
      <c r="Z19">
        <f t="array" ref="Z19">COUNTIFS('Monitoria Anual - 1'!Q:Q,"x",'Monitoria Anual - 1'!S:S,"Excluída")</f>
        <v>0</v>
      </c>
      <c r="AA19">
        <f t="array" ref="AA19">COUNTIFS('Monitoria Anual - 1'!Q:Q,"x",'Monitoria Anual - 1'!S:S,"Agrupada")</f>
        <v>0</v>
      </c>
      <c r="AB19">
        <f>Z19+AA19</f>
        <v>0</v>
      </c>
    </row>
    <row r="20" spans="1:28" ht="15.75" x14ac:dyDescent="0.25">
      <c r="A20" s="11"/>
      <c r="C20" s="84" t="s">
        <v>527</v>
      </c>
      <c r="D20" s="91">
        <f>COUNTA('Monitoria Anual - 1'!R11:R887)</f>
        <v>1</v>
      </c>
      <c r="E20" s="104">
        <f>D20/$D$22</f>
        <v>2.6315789473684209E-2</v>
      </c>
      <c r="F20" s="87">
        <f t="shared" si="1"/>
        <v>1</v>
      </c>
      <c r="G20" s="104">
        <f t="shared" si="0"/>
        <v>2.8571428571428571E-2</v>
      </c>
      <c r="H20" s="103"/>
      <c r="X20" s="11"/>
      <c r="Z20">
        <f t="array" ref="Z20">COUNTIFS('Monitoria Anual - 1'!R:R,"x",'Monitoria Anual - 1'!S:S,"Excluída")</f>
        <v>0</v>
      </c>
      <c r="AA20">
        <f t="array" ref="AA20">COUNTIFS('Monitoria Anual - 1'!R:R,"x",'Monitoria Anual - 1'!S:S,"Agrupada")</f>
        <v>0</v>
      </c>
      <c r="AB20">
        <f>Z20+AA20</f>
        <v>0</v>
      </c>
    </row>
    <row r="21" spans="1:28" ht="16.5" thickBot="1" x14ac:dyDescent="0.3">
      <c r="A21" s="11"/>
      <c r="C21" s="85" t="s">
        <v>528</v>
      </c>
      <c r="D21" s="92"/>
      <c r="E21" s="105"/>
      <c r="F21" s="88">
        <f>'Monitoria Anual - 1'!C54</f>
        <v>1</v>
      </c>
      <c r="G21" s="106">
        <f t="shared" si="0"/>
        <v>2.8571428571428571E-2</v>
      </c>
      <c r="H21" s="103"/>
      <c r="X21" s="11"/>
    </row>
    <row r="22" spans="1:28" ht="16.5" thickBot="1" x14ac:dyDescent="0.3">
      <c r="A22" s="11"/>
      <c r="C22" s="94" t="s">
        <v>529</v>
      </c>
      <c r="D22" s="96">
        <f>SUM(D16:D20)</f>
        <v>38</v>
      </c>
      <c r="E22" s="32">
        <f>SUM(E15:E21)</f>
        <v>0.99999999999999989</v>
      </c>
      <c r="F22" s="95">
        <f>SUM(F16:F21)</f>
        <v>35</v>
      </c>
      <c r="G22" s="32">
        <f>SUM(G16:G21)</f>
        <v>1</v>
      </c>
      <c r="H22" s="103"/>
      <c r="X22" s="11"/>
    </row>
    <row r="23" spans="1:28" ht="15.75" thickBot="1" x14ac:dyDescent="0.3">
      <c r="A23" s="11"/>
      <c r="C23" s="75" t="s">
        <v>530</v>
      </c>
      <c r="D23" s="257">
        <f>COUNTIF('Monitoria Anual - 1'!S11:S887,"Agrupada")</f>
        <v>0</v>
      </c>
      <c r="E23" s="258"/>
      <c r="F23" s="258"/>
      <c r="G23" s="259"/>
      <c r="H23" s="5"/>
      <c r="X23" s="11"/>
    </row>
    <row r="24" spans="1:28" ht="15.75" thickBot="1" x14ac:dyDescent="0.3">
      <c r="A24" s="11"/>
      <c r="C24" s="74" t="s">
        <v>531</v>
      </c>
      <c r="D24" s="257">
        <f>COUNTIF('Monitoria Anual - 1'!S11:S49,"Excluída")</f>
        <v>4</v>
      </c>
      <c r="E24" s="258"/>
      <c r="F24" s="258"/>
      <c r="G24" s="259"/>
      <c r="X24" s="11"/>
    </row>
    <row r="25" spans="1:28" ht="6" customHeight="1" x14ac:dyDescent="0.25">
      <c r="A25" s="11"/>
      <c r="X25" s="11"/>
    </row>
    <row r="26" spans="1:28" ht="6" customHeight="1" x14ac:dyDescent="0.25">
      <c r="A26" s="11"/>
      <c r="X26" s="11"/>
    </row>
    <row r="27" spans="1:28" ht="15.75" x14ac:dyDescent="0.25">
      <c r="A27" s="11"/>
      <c r="B27" s="255" t="s">
        <v>532</v>
      </c>
      <c r="C27" s="256"/>
      <c r="D27" s="42"/>
      <c r="E27" s="42"/>
      <c r="F27" s="42"/>
      <c r="G27" s="42"/>
      <c r="X27" s="11"/>
    </row>
    <row r="28" spans="1:28" ht="16.5" thickBot="1" x14ac:dyDescent="0.3">
      <c r="A28" s="11"/>
      <c r="B28" s="42"/>
      <c r="C28" s="17"/>
      <c r="D28" s="17"/>
      <c r="E28" s="17"/>
      <c r="F28" s="17"/>
      <c r="G28" s="17"/>
      <c r="H28" s="42"/>
      <c r="I28" s="42"/>
      <c r="J28" s="42"/>
      <c r="K28" s="42"/>
      <c r="L28" s="42"/>
      <c r="M28" s="42"/>
      <c r="N28" s="42"/>
      <c r="O28" s="42"/>
      <c r="P28" s="42"/>
      <c r="Q28" s="42"/>
      <c r="R28" s="42"/>
      <c r="S28" s="42"/>
      <c r="T28" s="42"/>
      <c r="U28" s="42"/>
      <c r="V28" s="42"/>
      <c r="W28" s="42"/>
      <c r="X28" s="11"/>
    </row>
    <row r="29" spans="1:28" ht="16.5" thickBot="1" x14ac:dyDescent="0.3">
      <c r="A29" s="11"/>
      <c r="B29" s="17"/>
      <c r="C29" s="33" t="s">
        <v>533</v>
      </c>
      <c r="D29" s="68">
        <f>COUNTA('Monitoria Anual - 1'!A11:A48)</f>
        <v>6</v>
      </c>
      <c r="H29" s="17"/>
      <c r="I29" s="17"/>
      <c r="J29" s="17"/>
      <c r="K29" s="17"/>
      <c r="L29" s="17"/>
      <c r="M29" s="17"/>
      <c r="N29" s="17"/>
      <c r="O29" s="17"/>
      <c r="P29" s="17"/>
      <c r="Q29" s="17"/>
      <c r="R29" s="17"/>
      <c r="S29" s="17"/>
      <c r="T29" s="17"/>
      <c r="U29" s="17"/>
      <c r="V29" s="17"/>
      <c r="W29" s="17"/>
      <c r="X29" s="11"/>
    </row>
    <row r="30" spans="1:28" ht="8.25" customHeight="1" thickBot="1" x14ac:dyDescent="0.3">
      <c r="A30" s="11"/>
      <c r="X30" s="11"/>
    </row>
    <row r="31" spans="1:28" ht="15.75" thickBot="1" x14ac:dyDescent="0.3">
      <c r="A31" s="11"/>
      <c r="C31" s="78" t="s">
        <v>534</v>
      </c>
      <c r="D31" s="78" t="s">
        <v>535</v>
      </c>
      <c r="E31" s="19"/>
      <c r="F31" s="20"/>
      <c r="G31" s="21"/>
      <c r="H31" s="23"/>
      <c r="I31" s="24"/>
      <c r="J31" s="25"/>
      <c r="W31" s="1"/>
      <c r="X31" s="11"/>
    </row>
    <row r="32" spans="1:28" x14ac:dyDescent="0.25">
      <c r="A32" s="11"/>
      <c r="C32" s="76" t="s">
        <v>536</v>
      </c>
      <c r="D32" s="99">
        <v>6</v>
      </c>
      <c r="E32" s="34">
        <f>COUNTA('Monitoria Anual - 1'!S11:S16)</f>
        <v>1</v>
      </c>
      <c r="F32" s="66">
        <f>COUNTA('Monitoria Anual - 1'!N11:N16)</f>
        <v>1</v>
      </c>
      <c r="G32" s="66">
        <f>COUNTA('Monitoria Anual - 1'!O11:O16)</f>
        <v>3</v>
      </c>
      <c r="H32" s="66">
        <f>COUNTA('Monitoria Anual - 1'!P11:P16)</f>
        <v>0</v>
      </c>
      <c r="I32" s="66">
        <f>COUNTA('Monitoria Anual - 1'!Q11:Q16)</f>
        <v>2</v>
      </c>
      <c r="J32" s="67">
        <f>COUNTA('Monitoria Anual - 1'!R11:R16)</f>
        <v>0</v>
      </c>
      <c r="W32" s="1"/>
      <c r="X32" s="11"/>
    </row>
    <row r="33" spans="1:30" x14ac:dyDescent="0.25">
      <c r="A33" s="11"/>
      <c r="C33" s="77" t="s">
        <v>537</v>
      </c>
      <c r="D33" s="76">
        <v>6</v>
      </c>
      <c r="E33" s="35">
        <f>COUNTA('Monitoria Anual - 1'!S17:S22)</f>
        <v>1</v>
      </c>
      <c r="F33" s="36">
        <f>COUNTA('Monitoria Anual - 1'!N17:N22)</f>
        <v>0</v>
      </c>
      <c r="G33" s="36">
        <f>COUNTA('Monitoria Anual - 1'!O17:O22)</f>
        <v>3</v>
      </c>
      <c r="H33" s="36">
        <f>COUNTA('Monitoria Anual - 1'!P17:P22)</f>
        <v>0</v>
      </c>
      <c r="I33" s="36">
        <f>COUNTA('Monitoria Anual - 1'!Q17:Q22)</f>
        <v>3</v>
      </c>
      <c r="J33" s="37">
        <f>COUNTA('Monitoria Anual - 1'!R17:R22)</f>
        <v>0</v>
      </c>
      <c r="W33" s="1"/>
      <c r="X33" s="11"/>
    </row>
    <row r="34" spans="1:30" x14ac:dyDescent="0.25">
      <c r="A34" s="11"/>
      <c r="C34" s="77" t="s">
        <v>538</v>
      </c>
      <c r="D34" s="76">
        <v>4</v>
      </c>
      <c r="E34" s="35">
        <f>COUNTA('Monitoria Anual - 1'!S23:S26)</f>
        <v>0</v>
      </c>
      <c r="F34" s="36">
        <f>COUNTA('Monitoria Anual - 1'!N23:N26)</f>
        <v>0</v>
      </c>
      <c r="G34" s="36">
        <f>COUNTA('Monitoria Anual - 1'!O23:O26)</f>
        <v>1</v>
      </c>
      <c r="H34" s="36">
        <f>COUNTA('Monitoria Anual - 1'!P23:P26)</f>
        <v>0</v>
      </c>
      <c r="I34" s="36">
        <f>COUNTA('Monitoria Anual - 1'!Q23:Q26)</f>
        <v>3</v>
      </c>
      <c r="J34" s="37">
        <f>COUNTA('Monitoria Anual - 1'!R23:R26)</f>
        <v>0</v>
      </c>
      <c r="W34" s="1"/>
      <c r="X34" s="11"/>
    </row>
    <row r="35" spans="1:30" x14ac:dyDescent="0.25">
      <c r="A35" s="11"/>
      <c r="C35" s="77" t="s">
        <v>539</v>
      </c>
      <c r="D35" s="76">
        <v>7</v>
      </c>
      <c r="E35" s="35">
        <f>COUNTA('Monitoria Anual - 1'!S27:S33)</f>
        <v>0</v>
      </c>
      <c r="F35" s="36">
        <f>COUNTA('Monitoria Anual - 1'!N27:N33)</f>
        <v>2</v>
      </c>
      <c r="G35" s="36">
        <f>COUNTA('Monitoria Anual - 1'!O27:O33)</f>
        <v>1</v>
      </c>
      <c r="H35" s="36">
        <f>COUNTA('Monitoria Anual - 1'!P27:P33)</f>
        <v>0</v>
      </c>
      <c r="I35" s="36">
        <f>COUNTA('Monitoria Anual - 1'!Q27:Q33)</f>
        <v>4</v>
      </c>
      <c r="J35" s="37">
        <f>COUNTA('Monitoria Anual - 1'!R27:R33)</f>
        <v>0</v>
      </c>
      <c r="W35" s="1"/>
      <c r="X35" s="11"/>
    </row>
    <row r="36" spans="1:30" x14ac:dyDescent="0.25">
      <c r="A36" s="11"/>
      <c r="C36" s="77" t="s">
        <v>540</v>
      </c>
      <c r="D36" s="76">
        <v>5</v>
      </c>
      <c r="E36" s="35">
        <f>COUNTA('Monitoria Anual - 1'!S34:S38)</f>
        <v>1</v>
      </c>
      <c r="F36" s="36">
        <f>COUNTA('Monitoria Anual - 1'!N34:N38)</f>
        <v>0</v>
      </c>
      <c r="G36" s="36">
        <f>COUNTA('Monitoria Anual - 1'!O34:O38)</f>
        <v>2</v>
      </c>
      <c r="H36" s="36">
        <f>COUNTA('Monitoria Anual - 1'!P34:P38)</f>
        <v>0</v>
      </c>
      <c r="I36" s="36">
        <f>COUNTA('Monitoria Anual - 1'!Q34:Q38)</f>
        <v>3</v>
      </c>
      <c r="J36" s="37">
        <f>COUNTA('Monitoria Anual - 1'!R34:R38)</f>
        <v>0</v>
      </c>
      <c r="W36" s="1"/>
      <c r="X36" s="11"/>
    </row>
    <row r="37" spans="1:30" x14ac:dyDescent="0.25">
      <c r="A37" s="11"/>
      <c r="C37" s="77" t="s">
        <v>541</v>
      </c>
      <c r="D37" s="76">
        <v>10</v>
      </c>
      <c r="E37" s="35">
        <f>COUNTA('Monitoria Anual - 1'!S39:S48)</f>
        <v>1</v>
      </c>
      <c r="F37" s="36">
        <f>COUNTA('Monitoria Anual - 1'!N39:N48)</f>
        <v>2</v>
      </c>
      <c r="G37" s="36">
        <f>COUNTA('Monitoria Anual - 1'!O39:O48)</f>
        <v>4</v>
      </c>
      <c r="H37" s="36">
        <f>COUNTA('Monitoria Anual - 1'!P39:P48)</f>
        <v>0</v>
      </c>
      <c r="I37" s="36">
        <f>COUNTA('Monitoria Anual - 1'!Q39:Q48)</f>
        <v>3</v>
      </c>
      <c r="J37" s="37">
        <f>COUNTA('Monitoria Anual - 1'!R39:R48)</f>
        <v>1</v>
      </c>
      <c r="W37" s="1"/>
      <c r="X37" s="11"/>
    </row>
    <row r="38" spans="1:30" x14ac:dyDescent="0.25">
      <c r="A38" s="11"/>
      <c r="X38" s="11"/>
    </row>
    <row r="39" spans="1:30"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row>
    <row r="41" spans="1:30" x14ac:dyDescent="0.25">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row>
    <row r="42" spans="1:30" x14ac:dyDescent="0.25">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row>
    <row r="43" spans="1:30" x14ac:dyDescent="0.25">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row>
  </sheetData>
  <sheetProtection algorithmName="SHA-512" hashValue="sflfYODaBsy0VdlmhXCiCvLYidzNr9nP9cOI9nJRoSp/WxOR//5Wgzioqe/jCBWNCkAQt2TF2dHC7sNPn5hTIA==" saltValue="Jl0BZIxqTGd9eRNSQmTltw==" spinCount="100000" sheet="1" objects="1" scenarios="1" formatCells="0" formatColumns="0" formatRows="0"/>
  <protectedRanges>
    <protectedRange algorithmName="SHA-512" hashValue="9ByKFWvgH1oMWF0GoOwcKgoYS5a5TuM5Y6cYKOifp1nWCUL82u/Z74h14cz0730sZ5EWGfny4tQXXHPHh/nYGQ==" saltValue="FGYd3Xb+Hoc6VMT7VRdfOQ==" spinCount="100000" sqref="A38:AD43 A1:AD37" name="Intervalo1"/>
  </protectedRanges>
  <mergeCells count="13">
    <mergeCell ref="B1:W2"/>
    <mergeCell ref="B27:C27"/>
    <mergeCell ref="D23:G23"/>
    <mergeCell ref="D24:G24"/>
    <mergeCell ref="B3:W3"/>
    <mergeCell ref="D7:G7"/>
    <mergeCell ref="B11:C11"/>
    <mergeCell ref="B9:W9"/>
    <mergeCell ref="F12:G12"/>
    <mergeCell ref="C13:G13"/>
    <mergeCell ref="B5:C5"/>
    <mergeCell ref="B7:C7"/>
    <mergeCell ref="D5:M5"/>
  </mergeCells>
  <conditionalFormatting sqref="E32:F32 F32:J37">
    <cfRule type="cellIs" dxfId="35" priority="5" stopIfTrue="1" operator="equal">
      <formula>0</formula>
    </cfRule>
  </conditionalFormatting>
  <pageMargins left="0.25" right="0.25" top="0.75" bottom="0.75" header="0.3" footer="0.3"/>
  <pageSetup paperSize="9" scale="52" fitToHeight="0" orientation="landscape" r:id="rId1"/>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16"/>
  <sheetViews>
    <sheetView showGridLines="0" topLeftCell="K1" zoomScale="60" zoomScaleNormal="60" workbookViewId="0">
      <selection activeCell="T9" sqref="T9:T10"/>
    </sheetView>
  </sheetViews>
  <sheetFormatPr defaultColWidth="8.85546875" defaultRowHeight="15" x14ac:dyDescent="0.25"/>
  <cols>
    <col min="1" max="1" width="72.5703125" style="2" customWidth="1"/>
    <col min="2" max="2" width="7.28515625" style="2" customWidth="1"/>
    <col min="3" max="3" width="73.5703125" style="2" customWidth="1"/>
    <col min="4" max="4" width="18.7109375" style="2" customWidth="1"/>
    <col min="5" max="5" width="19.42578125" style="2" customWidth="1"/>
    <col min="6" max="6" width="25.7109375" style="2" customWidth="1"/>
    <col min="7" max="7" width="27.5703125" style="2" customWidth="1"/>
    <col min="8" max="12" width="25.140625" style="2" customWidth="1"/>
    <col min="13" max="13" width="27.7109375" style="2" bestFit="1" customWidth="1"/>
    <col min="14" max="19" width="26.7109375" style="59" customWidth="1"/>
    <col min="20" max="20" width="37.85546875" style="2" customWidth="1"/>
    <col min="21" max="21" width="28.7109375" style="2" customWidth="1"/>
    <col min="22" max="22" width="40" style="2" customWidth="1"/>
    <col min="23" max="24" width="26.7109375" style="2" customWidth="1"/>
    <col min="25" max="27" width="28.85546875" style="2" customWidth="1"/>
    <col min="28" max="32" width="18.7109375" style="2" customWidth="1"/>
    <col min="33" max="33" width="23" style="2" bestFit="1" customWidth="1"/>
    <col min="34" max="34" width="18.7109375" style="2" customWidth="1"/>
    <col min="35" max="35" width="22.7109375" style="2" customWidth="1"/>
    <col min="36" max="36" width="7" style="2" customWidth="1"/>
    <col min="37" max="39" width="8.85546875" style="2"/>
    <col min="40" max="40" width="8.85546875" style="2" hidden="1" customWidth="1"/>
    <col min="41" max="16384" width="8.85546875" style="2"/>
  </cols>
  <sheetData>
    <row r="1" spans="1:40" ht="33.75" customHeight="1" x14ac:dyDescent="0.25">
      <c r="A1" s="309" t="s">
        <v>71</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18"/>
    </row>
    <row r="2" spans="1:40" ht="33.75" customHeight="1" thickBot="1" x14ac:dyDescent="0.3">
      <c r="A2" s="310" t="s">
        <v>542</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18"/>
    </row>
    <row r="3" spans="1:40" ht="15.75" thickTop="1" x14ac:dyDescent="0.25">
      <c r="AJ3" s="18"/>
    </row>
    <row r="4" spans="1:40" ht="45" customHeight="1" x14ac:dyDescent="0.25">
      <c r="A4" s="52" t="s">
        <v>73</v>
      </c>
      <c r="B4" s="311" t="s">
        <v>543</v>
      </c>
      <c r="C4" s="311"/>
      <c r="D4" s="311"/>
      <c r="E4" s="311"/>
      <c r="F4" s="311"/>
      <c r="G4" s="312"/>
      <c r="H4" s="13"/>
      <c r="I4" s="13"/>
      <c r="J4" s="13"/>
      <c r="K4" s="13"/>
      <c r="L4" s="13"/>
      <c r="M4" s="13"/>
      <c r="N4" s="13"/>
      <c r="O4" s="13"/>
      <c r="P4" s="13"/>
      <c r="Q4" s="13"/>
      <c r="R4" s="13"/>
      <c r="S4" s="2"/>
      <c r="AJ4" s="18"/>
    </row>
    <row r="5" spans="1:40" x14ac:dyDescent="0.25">
      <c r="AJ5" s="18"/>
    </row>
    <row r="6" spans="1:40" ht="27" customHeight="1" x14ac:dyDescent="0.25">
      <c r="A6" s="52" t="s">
        <v>75</v>
      </c>
      <c r="B6" s="313" t="s">
        <v>544</v>
      </c>
      <c r="C6" s="314"/>
      <c r="M6" s="59"/>
      <c r="AJ6" s="18"/>
      <c r="AN6" s="2" t="s">
        <v>77</v>
      </c>
    </row>
    <row r="7" spans="1:40" ht="15.75" thickBot="1" x14ac:dyDescent="0.3">
      <c r="AJ7" s="18"/>
      <c r="AN7" s="60" t="s">
        <v>78</v>
      </c>
    </row>
    <row r="8" spans="1:40" ht="27" customHeight="1" thickBot="1" x14ac:dyDescent="0.3">
      <c r="A8" s="315" t="s">
        <v>79</v>
      </c>
      <c r="B8" s="316"/>
      <c r="C8" s="316"/>
      <c r="D8" s="316"/>
      <c r="E8" s="316"/>
      <c r="F8" s="316"/>
      <c r="G8" s="316"/>
      <c r="H8" s="316"/>
      <c r="I8" s="316"/>
      <c r="J8" s="316"/>
      <c r="K8" s="316"/>
      <c r="L8" s="316"/>
      <c r="M8" s="317"/>
      <c r="N8" s="318" t="s">
        <v>80</v>
      </c>
      <c r="O8" s="319"/>
      <c r="P8" s="319"/>
      <c r="Q8" s="319"/>
      <c r="R8" s="319"/>
      <c r="S8" s="319"/>
      <c r="T8" s="319"/>
      <c r="U8" s="319"/>
      <c r="V8" s="319"/>
      <c r="W8" s="319"/>
      <c r="X8" s="320"/>
      <c r="Y8" s="321" t="s">
        <v>81</v>
      </c>
      <c r="Z8" s="322"/>
      <c r="AA8" s="322"/>
      <c r="AB8" s="322"/>
      <c r="AC8" s="322"/>
      <c r="AD8" s="322"/>
      <c r="AE8" s="322"/>
      <c r="AF8" s="322"/>
      <c r="AG8" s="322"/>
      <c r="AH8" s="322"/>
      <c r="AI8" s="323"/>
      <c r="AJ8" s="18"/>
    </row>
    <row r="9" spans="1:40" ht="64.5" customHeight="1" x14ac:dyDescent="0.25">
      <c r="A9" s="301" t="s">
        <v>82</v>
      </c>
      <c r="B9" s="303" t="s">
        <v>83</v>
      </c>
      <c r="C9" s="303" t="s">
        <v>1</v>
      </c>
      <c r="D9" s="303" t="s">
        <v>3</v>
      </c>
      <c r="E9" s="305" t="s">
        <v>5</v>
      </c>
      <c r="F9" s="303" t="s">
        <v>7</v>
      </c>
      <c r="G9" s="303"/>
      <c r="H9" s="303" t="s">
        <v>9</v>
      </c>
      <c r="I9" s="303" t="s">
        <v>13</v>
      </c>
      <c r="J9" s="303" t="s">
        <v>11</v>
      </c>
      <c r="K9" s="307" t="s">
        <v>84</v>
      </c>
      <c r="L9" s="308"/>
      <c r="M9" s="303" t="s">
        <v>19</v>
      </c>
      <c r="N9" s="299" t="s">
        <v>22</v>
      </c>
      <c r="O9" s="289" t="s">
        <v>24</v>
      </c>
      <c r="P9" s="291" t="s">
        <v>26</v>
      </c>
      <c r="Q9" s="293" t="s">
        <v>28</v>
      </c>
      <c r="R9" s="295" t="s">
        <v>30</v>
      </c>
      <c r="S9" s="297" t="s">
        <v>32</v>
      </c>
      <c r="T9" s="283" t="s">
        <v>38</v>
      </c>
      <c r="U9" s="283" t="s">
        <v>40</v>
      </c>
      <c r="V9" s="283" t="s">
        <v>42</v>
      </c>
      <c r="W9" s="283" t="s">
        <v>44</v>
      </c>
      <c r="X9" s="285" t="s">
        <v>46</v>
      </c>
      <c r="Y9" s="287" t="s">
        <v>49</v>
      </c>
      <c r="Z9" s="274" t="s">
        <v>51</v>
      </c>
      <c r="AA9" s="279" t="s">
        <v>53</v>
      </c>
      <c r="AB9" s="274" t="s">
        <v>55</v>
      </c>
      <c r="AC9" s="274" t="s">
        <v>57</v>
      </c>
      <c r="AD9" s="274" t="s">
        <v>59</v>
      </c>
      <c r="AE9" s="274" t="s">
        <v>61</v>
      </c>
      <c r="AF9" s="281" t="s">
        <v>63</v>
      </c>
      <c r="AG9" s="274" t="s">
        <v>65</v>
      </c>
      <c r="AH9" s="274" t="s">
        <v>67</v>
      </c>
      <c r="AI9" s="276" t="s">
        <v>69</v>
      </c>
      <c r="AJ9" s="18"/>
    </row>
    <row r="10" spans="1:40" ht="45.75" customHeight="1" thickBot="1" x14ac:dyDescent="0.3">
      <c r="A10" s="302"/>
      <c r="B10" s="304"/>
      <c r="C10" s="304"/>
      <c r="D10" s="304"/>
      <c r="E10" s="306"/>
      <c r="F10" s="51" t="s">
        <v>86</v>
      </c>
      <c r="G10" s="51" t="s">
        <v>87</v>
      </c>
      <c r="H10" s="304"/>
      <c r="I10" s="304"/>
      <c r="J10" s="304"/>
      <c r="K10" s="98" t="s">
        <v>88</v>
      </c>
      <c r="L10" s="98" t="s">
        <v>89</v>
      </c>
      <c r="M10" s="304"/>
      <c r="N10" s="300"/>
      <c r="O10" s="290"/>
      <c r="P10" s="292"/>
      <c r="Q10" s="294"/>
      <c r="R10" s="296"/>
      <c r="S10" s="298"/>
      <c r="T10" s="284"/>
      <c r="U10" s="284"/>
      <c r="V10" s="284"/>
      <c r="W10" s="284"/>
      <c r="X10" s="286"/>
      <c r="Y10" s="288"/>
      <c r="Z10" s="275"/>
      <c r="AA10" s="280"/>
      <c r="AB10" s="275"/>
      <c r="AC10" s="275"/>
      <c r="AD10" s="275"/>
      <c r="AE10" s="275"/>
      <c r="AF10" s="282"/>
      <c r="AG10" s="275"/>
      <c r="AH10" s="275"/>
      <c r="AI10" s="277"/>
      <c r="AJ10" s="18"/>
    </row>
    <row r="11" spans="1:40" ht="30" customHeight="1" x14ac:dyDescent="0.25">
      <c r="A11" s="278" t="s">
        <v>545</v>
      </c>
      <c r="B11" s="109" t="s">
        <v>91</v>
      </c>
      <c r="C11" s="61"/>
      <c r="D11" s="61"/>
      <c r="E11" s="61"/>
      <c r="F11" s="61"/>
      <c r="G11" s="61"/>
      <c r="H11" s="61"/>
      <c r="I11" s="61"/>
      <c r="J11" s="61"/>
      <c r="K11" s="61"/>
      <c r="L11" s="61"/>
      <c r="M11" s="61"/>
      <c r="N11" s="61"/>
      <c r="O11" s="62"/>
      <c r="P11" s="61" t="s">
        <v>101</v>
      </c>
      <c r="Q11" s="61"/>
      <c r="R11" s="61"/>
      <c r="S11" s="63" t="s">
        <v>78</v>
      </c>
      <c r="T11" s="61"/>
      <c r="U11" s="61"/>
      <c r="V11" s="61"/>
      <c r="W11" s="61"/>
      <c r="X11" s="61"/>
      <c r="Y11" s="61"/>
      <c r="Z11" s="61"/>
      <c r="AA11" s="61"/>
      <c r="AB11" s="61"/>
      <c r="AC11" s="61"/>
      <c r="AD11" s="61"/>
      <c r="AE11" s="61"/>
      <c r="AF11" s="61"/>
      <c r="AG11" s="61"/>
      <c r="AH11" s="61"/>
      <c r="AI11" s="61"/>
      <c r="AJ11" s="18"/>
    </row>
    <row r="12" spans="1:40" ht="30" customHeight="1" x14ac:dyDescent="0.25">
      <c r="A12" s="272"/>
      <c r="B12" s="45" t="s">
        <v>105</v>
      </c>
      <c r="C12" s="64"/>
      <c r="D12" s="64"/>
      <c r="E12" s="64"/>
      <c r="F12" s="64"/>
      <c r="G12" s="64"/>
      <c r="H12" s="64"/>
      <c r="I12" s="64"/>
      <c r="J12" s="64"/>
      <c r="K12" s="64"/>
      <c r="L12" s="64"/>
      <c r="M12" s="64"/>
      <c r="N12" s="61"/>
      <c r="O12" s="61"/>
      <c r="P12" s="61" t="s">
        <v>101</v>
      </c>
      <c r="Q12" s="61"/>
      <c r="R12" s="61"/>
      <c r="S12" s="63" t="s">
        <v>78</v>
      </c>
      <c r="T12" s="64"/>
      <c r="U12" s="64"/>
      <c r="V12" s="64"/>
      <c r="W12" s="64"/>
      <c r="X12" s="64"/>
      <c r="Y12" s="64"/>
      <c r="Z12" s="64"/>
      <c r="AA12" s="64"/>
      <c r="AB12" s="64"/>
      <c r="AC12" s="64"/>
      <c r="AD12" s="64"/>
      <c r="AE12" s="64"/>
      <c r="AF12" s="64"/>
      <c r="AG12" s="64"/>
      <c r="AH12" s="64"/>
      <c r="AI12" s="64"/>
      <c r="AJ12" s="18"/>
    </row>
    <row r="13" spans="1:40" ht="30" customHeight="1" x14ac:dyDescent="0.25">
      <c r="A13" s="272"/>
      <c r="B13" s="45" t="s">
        <v>114</v>
      </c>
      <c r="C13" s="64"/>
      <c r="D13" s="64"/>
      <c r="E13" s="64"/>
      <c r="F13" s="64"/>
      <c r="G13" s="64"/>
      <c r="H13" s="64"/>
      <c r="I13" s="64"/>
      <c r="J13" s="64"/>
      <c r="K13" s="64"/>
      <c r="L13" s="64"/>
      <c r="M13" s="64"/>
      <c r="N13" s="61"/>
      <c r="O13" s="61"/>
      <c r="P13" s="61"/>
      <c r="Q13" s="61"/>
      <c r="R13" s="61" t="s">
        <v>101</v>
      </c>
      <c r="S13" s="63"/>
      <c r="T13" s="64"/>
      <c r="U13" s="64"/>
      <c r="V13" s="64"/>
      <c r="W13" s="64"/>
      <c r="X13" s="64"/>
      <c r="Y13" s="64"/>
      <c r="Z13" s="64"/>
      <c r="AA13" s="64"/>
      <c r="AB13" s="64"/>
      <c r="AC13" s="64"/>
      <c r="AD13" s="64"/>
      <c r="AE13" s="64"/>
      <c r="AF13" s="64"/>
      <c r="AG13" s="64"/>
      <c r="AH13" s="64"/>
      <c r="AI13" s="64"/>
      <c r="AJ13" s="18"/>
    </row>
    <row r="14" spans="1:40" ht="30" customHeight="1" x14ac:dyDescent="0.25">
      <c r="A14" s="272"/>
      <c r="B14" s="45" t="s">
        <v>126</v>
      </c>
      <c r="C14" s="64"/>
      <c r="D14" s="64"/>
      <c r="E14" s="64"/>
      <c r="F14" s="64"/>
      <c r="G14" s="64"/>
      <c r="H14" s="64"/>
      <c r="I14" s="64"/>
      <c r="J14" s="64"/>
      <c r="K14" s="64"/>
      <c r="L14" s="64"/>
      <c r="M14" s="64"/>
      <c r="N14" s="61"/>
      <c r="O14" s="61"/>
      <c r="P14" s="61"/>
      <c r="Q14" s="61"/>
      <c r="R14" s="61" t="s">
        <v>101</v>
      </c>
      <c r="S14" s="63"/>
      <c r="T14" s="64"/>
      <c r="U14" s="64"/>
      <c r="V14" s="64"/>
      <c r="W14" s="64"/>
      <c r="X14" s="64"/>
      <c r="Y14" s="64"/>
      <c r="Z14" s="64"/>
      <c r="AA14" s="64"/>
      <c r="AB14" s="64"/>
      <c r="AC14" s="64"/>
      <c r="AD14" s="64"/>
      <c r="AE14" s="64"/>
      <c r="AF14" s="64"/>
      <c r="AG14" s="64"/>
      <c r="AH14" s="64"/>
      <c r="AI14" s="64"/>
      <c r="AJ14" s="18"/>
    </row>
    <row r="15" spans="1:40" ht="30" customHeight="1" x14ac:dyDescent="0.25">
      <c r="A15" s="272"/>
      <c r="B15" s="45" t="s">
        <v>136</v>
      </c>
      <c r="C15" s="64"/>
      <c r="D15" s="64"/>
      <c r="E15" s="64"/>
      <c r="F15" s="64"/>
      <c r="G15" s="64"/>
      <c r="H15" s="64"/>
      <c r="I15" s="64"/>
      <c r="J15" s="64"/>
      <c r="K15" s="64"/>
      <c r="L15" s="64"/>
      <c r="M15" s="64"/>
      <c r="N15" s="61"/>
      <c r="O15" s="61"/>
      <c r="P15" s="61"/>
      <c r="Q15" s="61"/>
      <c r="R15" s="61" t="s">
        <v>248</v>
      </c>
      <c r="S15" s="63"/>
      <c r="T15" s="64"/>
      <c r="U15" s="64"/>
      <c r="V15" s="64"/>
      <c r="W15" s="64"/>
      <c r="X15" s="64"/>
      <c r="Y15" s="64"/>
      <c r="Z15" s="64"/>
      <c r="AA15" s="64"/>
      <c r="AB15" s="64"/>
      <c r="AC15" s="64"/>
      <c r="AD15" s="64"/>
      <c r="AE15" s="64"/>
      <c r="AF15" s="64"/>
      <c r="AG15" s="64"/>
      <c r="AH15" s="64"/>
      <c r="AI15" s="64"/>
      <c r="AJ15" s="18"/>
    </row>
    <row r="16" spans="1:40" ht="30" customHeight="1" x14ac:dyDescent="0.25">
      <c r="A16" s="272"/>
      <c r="B16" s="45" t="s">
        <v>148</v>
      </c>
      <c r="C16" s="64"/>
      <c r="D16" s="64"/>
      <c r="E16" s="64"/>
      <c r="F16" s="64"/>
      <c r="G16" s="64"/>
      <c r="H16" s="64"/>
      <c r="I16" s="64"/>
      <c r="J16" s="64"/>
      <c r="K16" s="64"/>
      <c r="L16" s="64"/>
      <c r="M16" s="64"/>
      <c r="N16" s="61"/>
      <c r="O16" s="61" t="s">
        <v>101</v>
      </c>
      <c r="P16" s="61"/>
      <c r="Q16" s="61"/>
      <c r="R16" s="61"/>
      <c r="S16" s="63"/>
      <c r="T16" s="64"/>
      <c r="U16" s="64"/>
      <c r="V16" s="64"/>
      <c r="W16" s="64"/>
      <c r="X16" s="64"/>
      <c r="Y16" s="64"/>
      <c r="Z16" s="64"/>
      <c r="AA16" s="64"/>
      <c r="AB16" s="64"/>
      <c r="AC16" s="64"/>
      <c r="AD16" s="64"/>
      <c r="AE16" s="64"/>
      <c r="AF16" s="64"/>
      <c r="AG16" s="64"/>
      <c r="AH16" s="64"/>
      <c r="AI16" s="64"/>
      <c r="AJ16" s="18"/>
    </row>
    <row r="17" spans="1:36" ht="30" customHeight="1" x14ac:dyDescent="0.25">
      <c r="A17" s="272"/>
      <c r="B17" s="45" t="s">
        <v>546</v>
      </c>
      <c r="C17" s="64"/>
      <c r="D17" s="64"/>
      <c r="E17" s="64"/>
      <c r="F17" s="64"/>
      <c r="G17" s="64"/>
      <c r="H17" s="64"/>
      <c r="I17" s="64"/>
      <c r="J17" s="64"/>
      <c r="K17" s="64"/>
      <c r="L17" s="64"/>
      <c r="M17" s="64"/>
      <c r="N17" s="61"/>
      <c r="O17" s="61" t="s">
        <v>101</v>
      </c>
      <c r="P17" s="61"/>
      <c r="Q17" s="61"/>
      <c r="R17" s="61"/>
      <c r="S17" s="63" t="s">
        <v>77</v>
      </c>
      <c r="T17" s="64"/>
      <c r="U17" s="64"/>
      <c r="V17" s="64"/>
      <c r="W17" s="64"/>
      <c r="X17" s="64"/>
      <c r="Y17" s="64"/>
      <c r="Z17" s="64"/>
      <c r="AA17" s="64"/>
      <c r="AB17" s="64"/>
      <c r="AC17" s="64"/>
      <c r="AD17" s="64"/>
      <c r="AE17" s="64"/>
      <c r="AF17" s="64"/>
      <c r="AG17" s="64"/>
      <c r="AH17" s="64"/>
      <c r="AI17" s="64"/>
      <c r="AJ17" s="18"/>
    </row>
    <row r="18" spans="1:36" ht="30" customHeight="1" x14ac:dyDescent="0.25">
      <c r="A18" s="272"/>
      <c r="B18" s="45" t="s">
        <v>547</v>
      </c>
      <c r="C18" s="64"/>
      <c r="D18" s="64"/>
      <c r="E18" s="64"/>
      <c r="F18" s="64"/>
      <c r="G18" s="64"/>
      <c r="H18" s="64"/>
      <c r="I18" s="64"/>
      <c r="J18" s="64"/>
      <c r="K18" s="64"/>
      <c r="L18" s="64"/>
      <c r="M18" s="64"/>
      <c r="N18" s="61"/>
      <c r="O18" s="61"/>
      <c r="P18" s="61"/>
      <c r="Q18" s="61" t="s">
        <v>248</v>
      </c>
      <c r="R18" s="61"/>
      <c r="S18" s="63"/>
      <c r="T18" s="64"/>
      <c r="U18" s="64"/>
      <c r="V18" s="64"/>
      <c r="W18" s="64"/>
      <c r="X18" s="64"/>
      <c r="Y18" s="64"/>
      <c r="Z18" s="64"/>
      <c r="AA18" s="64"/>
      <c r="AB18" s="64"/>
      <c r="AC18" s="64"/>
      <c r="AD18" s="64"/>
      <c r="AE18" s="64"/>
      <c r="AF18" s="64"/>
      <c r="AG18" s="64"/>
      <c r="AH18" s="64"/>
      <c r="AI18" s="64"/>
      <c r="AJ18" s="18"/>
    </row>
    <row r="19" spans="1:36" ht="30" customHeight="1" x14ac:dyDescent="0.25">
      <c r="A19" s="272"/>
      <c r="B19" s="45" t="s">
        <v>548</v>
      </c>
      <c r="C19" s="64"/>
      <c r="D19" s="64"/>
      <c r="E19" s="64"/>
      <c r="F19" s="64"/>
      <c r="G19" s="64"/>
      <c r="H19" s="64"/>
      <c r="I19" s="64"/>
      <c r="J19" s="64"/>
      <c r="K19" s="64"/>
      <c r="L19" s="64"/>
      <c r="M19" s="64"/>
      <c r="N19" s="61"/>
      <c r="O19" s="61"/>
      <c r="P19" s="61" t="s">
        <v>101</v>
      </c>
      <c r="Q19" s="61"/>
      <c r="R19" s="61"/>
      <c r="S19" s="63"/>
      <c r="T19" s="64"/>
      <c r="U19" s="64"/>
      <c r="V19" s="64"/>
      <c r="W19" s="64"/>
      <c r="X19" s="64"/>
      <c r="Y19" s="64"/>
      <c r="Z19" s="64"/>
      <c r="AA19" s="64"/>
      <c r="AB19" s="64"/>
      <c r="AC19" s="64"/>
      <c r="AD19" s="64"/>
      <c r="AE19" s="64"/>
      <c r="AF19" s="64"/>
      <c r="AG19" s="64"/>
      <c r="AH19" s="64"/>
      <c r="AI19" s="64"/>
      <c r="AJ19" s="18"/>
    </row>
    <row r="20" spans="1:36" ht="30" customHeight="1" x14ac:dyDescent="0.25">
      <c r="A20" s="272"/>
      <c r="B20" s="45" t="s">
        <v>549</v>
      </c>
      <c r="C20" s="64"/>
      <c r="D20" s="64"/>
      <c r="E20" s="64"/>
      <c r="F20" s="64"/>
      <c r="G20" s="64"/>
      <c r="H20" s="64"/>
      <c r="I20" s="64"/>
      <c r="J20" s="64"/>
      <c r="K20" s="64"/>
      <c r="L20" s="64"/>
      <c r="M20" s="64"/>
      <c r="N20" s="61"/>
      <c r="O20" s="61" t="s">
        <v>101</v>
      </c>
      <c r="P20" s="61"/>
      <c r="Q20" s="61"/>
      <c r="R20" s="61"/>
      <c r="S20" s="63" t="s">
        <v>77</v>
      </c>
      <c r="T20" s="64"/>
      <c r="U20" s="64"/>
      <c r="V20" s="64"/>
      <c r="W20" s="64"/>
      <c r="X20" s="64"/>
      <c r="Y20" s="64"/>
      <c r="Z20" s="64"/>
      <c r="AA20" s="64"/>
      <c r="AB20" s="64"/>
      <c r="AC20" s="64"/>
      <c r="AD20" s="64"/>
      <c r="AE20" s="64"/>
      <c r="AF20" s="64"/>
      <c r="AG20" s="64"/>
      <c r="AH20" s="64"/>
      <c r="AI20" s="64"/>
      <c r="AJ20" s="18"/>
    </row>
    <row r="21" spans="1:36" ht="30" customHeight="1" x14ac:dyDescent="0.25">
      <c r="A21" s="272"/>
      <c r="B21" s="45" t="s">
        <v>550</v>
      </c>
      <c r="C21" s="64"/>
      <c r="D21" s="64"/>
      <c r="E21" s="64"/>
      <c r="F21" s="64"/>
      <c r="G21" s="64"/>
      <c r="H21" s="64"/>
      <c r="I21" s="64"/>
      <c r="J21" s="64"/>
      <c r="K21" s="64"/>
      <c r="L21" s="64"/>
      <c r="M21" s="64"/>
      <c r="N21" s="61" t="s">
        <v>101</v>
      </c>
      <c r="O21" s="61"/>
      <c r="P21" s="61"/>
      <c r="Q21" s="61"/>
      <c r="R21" s="61"/>
      <c r="S21" s="63"/>
      <c r="T21" s="64"/>
      <c r="U21" s="64"/>
      <c r="V21" s="64"/>
      <c r="W21" s="64"/>
      <c r="X21" s="64"/>
      <c r="Y21" s="64"/>
      <c r="Z21" s="64"/>
      <c r="AA21" s="64"/>
      <c r="AB21" s="64"/>
      <c r="AC21" s="64"/>
      <c r="AD21" s="64"/>
      <c r="AE21" s="64"/>
      <c r="AF21" s="64"/>
      <c r="AG21" s="64"/>
      <c r="AH21" s="64"/>
      <c r="AI21" s="64"/>
      <c r="AJ21" s="18"/>
    </row>
    <row r="22" spans="1:36" ht="30" customHeight="1" x14ac:dyDescent="0.25">
      <c r="A22" s="272"/>
      <c r="B22" s="45" t="s">
        <v>551</v>
      </c>
      <c r="C22" s="64"/>
      <c r="D22" s="64"/>
      <c r="E22" s="64"/>
      <c r="F22" s="64"/>
      <c r="G22" s="64"/>
      <c r="H22" s="64"/>
      <c r="I22" s="64"/>
      <c r="J22" s="64"/>
      <c r="K22" s="64"/>
      <c r="L22" s="64"/>
      <c r="M22" s="64"/>
      <c r="N22" s="61"/>
      <c r="O22" s="61" t="s">
        <v>101</v>
      </c>
      <c r="P22" s="61"/>
      <c r="Q22" s="61"/>
      <c r="R22" s="61"/>
      <c r="S22" s="63"/>
      <c r="T22" s="64"/>
      <c r="U22" s="64"/>
      <c r="V22" s="64"/>
      <c r="W22" s="64"/>
      <c r="X22" s="64"/>
      <c r="Y22" s="64"/>
      <c r="Z22" s="64"/>
      <c r="AA22" s="64"/>
      <c r="AB22" s="64"/>
      <c r="AC22" s="64"/>
      <c r="AD22" s="64"/>
      <c r="AE22" s="64"/>
      <c r="AF22" s="64"/>
      <c r="AG22" s="64"/>
      <c r="AH22" s="64"/>
      <c r="AI22" s="64"/>
      <c r="AJ22" s="18"/>
    </row>
    <row r="23" spans="1:36" ht="30" customHeight="1" x14ac:dyDescent="0.25">
      <c r="A23" s="272"/>
      <c r="B23" s="45" t="s">
        <v>552</v>
      </c>
      <c r="C23" s="64"/>
      <c r="D23" s="64"/>
      <c r="E23" s="64"/>
      <c r="F23" s="64"/>
      <c r="G23" s="64"/>
      <c r="H23" s="64"/>
      <c r="I23" s="64"/>
      <c r="J23" s="64"/>
      <c r="K23" s="64"/>
      <c r="L23" s="64"/>
      <c r="M23" s="64"/>
      <c r="N23" s="61"/>
      <c r="O23" s="61"/>
      <c r="P23" s="61"/>
      <c r="Q23" s="61"/>
      <c r="R23" s="61" t="s">
        <v>101</v>
      </c>
      <c r="S23" s="63"/>
      <c r="T23" s="64"/>
      <c r="U23" s="64"/>
      <c r="V23" s="64"/>
      <c r="W23" s="64"/>
      <c r="X23" s="64"/>
      <c r="Y23" s="64"/>
      <c r="Z23" s="64"/>
      <c r="AA23" s="64"/>
      <c r="AB23" s="64"/>
      <c r="AC23" s="64"/>
      <c r="AD23" s="64"/>
      <c r="AE23" s="64"/>
      <c r="AF23" s="64"/>
      <c r="AG23" s="64"/>
      <c r="AH23" s="64"/>
      <c r="AI23" s="64"/>
      <c r="AJ23" s="18"/>
    </row>
    <row r="24" spans="1:36" ht="30" customHeight="1" x14ac:dyDescent="0.25">
      <c r="A24" s="272"/>
      <c r="B24" s="45" t="s">
        <v>553</v>
      </c>
      <c r="C24" s="64"/>
      <c r="D24" s="64"/>
      <c r="E24" s="64"/>
      <c r="F24" s="64"/>
      <c r="G24" s="64"/>
      <c r="H24" s="64"/>
      <c r="I24" s="64"/>
      <c r="J24" s="64"/>
      <c r="K24" s="64"/>
      <c r="L24" s="64"/>
      <c r="M24" s="64"/>
      <c r="N24" s="61"/>
      <c r="O24" s="61" t="s">
        <v>101</v>
      </c>
      <c r="P24" s="61"/>
      <c r="Q24" s="61"/>
      <c r="R24" s="61"/>
      <c r="S24" s="63"/>
      <c r="T24" s="64"/>
      <c r="U24" s="64"/>
      <c r="V24" s="64"/>
      <c r="W24" s="64"/>
      <c r="X24" s="64"/>
      <c r="Y24" s="64"/>
      <c r="Z24" s="64"/>
      <c r="AA24" s="64"/>
      <c r="AB24" s="64"/>
      <c r="AC24" s="64"/>
      <c r="AD24" s="64"/>
      <c r="AE24" s="64"/>
      <c r="AF24" s="64"/>
      <c r="AG24" s="64"/>
      <c r="AH24" s="64"/>
      <c r="AI24" s="64"/>
      <c r="AJ24" s="18"/>
    </row>
    <row r="25" spans="1:36" ht="30" customHeight="1" x14ac:dyDescent="0.25">
      <c r="A25" s="273"/>
      <c r="B25" s="45" t="s">
        <v>554</v>
      </c>
      <c r="C25" s="64"/>
      <c r="D25" s="64"/>
      <c r="E25" s="64"/>
      <c r="F25" s="64"/>
      <c r="G25" s="64"/>
      <c r="H25" s="64"/>
      <c r="I25" s="64"/>
      <c r="J25" s="64"/>
      <c r="K25" s="64"/>
      <c r="L25" s="64"/>
      <c r="M25" s="64"/>
      <c r="N25" s="61"/>
      <c r="O25" s="61" t="s">
        <v>101</v>
      </c>
      <c r="P25" s="61"/>
      <c r="Q25" s="61"/>
      <c r="R25" s="61"/>
      <c r="S25" s="63" t="s">
        <v>78</v>
      </c>
      <c r="T25" s="64"/>
      <c r="U25" s="64"/>
      <c r="V25" s="64"/>
      <c r="W25" s="64"/>
      <c r="X25" s="64"/>
      <c r="Y25" s="64"/>
      <c r="Z25" s="64"/>
      <c r="AA25" s="64"/>
      <c r="AB25" s="64"/>
      <c r="AC25" s="64"/>
      <c r="AD25" s="64"/>
      <c r="AE25" s="64"/>
      <c r="AF25" s="64"/>
      <c r="AG25" s="64"/>
      <c r="AH25" s="64"/>
      <c r="AI25" s="64"/>
      <c r="AJ25" s="18"/>
    </row>
    <row r="26" spans="1:36" ht="30" customHeight="1" x14ac:dyDescent="0.25">
      <c r="A26" s="271" t="s">
        <v>555</v>
      </c>
      <c r="B26" s="45" t="s">
        <v>157</v>
      </c>
      <c r="C26" s="64"/>
      <c r="D26" s="64"/>
      <c r="E26" s="64"/>
      <c r="F26" s="64"/>
      <c r="G26" s="64"/>
      <c r="H26" s="64"/>
      <c r="I26" s="64"/>
      <c r="J26" s="64"/>
      <c r="K26" s="64"/>
      <c r="L26" s="64"/>
      <c r="M26" s="64"/>
      <c r="N26" s="61"/>
      <c r="O26" s="61" t="s">
        <v>101</v>
      </c>
      <c r="P26" s="61"/>
      <c r="Q26" s="61"/>
      <c r="R26" s="61"/>
      <c r="S26" s="63"/>
      <c r="T26" s="64"/>
      <c r="U26" s="64"/>
      <c r="V26" s="64"/>
      <c r="W26" s="64"/>
      <c r="X26" s="64"/>
      <c r="Y26" s="64"/>
      <c r="Z26" s="64"/>
      <c r="AA26" s="64"/>
      <c r="AB26" s="64"/>
      <c r="AC26" s="64"/>
      <c r="AD26" s="64"/>
      <c r="AE26" s="64"/>
      <c r="AF26" s="64"/>
      <c r="AG26" s="64"/>
      <c r="AH26" s="64"/>
      <c r="AI26" s="64"/>
      <c r="AJ26" s="18"/>
    </row>
    <row r="27" spans="1:36" ht="30" customHeight="1" x14ac:dyDescent="0.25">
      <c r="A27" s="272"/>
      <c r="B27" s="45" t="s">
        <v>169</v>
      </c>
      <c r="C27" s="64"/>
      <c r="D27" s="64"/>
      <c r="E27" s="64"/>
      <c r="F27" s="64"/>
      <c r="G27" s="64"/>
      <c r="H27" s="64"/>
      <c r="I27" s="64"/>
      <c r="J27" s="64"/>
      <c r="K27" s="64"/>
      <c r="L27" s="64"/>
      <c r="M27" s="64"/>
      <c r="N27" s="61"/>
      <c r="O27" s="61"/>
      <c r="P27" s="61"/>
      <c r="Q27" s="61"/>
      <c r="R27" s="61" t="s">
        <v>248</v>
      </c>
      <c r="S27" s="63"/>
      <c r="T27" s="64"/>
      <c r="U27" s="64"/>
      <c r="V27" s="64"/>
      <c r="W27" s="64"/>
      <c r="X27" s="64"/>
      <c r="Y27" s="64"/>
      <c r="Z27" s="64"/>
      <c r="AA27" s="64"/>
      <c r="AB27" s="64"/>
      <c r="AC27" s="64"/>
      <c r="AD27" s="64"/>
      <c r="AE27" s="64"/>
      <c r="AF27" s="64"/>
      <c r="AG27" s="64"/>
      <c r="AH27" s="64"/>
      <c r="AI27" s="64"/>
      <c r="AJ27" s="18"/>
    </row>
    <row r="28" spans="1:36" ht="30" customHeight="1" x14ac:dyDescent="0.25">
      <c r="A28" s="272"/>
      <c r="B28" s="45" t="s">
        <v>178</v>
      </c>
      <c r="C28" s="61"/>
      <c r="D28" s="61"/>
      <c r="E28" s="61"/>
      <c r="F28" s="61"/>
      <c r="G28" s="61"/>
      <c r="H28" s="61"/>
      <c r="I28" s="61"/>
      <c r="J28" s="61"/>
      <c r="K28" s="61"/>
      <c r="L28" s="61"/>
      <c r="M28" s="61"/>
      <c r="N28" s="61"/>
      <c r="O28" s="61" t="s">
        <v>101</v>
      </c>
      <c r="P28" s="61"/>
      <c r="Q28" s="61"/>
      <c r="R28" s="61"/>
      <c r="S28" s="63" t="s">
        <v>78</v>
      </c>
      <c r="T28" s="61"/>
      <c r="U28" s="61"/>
      <c r="V28" s="61"/>
      <c r="W28" s="61"/>
      <c r="X28" s="61"/>
      <c r="Y28" s="61"/>
      <c r="Z28" s="61"/>
      <c r="AA28" s="61"/>
      <c r="AB28" s="61"/>
      <c r="AC28" s="61"/>
      <c r="AD28" s="61"/>
      <c r="AE28" s="61"/>
      <c r="AF28" s="61"/>
      <c r="AG28" s="61"/>
      <c r="AH28" s="61"/>
      <c r="AI28" s="61"/>
      <c r="AJ28" s="18"/>
    </row>
    <row r="29" spans="1:36" ht="30" customHeight="1" x14ac:dyDescent="0.25">
      <c r="A29" s="272"/>
      <c r="B29" s="45" t="s">
        <v>194</v>
      </c>
      <c r="C29" s="61"/>
      <c r="D29" s="61"/>
      <c r="E29" s="61"/>
      <c r="F29" s="61"/>
      <c r="G29" s="61"/>
      <c r="H29" s="61"/>
      <c r="I29" s="61"/>
      <c r="J29" s="61"/>
      <c r="K29" s="61"/>
      <c r="L29" s="61"/>
      <c r="M29" s="61"/>
      <c r="N29" s="61"/>
      <c r="O29" s="61"/>
      <c r="P29" s="61" t="s">
        <v>101</v>
      </c>
      <c r="Q29" s="61"/>
      <c r="R29" s="61"/>
      <c r="S29" s="63"/>
      <c r="T29" s="61"/>
      <c r="U29" s="61"/>
      <c r="V29" s="61"/>
      <c r="W29" s="61"/>
      <c r="X29" s="61"/>
      <c r="Y29" s="61"/>
      <c r="Z29" s="61"/>
      <c r="AA29" s="61"/>
      <c r="AB29" s="61"/>
      <c r="AC29" s="61"/>
      <c r="AD29" s="61"/>
      <c r="AE29" s="61"/>
      <c r="AF29" s="61"/>
      <c r="AG29" s="61"/>
      <c r="AH29" s="61"/>
      <c r="AI29" s="61"/>
      <c r="AJ29" s="18"/>
    </row>
    <row r="30" spans="1:36" ht="30" customHeight="1" x14ac:dyDescent="0.25">
      <c r="A30" s="272"/>
      <c r="B30" s="45" t="s">
        <v>208</v>
      </c>
      <c r="C30" s="61"/>
      <c r="D30" s="61"/>
      <c r="E30" s="61"/>
      <c r="F30" s="61"/>
      <c r="G30" s="61"/>
      <c r="H30" s="61"/>
      <c r="I30" s="61"/>
      <c r="J30" s="61"/>
      <c r="K30" s="61"/>
      <c r="L30" s="61"/>
      <c r="M30" s="61"/>
      <c r="N30" s="61"/>
      <c r="O30" s="61"/>
      <c r="P30" s="61"/>
      <c r="Q30" s="61" t="s">
        <v>101</v>
      </c>
      <c r="R30" s="61"/>
      <c r="S30" s="63"/>
      <c r="T30" s="61"/>
      <c r="U30" s="61"/>
      <c r="V30" s="61"/>
      <c r="W30" s="61"/>
      <c r="X30" s="61"/>
      <c r="Y30" s="61"/>
      <c r="Z30" s="61"/>
      <c r="AA30" s="61"/>
      <c r="AB30" s="61"/>
      <c r="AC30" s="61"/>
      <c r="AD30" s="61"/>
      <c r="AE30" s="61"/>
      <c r="AF30" s="61"/>
      <c r="AG30" s="61"/>
      <c r="AH30" s="61"/>
      <c r="AI30" s="61"/>
      <c r="AJ30" s="18"/>
    </row>
    <row r="31" spans="1:36" ht="30" customHeight="1" x14ac:dyDescent="0.25">
      <c r="A31" s="272"/>
      <c r="B31" s="45" t="s">
        <v>220</v>
      </c>
      <c r="C31" s="61"/>
      <c r="D31" s="61"/>
      <c r="E31" s="61"/>
      <c r="F31" s="61"/>
      <c r="G31" s="61"/>
      <c r="H31" s="61"/>
      <c r="I31" s="61"/>
      <c r="J31" s="61"/>
      <c r="K31" s="61"/>
      <c r="L31" s="61"/>
      <c r="M31" s="61"/>
      <c r="N31" s="61"/>
      <c r="O31" s="61" t="s">
        <v>101</v>
      </c>
      <c r="P31" s="61"/>
      <c r="Q31" s="61"/>
      <c r="R31" s="61"/>
      <c r="S31" s="63"/>
      <c r="T31" s="61"/>
      <c r="U31" s="61"/>
      <c r="V31" s="61"/>
      <c r="W31" s="61"/>
      <c r="X31" s="61"/>
      <c r="Y31" s="61"/>
      <c r="Z31" s="61"/>
      <c r="AA31" s="61"/>
      <c r="AB31" s="61"/>
      <c r="AC31" s="61"/>
      <c r="AD31" s="61"/>
      <c r="AE31" s="61"/>
      <c r="AF31" s="61"/>
      <c r="AG31" s="61"/>
      <c r="AH31" s="61"/>
      <c r="AI31" s="61"/>
      <c r="AJ31" s="18"/>
    </row>
    <row r="32" spans="1:36" ht="30" customHeight="1" x14ac:dyDescent="0.25">
      <c r="A32" s="272"/>
      <c r="B32" s="45" t="s">
        <v>556</v>
      </c>
      <c r="C32" s="61"/>
      <c r="D32" s="61"/>
      <c r="E32" s="61"/>
      <c r="F32" s="61"/>
      <c r="G32" s="61"/>
      <c r="H32" s="61"/>
      <c r="I32" s="61"/>
      <c r="J32" s="61"/>
      <c r="K32" s="61"/>
      <c r="L32" s="61"/>
      <c r="M32" s="61"/>
      <c r="N32" s="61"/>
      <c r="O32" s="61"/>
      <c r="P32" s="61"/>
      <c r="Q32" s="61" t="s">
        <v>101</v>
      </c>
      <c r="R32" s="61"/>
      <c r="S32" s="63"/>
      <c r="T32" s="61"/>
      <c r="U32" s="61"/>
      <c r="V32" s="61"/>
      <c r="W32" s="61"/>
      <c r="X32" s="61"/>
      <c r="Y32" s="61"/>
      <c r="Z32" s="61"/>
      <c r="AA32" s="61"/>
      <c r="AB32" s="61"/>
      <c r="AC32" s="61"/>
      <c r="AD32" s="61"/>
      <c r="AE32" s="61"/>
      <c r="AF32" s="61"/>
      <c r="AG32" s="61"/>
      <c r="AH32" s="61"/>
      <c r="AI32" s="61"/>
      <c r="AJ32" s="18"/>
    </row>
    <row r="33" spans="1:36" ht="30" customHeight="1" x14ac:dyDescent="0.25">
      <c r="A33" s="272"/>
      <c r="B33" s="45" t="s">
        <v>557</v>
      </c>
      <c r="C33" s="61"/>
      <c r="D33" s="61"/>
      <c r="E33" s="61"/>
      <c r="F33" s="61"/>
      <c r="G33" s="61"/>
      <c r="H33" s="61"/>
      <c r="I33" s="61"/>
      <c r="J33" s="61"/>
      <c r="K33" s="61"/>
      <c r="L33" s="61"/>
      <c r="M33" s="61"/>
      <c r="N33" s="61"/>
      <c r="O33" s="61"/>
      <c r="P33" s="61" t="s">
        <v>101</v>
      </c>
      <c r="Q33" s="61"/>
      <c r="R33" s="61"/>
      <c r="S33" s="63" t="s">
        <v>77</v>
      </c>
      <c r="T33" s="61"/>
      <c r="U33" s="61"/>
      <c r="V33" s="61"/>
      <c r="W33" s="61"/>
      <c r="X33" s="61"/>
      <c r="Y33" s="61"/>
      <c r="Z33" s="61"/>
      <c r="AA33" s="61"/>
      <c r="AB33" s="61"/>
      <c r="AC33" s="61"/>
      <c r="AD33" s="61"/>
      <c r="AE33" s="61"/>
      <c r="AF33" s="61"/>
      <c r="AG33" s="61"/>
      <c r="AH33" s="61"/>
      <c r="AI33" s="61"/>
      <c r="AJ33" s="18"/>
    </row>
    <row r="34" spans="1:36" ht="30" customHeight="1" x14ac:dyDescent="0.25">
      <c r="A34" s="272"/>
      <c r="B34" s="45" t="s">
        <v>558</v>
      </c>
      <c r="C34" s="61"/>
      <c r="D34" s="61"/>
      <c r="E34" s="61"/>
      <c r="F34" s="61"/>
      <c r="G34" s="61"/>
      <c r="H34" s="61"/>
      <c r="I34" s="61"/>
      <c r="J34" s="61"/>
      <c r="K34" s="61"/>
      <c r="L34" s="61"/>
      <c r="M34" s="61"/>
      <c r="N34" s="61"/>
      <c r="O34" s="61"/>
      <c r="P34" s="61"/>
      <c r="Q34" s="61" t="s">
        <v>101</v>
      </c>
      <c r="R34" s="61"/>
      <c r="S34" s="63"/>
      <c r="T34" s="61"/>
      <c r="U34" s="61"/>
      <c r="V34" s="61"/>
      <c r="W34" s="61"/>
      <c r="X34" s="61"/>
      <c r="Y34" s="61"/>
      <c r="Z34" s="61"/>
      <c r="AA34" s="61"/>
      <c r="AB34" s="61"/>
      <c r="AC34" s="61"/>
      <c r="AD34" s="61"/>
      <c r="AE34" s="61"/>
      <c r="AF34" s="61"/>
      <c r="AG34" s="61"/>
      <c r="AH34" s="61"/>
      <c r="AI34" s="61"/>
      <c r="AJ34" s="18"/>
    </row>
    <row r="35" spans="1:36" ht="30" customHeight="1" x14ac:dyDescent="0.25">
      <c r="A35" s="272"/>
      <c r="B35" s="45" t="s">
        <v>559</v>
      </c>
      <c r="C35" s="61"/>
      <c r="D35" s="61"/>
      <c r="E35" s="61"/>
      <c r="F35" s="61"/>
      <c r="G35" s="61"/>
      <c r="H35" s="61"/>
      <c r="I35" s="61"/>
      <c r="J35" s="61"/>
      <c r="K35" s="61"/>
      <c r="L35" s="61"/>
      <c r="M35" s="61"/>
      <c r="N35" s="61"/>
      <c r="O35" s="61" t="s">
        <v>101</v>
      </c>
      <c r="P35" s="61"/>
      <c r="Q35" s="61"/>
      <c r="R35" s="61"/>
      <c r="S35" s="63"/>
      <c r="T35" s="61"/>
      <c r="U35" s="61"/>
      <c r="V35" s="61"/>
      <c r="W35" s="61"/>
      <c r="X35" s="61"/>
      <c r="Y35" s="61"/>
      <c r="Z35" s="61"/>
      <c r="AA35" s="61"/>
      <c r="AB35" s="61"/>
      <c r="AC35" s="61"/>
      <c r="AD35" s="61"/>
      <c r="AE35" s="61"/>
      <c r="AF35" s="61"/>
      <c r="AG35" s="61"/>
      <c r="AH35" s="61"/>
      <c r="AI35" s="61"/>
      <c r="AJ35" s="18"/>
    </row>
    <row r="36" spans="1:36" ht="30" customHeight="1" x14ac:dyDescent="0.25">
      <c r="A36" s="272"/>
      <c r="B36" s="45" t="s">
        <v>560</v>
      </c>
      <c r="C36" s="61"/>
      <c r="D36" s="61"/>
      <c r="E36" s="61"/>
      <c r="F36" s="61"/>
      <c r="G36" s="61"/>
      <c r="H36" s="61"/>
      <c r="I36" s="61"/>
      <c r="J36" s="61"/>
      <c r="K36" s="61"/>
      <c r="L36" s="61"/>
      <c r="M36" s="61"/>
      <c r="N36" s="61"/>
      <c r="O36" s="61"/>
      <c r="P36" s="61"/>
      <c r="Q36" s="61"/>
      <c r="R36" s="61" t="s">
        <v>101</v>
      </c>
      <c r="S36" s="63"/>
      <c r="T36" s="61"/>
      <c r="U36" s="61"/>
      <c r="V36" s="61"/>
      <c r="W36" s="61"/>
      <c r="X36" s="61"/>
      <c r="Y36" s="61"/>
      <c r="Z36" s="61"/>
      <c r="AA36" s="61"/>
      <c r="AB36" s="61"/>
      <c r="AC36" s="61"/>
      <c r="AD36" s="61"/>
      <c r="AE36" s="61"/>
      <c r="AF36" s="61"/>
      <c r="AG36" s="61"/>
      <c r="AH36" s="61"/>
      <c r="AI36" s="61"/>
      <c r="AJ36" s="18"/>
    </row>
    <row r="37" spans="1:36" ht="30" customHeight="1" x14ac:dyDescent="0.25">
      <c r="A37" s="272"/>
      <c r="B37" s="45" t="s">
        <v>561</v>
      </c>
      <c r="C37" s="61"/>
      <c r="D37" s="61"/>
      <c r="E37" s="61"/>
      <c r="F37" s="61"/>
      <c r="G37" s="61"/>
      <c r="H37" s="61"/>
      <c r="I37" s="61"/>
      <c r="J37" s="61"/>
      <c r="K37" s="61"/>
      <c r="L37" s="61"/>
      <c r="M37" s="61"/>
      <c r="N37" s="61"/>
      <c r="O37" s="61" t="s">
        <v>101</v>
      </c>
      <c r="P37" s="61"/>
      <c r="Q37" s="61"/>
      <c r="R37" s="61"/>
      <c r="S37" s="63"/>
      <c r="T37" s="61"/>
      <c r="U37" s="61"/>
      <c r="V37" s="61"/>
      <c r="W37" s="61"/>
      <c r="X37" s="61"/>
      <c r="Y37" s="61"/>
      <c r="Z37" s="61"/>
      <c r="AA37" s="61"/>
      <c r="AB37" s="61"/>
      <c r="AC37" s="61"/>
      <c r="AD37" s="61"/>
      <c r="AE37" s="61"/>
      <c r="AF37" s="61"/>
      <c r="AG37" s="61"/>
      <c r="AH37" s="61"/>
      <c r="AI37" s="61"/>
      <c r="AJ37" s="18"/>
    </row>
    <row r="38" spans="1:36" ht="30" customHeight="1" x14ac:dyDescent="0.25">
      <c r="A38" s="272"/>
      <c r="B38" s="45" t="s">
        <v>562</v>
      </c>
      <c r="C38" s="61"/>
      <c r="D38" s="61"/>
      <c r="E38" s="61"/>
      <c r="F38" s="61"/>
      <c r="G38" s="61"/>
      <c r="H38" s="61"/>
      <c r="I38" s="61"/>
      <c r="J38" s="61"/>
      <c r="K38" s="61"/>
      <c r="L38" s="61"/>
      <c r="M38" s="61"/>
      <c r="N38" s="61"/>
      <c r="O38" s="61"/>
      <c r="P38" s="61"/>
      <c r="Q38" s="61"/>
      <c r="R38" s="61" t="s">
        <v>101</v>
      </c>
      <c r="S38" s="63"/>
      <c r="T38" s="61"/>
      <c r="U38" s="61"/>
      <c r="V38" s="61"/>
      <c r="W38" s="61"/>
      <c r="X38" s="61"/>
      <c r="Y38" s="61"/>
      <c r="Z38" s="61"/>
      <c r="AA38" s="61"/>
      <c r="AB38" s="61"/>
      <c r="AC38" s="61"/>
      <c r="AD38" s="61"/>
      <c r="AE38" s="61"/>
      <c r="AF38" s="61"/>
      <c r="AG38" s="61"/>
      <c r="AH38" s="61"/>
      <c r="AI38" s="61"/>
      <c r="AJ38" s="18"/>
    </row>
    <row r="39" spans="1:36" ht="30" customHeight="1" x14ac:dyDescent="0.25">
      <c r="A39" s="272"/>
      <c r="B39" s="45" t="s">
        <v>563</v>
      </c>
      <c r="C39" s="61"/>
      <c r="D39" s="61"/>
      <c r="E39" s="61"/>
      <c r="F39" s="61"/>
      <c r="G39" s="61"/>
      <c r="H39" s="61"/>
      <c r="I39" s="61"/>
      <c r="J39" s="61"/>
      <c r="K39" s="61"/>
      <c r="L39" s="61"/>
      <c r="M39" s="61"/>
      <c r="N39" s="61"/>
      <c r="O39" s="61" t="s">
        <v>101</v>
      </c>
      <c r="P39" s="61"/>
      <c r="Q39" s="61"/>
      <c r="R39" s="61"/>
      <c r="S39" s="63"/>
      <c r="T39" s="61"/>
      <c r="U39" s="61"/>
      <c r="V39" s="61"/>
      <c r="W39" s="61"/>
      <c r="X39" s="61"/>
      <c r="Y39" s="61"/>
      <c r="Z39" s="61"/>
      <c r="AA39" s="61"/>
      <c r="AB39" s="61"/>
      <c r="AC39" s="61"/>
      <c r="AD39" s="61"/>
      <c r="AE39" s="61"/>
      <c r="AF39" s="61"/>
      <c r="AG39" s="61"/>
      <c r="AH39" s="61"/>
      <c r="AI39" s="61"/>
      <c r="AJ39" s="18"/>
    </row>
    <row r="40" spans="1:36" ht="30" customHeight="1" x14ac:dyDescent="0.25">
      <c r="A40" s="273"/>
      <c r="B40" s="45" t="s">
        <v>564</v>
      </c>
      <c r="C40" s="61"/>
      <c r="D40" s="61"/>
      <c r="E40" s="61"/>
      <c r="F40" s="61"/>
      <c r="G40" s="61"/>
      <c r="H40" s="61"/>
      <c r="I40" s="61"/>
      <c r="J40" s="61"/>
      <c r="K40" s="61"/>
      <c r="L40" s="61"/>
      <c r="M40" s="61"/>
      <c r="N40" s="61"/>
      <c r="O40" s="61"/>
      <c r="P40" s="61"/>
      <c r="Q40" s="61"/>
      <c r="R40" s="61" t="s">
        <v>101</v>
      </c>
      <c r="S40" s="63"/>
      <c r="T40" s="61"/>
      <c r="U40" s="61"/>
      <c r="V40" s="61"/>
      <c r="W40" s="61"/>
      <c r="X40" s="61"/>
      <c r="Y40" s="61"/>
      <c r="Z40" s="61"/>
      <c r="AA40" s="61"/>
      <c r="AB40" s="61"/>
      <c r="AC40" s="61"/>
      <c r="AD40" s="61"/>
      <c r="AE40" s="61"/>
      <c r="AF40" s="61"/>
      <c r="AG40" s="61"/>
      <c r="AH40" s="61"/>
      <c r="AI40" s="61"/>
      <c r="AJ40" s="18"/>
    </row>
    <row r="41" spans="1:36" ht="30" customHeight="1" x14ac:dyDescent="0.25">
      <c r="A41" s="271" t="s">
        <v>565</v>
      </c>
      <c r="B41" s="45" t="s">
        <v>230</v>
      </c>
      <c r="C41" s="64" t="s">
        <v>566</v>
      </c>
      <c r="D41" s="64"/>
      <c r="E41" s="64"/>
      <c r="F41" s="64"/>
      <c r="G41" s="64"/>
      <c r="H41" s="64"/>
      <c r="I41" s="64"/>
      <c r="J41" s="64"/>
      <c r="K41" s="64"/>
      <c r="L41" s="64"/>
      <c r="M41" s="64"/>
      <c r="N41" s="61" t="s">
        <v>248</v>
      </c>
      <c r="O41" s="61"/>
      <c r="P41" s="61"/>
      <c r="Q41" s="61"/>
      <c r="R41" s="61"/>
      <c r="S41" s="63"/>
      <c r="T41" s="64"/>
      <c r="U41" s="64"/>
      <c r="V41" s="64"/>
      <c r="W41" s="64"/>
      <c r="X41" s="64"/>
      <c r="Y41" s="64"/>
      <c r="Z41" s="64"/>
      <c r="AA41" s="64"/>
      <c r="AB41" s="64"/>
      <c r="AC41" s="64"/>
      <c r="AD41" s="64"/>
      <c r="AE41" s="64"/>
      <c r="AF41" s="64"/>
      <c r="AG41" s="64"/>
      <c r="AH41" s="64"/>
      <c r="AI41" s="64"/>
      <c r="AJ41" s="18"/>
    </row>
    <row r="42" spans="1:36" ht="30" customHeight="1" x14ac:dyDescent="0.25">
      <c r="A42" s="272"/>
      <c r="B42" s="45" t="s">
        <v>240</v>
      </c>
      <c r="C42" s="64" t="s">
        <v>566</v>
      </c>
      <c r="D42" s="64"/>
      <c r="E42" s="64"/>
      <c r="F42" s="64"/>
      <c r="G42" s="64"/>
      <c r="H42" s="64"/>
      <c r="I42" s="64"/>
      <c r="J42" s="64"/>
      <c r="K42" s="64"/>
      <c r="L42" s="64"/>
      <c r="M42" s="64"/>
      <c r="N42" s="61"/>
      <c r="O42" s="61" t="s">
        <v>101</v>
      </c>
      <c r="P42" s="61"/>
      <c r="Q42" s="61"/>
      <c r="R42" s="61"/>
      <c r="S42" s="63"/>
      <c r="T42" s="64"/>
      <c r="U42" s="64"/>
      <c r="V42" s="64"/>
      <c r="W42" s="64"/>
      <c r="X42" s="64"/>
      <c r="Y42" s="64"/>
      <c r="Z42" s="64"/>
      <c r="AA42" s="64"/>
      <c r="AB42" s="64"/>
      <c r="AC42" s="64"/>
      <c r="AD42" s="64"/>
      <c r="AE42" s="64"/>
      <c r="AF42" s="64"/>
      <c r="AG42" s="64"/>
      <c r="AH42" s="64"/>
      <c r="AI42" s="64"/>
      <c r="AJ42" s="18"/>
    </row>
    <row r="43" spans="1:36" ht="30" customHeight="1" x14ac:dyDescent="0.25">
      <c r="A43" s="272"/>
      <c r="B43" s="45" t="s">
        <v>254</v>
      </c>
      <c r="C43" s="64" t="s">
        <v>566</v>
      </c>
      <c r="D43" s="64"/>
      <c r="E43" s="64"/>
      <c r="F43" s="64"/>
      <c r="G43" s="64"/>
      <c r="H43" s="64"/>
      <c r="I43" s="64"/>
      <c r="J43" s="64"/>
      <c r="K43" s="64"/>
      <c r="L43" s="64"/>
      <c r="M43" s="64"/>
      <c r="N43" s="61"/>
      <c r="O43" s="61" t="s">
        <v>101</v>
      </c>
      <c r="P43" s="61"/>
      <c r="Q43" s="61"/>
      <c r="R43" s="61"/>
      <c r="S43" s="63"/>
      <c r="T43" s="64"/>
      <c r="U43" s="64"/>
      <c r="V43" s="64"/>
      <c r="W43" s="64"/>
      <c r="X43" s="64"/>
      <c r="Y43" s="64"/>
      <c r="Z43" s="64"/>
      <c r="AA43" s="64"/>
      <c r="AB43" s="64"/>
      <c r="AC43" s="64"/>
      <c r="AD43" s="64"/>
      <c r="AE43" s="64"/>
      <c r="AF43" s="64"/>
      <c r="AG43" s="64"/>
      <c r="AH43" s="64"/>
      <c r="AI43" s="64"/>
      <c r="AJ43" s="18"/>
    </row>
    <row r="44" spans="1:36" ht="30" customHeight="1" x14ac:dyDescent="0.25">
      <c r="A44" s="272"/>
      <c r="B44" s="45" t="s">
        <v>266</v>
      </c>
      <c r="C44" s="64"/>
      <c r="D44" s="61"/>
      <c r="E44" s="61"/>
      <c r="F44" s="61"/>
      <c r="G44" s="61"/>
      <c r="H44" s="61"/>
      <c r="I44" s="61"/>
      <c r="J44" s="61"/>
      <c r="K44" s="61"/>
      <c r="L44" s="61"/>
      <c r="M44" s="61"/>
      <c r="N44" s="61"/>
      <c r="O44" s="61"/>
      <c r="P44" s="61"/>
      <c r="Q44" s="61" t="s">
        <v>101</v>
      </c>
      <c r="R44" s="61"/>
      <c r="S44" s="63"/>
      <c r="T44" s="61"/>
      <c r="U44" s="61"/>
      <c r="V44" s="61"/>
      <c r="W44" s="61"/>
      <c r="X44" s="61"/>
      <c r="Y44" s="61"/>
      <c r="Z44" s="61"/>
      <c r="AA44" s="61"/>
      <c r="AB44" s="61"/>
      <c r="AC44" s="61"/>
      <c r="AD44" s="61"/>
      <c r="AE44" s="61"/>
      <c r="AF44" s="61"/>
      <c r="AG44" s="61"/>
      <c r="AH44" s="61"/>
      <c r="AI44" s="61"/>
      <c r="AJ44" s="18"/>
    </row>
    <row r="45" spans="1:36" ht="30" customHeight="1" x14ac:dyDescent="0.25">
      <c r="A45" s="272"/>
      <c r="B45" s="45" t="s">
        <v>567</v>
      </c>
      <c r="C45" s="64"/>
      <c r="D45" s="61"/>
      <c r="E45" s="61"/>
      <c r="F45" s="61"/>
      <c r="G45" s="61"/>
      <c r="H45" s="61"/>
      <c r="I45" s="61"/>
      <c r="J45" s="61"/>
      <c r="K45" s="61"/>
      <c r="L45" s="61"/>
      <c r="M45" s="61"/>
      <c r="N45" s="61"/>
      <c r="O45" s="61" t="s">
        <v>101</v>
      </c>
      <c r="P45" s="61"/>
      <c r="Q45" s="61"/>
      <c r="R45" s="61"/>
      <c r="S45" s="63"/>
      <c r="T45" s="61"/>
      <c r="U45" s="61"/>
      <c r="V45" s="61"/>
      <c r="W45" s="61"/>
      <c r="X45" s="61"/>
      <c r="Y45" s="61"/>
      <c r="Z45" s="61"/>
      <c r="AA45" s="61"/>
      <c r="AB45" s="61"/>
      <c r="AC45" s="61"/>
      <c r="AD45" s="61"/>
      <c r="AE45" s="61"/>
      <c r="AF45" s="61"/>
      <c r="AG45" s="61"/>
      <c r="AH45" s="61"/>
      <c r="AI45" s="61"/>
      <c r="AJ45" s="18"/>
    </row>
    <row r="46" spans="1:36" ht="30" customHeight="1" x14ac:dyDescent="0.25">
      <c r="A46" s="272"/>
      <c r="B46" s="45" t="s">
        <v>568</v>
      </c>
      <c r="C46" s="64"/>
      <c r="D46" s="61"/>
      <c r="E46" s="61"/>
      <c r="F46" s="61"/>
      <c r="G46" s="61"/>
      <c r="H46" s="61"/>
      <c r="I46" s="61"/>
      <c r="J46" s="61"/>
      <c r="K46" s="61"/>
      <c r="L46" s="61"/>
      <c r="M46" s="61"/>
      <c r="N46" s="61"/>
      <c r="O46" s="61"/>
      <c r="P46" s="61"/>
      <c r="Q46" s="61" t="s">
        <v>101</v>
      </c>
      <c r="R46" s="61"/>
      <c r="S46" s="63"/>
      <c r="T46" s="61"/>
      <c r="U46" s="61"/>
      <c r="V46" s="61"/>
      <c r="W46" s="61"/>
      <c r="X46" s="61"/>
      <c r="Y46" s="61"/>
      <c r="Z46" s="61"/>
      <c r="AA46" s="61"/>
      <c r="AB46" s="61"/>
      <c r="AC46" s="61"/>
      <c r="AD46" s="61"/>
      <c r="AE46" s="61"/>
      <c r="AF46" s="61"/>
      <c r="AG46" s="61"/>
      <c r="AH46" s="61"/>
      <c r="AI46" s="61"/>
      <c r="AJ46" s="18"/>
    </row>
    <row r="47" spans="1:36" ht="30" customHeight="1" x14ac:dyDescent="0.25">
      <c r="A47" s="272"/>
      <c r="B47" s="45" t="s">
        <v>569</v>
      </c>
      <c r="C47" s="64"/>
      <c r="D47" s="61"/>
      <c r="E47" s="61"/>
      <c r="F47" s="61"/>
      <c r="G47" s="61"/>
      <c r="H47" s="61"/>
      <c r="I47" s="61"/>
      <c r="J47" s="61"/>
      <c r="K47" s="61"/>
      <c r="L47" s="61"/>
      <c r="M47" s="61"/>
      <c r="N47" s="61"/>
      <c r="O47" s="61" t="s">
        <v>101</v>
      </c>
      <c r="P47" s="61"/>
      <c r="Q47" s="61"/>
      <c r="R47" s="61"/>
      <c r="S47" s="63"/>
      <c r="T47" s="61"/>
      <c r="U47" s="61"/>
      <c r="V47" s="61"/>
      <c r="W47" s="61"/>
      <c r="X47" s="61"/>
      <c r="Y47" s="61"/>
      <c r="Z47" s="61"/>
      <c r="AA47" s="61"/>
      <c r="AB47" s="61"/>
      <c r="AC47" s="61"/>
      <c r="AD47" s="61"/>
      <c r="AE47" s="61"/>
      <c r="AF47" s="61"/>
      <c r="AG47" s="61"/>
      <c r="AH47" s="61"/>
      <c r="AI47" s="61"/>
      <c r="AJ47" s="18"/>
    </row>
    <row r="48" spans="1:36" ht="30" customHeight="1" x14ac:dyDescent="0.25">
      <c r="A48" s="272"/>
      <c r="B48" s="45" t="s">
        <v>570</v>
      </c>
      <c r="C48" s="64"/>
      <c r="D48" s="61"/>
      <c r="E48" s="61"/>
      <c r="F48" s="61"/>
      <c r="G48" s="61"/>
      <c r="H48" s="61"/>
      <c r="I48" s="61"/>
      <c r="J48" s="61"/>
      <c r="K48" s="61"/>
      <c r="L48" s="61"/>
      <c r="M48" s="61"/>
      <c r="N48" s="61"/>
      <c r="O48" s="61"/>
      <c r="P48" s="61"/>
      <c r="Q48" s="61" t="s">
        <v>101</v>
      </c>
      <c r="R48" s="61"/>
      <c r="S48" s="63"/>
      <c r="T48" s="61"/>
      <c r="U48" s="61"/>
      <c r="V48" s="61"/>
      <c r="W48" s="61"/>
      <c r="X48" s="61"/>
      <c r="Y48" s="61"/>
      <c r="Z48" s="61"/>
      <c r="AA48" s="61"/>
      <c r="AB48" s="61"/>
      <c r="AC48" s="61"/>
      <c r="AD48" s="61"/>
      <c r="AE48" s="61"/>
      <c r="AF48" s="61"/>
      <c r="AG48" s="61"/>
      <c r="AH48" s="61"/>
      <c r="AI48" s="61"/>
      <c r="AJ48" s="18"/>
    </row>
    <row r="49" spans="1:36" ht="30" customHeight="1" x14ac:dyDescent="0.25">
      <c r="A49" s="272"/>
      <c r="B49" s="45" t="s">
        <v>571</v>
      </c>
      <c r="C49" s="64" t="s">
        <v>566</v>
      </c>
      <c r="D49" s="61"/>
      <c r="E49" s="61"/>
      <c r="F49" s="61"/>
      <c r="G49" s="61"/>
      <c r="H49" s="61"/>
      <c r="I49" s="61"/>
      <c r="J49" s="61"/>
      <c r="K49" s="61"/>
      <c r="L49" s="61"/>
      <c r="M49" s="61"/>
      <c r="N49" s="61"/>
      <c r="O49" s="61" t="s">
        <v>248</v>
      </c>
      <c r="P49" s="61"/>
      <c r="Q49" s="61"/>
      <c r="R49" s="61"/>
      <c r="S49" s="63"/>
      <c r="T49" s="61"/>
      <c r="U49" s="61"/>
      <c r="V49" s="61"/>
      <c r="W49" s="61"/>
      <c r="X49" s="61"/>
      <c r="Y49" s="61"/>
      <c r="Z49" s="61"/>
      <c r="AA49" s="61"/>
      <c r="AB49" s="61"/>
      <c r="AC49" s="61"/>
      <c r="AD49" s="61"/>
      <c r="AE49" s="61"/>
      <c r="AF49" s="61"/>
      <c r="AG49" s="61"/>
      <c r="AH49" s="61"/>
      <c r="AI49" s="61"/>
      <c r="AJ49" s="18"/>
    </row>
    <row r="50" spans="1:36" ht="30" customHeight="1" x14ac:dyDescent="0.25">
      <c r="A50" s="272"/>
      <c r="B50" s="45" t="s">
        <v>572</v>
      </c>
      <c r="C50" s="64"/>
      <c r="D50" s="61"/>
      <c r="E50" s="61"/>
      <c r="F50" s="61"/>
      <c r="G50" s="61"/>
      <c r="H50" s="61"/>
      <c r="I50" s="61"/>
      <c r="J50" s="61"/>
      <c r="K50" s="61"/>
      <c r="L50" s="61"/>
      <c r="M50" s="61"/>
      <c r="N50" s="61"/>
      <c r="O50" s="61"/>
      <c r="P50" s="61"/>
      <c r="Q50" s="61" t="s">
        <v>101</v>
      </c>
      <c r="R50" s="61"/>
      <c r="S50" s="63"/>
      <c r="T50" s="61"/>
      <c r="U50" s="61"/>
      <c r="V50" s="61"/>
      <c r="W50" s="61"/>
      <c r="X50" s="61"/>
      <c r="Y50" s="61"/>
      <c r="Z50" s="61"/>
      <c r="AA50" s="61"/>
      <c r="AB50" s="61"/>
      <c r="AC50" s="61"/>
      <c r="AD50" s="61"/>
      <c r="AE50" s="61"/>
      <c r="AF50" s="61"/>
      <c r="AG50" s="61"/>
      <c r="AH50" s="61"/>
      <c r="AI50" s="61"/>
      <c r="AJ50" s="18"/>
    </row>
    <row r="51" spans="1:36" ht="30" customHeight="1" x14ac:dyDescent="0.25">
      <c r="A51" s="272"/>
      <c r="B51" s="45" t="s">
        <v>573</v>
      </c>
      <c r="C51" s="64"/>
      <c r="D51" s="61"/>
      <c r="E51" s="61"/>
      <c r="F51" s="61"/>
      <c r="G51" s="61"/>
      <c r="H51" s="61"/>
      <c r="I51" s="61"/>
      <c r="J51" s="61"/>
      <c r="K51" s="61"/>
      <c r="L51" s="61"/>
      <c r="M51" s="61"/>
      <c r="N51" s="61"/>
      <c r="O51" s="61"/>
      <c r="P51" s="61"/>
      <c r="Q51" s="61"/>
      <c r="R51" s="61" t="s">
        <v>101</v>
      </c>
      <c r="S51" s="63"/>
      <c r="T51" s="61"/>
      <c r="U51" s="61"/>
      <c r="V51" s="61"/>
      <c r="W51" s="61"/>
      <c r="X51" s="61"/>
      <c r="Y51" s="61"/>
      <c r="Z51" s="61"/>
      <c r="AA51" s="61"/>
      <c r="AB51" s="61"/>
      <c r="AC51" s="61"/>
      <c r="AD51" s="61"/>
      <c r="AE51" s="61"/>
      <c r="AF51" s="61"/>
      <c r="AG51" s="61"/>
      <c r="AH51" s="61"/>
      <c r="AI51" s="61"/>
      <c r="AJ51" s="18"/>
    </row>
    <row r="52" spans="1:36" ht="30" customHeight="1" x14ac:dyDescent="0.25">
      <c r="A52" s="272"/>
      <c r="B52" s="45" t="s">
        <v>574</v>
      </c>
      <c r="C52" s="64"/>
      <c r="D52" s="61"/>
      <c r="E52" s="61"/>
      <c r="F52" s="61"/>
      <c r="G52" s="61"/>
      <c r="H52" s="61"/>
      <c r="I52" s="61"/>
      <c r="J52" s="61"/>
      <c r="K52" s="61"/>
      <c r="L52" s="61"/>
      <c r="M52" s="61"/>
      <c r="N52" s="61"/>
      <c r="O52" s="61" t="s">
        <v>101</v>
      </c>
      <c r="P52" s="61"/>
      <c r="Q52" s="61"/>
      <c r="R52" s="61"/>
      <c r="S52" s="63"/>
      <c r="T52" s="61"/>
      <c r="U52" s="61"/>
      <c r="V52" s="61"/>
      <c r="W52" s="61"/>
      <c r="X52" s="61"/>
      <c r="Y52" s="61"/>
      <c r="Z52" s="61"/>
      <c r="AA52" s="61"/>
      <c r="AB52" s="61"/>
      <c r="AC52" s="61"/>
      <c r="AD52" s="61"/>
      <c r="AE52" s="61"/>
      <c r="AF52" s="61"/>
      <c r="AG52" s="61"/>
      <c r="AH52" s="61"/>
      <c r="AI52" s="61"/>
      <c r="AJ52" s="18"/>
    </row>
    <row r="53" spans="1:36" ht="30" customHeight="1" x14ac:dyDescent="0.25">
      <c r="A53" s="272"/>
      <c r="B53" s="45" t="s">
        <v>575</v>
      </c>
      <c r="C53" s="64"/>
      <c r="D53" s="61"/>
      <c r="E53" s="61"/>
      <c r="F53" s="61"/>
      <c r="G53" s="61"/>
      <c r="H53" s="61"/>
      <c r="I53" s="61"/>
      <c r="J53" s="61"/>
      <c r="K53" s="61"/>
      <c r="L53" s="61"/>
      <c r="M53" s="61"/>
      <c r="N53" s="61"/>
      <c r="O53" s="61"/>
      <c r="P53" s="61"/>
      <c r="Q53" s="61" t="s">
        <v>101</v>
      </c>
      <c r="R53" s="61"/>
      <c r="S53" s="63"/>
      <c r="T53" s="61"/>
      <c r="U53" s="61"/>
      <c r="V53" s="61"/>
      <c r="W53" s="61"/>
      <c r="X53" s="61"/>
      <c r="Y53" s="61"/>
      <c r="Z53" s="61"/>
      <c r="AA53" s="61"/>
      <c r="AB53" s="61"/>
      <c r="AC53" s="61"/>
      <c r="AD53" s="61"/>
      <c r="AE53" s="61"/>
      <c r="AF53" s="61"/>
      <c r="AG53" s="61"/>
      <c r="AH53" s="61"/>
      <c r="AI53" s="61"/>
      <c r="AJ53" s="18"/>
    </row>
    <row r="54" spans="1:36" ht="30" customHeight="1" x14ac:dyDescent="0.25">
      <c r="A54" s="272"/>
      <c r="B54" s="45" t="s">
        <v>576</v>
      </c>
      <c r="C54" s="64"/>
      <c r="D54" s="61"/>
      <c r="E54" s="61"/>
      <c r="F54" s="61"/>
      <c r="G54" s="61"/>
      <c r="H54" s="61"/>
      <c r="I54" s="61"/>
      <c r="J54" s="61"/>
      <c r="K54" s="61"/>
      <c r="L54" s="61"/>
      <c r="M54" s="61"/>
      <c r="N54" s="61"/>
      <c r="O54" s="61"/>
      <c r="P54" s="61"/>
      <c r="Q54" s="61"/>
      <c r="R54" s="61" t="s">
        <v>101</v>
      </c>
      <c r="S54" s="63"/>
      <c r="T54" s="61"/>
      <c r="U54" s="61"/>
      <c r="V54" s="61"/>
      <c r="W54" s="61"/>
      <c r="X54" s="61"/>
      <c r="Y54" s="61"/>
      <c r="Z54" s="61"/>
      <c r="AA54" s="61"/>
      <c r="AB54" s="61"/>
      <c r="AC54" s="61"/>
      <c r="AD54" s="61"/>
      <c r="AE54" s="61"/>
      <c r="AF54" s="61"/>
      <c r="AG54" s="61"/>
      <c r="AH54" s="61"/>
      <c r="AI54" s="61"/>
      <c r="AJ54" s="18"/>
    </row>
    <row r="55" spans="1:36" ht="30" customHeight="1" x14ac:dyDescent="0.25">
      <c r="A55" s="273"/>
      <c r="B55" s="45" t="s">
        <v>577</v>
      </c>
      <c r="C55" s="64"/>
      <c r="D55" s="61"/>
      <c r="E55" s="61"/>
      <c r="F55" s="61"/>
      <c r="G55" s="61"/>
      <c r="H55" s="61"/>
      <c r="I55" s="61"/>
      <c r="J55" s="61"/>
      <c r="K55" s="61"/>
      <c r="L55" s="61"/>
      <c r="M55" s="61"/>
      <c r="N55" s="61"/>
      <c r="O55" s="61"/>
      <c r="P55" s="61" t="s">
        <v>101</v>
      </c>
      <c r="Q55" s="61"/>
      <c r="R55" s="61"/>
      <c r="S55" s="63"/>
      <c r="T55" s="61"/>
      <c r="U55" s="61"/>
      <c r="V55" s="61"/>
      <c r="W55" s="61"/>
      <c r="X55" s="61"/>
      <c r="Y55" s="61"/>
      <c r="Z55" s="61"/>
      <c r="AA55" s="61"/>
      <c r="AB55" s="61"/>
      <c r="AC55" s="61"/>
      <c r="AD55" s="61"/>
      <c r="AE55" s="61"/>
      <c r="AF55" s="61"/>
      <c r="AG55" s="61"/>
      <c r="AH55" s="61"/>
      <c r="AI55" s="61"/>
      <c r="AJ55" s="18"/>
    </row>
    <row r="56" spans="1:36" ht="30" customHeight="1" x14ac:dyDescent="0.25">
      <c r="A56" s="271" t="s">
        <v>578</v>
      </c>
      <c r="B56" s="45" t="s">
        <v>278</v>
      </c>
      <c r="C56" s="64" t="s">
        <v>579</v>
      </c>
      <c r="D56" s="64"/>
      <c r="E56" s="64"/>
      <c r="F56" s="64"/>
      <c r="G56" s="64"/>
      <c r="H56" s="64"/>
      <c r="I56" s="64"/>
      <c r="J56" s="64"/>
      <c r="K56" s="64"/>
      <c r="L56" s="64"/>
      <c r="M56" s="64"/>
      <c r="N56" s="61"/>
      <c r="O56" s="61" t="s">
        <v>248</v>
      </c>
      <c r="P56" s="61"/>
      <c r="Q56" s="61"/>
      <c r="R56" s="61"/>
      <c r="S56" s="63"/>
      <c r="T56" s="64"/>
      <c r="U56" s="64"/>
      <c r="V56" s="64"/>
      <c r="W56" s="64"/>
      <c r="X56" s="64"/>
      <c r="Y56" s="64"/>
      <c r="Z56" s="64"/>
      <c r="AA56" s="64"/>
      <c r="AB56" s="64"/>
      <c r="AC56" s="64"/>
      <c r="AD56" s="64"/>
      <c r="AE56" s="64"/>
      <c r="AF56" s="64"/>
      <c r="AG56" s="64"/>
      <c r="AH56" s="64"/>
      <c r="AI56" s="64"/>
      <c r="AJ56" s="18"/>
    </row>
    <row r="57" spans="1:36" ht="30" customHeight="1" x14ac:dyDescent="0.25">
      <c r="A57" s="272"/>
      <c r="B57" s="45" t="s">
        <v>293</v>
      </c>
      <c r="C57" s="64" t="s">
        <v>579</v>
      </c>
      <c r="D57" s="64"/>
      <c r="E57" s="64"/>
      <c r="F57" s="64"/>
      <c r="G57" s="64"/>
      <c r="H57" s="64"/>
      <c r="I57" s="64"/>
      <c r="J57" s="64"/>
      <c r="K57" s="64"/>
      <c r="L57" s="64"/>
      <c r="M57" s="64"/>
      <c r="N57" s="61"/>
      <c r="O57" s="61" t="s">
        <v>248</v>
      </c>
      <c r="P57" s="61"/>
      <c r="Q57" s="61"/>
      <c r="R57" s="61"/>
      <c r="S57" s="63"/>
      <c r="T57" s="64"/>
      <c r="U57" s="64"/>
      <c r="V57" s="64"/>
      <c r="W57" s="64"/>
      <c r="X57" s="64"/>
      <c r="Y57" s="64"/>
      <c r="Z57" s="64"/>
      <c r="AA57" s="64"/>
      <c r="AB57" s="64"/>
      <c r="AC57" s="64"/>
      <c r="AD57" s="64"/>
      <c r="AE57" s="64"/>
      <c r="AF57" s="64"/>
      <c r="AG57" s="64"/>
      <c r="AH57" s="64"/>
      <c r="AI57" s="64"/>
      <c r="AJ57" s="18"/>
    </row>
    <row r="58" spans="1:36" ht="30" customHeight="1" x14ac:dyDescent="0.25">
      <c r="A58" s="272"/>
      <c r="B58" s="45" t="s">
        <v>305</v>
      </c>
      <c r="C58" s="64"/>
      <c r="D58" s="64"/>
      <c r="E58" s="64"/>
      <c r="F58" s="64"/>
      <c r="G58" s="64"/>
      <c r="H58" s="64"/>
      <c r="I58" s="64"/>
      <c r="J58" s="64"/>
      <c r="K58" s="64"/>
      <c r="L58" s="64"/>
      <c r="M58" s="64"/>
      <c r="N58" s="61"/>
      <c r="O58" s="61"/>
      <c r="P58" s="61"/>
      <c r="Q58" s="61"/>
      <c r="R58" s="61" t="s">
        <v>101</v>
      </c>
      <c r="S58" s="63"/>
      <c r="T58" s="64"/>
      <c r="U58" s="64"/>
      <c r="V58" s="64"/>
      <c r="W58" s="64"/>
      <c r="X58" s="64"/>
      <c r="Y58" s="64"/>
      <c r="Z58" s="64"/>
      <c r="AA58" s="64"/>
      <c r="AB58" s="64"/>
      <c r="AC58" s="64"/>
      <c r="AD58" s="64"/>
      <c r="AE58" s="64"/>
      <c r="AF58" s="64"/>
      <c r="AG58" s="64"/>
      <c r="AH58" s="64"/>
      <c r="AI58" s="64"/>
      <c r="AJ58" s="18"/>
    </row>
    <row r="59" spans="1:36" ht="30" customHeight="1" x14ac:dyDescent="0.25">
      <c r="A59" s="272"/>
      <c r="B59" s="45" t="s">
        <v>315</v>
      </c>
      <c r="C59" s="64"/>
      <c r="D59" s="64"/>
      <c r="E59" s="64"/>
      <c r="F59" s="64"/>
      <c r="G59" s="64"/>
      <c r="H59" s="64"/>
      <c r="I59" s="64"/>
      <c r="J59" s="64"/>
      <c r="K59" s="64"/>
      <c r="L59" s="64"/>
      <c r="M59" s="64"/>
      <c r="N59" s="61"/>
      <c r="O59" s="61" t="s">
        <v>101</v>
      </c>
      <c r="P59" s="61"/>
      <c r="Q59" s="61"/>
      <c r="R59" s="61"/>
      <c r="S59" s="63"/>
      <c r="T59" s="64"/>
      <c r="U59" s="64"/>
      <c r="V59" s="64"/>
      <c r="W59" s="64"/>
      <c r="X59" s="64"/>
      <c r="Y59" s="64"/>
      <c r="Z59" s="64"/>
      <c r="AA59" s="64"/>
      <c r="AB59" s="64"/>
      <c r="AC59" s="64"/>
      <c r="AD59" s="64"/>
      <c r="AE59" s="64"/>
      <c r="AF59" s="64"/>
      <c r="AG59" s="64"/>
      <c r="AH59" s="64"/>
      <c r="AI59" s="64"/>
      <c r="AJ59" s="18"/>
    </row>
    <row r="60" spans="1:36" ht="30" customHeight="1" x14ac:dyDescent="0.25">
      <c r="A60" s="272"/>
      <c r="B60" s="45" t="s">
        <v>321</v>
      </c>
      <c r="C60" s="64"/>
      <c r="D60" s="64"/>
      <c r="E60" s="64"/>
      <c r="F60" s="64"/>
      <c r="G60" s="64"/>
      <c r="H60" s="64"/>
      <c r="I60" s="64"/>
      <c r="J60" s="64"/>
      <c r="K60" s="64"/>
      <c r="L60" s="64"/>
      <c r="M60" s="64"/>
      <c r="N60" s="61"/>
      <c r="O60" s="61"/>
      <c r="P60" s="61"/>
      <c r="Q60" s="61" t="s">
        <v>101</v>
      </c>
      <c r="R60" s="61"/>
      <c r="S60" s="63"/>
      <c r="T60" s="64"/>
      <c r="U60" s="64"/>
      <c r="V60" s="64"/>
      <c r="W60" s="64"/>
      <c r="X60" s="64"/>
      <c r="Y60" s="64"/>
      <c r="Z60" s="64"/>
      <c r="AA60" s="64"/>
      <c r="AB60" s="64"/>
      <c r="AC60" s="64"/>
      <c r="AD60" s="64"/>
      <c r="AE60" s="64"/>
      <c r="AF60" s="64"/>
      <c r="AG60" s="64"/>
      <c r="AH60" s="64"/>
      <c r="AI60" s="64"/>
      <c r="AJ60" s="18"/>
    </row>
    <row r="61" spans="1:36" ht="30" customHeight="1" x14ac:dyDescent="0.25">
      <c r="A61" s="272"/>
      <c r="B61" s="45" t="s">
        <v>330</v>
      </c>
      <c r="C61" s="64"/>
      <c r="D61" s="64"/>
      <c r="E61" s="64"/>
      <c r="F61" s="64"/>
      <c r="G61" s="64"/>
      <c r="H61" s="64"/>
      <c r="I61" s="64"/>
      <c r="J61" s="64"/>
      <c r="K61" s="64"/>
      <c r="L61" s="64"/>
      <c r="M61" s="64"/>
      <c r="N61" s="61"/>
      <c r="O61" s="61" t="s">
        <v>101</v>
      </c>
      <c r="P61" s="61"/>
      <c r="Q61" s="61"/>
      <c r="R61" s="61"/>
      <c r="S61" s="63"/>
      <c r="T61" s="64"/>
      <c r="U61" s="64"/>
      <c r="V61" s="64"/>
      <c r="W61" s="64"/>
      <c r="X61" s="64"/>
      <c r="Y61" s="64"/>
      <c r="Z61" s="64"/>
      <c r="AA61" s="64"/>
      <c r="AB61" s="64"/>
      <c r="AC61" s="64"/>
      <c r="AD61" s="64"/>
      <c r="AE61" s="64"/>
      <c r="AF61" s="64"/>
      <c r="AG61" s="64"/>
      <c r="AH61" s="64"/>
      <c r="AI61" s="64"/>
      <c r="AJ61" s="18"/>
    </row>
    <row r="62" spans="1:36" ht="30" customHeight="1" x14ac:dyDescent="0.25">
      <c r="A62" s="272"/>
      <c r="B62" s="45" t="s">
        <v>342</v>
      </c>
      <c r="C62" s="64"/>
      <c r="D62" s="64"/>
      <c r="E62" s="64"/>
      <c r="F62" s="64"/>
      <c r="G62" s="64"/>
      <c r="H62" s="64"/>
      <c r="I62" s="64"/>
      <c r="J62" s="64"/>
      <c r="K62" s="64"/>
      <c r="L62" s="64"/>
      <c r="M62" s="64"/>
      <c r="N62" s="61"/>
      <c r="O62" s="61"/>
      <c r="P62" s="61"/>
      <c r="Q62" s="61" t="s">
        <v>101</v>
      </c>
      <c r="R62" s="61"/>
      <c r="S62" s="63"/>
      <c r="T62" s="64"/>
      <c r="U62" s="64"/>
      <c r="V62" s="64"/>
      <c r="W62" s="64"/>
      <c r="X62" s="64"/>
      <c r="Y62" s="64"/>
      <c r="Z62" s="64"/>
      <c r="AA62" s="64"/>
      <c r="AB62" s="64"/>
      <c r="AC62" s="64"/>
      <c r="AD62" s="64"/>
      <c r="AE62" s="64"/>
      <c r="AF62" s="64"/>
      <c r="AG62" s="64"/>
      <c r="AH62" s="64"/>
      <c r="AI62" s="64"/>
      <c r="AJ62" s="18"/>
    </row>
    <row r="63" spans="1:36" ht="30" customHeight="1" x14ac:dyDescent="0.25">
      <c r="A63" s="272"/>
      <c r="B63" s="45" t="s">
        <v>580</v>
      </c>
      <c r="C63" s="64" t="s">
        <v>579</v>
      </c>
      <c r="D63" s="64"/>
      <c r="E63" s="64"/>
      <c r="F63" s="64"/>
      <c r="G63" s="64"/>
      <c r="H63" s="64"/>
      <c r="I63" s="64"/>
      <c r="J63" s="64"/>
      <c r="K63" s="64"/>
      <c r="L63" s="64"/>
      <c r="M63" s="64"/>
      <c r="N63" s="61"/>
      <c r="O63" s="61"/>
      <c r="P63" s="61" t="s">
        <v>248</v>
      </c>
      <c r="Q63" s="61"/>
      <c r="R63" s="61"/>
      <c r="S63" s="63" t="s">
        <v>77</v>
      </c>
      <c r="T63" s="64"/>
      <c r="U63" s="64"/>
      <c r="V63" s="64"/>
      <c r="W63" s="64"/>
      <c r="X63" s="64"/>
      <c r="Y63" s="64"/>
      <c r="Z63" s="64"/>
      <c r="AA63" s="64"/>
      <c r="AB63" s="64"/>
      <c r="AC63" s="64"/>
      <c r="AD63" s="64"/>
      <c r="AE63" s="64"/>
      <c r="AF63" s="64"/>
      <c r="AG63" s="64"/>
      <c r="AH63" s="64"/>
      <c r="AI63" s="64"/>
      <c r="AJ63" s="18"/>
    </row>
    <row r="64" spans="1:36" ht="30" customHeight="1" x14ac:dyDescent="0.25">
      <c r="A64" s="272"/>
      <c r="B64" s="45" t="s">
        <v>581</v>
      </c>
      <c r="C64" s="61" t="s">
        <v>579</v>
      </c>
      <c r="D64" s="61"/>
      <c r="E64" s="61"/>
      <c r="F64" s="61"/>
      <c r="G64" s="61"/>
      <c r="H64" s="61"/>
      <c r="I64" s="61"/>
      <c r="J64" s="61"/>
      <c r="K64" s="61"/>
      <c r="L64" s="61"/>
      <c r="M64" s="61"/>
      <c r="N64" s="61"/>
      <c r="O64" s="61"/>
      <c r="P64" s="61"/>
      <c r="Q64" s="61" t="s">
        <v>248</v>
      </c>
      <c r="R64" s="61"/>
      <c r="S64" s="63"/>
      <c r="T64" s="61"/>
      <c r="U64" s="61"/>
      <c r="V64" s="61"/>
      <c r="W64" s="61"/>
      <c r="X64" s="61"/>
      <c r="Y64" s="61"/>
      <c r="Z64" s="61"/>
      <c r="AA64" s="61"/>
      <c r="AB64" s="61"/>
      <c r="AC64" s="61"/>
      <c r="AD64" s="61"/>
      <c r="AE64" s="61"/>
      <c r="AF64" s="61"/>
      <c r="AG64" s="61"/>
      <c r="AH64" s="61"/>
      <c r="AI64" s="61"/>
      <c r="AJ64" s="18"/>
    </row>
    <row r="65" spans="1:36" ht="30" customHeight="1" x14ac:dyDescent="0.25">
      <c r="A65" s="272"/>
      <c r="B65" s="45" t="s">
        <v>582</v>
      </c>
      <c r="C65" s="61"/>
      <c r="D65" s="61"/>
      <c r="E65" s="61"/>
      <c r="F65" s="61"/>
      <c r="G65" s="61"/>
      <c r="H65" s="61"/>
      <c r="I65" s="61"/>
      <c r="J65" s="61"/>
      <c r="K65" s="61"/>
      <c r="L65" s="61"/>
      <c r="M65" s="61"/>
      <c r="N65" s="61"/>
      <c r="O65" s="61" t="s">
        <v>101</v>
      </c>
      <c r="P65" s="61"/>
      <c r="Q65" s="61"/>
      <c r="R65" s="61"/>
      <c r="S65" s="63"/>
      <c r="T65" s="61"/>
      <c r="U65" s="61"/>
      <c r="V65" s="61"/>
      <c r="W65" s="61"/>
      <c r="X65" s="61"/>
      <c r="Y65" s="61"/>
      <c r="Z65" s="61"/>
      <c r="AA65" s="61"/>
      <c r="AB65" s="61"/>
      <c r="AC65" s="61"/>
      <c r="AD65" s="61"/>
      <c r="AE65" s="61"/>
      <c r="AF65" s="61"/>
      <c r="AG65" s="61"/>
      <c r="AH65" s="61"/>
      <c r="AI65" s="61"/>
      <c r="AJ65" s="18"/>
    </row>
    <row r="66" spans="1:36" ht="30" customHeight="1" x14ac:dyDescent="0.25">
      <c r="A66" s="272"/>
      <c r="B66" s="45" t="s">
        <v>583</v>
      </c>
      <c r="C66" s="61"/>
      <c r="D66" s="61"/>
      <c r="E66" s="61"/>
      <c r="F66" s="61"/>
      <c r="G66" s="61"/>
      <c r="H66" s="61"/>
      <c r="I66" s="61"/>
      <c r="J66" s="61"/>
      <c r="K66" s="61"/>
      <c r="L66" s="61"/>
      <c r="M66" s="61"/>
      <c r="N66" s="61"/>
      <c r="O66" s="61"/>
      <c r="P66" s="61"/>
      <c r="Q66" s="61"/>
      <c r="R66" s="61" t="s">
        <v>101</v>
      </c>
      <c r="S66" s="63"/>
      <c r="T66" s="61"/>
      <c r="U66" s="61"/>
      <c r="V66" s="61"/>
      <c r="W66" s="61"/>
      <c r="X66" s="61"/>
      <c r="Y66" s="61"/>
      <c r="Z66" s="61"/>
      <c r="AA66" s="61"/>
      <c r="AB66" s="61"/>
      <c r="AC66" s="61"/>
      <c r="AD66" s="61"/>
      <c r="AE66" s="61"/>
      <c r="AF66" s="61"/>
      <c r="AG66" s="61"/>
      <c r="AH66" s="61"/>
      <c r="AI66" s="61"/>
      <c r="AJ66" s="18"/>
    </row>
    <row r="67" spans="1:36" ht="30" customHeight="1" x14ac:dyDescent="0.25">
      <c r="A67" s="272"/>
      <c r="B67" s="45" t="s">
        <v>584</v>
      </c>
      <c r="C67" s="61"/>
      <c r="D67" s="61"/>
      <c r="E67" s="61"/>
      <c r="F67" s="61"/>
      <c r="G67" s="61"/>
      <c r="H67" s="61"/>
      <c r="I67" s="61"/>
      <c r="J67" s="61"/>
      <c r="K67" s="61"/>
      <c r="L67" s="61"/>
      <c r="M67" s="61"/>
      <c r="N67" s="61"/>
      <c r="O67" s="61" t="s">
        <v>101</v>
      </c>
      <c r="P67" s="61"/>
      <c r="Q67" s="61"/>
      <c r="R67" s="61"/>
      <c r="S67" s="63"/>
      <c r="T67" s="61"/>
      <c r="U67" s="61"/>
      <c r="V67" s="61"/>
      <c r="W67" s="61"/>
      <c r="X67" s="61"/>
      <c r="Y67" s="61"/>
      <c r="Z67" s="61"/>
      <c r="AA67" s="61"/>
      <c r="AB67" s="61"/>
      <c r="AC67" s="61"/>
      <c r="AD67" s="61"/>
      <c r="AE67" s="61"/>
      <c r="AF67" s="61"/>
      <c r="AG67" s="61"/>
      <c r="AH67" s="61"/>
      <c r="AI67" s="61"/>
      <c r="AJ67" s="18"/>
    </row>
    <row r="68" spans="1:36" ht="30" customHeight="1" x14ac:dyDescent="0.25">
      <c r="A68" s="272"/>
      <c r="B68" s="45" t="s">
        <v>585</v>
      </c>
      <c r="C68" s="61"/>
      <c r="D68" s="61"/>
      <c r="E68" s="61"/>
      <c r="F68" s="61"/>
      <c r="G68" s="61"/>
      <c r="H68" s="61"/>
      <c r="I68" s="61"/>
      <c r="J68" s="61"/>
      <c r="K68" s="61"/>
      <c r="L68" s="61"/>
      <c r="M68" s="61"/>
      <c r="N68" s="61"/>
      <c r="O68" s="61"/>
      <c r="P68" s="61" t="s">
        <v>101</v>
      </c>
      <c r="Q68" s="61"/>
      <c r="R68" s="61"/>
      <c r="S68" s="63"/>
      <c r="T68" s="61"/>
      <c r="U68" s="61"/>
      <c r="V68" s="61"/>
      <c r="W68" s="61"/>
      <c r="X68" s="61"/>
      <c r="Y68" s="61"/>
      <c r="Z68" s="61"/>
      <c r="AA68" s="61"/>
      <c r="AB68" s="61"/>
      <c r="AC68" s="61"/>
      <c r="AD68" s="61"/>
      <c r="AE68" s="61"/>
      <c r="AF68" s="61"/>
      <c r="AG68" s="61"/>
      <c r="AH68" s="61"/>
      <c r="AI68" s="61"/>
      <c r="AJ68" s="18"/>
    </row>
    <row r="69" spans="1:36" ht="30" customHeight="1" x14ac:dyDescent="0.25">
      <c r="A69" s="272"/>
      <c r="B69" s="45" t="s">
        <v>586</v>
      </c>
      <c r="C69" s="61"/>
      <c r="D69" s="61"/>
      <c r="E69" s="61"/>
      <c r="F69" s="61"/>
      <c r="G69" s="61"/>
      <c r="H69" s="61"/>
      <c r="I69" s="61"/>
      <c r="J69" s="61"/>
      <c r="K69" s="61"/>
      <c r="L69" s="61"/>
      <c r="M69" s="61"/>
      <c r="N69" s="61"/>
      <c r="O69" s="61"/>
      <c r="P69" s="61"/>
      <c r="Q69" s="61" t="s">
        <v>101</v>
      </c>
      <c r="R69" s="61"/>
      <c r="S69" s="63"/>
      <c r="T69" s="61"/>
      <c r="U69" s="61"/>
      <c r="V69" s="61"/>
      <c r="W69" s="61"/>
      <c r="X69" s="61"/>
      <c r="Y69" s="61"/>
      <c r="Z69" s="61"/>
      <c r="AA69" s="61"/>
      <c r="AB69" s="61"/>
      <c r="AC69" s="61"/>
      <c r="AD69" s="61"/>
      <c r="AE69" s="61"/>
      <c r="AF69" s="61"/>
      <c r="AG69" s="61"/>
      <c r="AH69" s="61"/>
      <c r="AI69" s="61"/>
      <c r="AJ69" s="18"/>
    </row>
    <row r="70" spans="1:36" ht="30" customHeight="1" x14ac:dyDescent="0.25">
      <c r="A70" s="273"/>
      <c r="B70" s="45" t="s">
        <v>587</v>
      </c>
      <c r="C70" s="61"/>
      <c r="D70" s="61"/>
      <c r="E70" s="61"/>
      <c r="F70" s="61"/>
      <c r="G70" s="61"/>
      <c r="H70" s="61"/>
      <c r="I70" s="61"/>
      <c r="J70" s="61"/>
      <c r="K70" s="61"/>
      <c r="L70" s="61"/>
      <c r="M70" s="61"/>
      <c r="N70" s="61"/>
      <c r="O70" s="61"/>
      <c r="P70" s="61"/>
      <c r="Q70" s="61" t="s">
        <v>101</v>
      </c>
      <c r="R70" s="61"/>
      <c r="S70" s="63"/>
      <c r="T70" s="61"/>
      <c r="U70" s="61"/>
      <c r="V70" s="61"/>
      <c r="W70" s="61"/>
      <c r="X70" s="61"/>
      <c r="Y70" s="61"/>
      <c r="Z70" s="61"/>
      <c r="AA70" s="61"/>
      <c r="AB70" s="61"/>
      <c r="AC70" s="61"/>
      <c r="AD70" s="61"/>
      <c r="AE70" s="61"/>
      <c r="AF70" s="61"/>
      <c r="AG70" s="61"/>
      <c r="AH70" s="61"/>
      <c r="AI70" s="61"/>
      <c r="AJ70" s="18"/>
    </row>
    <row r="71" spans="1:36" ht="30" customHeight="1" x14ac:dyDescent="0.25">
      <c r="A71" s="271" t="s">
        <v>588</v>
      </c>
      <c r="B71" s="45" t="s">
        <v>352</v>
      </c>
      <c r="C71" s="64" t="s">
        <v>589</v>
      </c>
      <c r="D71" s="64"/>
      <c r="E71" s="64"/>
      <c r="F71" s="64"/>
      <c r="G71" s="64"/>
      <c r="H71" s="64"/>
      <c r="I71" s="64"/>
      <c r="J71" s="64"/>
      <c r="K71" s="64"/>
      <c r="L71" s="64"/>
      <c r="M71" s="64"/>
      <c r="N71" s="61"/>
      <c r="O71" s="61"/>
      <c r="P71" s="61"/>
      <c r="Q71" s="61"/>
      <c r="R71" s="61" t="s">
        <v>248</v>
      </c>
      <c r="S71" s="63"/>
      <c r="T71" s="64"/>
      <c r="U71" s="64"/>
      <c r="V71" s="64"/>
      <c r="W71" s="64"/>
      <c r="X71" s="64"/>
      <c r="Y71" s="64"/>
      <c r="Z71" s="64"/>
      <c r="AA71" s="64"/>
      <c r="AB71" s="64"/>
      <c r="AC71" s="64"/>
      <c r="AD71" s="64"/>
      <c r="AE71" s="64"/>
      <c r="AF71" s="64"/>
      <c r="AG71" s="64"/>
      <c r="AH71" s="64"/>
      <c r="AI71" s="64"/>
      <c r="AJ71" s="18"/>
    </row>
    <row r="72" spans="1:36" ht="30" customHeight="1" x14ac:dyDescent="0.25">
      <c r="A72" s="272"/>
      <c r="B72" s="45" t="s">
        <v>364</v>
      </c>
      <c r="C72" s="64" t="s">
        <v>589</v>
      </c>
      <c r="D72" s="64"/>
      <c r="E72" s="64"/>
      <c r="F72" s="64"/>
      <c r="G72" s="64"/>
      <c r="H72" s="64"/>
      <c r="I72" s="64"/>
      <c r="J72" s="64"/>
      <c r="K72" s="64"/>
      <c r="L72" s="64"/>
      <c r="M72" s="64"/>
      <c r="N72" s="61"/>
      <c r="O72" s="61"/>
      <c r="P72" s="61"/>
      <c r="Q72" s="61"/>
      <c r="R72" s="61" t="s">
        <v>248</v>
      </c>
      <c r="S72" s="63"/>
      <c r="T72" s="64"/>
      <c r="U72" s="64"/>
      <c r="V72" s="64"/>
      <c r="W72" s="64"/>
      <c r="X72" s="64"/>
      <c r="Y72" s="64"/>
      <c r="Z72" s="64"/>
      <c r="AA72" s="64"/>
      <c r="AB72" s="64"/>
      <c r="AC72" s="64"/>
      <c r="AD72" s="64"/>
      <c r="AE72" s="64"/>
      <c r="AF72" s="64"/>
      <c r="AG72" s="64"/>
      <c r="AH72" s="64"/>
      <c r="AI72" s="64"/>
      <c r="AJ72" s="18"/>
    </row>
    <row r="73" spans="1:36" ht="30" customHeight="1" x14ac:dyDescent="0.25">
      <c r="A73" s="272"/>
      <c r="B73" s="45" t="s">
        <v>376</v>
      </c>
      <c r="C73" s="64" t="s">
        <v>589</v>
      </c>
      <c r="D73" s="64"/>
      <c r="E73" s="64"/>
      <c r="F73" s="64"/>
      <c r="G73" s="64"/>
      <c r="H73" s="64"/>
      <c r="I73" s="64"/>
      <c r="J73" s="64"/>
      <c r="K73" s="64"/>
      <c r="L73" s="64"/>
      <c r="M73" s="64"/>
      <c r="N73" s="61"/>
      <c r="O73" s="61"/>
      <c r="P73" s="61"/>
      <c r="Q73" s="61"/>
      <c r="R73" s="61" t="s">
        <v>248</v>
      </c>
      <c r="S73" s="63"/>
      <c r="T73" s="64"/>
      <c r="U73" s="64"/>
      <c r="V73" s="64"/>
      <c r="W73" s="64"/>
      <c r="X73" s="64"/>
      <c r="Y73" s="64"/>
      <c r="Z73" s="64"/>
      <c r="AA73" s="64"/>
      <c r="AB73" s="64"/>
      <c r="AC73" s="64"/>
      <c r="AD73" s="64"/>
      <c r="AE73" s="64"/>
      <c r="AF73" s="64"/>
      <c r="AG73" s="64"/>
      <c r="AH73" s="64"/>
      <c r="AI73" s="64"/>
      <c r="AJ73" s="18"/>
    </row>
    <row r="74" spans="1:36" ht="30" customHeight="1" x14ac:dyDescent="0.25">
      <c r="A74" s="272"/>
      <c r="B74" s="45" t="s">
        <v>384</v>
      </c>
      <c r="C74" s="64"/>
      <c r="D74" s="64"/>
      <c r="E74" s="64"/>
      <c r="F74" s="64"/>
      <c r="G74" s="64"/>
      <c r="H74" s="64"/>
      <c r="I74" s="64"/>
      <c r="J74" s="64"/>
      <c r="K74" s="64"/>
      <c r="L74" s="64"/>
      <c r="M74" s="64"/>
      <c r="N74" s="61"/>
      <c r="O74" s="61"/>
      <c r="P74" s="61" t="s">
        <v>101</v>
      </c>
      <c r="Q74" s="61"/>
      <c r="R74" s="61"/>
      <c r="S74" s="63"/>
      <c r="T74" s="64"/>
      <c r="U74" s="64"/>
      <c r="V74" s="64"/>
      <c r="W74" s="64"/>
      <c r="X74" s="64"/>
      <c r="Y74" s="64"/>
      <c r="Z74" s="64"/>
      <c r="AA74" s="64"/>
      <c r="AB74" s="64"/>
      <c r="AC74" s="64"/>
      <c r="AD74" s="64"/>
      <c r="AE74" s="64"/>
      <c r="AF74" s="64"/>
      <c r="AG74" s="64"/>
      <c r="AH74" s="64"/>
      <c r="AI74" s="64"/>
      <c r="AJ74" s="18"/>
    </row>
    <row r="75" spans="1:36" ht="30" customHeight="1" x14ac:dyDescent="0.25">
      <c r="A75" s="272"/>
      <c r="B75" s="45" t="s">
        <v>392</v>
      </c>
      <c r="C75" s="64"/>
      <c r="D75" s="64"/>
      <c r="E75" s="64"/>
      <c r="F75" s="64"/>
      <c r="G75" s="64"/>
      <c r="H75" s="64"/>
      <c r="I75" s="64"/>
      <c r="J75" s="64"/>
      <c r="K75" s="64"/>
      <c r="L75" s="64"/>
      <c r="M75" s="64"/>
      <c r="N75" s="61"/>
      <c r="O75" s="61"/>
      <c r="P75" s="61" t="s">
        <v>101</v>
      </c>
      <c r="Q75" s="61"/>
      <c r="R75" s="61"/>
      <c r="S75" s="63"/>
      <c r="T75" s="64"/>
      <c r="U75" s="64"/>
      <c r="V75" s="64"/>
      <c r="W75" s="64"/>
      <c r="X75" s="64"/>
      <c r="Y75" s="64"/>
      <c r="Z75" s="64"/>
      <c r="AA75" s="64"/>
      <c r="AB75" s="64"/>
      <c r="AC75" s="64"/>
      <c r="AD75" s="64"/>
      <c r="AE75" s="64"/>
      <c r="AF75" s="64"/>
      <c r="AG75" s="64"/>
      <c r="AH75" s="64"/>
      <c r="AI75" s="64"/>
      <c r="AJ75" s="18"/>
    </row>
    <row r="76" spans="1:36" ht="30" customHeight="1" x14ac:dyDescent="0.25">
      <c r="A76" s="272"/>
      <c r="B76" s="45" t="s">
        <v>590</v>
      </c>
      <c r="C76" s="64"/>
      <c r="D76" s="64"/>
      <c r="E76" s="64"/>
      <c r="F76" s="64"/>
      <c r="G76" s="64"/>
      <c r="H76" s="64"/>
      <c r="I76" s="64"/>
      <c r="J76" s="64"/>
      <c r="K76" s="64"/>
      <c r="L76" s="64"/>
      <c r="M76" s="64"/>
      <c r="N76" s="61"/>
      <c r="O76" s="61"/>
      <c r="P76" s="61" t="s">
        <v>101</v>
      </c>
      <c r="Q76" s="61"/>
      <c r="R76" s="61"/>
      <c r="S76" s="63"/>
      <c r="T76" s="64"/>
      <c r="U76" s="64"/>
      <c r="V76" s="64"/>
      <c r="W76" s="64"/>
      <c r="X76" s="64"/>
      <c r="Y76" s="64"/>
      <c r="Z76" s="64"/>
      <c r="AA76" s="64"/>
      <c r="AB76" s="64"/>
      <c r="AC76" s="64"/>
      <c r="AD76" s="64"/>
      <c r="AE76" s="64"/>
      <c r="AF76" s="64"/>
      <c r="AG76" s="64"/>
      <c r="AH76" s="64"/>
      <c r="AI76" s="64"/>
      <c r="AJ76" s="18"/>
    </row>
    <row r="77" spans="1:36" ht="30" customHeight="1" x14ac:dyDescent="0.25">
      <c r="A77" s="272"/>
      <c r="B77" s="45" t="s">
        <v>591</v>
      </c>
      <c r="C77" s="64"/>
      <c r="D77" s="64"/>
      <c r="E77" s="64"/>
      <c r="F77" s="64"/>
      <c r="G77" s="64"/>
      <c r="H77" s="64"/>
      <c r="I77" s="64"/>
      <c r="J77" s="64"/>
      <c r="K77" s="64"/>
      <c r="L77" s="64"/>
      <c r="M77" s="64"/>
      <c r="N77" s="61"/>
      <c r="O77" s="61"/>
      <c r="P77" s="61" t="s">
        <v>101</v>
      </c>
      <c r="Q77" s="61"/>
      <c r="R77" s="61"/>
      <c r="S77" s="63"/>
      <c r="T77" s="64"/>
      <c r="U77" s="64"/>
      <c r="V77" s="64"/>
      <c r="W77" s="64"/>
      <c r="X77" s="64"/>
      <c r="Y77" s="64"/>
      <c r="Z77" s="64"/>
      <c r="AA77" s="64"/>
      <c r="AB77" s="64"/>
      <c r="AC77" s="64"/>
      <c r="AD77" s="64"/>
      <c r="AE77" s="64"/>
      <c r="AF77" s="64"/>
      <c r="AG77" s="64"/>
      <c r="AH77" s="64"/>
      <c r="AI77" s="64"/>
      <c r="AJ77" s="18"/>
    </row>
    <row r="78" spans="1:36" ht="30" customHeight="1" x14ac:dyDescent="0.25">
      <c r="A78" s="272"/>
      <c r="B78" s="45" t="s">
        <v>592</v>
      </c>
      <c r="C78" s="64"/>
      <c r="D78" s="64"/>
      <c r="E78" s="64"/>
      <c r="F78" s="64"/>
      <c r="G78" s="64"/>
      <c r="H78" s="64"/>
      <c r="I78" s="64"/>
      <c r="J78" s="64"/>
      <c r="K78" s="64"/>
      <c r="L78" s="64"/>
      <c r="M78" s="64"/>
      <c r="N78" s="61"/>
      <c r="O78" s="61"/>
      <c r="P78" s="61" t="s">
        <v>101</v>
      </c>
      <c r="Q78" s="61"/>
      <c r="R78" s="61"/>
      <c r="S78" s="63"/>
      <c r="T78" s="64"/>
      <c r="U78" s="64"/>
      <c r="V78" s="64"/>
      <c r="W78" s="64"/>
      <c r="X78" s="64"/>
      <c r="Y78" s="64"/>
      <c r="Z78" s="64"/>
      <c r="AA78" s="64"/>
      <c r="AB78" s="64"/>
      <c r="AC78" s="64"/>
      <c r="AD78" s="64"/>
      <c r="AE78" s="64"/>
      <c r="AF78" s="64"/>
      <c r="AG78" s="64"/>
      <c r="AH78" s="64"/>
      <c r="AI78" s="64"/>
      <c r="AJ78" s="18"/>
    </row>
    <row r="79" spans="1:36" ht="30" customHeight="1" x14ac:dyDescent="0.25">
      <c r="A79" s="272"/>
      <c r="B79" s="45" t="s">
        <v>593</v>
      </c>
      <c r="C79" s="64"/>
      <c r="D79" s="64"/>
      <c r="E79" s="64"/>
      <c r="F79" s="64"/>
      <c r="G79" s="64"/>
      <c r="H79" s="64"/>
      <c r="I79" s="64"/>
      <c r="J79" s="64"/>
      <c r="K79" s="64"/>
      <c r="L79" s="64"/>
      <c r="M79" s="64"/>
      <c r="N79" s="61"/>
      <c r="O79" s="61"/>
      <c r="P79" s="61" t="s">
        <v>101</v>
      </c>
      <c r="Q79" s="61"/>
      <c r="R79" s="61"/>
      <c r="S79" s="63"/>
      <c r="T79" s="64"/>
      <c r="U79" s="64"/>
      <c r="V79" s="64"/>
      <c r="W79" s="64"/>
      <c r="X79" s="64"/>
      <c r="Y79" s="64"/>
      <c r="Z79" s="64"/>
      <c r="AA79" s="64"/>
      <c r="AB79" s="64"/>
      <c r="AC79" s="64"/>
      <c r="AD79" s="64"/>
      <c r="AE79" s="64"/>
      <c r="AF79" s="64"/>
      <c r="AG79" s="64"/>
      <c r="AH79" s="64"/>
      <c r="AI79" s="64"/>
      <c r="AJ79" s="18"/>
    </row>
    <row r="80" spans="1:36" ht="30" customHeight="1" x14ac:dyDescent="0.25">
      <c r="A80" s="272"/>
      <c r="B80" s="45" t="s">
        <v>594</v>
      </c>
      <c r="C80" s="64"/>
      <c r="D80" s="64"/>
      <c r="E80" s="64"/>
      <c r="F80" s="64"/>
      <c r="G80" s="64"/>
      <c r="H80" s="64"/>
      <c r="I80" s="64"/>
      <c r="J80" s="64"/>
      <c r="K80" s="64"/>
      <c r="L80" s="64"/>
      <c r="M80" s="64"/>
      <c r="N80" s="61"/>
      <c r="O80" s="61"/>
      <c r="P80" s="61" t="s">
        <v>101</v>
      </c>
      <c r="Q80" s="61"/>
      <c r="R80" s="61"/>
      <c r="S80" s="63"/>
      <c r="T80" s="64"/>
      <c r="U80" s="64"/>
      <c r="V80" s="64"/>
      <c r="W80" s="64"/>
      <c r="X80" s="64"/>
      <c r="Y80" s="64"/>
      <c r="Z80" s="64"/>
      <c r="AA80" s="64"/>
      <c r="AB80" s="64"/>
      <c r="AC80" s="64"/>
      <c r="AD80" s="64"/>
      <c r="AE80" s="64"/>
      <c r="AF80" s="64"/>
      <c r="AG80" s="64"/>
      <c r="AH80" s="64"/>
      <c r="AI80" s="64"/>
      <c r="AJ80" s="18"/>
    </row>
    <row r="81" spans="1:36" ht="30" customHeight="1" x14ac:dyDescent="0.25">
      <c r="A81" s="272"/>
      <c r="B81" s="45" t="s">
        <v>595</v>
      </c>
      <c r="C81" s="64"/>
      <c r="D81" s="64"/>
      <c r="E81" s="64"/>
      <c r="F81" s="64"/>
      <c r="G81" s="64"/>
      <c r="H81" s="64"/>
      <c r="I81" s="64"/>
      <c r="J81" s="64"/>
      <c r="K81" s="64"/>
      <c r="L81" s="64"/>
      <c r="M81" s="64"/>
      <c r="N81" s="61"/>
      <c r="O81" s="61"/>
      <c r="P81" s="61" t="s">
        <v>101</v>
      </c>
      <c r="Q81" s="61"/>
      <c r="R81" s="61"/>
      <c r="S81" s="63"/>
      <c r="T81" s="64"/>
      <c r="U81" s="64"/>
      <c r="V81" s="64"/>
      <c r="W81" s="64"/>
      <c r="X81" s="64"/>
      <c r="Y81" s="64"/>
      <c r="Z81" s="64"/>
      <c r="AA81" s="64"/>
      <c r="AB81" s="64"/>
      <c r="AC81" s="64"/>
      <c r="AD81" s="64"/>
      <c r="AE81" s="64"/>
      <c r="AF81" s="64"/>
      <c r="AG81" s="64"/>
      <c r="AH81" s="64"/>
      <c r="AI81" s="64"/>
      <c r="AJ81" s="18"/>
    </row>
    <row r="82" spans="1:36" ht="30" customHeight="1" x14ac:dyDescent="0.25">
      <c r="A82" s="272"/>
      <c r="B82" s="45" t="s">
        <v>596</v>
      </c>
      <c r="C82" s="64"/>
      <c r="D82" s="64"/>
      <c r="E82" s="64"/>
      <c r="F82" s="64"/>
      <c r="G82" s="64"/>
      <c r="H82" s="64"/>
      <c r="I82" s="64"/>
      <c r="J82" s="64"/>
      <c r="K82" s="64"/>
      <c r="L82" s="64"/>
      <c r="M82" s="64"/>
      <c r="N82" s="61"/>
      <c r="O82" s="61"/>
      <c r="P82" s="61" t="s">
        <v>101</v>
      </c>
      <c r="Q82" s="61"/>
      <c r="R82" s="61"/>
      <c r="S82" s="63"/>
      <c r="T82" s="64"/>
      <c r="U82" s="64"/>
      <c r="V82" s="64"/>
      <c r="W82" s="64"/>
      <c r="X82" s="64"/>
      <c r="Y82" s="64"/>
      <c r="Z82" s="64"/>
      <c r="AA82" s="64"/>
      <c r="AB82" s="64"/>
      <c r="AC82" s="64"/>
      <c r="AD82" s="64"/>
      <c r="AE82" s="64"/>
      <c r="AF82" s="64"/>
      <c r="AG82" s="64"/>
      <c r="AH82" s="64"/>
      <c r="AI82" s="64"/>
      <c r="AJ82" s="18"/>
    </row>
    <row r="83" spans="1:36" ht="30" customHeight="1" x14ac:dyDescent="0.25">
      <c r="A83" s="272"/>
      <c r="B83" s="45" t="s">
        <v>597</v>
      </c>
      <c r="C83" s="64"/>
      <c r="D83" s="64"/>
      <c r="E83" s="64"/>
      <c r="F83" s="64"/>
      <c r="G83" s="64"/>
      <c r="H83" s="64"/>
      <c r="I83" s="64"/>
      <c r="J83" s="64"/>
      <c r="K83" s="64"/>
      <c r="L83" s="64"/>
      <c r="M83" s="64"/>
      <c r="N83" s="61"/>
      <c r="O83" s="61"/>
      <c r="P83" s="61" t="s">
        <v>101</v>
      </c>
      <c r="Q83" s="61"/>
      <c r="R83" s="61"/>
      <c r="S83" s="63"/>
      <c r="T83" s="64"/>
      <c r="U83" s="64"/>
      <c r="V83" s="64"/>
      <c r="W83" s="64"/>
      <c r="X83" s="64"/>
      <c r="Y83" s="64"/>
      <c r="Z83" s="64"/>
      <c r="AA83" s="64"/>
      <c r="AB83" s="64"/>
      <c r="AC83" s="64"/>
      <c r="AD83" s="64"/>
      <c r="AE83" s="64"/>
      <c r="AF83" s="64"/>
      <c r="AG83" s="64"/>
      <c r="AH83" s="64"/>
      <c r="AI83" s="64"/>
      <c r="AJ83" s="18"/>
    </row>
    <row r="84" spans="1:36" ht="30" customHeight="1" x14ac:dyDescent="0.25">
      <c r="A84" s="272"/>
      <c r="B84" s="45" t="s">
        <v>598</v>
      </c>
      <c r="C84" s="64"/>
      <c r="D84" s="64"/>
      <c r="E84" s="64"/>
      <c r="F84" s="64"/>
      <c r="G84" s="64"/>
      <c r="H84" s="64"/>
      <c r="I84" s="64"/>
      <c r="J84" s="64"/>
      <c r="K84" s="64"/>
      <c r="L84" s="64"/>
      <c r="M84" s="64"/>
      <c r="N84" s="61"/>
      <c r="O84" s="61"/>
      <c r="P84" s="61" t="s">
        <v>101</v>
      </c>
      <c r="Q84" s="61"/>
      <c r="R84" s="61"/>
      <c r="S84" s="63"/>
      <c r="T84" s="64"/>
      <c r="U84" s="64"/>
      <c r="V84" s="64"/>
      <c r="W84" s="64"/>
      <c r="X84" s="64"/>
      <c r="Y84" s="64"/>
      <c r="Z84" s="64"/>
      <c r="AA84" s="64"/>
      <c r="AB84" s="64"/>
      <c r="AC84" s="64"/>
      <c r="AD84" s="64"/>
      <c r="AE84" s="64"/>
      <c r="AF84" s="64"/>
      <c r="AG84" s="64"/>
      <c r="AH84" s="64"/>
      <c r="AI84" s="64"/>
      <c r="AJ84" s="18"/>
    </row>
    <row r="85" spans="1:36" ht="30" customHeight="1" x14ac:dyDescent="0.25">
      <c r="A85" s="273"/>
      <c r="B85" s="45" t="s">
        <v>599</v>
      </c>
      <c r="C85" s="64"/>
      <c r="D85" s="64"/>
      <c r="E85" s="64"/>
      <c r="F85" s="64"/>
      <c r="G85" s="64"/>
      <c r="H85" s="64"/>
      <c r="I85" s="64"/>
      <c r="J85" s="64"/>
      <c r="K85" s="64"/>
      <c r="L85" s="64"/>
      <c r="M85" s="64"/>
      <c r="N85" s="61"/>
      <c r="O85" s="61"/>
      <c r="P85" s="61" t="s">
        <v>101</v>
      </c>
      <c r="Q85" s="61"/>
      <c r="R85" s="61"/>
      <c r="S85" s="63"/>
      <c r="T85" s="64"/>
      <c r="U85" s="64"/>
      <c r="V85" s="64"/>
      <c r="W85" s="64"/>
      <c r="X85" s="64"/>
      <c r="Y85" s="64"/>
      <c r="Z85" s="64"/>
      <c r="AA85" s="64"/>
      <c r="AB85" s="64"/>
      <c r="AC85" s="64"/>
      <c r="AD85" s="64"/>
      <c r="AE85" s="64"/>
      <c r="AF85" s="64"/>
      <c r="AG85" s="64"/>
      <c r="AH85" s="64"/>
      <c r="AI85" s="64"/>
      <c r="AJ85" s="18"/>
    </row>
    <row r="86" spans="1:36" ht="30" customHeight="1" x14ac:dyDescent="0.25">
      <c r="A86" s="271" t="s">
        <v>600</v>
      </c>
      <c r="B86" s="45" t="s">
        <v>402</v>
      </c>
      <c r="C86" s="64" t="s">
        <v>601</v>
      </c>
      <c r="D86" s="64"/>
      <c r="E86" s="64"/>
      <c r="F86" s="64"/>
      <c r="G86" s="64"/>
      <c r="H86" s="64"/>
      <c r="I86" s="64"/>
      <c r="J86" s="64"/>
      <c r="K86" s="64"/>
      <c r="L86" s="64"/>
      <c r="M86" s="64"/>
      <c r="N86" s="61"/>
      <c r="O86" s="61"/>
      <c r="P86" s="61"/>
      <c r="Q86" s="61"/>
      <c r="R86" s="61" t="s">
        <v>248</v>
      </c>
      <c r="S86" s="63"/>
      <c r="T86" s="64"/>
      <c r="U86" s="64"/>
      <c r="V86" s="64"/>
      <c r="W86" s="64"/>
      <c r="X86" s="64"/>
      <c r="Y86" s="64"/>
      <c r="Z86" s="64"/>
      <c r="AA86" s="64"/>
      <c r="AB86" s="64"/>
      <c r="AC86" s="64"/>
      <c r="AD86" s="64"/>
      <c r="AE86" s="64"/>
      <c r="AF86" s="64"/>
      <c r="AG86" s="64"/>
      <c r="AH86" s="64"/>
      <c r="AI86" s="64"/>
      <c r="AJ86" s="18"/>
    </row>
    <row r="87" spans="1:36" ht="30" customHeight="1" x14ac:dyDescent="0.25">
      <c r="A87" s="272"/>
      <c r="B87" s="45" t="s">
        <v>412</v>
      </c>
      <c r="C87" s="64" t="s">
        <v>601</v>
      </c>
      <c r="D87" s="64"/>
      <c r="E87" s="64"/>
      <c r="F87" s="64"/>
      <c r="G87" s="64"/>
      <c r="H87" s="64"/>
      <c r="I87" s="64"/>
      <c r="J87" s="64"/>
      <c r="K87" s="64"/>
      <c r="L87" s="64"/>
      <c r="M87" s="64"/>
      <c r="N87" s="61"/>
      <c r="O87" s="61"/>
      <c r="P87" s="61"/>
      <c r="Q87" s="61"/>
      <c r="R87" s="61" t="s">
        <v>248</v>
      </c>
      <c r="S87" s="63"/>
      <c r="T87" s="64"/>
      <c r="U87" s="64"/>
      <c r="V87" s="64"/>
      <c r="W87" s="64"/>
      <c r="X87" s="64"/>
      <c r="Y87" s="64"/>
      <c r="Z87" s="64"/>
      <c r="AA87" s="64"/>
      <c r="AB87" s="64"/>
      <c r="AC87" s="64"/>
      <c r="AD87" s="64"/>
      <c r="AE87" s="64"/>
      <c r="AF87" s="64"/>
      <c r="AG87" s="64"/>
      <c r="AH87" s="64"/>
      <c r="AI87" s="64"/>
      <c r="AJ87" s="18"/>
    </row>
    <row r="88" spans="1:36" ht="30" customHeight="1" x14ac:dyDescent="0.25">
      <c r="A88" s="272"/>
      <c r="B88" s="45" t="s">
        <v>423</v>
      </c>
      <c r="C88" s="64" t="s">
        <v>601</v>
      </c>
      <c r="D88" s="64"/>
      <c r="E88" s="64"/>
      <c r="F88" s="64"/>
      <c r="G88" s="64"/>
      <c r="H88" s="64"/>
      <c r="I88" s="64"/>
      <c r="J88" s="64"/>
      <c r="K88" s="64"/>
      <c r="L88" s="64"/>
      <c r="M88" s="64"/>
      <c r="N88" s="61"/>
      <c r="O88" s="61"/>
      <c r="P88" s="61"/>
      <c r="Q88" s="61"/>
      <c r="R88" s="61" t="s">
        <v>248</v>
      </c>
      <c r="S88" s="63"/>
      <c r="T88" s="64"/>
      <c r="U88" s="64"/>
      <c r="V88" s="64"/>
      <c r="W88" s="64"/>
      <c r="X88" s="64"/>
      <c r="Y88" s="64"/>
      <c r="Z88" s="64"/>
      <c r="AA88" s="64"/>
      <c r="AB88" s="64"/>
      <c r="AC88" s="64"/>
      <c r="AD88" s="64"/>
      <c r="AE88" s="64"/>
      <c r="AF88" s="64"/>
      <c r="AG88" s="64"/>
      <c r="AH88" s="64"/>
      <c r="AI88" s="64"/>
      <c r="AJ88" s="18"/>
    </row>
    <row r="89" spans="1:36" ht="30" customHeight="1" x14ac:dyDescent="0.25">
      <c r="A89" s="272"/>
      <c r="B89" s="45" t="s">
        <v>430</v>
      </c>
      <c r="C89" s="64"/>
      <c r="D89" s="64"/>
      <c r="E89" s="64"/>
      <c r="F89" s="64"/>
      <c r="G89" s="64"/>
      <c r="H89" s="64"/>
      <c r="I89" s="64"/>
      <c r="J89" s="64"/>
      <c r="K89" s="64"/>
      <c r="L89" s="64"/>
      <c r="M89" s="64"/>
      <c r="N89" s="61"/>
      <c r="O89" s="61"/>
      <c r="P89" s="61"/>
      <c r="Q89" s="61"/>
      <c r="R89" s="61" t="s">
        <v>101</v>
      </c>
      <c r="S89" s="63"/>
      <c r="T89" s="64"/>
      <c r="U89" s="64"/>
      <c r="V89" s="64"/>
      <c r="W89" s="64"/>
      <c r="X89" s="64"/>
      <c r="Y89" s="64"/>
      <c r="Z89" s="64"/>
      <c r="AA89" s="64"/>
      <c r="AB89" s="64"/>
      <c r="AC89" s="64"/>
      <c r="AD89" s="64"/>
      <c r="AE89" s="64"/>
      <c r="AF89" s="64"/>
      <c r="AG89" s="64"/>
      <c r="AH89" s="64"/>
      <c r="AI89" s="64"/>
      <c r="AJ89" s="18"/>
    </row>
    <row r="90" spans="1:36" ht="30" customHeight="1" x14ac:dyDescent="0.25">
      <c r="A90" s="272"/>
      <c r="B90" s="45" t="s">
        <v>441</v>
      </c>
      <c r="C90" s="64"/>
      <c r="D90" s="64"/>
      <c r="E90" s="64"/>
      <c r="F90" s="64"/>
      <c r="G90" s="64"/>
      <c r="H90" s="64"/>
      <c r="I90" s="64"/>
      <c r="J90" s="64"/>
      <c r="K90" s="64"/>
      <c r="L90" s="64"/>
      <c r="M90" s="64"/>
      <c r="N90" s="61"/>
      <c r="O90" s="61"/>
      <c r="P90" s="61"/>
      <c r="Q90" s="61"/>
      <c r="R90" s="61" t="s">
        <v>101</v>
      </c>
      <c r="S90" s="63"/>
      <c r="T90" s="64"/>
      <c r="U90" s="64"/>
      <c r="V90" s="64"/>
      <c r="W90" s="64"/>
      <c r="X90" s="64"/>
      <c r="Y90" s="64"/>
      <c r="Z90" s="64"/>
      <c r="AA90" s="64"/>
      <c r="AB90" s="64"/>
      <c r="AC90" s="64"/>
      <c r="AD90" s="64"/>
      <c r="AE90" s="64"/>
      <c r="AF90" s="64"/>
      <c r="AG90" s="64"/>
      <c r="AH90" s="64"/>
      <c r="AI90" s="64"/>
      <c r="AJ90" s="18"/>
    </row>
    <row r="91" spans="1:36" ht="30" customHeight="1" x14ac:dyDescent="0.25">
      <c r="A91" s="272"/>
      <c r="B91" s="45" t="s">
        <v>452</v>
      </c>
      <c r="C91" s="64"/>
      <c r="D91" s="64"/>
      <c r="E91" s="64"/>
      <c r="F91" s="64"/>
      <c r="G91" s="64"/>
      <c r="H91" s="64"/>
      <c r="I91" s="64"/>
      <c r="J91" s="64"/>
      <c r="K91" s="64"/>
      <c r="L91" s="64"/>
      <c r="M91" s="64"/>
      <c r="N91" s="61"/>
      <c r="O91" s="61"/>
      <c r="P91" s="61"/>
      <c r="Q91" s="61"/>
      <c r="R91" s="61" t="s">
        <v>101</v>
      </c>
      <c r="S91" s="63"/>
      <c r="T91" s="64"/>
      <c r="U91" s="64"/>
      <c r="V91" s="64"/>
      <c r="W91" s="64"/>
      <c r="X91" s="64"/>
      <c r="Y91" s="64"/>
      <c r="Z91" s="64"/>
      <c r="AA91" s="64"/>
      <c r="AB91" s="64"/>
      <c r="AC91" s="64"/>
      <c r="AD91" s="64"/>
      <c r="AE91" s="64"/>
      <c r="AF91" s="64"/>
      <c r="AG91" s="64"/>
      <c r="AH91" s="64"/>
      <c r="AI91" s="64"/>
      <c r="AJ91" s="18"/>
    </row>
    <row r="92" spans="1:36" ht="30" customHeight="1" x14ac:dyDescent="0.25">
      <c r="A92" s="272"/>
      <c r="B92" s="45" t="s">
        <v>465</v>
      </c>
      <c r="C92" s="64"/>
      <c r="D92" s="64"/>
      <c r="E92" s="64"/>
      <c r="F92" s="64"/>
      <c r="G92" s="64"/>
      <c r="H92" s="64"/>
      <c r="I92" s="64"/>
      <c r="J92" s="64"/>
      <c r="K92" s="64"/>
      <c r="L92" s="64"/>
      <c r="M92" s="64"/>
      <c r="N92" s="61"/>
      <c r="O92" s="61"/>
      <c r="P92" s="61"/>
      <c r="Q92" s="61"/>
      <c r="R92" s="61" t="s">
        <v>101</v>
      </c>
      <c r="S92" s="63"/>
      <c r="T92" s="64"/>
      <c r="U92" s="64"/>
      <c r="V92" s="64"/>
      <c r="W92" s="64"/>
      <c r="X92" s="64"/>
      <c r="Y92" s="64"/>
      <c r="Z92" s="64"/>
      <c r="AA92" s="64"/>
      <c r="AB92" s="64"/>
      <c r="AC92" s="64"/>
      <c r="AD92" s="64"/>
      <c r="AE92" s="64"/>
      <c r="AF92" s="64"/>
      <c r="AG92" s="64"/>
      <c r="AH92" s="64"/>
      <c r="AI92" s="64"/>
      <c r="AJ92" s="18"/>
    </row>
    <row r="93" spans="1:36" ht="30" customHeight="1" x14ac:dyDescent="0.25">
      <c r="A93" s="272"/>
      <c r="B93" s="45" t="s">
        <v>473</v>
      </c>
      <c r="C93" s="64"/>
      <c r="D93" s="64"/>
      <c r="E93" s="64"/>
      <c r="F93" s="64"/>
      <c r="G93" s="64"/>
      <c r="H93" s="64"/>
      <c r="I93" s="64"/>
      <c r="J93" s="64"/>
      <c r="K93" s="64"/>
      <c r="L93" s="64"/>
      <c r="M93" s="64"/>
      <c r="N93" s="61"/>
      <c r="O93" s="61"/>
      <c r="P93" s="61"/>
      <c r="Q93" s="61"/>
      <c r="R93" s="61" t="s">
        <v>101</v>
      </c>
      <c r="S93" s="63"/>
      <c r="T93" s="64"/>
      <c r="U93" s="64"/>
      <c r="V93" s="64"/>
      <c r="W93" s="64"/>
      <c r="X93" s="64"/>
      <c r="Y93" s="64"/>
      <c r="Z93" s="64"/>
      <c r="AA93" s="64"/>
      <c r="AB93" s="64"/>
      <c r="AC93" s="64"/>
      <c r="AD93" s="64"/>
      <c r="AE93" s="64"/>
      <c r="AF93" s="64"/>
      <c r="AG93" s="64"/>
      <c r="AH93" s="64"/>
      <c r="AI93" s="64"/>
      <c r="AJ93" s="18"/>
    </row>
    <row r="94" spans="1:36" ht="30" customHeight="1" x14ac:dyDescent="0.25">
      <c r="A94" s="272"/>
      <c r="B94" s="45" t="s">
        <v>483</v>
      </c>
      <c r="C94" s="64"/>
      <c r="D94" s="64"/>
      <c r="E94" s="64"/>
      <c r="F94" s="64"/>
      <c r="G94" s="64"/>
      <c r="H94" s="64"/>
      <c r="I94" s="64"/>
      <c r="J94" s="64"/>
      <c r="K94" s="64"/>
      <c r="L94" s="64"/>
      <c r="M94" s="64"/>
      <c r="N94" s="61"/>
      <c r="O94" s="61"/>
      <c r="P94" s="61"/>
      <c r="Q94" s="61"/>
      <c r="R94" s="61" t="s">
        <v>101</v>
      </c>
      <c r="S94" s="63"/>
      <c r="T94" s="64"/>
      <c r="U94" s="64"/>
      <c r="V94" s="64"/>
      <c r="W94" s="64"/>
      <c r="X94" s="64"/>
      <c r="Y94" s="64"/>
      <c r="Z94" s="64"/>
      <c r="AA94" s="64"/>
      <c r="AB94" s="64"/>
      <c r="AC94" s="64"/>
      <c r="AD94" s="64"/>
      <c r="AE94" s="64"/>
      <c r="AF94" s="64"/>
      <c r="AG94" s="64"/>
      <c r="AH94" s="64"/>
      <c r="AI94" s="64"/>
      <c r="AJ94" s="18"/>
    </row>
    <row r="95" spans="1:36" ht="30" customHeight="1" x14ac:dyDescent="0.25">
      <c r="A95" s="272"/>
      <c r="B95" s="45" t="s">
        <v>493</v>
      </c>
      <c r="C95" s="64"/>
      <c r="D95" s="64"/>
      <c r="E95" s="64"/>
      <c r="F95" s="64"/>
      <c r="G95" s="64"/>
      <c r="H95" s="64"/>
      <c r="I95" s="64"/>
      <c r="J95" s="64"/>
      <c r="K95" s="64"/>
      <c r="L95" s="64"/>
      <c r="M95" s="64"/>
      <c r="N95" s="61"/>
      <c r="O95" s="61"/>
      <c r="P95" s="61"/>
      <c r="Q95" s="61"/>
      <c r="R95" s="61" t="s">
        <v>101</v>
      </c>
      <c r="S95" s="63"/>
      <c r="T95" s="64"/>
      <c r="U95" s="64"/>
      <c r="V95" s="64"/>
      <c r="W95" s="64"/>
      <c r="X95" s="64"/>
      <c r="Y95" s="64"/>
      <c r="Z95" s="64"/>
      <c r="AA95" s="64"/>
      <c r="AB95" s="64"/>
      <c r="AC95" s="64"/>
      <c r="AD95" s="64"/>
      <c r="AE95" s="64"/>
      <c r="AF95" s="64"/>
      <c r="AG95" s="64"/>
      <c r="AH95" s="64"/>
      <c r="AI95" s="64"/>
      <c r="AJ95" s="18"/>
    </row>
    <row r="96" spans="1:36" ht="30" customHeight="1" x14ac:dyDescent="0.25">
      <c r="A96" s="272"/>
      <c r="B96" s="45" t="s">
        <v>504</v>
      </c>
      <c r="C96" s="64"/>
      <c r="D96" s="64"/>
      <c r="E96" s="64"/>
      <c r="F96" s="64"/>
      <c r="G96" s="64"/>
      <c r="H96" s="64"/>
      <c r="I96" s="64"/>
      <c r="J96" s="64"/>
      <c r="K96" s="64"/>
      <c r="L96" s="64"/>
      <c r="M96" s="64"/>
      <c r="N96" s="61"/>
      <c r="O96" s="61"/>
      <c r="P96" s="61"/>
      <c r="Q96" s="61"/>
      <c r="R96" s="61" t="s">
        <v>101</v>
      </c>
      <c r="S96" s="63"/>
      <c r="T96" s="64"/>
      <c r="U96" s="64"/>
      <c r="V96" s="64"/>
      <c r="W96" s="64"/>
      <c r="X96" s="64"/>
      <c r="Y96" s="64"/>
      <c r="Z96" s="64"/>
      <c r="AA96" s="64"/>
      <c r="AB96" s="64"/>
      <c r="AC96" s="64"/>
      <c r="AD96" s="64"/>
      <c r="AE96" s="64"/>
      <c r="AF96" s="64"/>
      <c r="AG96" s="64"/>
      <c r="AH96" s="64"/>
      <c r="AI96" s="64"/>
      <c r="AJ96" s="18"/>
    </row>
    <row r="97" spans="1:36" ht="30" customHeight="1" x14ac:dyDescent="0.25">
      <c r="A97" s="272"/>
      <c r="B97" s="45" t="s">
        <v>602</v>
      </c>
      <c r="C97" s="64"/>
      <c r="D97" s="64"/>
      <c r="E97" s="64"/>
      <c r="F97" s="64"/>
      <c r="G97" s="64"/>
      <c r="H97" s="64"/>
      <c r="I97" s="64"/>
      <c r="J97" s="64"/>
      <c r="K97" s="64"/>
      <c r="L97" s="64"/>
      <c r="M97" s="64"/>
      <c r="N97" s="61"/>
      <c r="O97" s="61"/>
      <c r="P97" s="61"/>
      <c r="Q97" s="61"/>
      <c r="R97" s="61" t="s">
        <v>101</v>
      </c>
      <c r="S97" s="63"/>
      <c r="T97" s="64"/>
      <c r="U97" s="64"/>
      <c r="V97" s="64"/>
      <c r="W97" s="64"/>
      <c r="X97" s="64"/>
      <c r="Y97" s="64"/>
      <c r="Z97" s="64"/>
      <c r="AA97" s="64"/>
      <c r="AB97" s="64"/>
      <c r="AC97" s="64"/>
      <c r="AD97" s="64"/>
      <c r="AE97" s="64"/>
      <c r="AF97" s="64"/>
      <c r="AG97" s="64"/>
      <c r="AH97" s="64"/>
      <c r="AI97" s="64"/>
      <c r="AJ97" s="18"/>
    </row>
    <row r="98" spans="1:36" ht="30" customHeight="1" x14ac:dyDescent="0.25">
      <c r="A98" s="272"/>
      <c r="B98" s="45" t="s">
        <v>603</v>
      </c>
      <c r="C98" s="64"/>
      <c r="D98" s="64"/>
      <c r="E98" s="64"/>
      <c r="F98" s="64"/>
      <c r="G98" s="64"/>
      <c r="H98" s="64"/>
      <c r="I98" s="64"/>
      <c r="J98" s="64"/>
      <c r="K98" s="64"/>
      <c r="L98" s="64"/>
      <c r="M98" s="64"/>
      <c r="N98" s="61"/>
      <c r="O98" s="61"/>
      <c r="P98" s="61"/>
      <c r="Q98" s="61"/>
      <c r="R98" s="61" t="s">
        <v>101</v>
      </c>
      <c r="S98" s="63"/>
      <c r="T98" s="64"/>
      <c r="U98" s="64"/>
      <c r="V98" s="64"/>
      <c r="W98" s="64"/>
      <c r="X98" s="64"/>
      <c r="Y98" s="64"/>
      <c r="Z98" s="64"/>
      <c r="AA98" s="64"/>
      <c r="AB98" s="64"/>
      <c r="AC98" s="64"/>
      <c r="AD98" s="64"/>
      <c r="AE98" s="64"/>
      <c r="AF98" s="64"/>
      <c r="AG98" s="64"/>
      <c r="AH98" s="64"/>
      <c r="AI98" s="64"/>
      <c r="AJ98" s="18"/>
    </row>
    <row r="99" spans="1:36" ht="30" customHeight="1" x14ac:dyDescent="0.25">
      <c r="A99" s="272"/>
      <c r="B99" s="45" t="s">
        <v>604</v>
      </c>
      <c r="C99" s="64"/>
      <c r="D99" s="64"/>
      <c r="E99" s="64"/>
      <c r="F99" s="64"/>
      <c r="G99" s="64"/>
      <c r="H99" s="64"/>
      <c r="I99" s="64"/>
      <c r="J99" s="64"/>
      <c r="K99" s="64"/>
      <c r="L99" s="64"/>
      <c r="M99" s="64"/>
      <c r="N99" s="61"/>
      <c r="O99" s="61"/>
      <c r="P99" s="61"/>
      <c r="Q99" s="61"/>
      <c r="R99" s="61" t="s">
        <v>101</v>
      </c>
      <c r="S99" s="63"/>
      <c r="T99" s="64"/>
      <c r="U99" s="64"/>
      <c r="V99" s="64"/>
      <c r="W99" s="64"/>
      <c r="X99" s="64"/>
      <c r="Y99" s="64"/>
      <c r="Z99" s="64"/>
      <c r="AA99" s="64"/>
      <c r="AB99" s="64"/>
      <c r="AC99" s="64"/>
      <c r="AD99" s="64"/>
      <c r="AE99" s="64"/>
      <c r="AF99" s="64"/>
      <c r="AG99" s="64"/>
      <c r="AH99" s="64"/>
      <c r="AI99" s="64"/>
      <c r="AJ99" s="18"/>
    </row>
    <row r="100" spans="1:36" ht="30" customHeight="1" x14ac:dyDescent="0.25">
      <c r="A100" s="273"/>
      <c r="B100" s="45" t="s">
        <v>605</v>
      </c>
      <c r="C100" s="64"/>
      <c r="D100" s="64"/>
      <c r="E100" s="64"/>
      <c r="F100" s="64"/>
      <c r="G100" s="64"/>
      <c r="H100" s="64"/>
      <c r="I100" s="64"/>
      <c r="J100" s="64"/>
      <c r="K100" s="64"/>
      <c r="L100" s="64"/>
      <c r="M100" s="64"/>
      <c r="N100" s="61"/>
      <c r="O100" s="61"/>
      <c r="P100" s="61"/>
      <c r="Q100" s="61"/>
      <c r="R100" s="61" t="s">
        <v>101</v>
      </c>
      <c r="S100" s="63"/>
      <c r="T100" s="64"/>
      <c r="U100" s="64"/>
      <c r="V100" s="64"/>
      <c r="W100" s="64"/>
      <c r="X100" s="64"/>
      <c r="Y100" s="64"/>
      <c r="Z100" s="64"/>
      <c r="AA100" s="64"/>
      <c r="AB100" s="64"/>
      <c r="AC100" s="64"/>
      <c r="AD100" s="64"/>
      <c r="AE100" s="64"/>
      <c r="AF100" s="64"/>
      <c r="AG100" s="64"/>
      <c r="AH100" s="64"/>
      <c r="AI100" s="64"/>
      <c r="AJ100" s="18"/>
    </row>
    <row r="101" spans="1:36" ht="30" customHeight="1" x14ac:dyDescent="0.25">
      <c r="A101" s="271" t="s">
        <v>606</v>
      </c>
      <c r="B101" s="45" t="s">
        <v>607</v>
      </c>
      <c r="C101" s="64" t="s">
        <v>608</v>
      </c>
      <c r="D101" s="64"/>
      <c r="E101" s="64"/>
      <c r="F101" s="64"/>
      <c r="G101" s="64"/>
      <c r="H101" s="64"/>
      <c r="I101" s="64"/>
      <c r="J101" s="64"/>
      <c r="K101" s="64"/>
      <c r="L101" s="64"/>
      <c r="M101" s="64"/>
      <c r="N101" s="61"/>
      <c r="O101" s="61"/>
      <c r="P101" s="61"/>
      <c r="Q101" s="61"/>
      <c r="R101" s="61" t="s">
        <v>248</v>
      </c>
      <c r="S101" s="63"/>
      <c r="T101" s="64"/>
      <c r="U101" s="64"/>
      <c r="V101" s="64"/>
      <c r="W101" s="64"/>
      <c r="X101" s="64"/>
      <c r="Y101" s="64"/>
      <c r="Z101" s="64"/>
      <c r="AA101" s="64"/>
      <c r="AB101" s="64"/>
      <c r="AC101" s="64"/>
      <c r="AD101" s="64"/>
      <c r="AE101" s="64"/>
      <c r="AF101" s="64"/>
      <c r="AG101" s="64"/>
      <c r="AH101" s="64"/>
      <c r="AI101" s="64"/>
      <c r="AJ101" s="18"/>
    </row>
    <row r="102" spans="1:36" ht="30" customHeight="1" x14ac:dyDescent="0.25">
      <c r="A102" s="272"/>
      <c r="B102" s="45" t="s">
        <v>609</v>
      </c>
      <c r="C102" s="64" t="s">
        <v>608</v>
      </c>
      <c r="D102" s="64"/>
      <c r="E102" s="64"/>
      <c r="F102" s="64"/>
      <c r="G102" s="64"/>
      <c r="H102" s="64"/>
      <c r="I102" s="64"/>
      <c r="J102" s="64"/>
      <c r="K102" s="64"/>
      <c r="L102" s="64"/>
      <c r="M102" s="64"/>
      <c r="N102" s="61"/>
      <c r="O102" s="61"/>
      <c r="P102" s="61"/>
      <c r="Q102" s="61"/>
      <c r="R102" s="61" t="s">
        <v>248</v>
      </c>
      <c r="S102" s="63"/>
      <c r="T102" s="64"/>
      <c r="U102" s="64"/>
      <c r="V102" s="64"/>
      <c r="W102" s="64"/>
      <c r="X102" s="64"/>
      <c r="Y102" s="64"/>
      <c r="Z102" s="64"/>
      <c r="AA102" s="64"/>
      <c r="AB102" s="64"/>
      <c r="AC102" s="64"/>
      <c r="AD102" s="64"/>
      <c r="AE102" s="64"/>
      <c r="AF102" s="64"/>
      <c r="AG102" s="64"/>
      <c r="AH102" s="64"/>
      <c r="AI102" s="64"/>
      <c r="AJ102" s="18"/>
    </row>
    <row r="103" spans="1:36" ht="30" customHeight="1" x14ac:dyDescent="0.25">
      <c r="A103" s="272"/>
      <c r="B103" s="45" t="s">
        <v>610</v>
      </c>
      <c r="C103" s="64" t="s">
        <v>608</v>
      </c>
      <c r="D103" s="64"/>
      <c r="E103" s="64"/>
      <c r="F103" s="64"/>
      <c r="G103" s="64"/>
      <c r="H103" s="64"/>
      <c r="I103" s="64"/>
      <c r="J103" s="64"/>
      <c r="K103" s="64"/>
      <c r="L103" s="64"/>
      <c r="M103" s="64"/>
      <c r="N103" s="61"/>
      <c r="O103" s="61"/>
      <c r="P103" s="61"/>
      <c r="Q103" s="61"/>
      <c r="R103" s="61" t="s">
        <v>248</v>
      </c>
      <c r="S103" s="63"/>
      <c r="T103" s="64"/>
      <c r="U103" s="64"/>
      <c r="V103" s="64"/>
      <c r="W103" s="64"/>
      <c r="X103" s="64"/>
      <c r="Y103" s="64"/>
      <c r="Z103" s="64"/>
      <c r="AA103" s="64"/>
      <c r="AB103" s="64"/>
      <c r="AC103" s="64"/>
      <c r="AD103" s="64"/>
      <c r="AE103" s="64"/>
      <c r="AF103" s="64"/>
      <c r="AG103" s="64"/>
      <c r="AH103" s="64"/>
      <c r="AI103" s="64"/>
      <c r="AJ103" s="18"/>
    </row>
    <row r="104" spans="1:36" ht="30" customHeight="1" x14ac:dyDescent="0.25">
      <c r="A104" s="272"/>
      <c r="B104" s="45" t="s">
        <v>611</v>
      </c>
      <c r="C104" s="64"/>
      <c r="D104" s="64"/>
      <c r="E104" s="64"/>
      <c r="F104" s="64"/>
      <c r="G104" s="64"/>
      <c r="H104" s="64"/>
      <c r="I104" s="64"/>
      <c r="J104" s="64"/>
      <c r="K104" s="64"/>
      <c r="L104" s="64"/>
      <c r="M104" s="64"/>
      <c r="N104" s="61"/>
      <c r="O104" s="61"/>
      <c r="P104" s="61"/>
      <c r="Q104" s="61" t="s">
        <v>101</v>
      </c>
      <c r="R104" s="61"/>
      <c r="S104" s="63"/>
      <c r="T104" s="64"/>
      <c r="U104" s="64"/>
      <c r="V104" s="64"/>
      <c r="W104" s="64"/>
      <c r="X104" s="64"/>
      <c r="Y104" s="64"/>
      <c r="Z104" s="64"/>
      <c r="AA104" s="64"/>
      <c r="AB104" s="64"/>
      <c r="AC104" s="64"/>
      <c r="AD104" s="64"/>
      <c r="AE104" s="64"/>
      <c r="AF104" s="64"/>
      <c r="AG104" s="64"/>
      <c r="AH104" s="64"/>
      <c r="AI104" s="64"/>
      <c r="AJ104" s="18"/>
    </row>
    <row r="105" spans="1:36" ht="30" customHeight="1" x14ac:dyDescent="0.25">
      <c r="A105" s="272"/>
      <c r="B105" s="45" t="s">
        <v>612</v>
      </c>
      <c r="C105" s="64"/>
      <c r="D105" s="64"/>
      <c r="E105" s="64"/>
      <c r="F105" s="64"/>
      <c r="G105" s="64"/>
      <c r="H105" s="64"/>
      <c r="I105" s="64"/>
      <c r="J105" s="64"/>
      <c r="K105" s="64"/>
      <c r="L105" s="64"/>
      <c r="M105" s="64"/>
      <c r="N105" s="61"/>
      <c r="O105" s="61" t="s">
        <v>101</v>
      </c>
      <c r="P105" s="61"/>
      <c r="Q105" s="61"/>
      <c r="R105" s="61"/>
      <c r="S105" s="63"/>
      <c r="T105" s="64"/>
      <c r="U105" s="64"/>
      <c r="V105" s="64"/>
      <c r="W105" s="64"/>
      <c r="X105" s="64"/>
      <c r="Y105" s="64"/>
      <c r="Z105" s="64"/>
      <c r="AA105" s="64"/>
      <c r="AB105" s="64"/>
      <c r="AC105" s="64"/>
      <c r="AD105" s="64"/>
      <c r="AE105" s="64"/>
      <c r="AF105" s="64"/>
      <c r="AG105" s="64"/>
      <c r="AH105" s="64"/>
      <c r="AI105" s="64"/>
      <c r="AJ105" s="18"/>
    </row>
    <row r="106" spans="1:36" ht="30" customHeight="1" x14ac:dyDescent="0.25">
      <c r="A106" s="272"/>
      <c r="B106" s="45" t="s">
        <v>613</v>
      </c>
      <c r="C106" s="64"/>
      <c r="D106" s="64"/>
      <c r="E106" s="64"/>
      <c r="F106" s="64"/>
      <c r="G106" s="64"/>
      <c r="H106" s="64"/>
      <c r="I106" s="64"/>
      <c r="J106" s="64"/>
      <c r="K106" s="64"/>
      <c r="L106" s="64"/>
      <c r="M106" s="64"/>
      <c r="N106" s="61"/>
      <c r="O106" s="61" t="s">
        <v>101</v>
      </c>
      <c r="P106" s="61"/>
      <c r="Q106" s="61"/>
      <c r="R106" s="61"/>
      <c r="S106" s="63"/>
      <c r="T106" s="64"/>
      <c r="U106" s="64"/>
      <c r="V106" s="64"/>
      <c r="W106" s="64"/>
      <c r="X106" s="64"/>
      <c r="Y106" s="64"/>
      <c r="Z106" s="64"/>
      <c r="AA106" s="64"/>
      <c r="AB106" s="64"/>
      <c r="AC106" s="64"/>
      <c r="AD106" s="64"/>
      <c r="AE106" s="64"/>
      <c r="AF106" s="64"/>
      <c r="AG106" s="64"/>
      <c r="AH106" s="64"/>
      <c r="AI106" s="64"/>
      <c r="AJ106" s="18"/>
    </row>
    <row r="107" spans="1:36" ht="30" customHeight="1" x14ac:dyDescent="0.25">
      <c r="A107" s="272"/>
      <c r="B107" s="45" t="s">
        <v>614</v>
      </c>
      <c r="C107" s="64"/>
      <c r="D107" s="64"/>
      <c r="E107" s="64"/>
      <c r="F107" s="64"/>
      <c r="G107" s="64"/>
      <c r="H107" s="64"/>
      <c r="I107" s="64"/>
      <c r="J107" s="64"/>
      <c r="K107" s="64"/>
      <c r="L107" s="64"/>
      <c r="M107" s="64"/>
      <c r="N107" s="61"/>
      <c r="O107" s="61" t="s">
        <v>101</v>
      </c>
      <c r="P107" s="61"/>
      <c r="Q107" s="61"/>
      <c r="R107" s="61"/>
      <c r="S107" s="63"/>
      <c r="T107" s="64"/>
      <c r="U107" s="64"/>
      <c r="V107" s="64"/>
      <c r="W107" s="64"/>
      <c r="X107" s="64"/>
      <c r="Y107" s="64"/>
      <c r="Z107" s="64"/>
      <c r="AA107" s="64"/>
      <c r="AB107" s="64"/>
      <c r="AC107" s="64"/>
      <c r="AD107" s="64"/>
      <c r="AE107" s="64"/>
      <c r="AF107" s="64"/>
      <c r="AG107" s="64"/>
      <c r="AH107" s="64"/>
      <c r="AI107" s="64"/>
      <c r="AJ107" s="18"/>
    </row>
    <row r="108" spans="1:36" ht="30" customHeight="1" x14ac:dyDescent="0.25">
      <c r="A108" s="272"/>
      <c r="B108" s="45" t="s">
        <v>615</v>
      </c>
      <c r="C108" s="64"/>
      <c r="D108" s="64"/>
      <c r="E108" s="64"/>
      <c r="F108" s="64"/>
      <c r="G108" s="64"/>
      <c r="H108" s="64"/>
      <c r="I108" s="64"/>
      <c r="J108" s="64"/>
      <c r="K108" s="64"/>
      <c r="L108" s="64"/>
      <c r="M108" s="64"/>
      <c r="N108" s="61"/>
      <c r="O108" s="61" t="s">
        <v>101</v>
      </c>
      <c r="P108" s="61"/>
      <c r="Q108" s="61"/>
      <c r="R108" s="61"/>
      <c r="S108" s="63"/>
      <c r="T108" s="64"/>
      <c r="U108" s="64"/>
      <c r="V108" s="64"/>
      <c r="W108" s="64"/>
      <c r="X108" s="64"/>
      <c r="Y108" s="64"/>
      <c r="Z108" s="64"/>
      <c r="AA108" s="64"/>
      <c r="AB108" s="64"/>
      <c r="AC108" s="64"/>
      <c r="AD108" s="64"/>
      <c r="AE108" s="64"/>
      <c r="AF108" s="64"/>
      <c r="AG108" s="64"/>
      <c r="AH108" s="64"/>
      <c r="AI108" s="64"/>
      <c r="AJ108" s="18"/>
    </row>
    <row r="109" spans="1:36" ht="30" customHeight="1" x14ac:dyDescent="0.25">
      <c r="A109" s="272"/>
      <c r="B109" s="45" t="s">
        <v>616</v>
      </c>
      <c r="C109" s="64"/>
      <c r="D109" s="64"/>
      <c r="E109" s="64"/>
      <c r="F109" s="64"/>
      <c r="G109" s="64"/>
      <c r="H109" s="64"/>
      <c r="I109" s="64"/>
      <c r="J109" s="64"/>
      <c r="K109" s="64"/>
      <c r="L109" s="64"/>
      <c r="M109" s="64"/>
      <c r="N109" s="61"/>
      <c r="O109" s="61" t="s">
        <v>101</v>
      </c>
      <c r="P109" s="61"/>
      <c r="Q109" s="61"/>
      <c r="R109" s="61"/>
      <c r="S109" s="63"/>
      <c r="T109" s="64"/>
      <c r="U109" s="64"/>
      <c r="V109" s="64"/>
      <c r="W109" s="64"/>
      <c r="X109" s="64"/>
      <c r="Y109" s="64"/>
      <c r="Z109" s="64"/>
      <c r="AA109" s="64"/>
      <c r="AB109" s="64"/>
      <c r="AC109" s="64"/>
      <c r="AD109" s="64"/>
      <c r="AE109" s="64"/>
      <c r="AF109" s="64"/>
      <c r="AG109" s="64"/>
      <c r="AH109" s="64"/>
      <c r="AI109" s="64"/>
      <c r="AJ109" s="18"/>
    </row>
    <row r="110" spans="1:36" ht="30" customHeight="1" x14ac:dyDescent="0.25">
      <c r="A110" s="272"/>
      <c r="B110" s="45" t="s">
        <v>617</v>
      </c>
      <c r="C110" s="64"/>
      <c r="D110" s="64"/>
      <c r="E110" s="64"/>
      <c r="F110" s="64"/>
      <c r="G110" s="64"/>
      <c r="H110" s="64"/>
      <c r="I110" s="64"/>
      <c r="J110" s="64"/>
      <c r="K110" s="64"/>
      <c r="L110" s="64"/>
      <c r="M110" s="64"/>
      <c r="N110" s="61"/>
      <c r="O110" s="61" t="s">
        <v>101</v>
      </c>
      <c r="P110" s="61"/>
      <c r="Q110" s="61"/>
      <c r="R110" s="61"/>
      <c r="S110" s="63"/>
      <c r="T110" s="64"/>
      <c r="U110" s="64"/>
      <c r="V110" s="64"/>
      <c r="W110" s="64"/>
      <c r="X110" s="64"/>
      <c r="Y110" s="64"/>
      <c r="Z110" s="64"/>
      <c r="AA110" s="64"/>
      <c r="AB110" s="64"/>
      <c r="AC110" s="64"/>
      <c r="AD110" s="64"/>
      <c r="AE110" s="64"/>
      <c r="AF110" s="64"/>
      <c r="AG110" s="64"/>
      <c r="AH110" s="64"/>
      <c r="AI110" s="64"/>
      <c r="AJ110" s="18"/>
    </row>
    <row r="111" spans="1:36" ht="30" customHeight="1" x14ac:dyDescent="0.25">
      <c r="A111" s="272"/>
      <c r="B111" s="45" t="s">
        <v>618</v>
      </c>
      <c r="C111" s="64"/>
      <c r="D111" s="64"/>
      <c r="E111" s="64"/>
      <c r="F111" s="64"/>
      <c r="G111" s="64"/>
      <c r="H111" s="64"/>
      <c r="I111" s="64"/>
      <c r="J111" s="64"/>
      <c r="K111" s="64"/>
      <c r="L111" s="64"/>
      <c r="M111" s="64"/>
      <c r="N111" s="61"/>
      <c r="O111" s="61" t="s">
        <v>101</v>
      </c>
      <c r="P111" s="61"/>
      <c r="Q111" s="61"/>
      <c r="R111" s="61"/>
      <c r="S111" s="63"/>
      <c r="T111" s="64"/>
      <c r="U111" s="64"/>
      <c r="V111" s="64"/>
      <c r="W111" s="64"/>
      <c r="X111" s="64"/>
      <c r="Y111" s="64"/>
      <c r="Z111" s="64"/>
      <c r="AA111" s="64"/>
      <c r="AB111" s="64"/>
      <c r="AC111" s="64"/>
      <c r="AD111" s="64"/>
      <c r="AE111" s="64"/>
      <c r="AF111" s="64"/>
      <c r="AG111" s="64"/>
      <c r="AH111" s="64"/>
      <c r="AI111" s="64"/>
      <c r="AJ111" s="18"/>
    </row>
    <row r="112" spans="1:36" ht="30" customHeight="1" x14ac:dyDescent="0.25">
      <c r="A112" s="272"/>
      <c r="B112" s="45" t="s">
        <v>619</v>
      </c>
      <c r="C112" s="64"/>
      <c r="D112" s="64"/>
      <c r="E112" s="64"/>
      <c r="F112" s="64"/>
      <c r="G112" s="64"/>
      <c r="H112" s="64"/>
      <c r="I112" s="64"/>
      <c r="J112" s="64"/>
      <c r="K112" s="64"/>
      <c r="L112" s="64"/>
      <c r="M112" s="64"/>
      <c r="N112" s="61"/>
      <c r="O112" s="61" t="s">
        <v>101</v>
      </c>
      <c r="P112" s="61"/>
      <c r="Q112" s="61"/>
      <c r="R112" s="61"/>
      <c r="S112" s="63"/>
      <c r="T112" s="64"/>
      <c r="U112" s="64"/>
      <c r="V112" s="64"/>
      <c r="W112" s="64"/>
      <c r="X112" s="64"/>
      <c r="Y112" s="64"/>
      <c r="Z112" s="64"/>
      <c r="AA112" s="64"/>
      <c r="AB112" s="64"/>
      <c r="AC112" s="64"/>
      <c r="AD112" s="64"/>
      <c r="AE112" s="64"/>
      <c r="AF112" s="64"/>
      <c r="AG112" s="64"/>
      <c r="AH112" s="64"/>
      <c r="AI112" s="64"/>
      <c r="AJ112" s="18"/>
    </row>
    <row r="113" spans="1:36" ht="30" customHeight="1" x14ac:dyDescent="0.25">
      <c r="A113" s="272"/>
      <c r="B113" s="45" t="s">
        <v>620</v>
      </c>
      <c r="C113" s="64"/>
      <c r="D113" s="64"/>
      <c r="E113" s="64"/>
      <c r="F113" s="64"/>
      <c r="G113" s="64"/>
      <c r="H113" s="64"/>
      <c r="I113" s="64"/>
      <c r="J113" s="64"/>
      <c r="K113" s="64"/>
      <c r="L113" s="64"/>
      <c r="M113" s="64"/>
      <c r="N113" s="61"/>
      <c r="O113" s="61" t="s">
        <v>101</v>
      </c>
      <c r="P113" s="61"/>
      <c r="Q113" s="61"/>
      <c r="R113" s="61"/>
      <c r="S113" s="63"/>
      <c r="T113" s="64"/>
      <c r="U113" s="64"/>
      <c r="V113" s="64"/>
      <c r="W113" s="64"/>
      <c r="X113" s="64"/>
      <c r="Y113" s="64"/>
      <c r="Z113" s="64"/>
      <c r="AA113" s="64"/>
      <c r="AB113" s="64"/>
      <c r="AC113" s="64"/>
      <c r="AD113" s="64"/>
      <c r="AE113" s="64"/>
      <c r="AF113" s="64"/>
      <c r="AG113" s="64"/>
      <c r="AH113" s="64"/>
      <c r="AI113" s="64"/>
      <c r="AJ113" s="18"/>
    </row>
    <row r="114" spans="1:36" ht="30" customHeight="1" x14ac:dyDescent="0.25">
      <c r="A114" s="272"/>
      <c r="B114" s="45" t="s">
        <v>621</v>
      </c>
      <c r="C114" s="64"/>
      <c r="D114" s="64"/>
      <c r="E114" s="64"/>
      <c r="F114" s="64"/>
      <c r="G114" s="64"/>
      <c r="H114" s="64"/>
      <c r="I114" s="64"/>
      <c r="J114" s="64"/>
      <c r="K114" s="64"/>
      <c r="L114" s="64"/>
      <c r="M114" s="64"/>
      <c r="N114" s="61"/>
      <c r="O114" s="61" t="s">
        <v>101</v>
      </c>
      <c r="P114" s="61"/>
      <c r="Q114" s="61"/>
      <c r="R114" s="61"/>
      <c r="S114" s="63"/>
      <c r="T114" s="64"/>
      <c r="U114" s="64"/>
      <c r="V114" s="64"/>
      <c r="W114" s="64"/>
      <c r="X114" s="64"/>
      <c r="Y114" s="64"/>
      <c r="Z114" s="64"/>
      <c r="AA114" s="64"/>
      <c r="AB114" s="64"/>
      <c r="AC114" s="64"/>
      <c r="AD114" s="64"/>
      <c r="AE114" s="64"/>
      <c r="AF114" s="64"/>
      <c r="AG114" s="64"/>
      <c r="AH114" s="64"/>
      <c r="AI114" s="64"/>
      <c r="AJ114" s="18"/>
    </row>
    <row r="115" spans="1:36" ht="30" customHeight="1" x14ac:dyDescent="0.25">
      <c r="A115" s="273"/>
      <c r="B115" s="45" t="s">
        <v>622</v>
      </c>
      <c r="C115" s="64"/>
      <c r="D115" s="64"/>
      <c r="E115" s="64"/>
      <c r="F115" s="64"/>
      <c r="G115" s="64"/>
      <c r="H115" s="64"/>
      <c r="I115" s="64"/>
      <c r="J115" s="64"/>
      <c r="K115" s="64"/>
      <c r="L115" s="64"/>
      <c r="M115" s="64"/>
      <c r="N115" s="61"/>
      <c r="O115" s="61" t="s">
        <v>101</v>
      </c>
      <c r="P115" s="61"/>
      <c r="Q115" s="61"/>
      <c r="R115" s="61"/>
      <c r="S115" s="63"/>
      <c r="T115" s="64"/>
      <c r="U115" s="64"/>
      <c r="V115" s="64"/>
      <c r="W115" s="64"/>
      <c r="X115" s="64"/>
      <c r="Y115" s="64"/>
      <c r="Z115" s="64"/>
      <c r="AA115" s="64"/>
      <c r="AB115" s="64"/>
      <c r="AC115" s="64"/>
      <c r="AD115" s="64"/>
      <c r="AE115" s="64"/>
      <c r="AF115" s="64"/>
      <c r="AG115" s="64"/>
      <c r="AH115" s="64"/>
      <c r="AI115" s="64"/>
      <c r="AJ115" s="18"/>
    </row>
    <row r="116" spans="1:36" ht="30" customHeight="1" x14ac:dyDescent="0.25">
      <c r="A116" s="271" t="s">
        <v>623</v>
      </c>
      <c r="B116" s="45" t="s">
        <v>624</v>
      </c>
      <c r="C116" s="64" t="s">
        <v>625</v>
      </c>
      <c r="D116" s="64"/>
      <c r="E116" s="64"/>
      <c r="F116" s="64"/>
      <c r="G116" s="64"/>
      <c r="H116" s="64"/>
      <c r="I116" s="64"/>
      <c r="J116" s="64"/>
      <c r="K116" s="64"/>
      <c r="L116" s="64"/>
      <c r="M116" s="64"/>
      <c r="N116" s="61"/>
      <c r="O116" s="61"/>
      <c r="P116" s="61"/>
      <c r="Q116" s="61"/>
      <c r="R116" s="61" t="s">
        <v>248</v>
      </c>
      <c r="S116" s="63"/>
      <c r="T116" s="64"/>
      <c r="U116" s="64"/>
      <c r="V116" s="64"/>
      <c r="W116" s="64"/>
      <c r="X116" s="64"/>
      <c r="Y116" s="64"/>
      <c r="Z116" s="64"/>
      <c r="AA116" s="64"/>
      <c r="AB116" s="64"/>
      <c r="AC116" s="64"/>
      <c r="AD116" s="64"/>
      <c r="AE116" s="64"/>
      <c r="AF116" s="64"/>
      <c r="AG116" s="64"/>
      <c r="AH116" s="64"/>
      <c r="AI116" s="64"/>
      <c r="AJ116" s="18"/>
    </row>
    <row r="117" spans="1:36" ht="30" customHeight="1" x14ac:dyDescent="0.25">
      <c r="A117" s="272"/>
      <c r="B117" s="45" t="s">
        <v>626</v>
      </c>
      <c r="C117" s="64" t="s">
        <v>625</v>
      </c>
      <c r="D117" s="64"/>
      <c r="E117" s="64"/>
      <c r="F117" s="64"/>
      <c r="G117" s="64"/>
      <c r="H117" s="64"/>
      <c r="I117" s="64"/>
      <c r="J117" s="64"/>
      <c r="K117" s="64"/>
      <c r="L117" s="64"/>
      <c r="M117" s="64"/>
      <c r="N117" s="61"/>
      <c r="O117" s="61"/>
      <c r="P117" s="61"/>
      <c r="Q117" s="61"/>
      <c r="R117" s="61" t="s">
        <v>248</v>
      </c>
      <c r="S117" s="63"/>
      <c r="T117" s="64"/>
      <c r="U117" s="64"/>
      <c r="V117" s="64"/>
      <c r="W117" s="64"/>
      <c r="X117" s="64"/>
      <c r="Y117" s="64"/>
      <c r="Z117" s="64"/>
      <c r="AA117" s="64"/>
      <c r="AB117" s="64"/>
      <c r="AC117" s="64"/>
      <c r="AD117" s="64"/>
      <c r="AE117" s="64"/>
      <c r="AF117" s="64"/>
      <c r="AG117" s="64"/>
      <c r="AH117" s="64"/>
      <c r="AI117" s="64"/>
      <c r="AJ117" s="18"/>
    </row>
    <row r="118" spans="1:36" ht="30" customHeight="1" x14ac:dyDescent="0.25">
      <c r="A118" s="272"/>
      <c r="B118" s="45" t="s">
        <v>627</v>
      </c>
      <c r="C118" s="64" t="s">
        <v>625</v>
      </c>
      <c r="D118" s="64"/>
      <c r="E118" s="64"/>
      <c r="F118" s="64"/>
      <c r="G118" s="64"/>
      <c r="H118" s="64"/>
      <c r="I118" s="64"/>
      <c r="J118" s="64"/>
      <c r="K118" s="64"/>
      <c r="L118" s="64"/>
      <c r="M118" s="64"/>
      <c r="N118" s="61"/>
      <c r="O118" s="61"/>
      <c r="P118" s="61"/>
      <c r="Q118" s="61"/>
      <c r="R118" s="61" t="s">
        <v>248</v>
      </c>
      <c r="S118" s="63"/>
      <c r="T118" s="64"/>
      <c r="U118" s="64"/>
      <c r="V118" s="64"/>
      <c r="W118" s="64"/>
      <c r="X118" s="64"/>
      <c r="Y118" s="64"/>
      <c r="Z118" s="64"/>
      <c r="AA118" s="64"/>
      <c r="AB118" s="64"/>
      <c r="AC118" s="64"/>
      <c r="AD118" s="64"/>
      <c r="AE118" s="64"/>
      <c r="AF118" s="64"/>
      <c r="AG118" s="64"/>
      <c r="AH118" s="64"/>
      <c r="AI118" s="64"/>
      <c r="AJ118" s="18"/>
    </row>
    <row r="119" spans="1:36" ht="30" customHeight="1" x14ac:dyDescent="0.25">
      <c r="A119" s="272"/>
      <c r="B119" s="45" t="s">
        <v>628</v>
      </c>
      <c r="C119" s="64"/>
      <c r="D119" s="64"/>
      <c r="E119" s="64"/>
      <c r="F119" s="64"/>
      <c r="G119" s="64"/>
      <c r="H119" s="64"/>
      <c r="I119" s="64"/>
      <c r="J119" s="64"/>
      <c r="K119" s="64"/>
      <c r="L119" s="64"/>
      <c r="M119" s="64"/>
      <c r="N119" s="61"/>
      <c r="O119" s="61"/>
      <c r="P119" s="61"/>
      <c r="Q119" s="61" t="s">
        <v>101</v>
      </c>
      <c r="R119" s="61"/>
      <c r="S119" s="63"/>
      <c r="T119" s="64"/>
      <c r="U119" s="64"/>
      <c r="V119" s="64"/>
      <c r="W119" s="64"/>
      <c r="X119" s="64"/>
      <c r="Y119" s="64"/>
      <c r="Z119" s="64"/>
      <c r="AA119" s="64"/>
      <c r="AB119" s="64"/>
      <c r="AC119" s="64"/>
      <c r="AD119" s="64"/>
      <c r="AE119" s="64"/>
      <c r="AF119" s="64"/>
      <c r="AG119" s="64"/>
      <c r="AH119" s="64"/>
      <c r="AI119" s="64"/>
      <c r="AJ119" s="18"/>
    </row>
    <row r="120" spans="1:36" ht="30" customHeight="1" x14ac:dyDescent="0.25">
      <c r="A120" s="272"/>
      <c r="B120" s="45" t="s">
        <v>629</v>
      </c>
      <c r="C120" s="64"/>
      <c r="D120" s="64"/>
      <c r="E120" s="64"/>
      <c r="F120" s="64"/>
      <c r="G120" s="64"/>
      <c r="H120" s="64"/>
      <c r="I120" s="64"/>
      <c r="J120" s="64"/>
      <c r="K120" s="64"/>
      <c r="L120" s="64"/>
      <c r="M120" s="64"/>
      <c r="N120" s="61"/>
      <c r="O120" s="61"/>
      <c r="P120" s="61" t="s">
        <v>101</v>
      </c>
      <c r="Q120" s="61"/>
      <c r="R120" s="61"/>
      <c r="S120" s="63"/>
      <c r="T120" s="64"/>
      <c r="U120" s="64"/>
      <c r="V120" s="64"/>
      <c r="W120" s="64"/>
      <c r="X120" s="64"/>
      <c r="Y120" s="64"/>
      <c r="Z120" s="64"/>
      <c r="AA120" s="64"/>
      <c r="AB120" s="64"/>
      <c r="AC120" s="64"/>
      <c r="AD120" s="64"/>
      <c r="AE120" s="64"/>
      <c r="AF120" s="64"/>
      <c r="AG120" s="64"/>
      <c r="AH120" s="64"/>
      <c r="AI120" s="64"/>
      <c r="AJ120" s="18"/>
    </row>
    <row r="121" spans="1:36" ht="30" customHeight="1" x14ac:dyDescent="0.25">
      <c r="A121" s="272"/>
      <c r="B121" s="45" t="s">
        <v>630</v>
      </c>
      <c r="C121" s="64"/>
      <c r="D121" s="64"/>
      <c r="E121" s="64"/>
      <c r="F121" s="64"/>
      <c r="G121" s="64"/>
      <c r="H121" s="64"/>
      <c r="I121" s="64"/>
      <c r="J121" s="64"/>
      <c r="K121" s="64"/>
      <c r="L121" s="64"/>
      <c r="M121" s="64"/>
      <c r="N121" s="61"/>
      <c r="O121" s="61"/>
      <c r="P121" s="61"/>
      <c r="Q121" s="61" t="s">
        <v>101</v>
      </c>
      <c r="R121" s="61"/>
      <c r="S121" s="63"/>
      <c r="T121" s="64"/>
      <c r="U121" s="64"/>
      <c r="V121" s="64"/>
      <c r="W121" s="64"/>
      <c r="X121" s="64"/>
      <c r="Y121" s="64"/>
      <c r="Z121" s="64"/>
      <c r="AA121" s="64"/>
      <c r="AB121" s="64"/>
      <c r="AC121" s="64"/>
      <c r="AD121" s="64"/>
      <c r="AE121" s="64"/>
      <c r="AF121" s="64"/>
      <c r="AG121" s="64"/>
      <c r="AH121" s="64"/>
      <c r="AI121" s="64"/>
      <c r="AJ121" s="18"/>
    </row>
    <row r="122" spans="1:36" ht="30" customHeight="1" x14ac:dyDescent="0.25">
      <c r="A122" s="272"/>
      <c r="B122" s="45" t="s">
        <v>631</v>
      </c>
      <c r="C122" s="64"/>
      <c r="D122" s="64"/>
      <c r="E122" s="64"/>
      <c r="F122" s="64"/>
      <c r="G122" s="64"/>
      <c r="H122" s="64"/>
      <c r="I122" s="64"/>
      <c r="J122" s="64"/>
      <c r="K122" s="64"/>
      <c r="L122" s="64"/>
      <c r="M122" s="64"/>
      <c r="N122" s="61"/>
      <c r="O122" s="61"/>
      <c r="P122" s="61" t="s">
        <v>101</v>
      </c>
      <c r="Q122" s="61"/>
      <c r="R122" s="61"/>
      <c r="S122" s="63"/>
      <c r="T122" s="64"/>
      <c r="U122" s="64"/>
      <c r="V122" s="64"/>
      <c r="W122" s="64"/>
      <c r="X122" s="64"/>
      <c r="Y122" s="64"/>
      <c r="Z122" s="64"/>
      <c r="AA122" s="64"/>
      <c r="AB122" s="64"/>
      <c r="AC122" s="64"/>
      <c r="AD122" s="64"/>
      <c r="AE122" s="64"/>
      <c r="AF122" s="64"/>
      <c r="AG122" s="64"/>
      <c r="AH122" s="64"/>
      <c r="AI122" s="64"/>
      <c r="AJ122" s="18"/>
    </row>
    <row r="123" spans="1:36" ht="30" customHeight="1" x14ac:dyDescent="0.25">
      <c r="A123" s="272"/>
      <c r="B123" s="45" t="s">
        <v>632</v>
      </c>
      <c r="C123" s="64"/>
      <c r="D123" s="64"/>
      <c r="E123" s="64"/>
      <c r="F123" s="64"/>
      <c r="G123" s="64"/>
      <c r="H123" s="64"/>
      <c r="I123" s="64"/>
      <c r="J123" s="64"/>
      <c r="K123" s="64"/>
      <c r="L123" s="64"/>
      <c r="M123" s="64"/>
      <c r="N123" s="61"/>
      <c r="O123" s="61"/>
      <c r="P123" s="61"/>
      <c r="Q123" s="61" t="s">
        <v>101</v>
      </c>
      <c r="R123" s="61"/>
      <c r="S123" s="63"/>
      <c r="T123" s="64"/>
      <c r="U123" s="64"/>
      <c r="V123" s="64"/>
      <c r="W123" s="64"/>
      <c r="X123" s="64"/>
      <c r="Y123" s="64"/>
      <c r="Z123" s="64"/>
      <c r="AA123" s="64"/>
      <c r="AB123" s="64"/>
      <c r="AC123" s="64"/>
      <c r="AD123" s="64"/>
      <c r="AE123" s="64"/>
      <c r="AF123" s="64"/>
      <c r="AG123" s="64"/>
      <c r="AH123" s="64"/>
      <c r="AI123" s="64"/>
      <c r="AJ123" s="18"/>
    </row>
    <row r="124" spans="1:36" ht="30" customHeight="1" x14ac:dyDescent="0.25">
      <c r="A124" s="272"/>
      <c r="B124" s="45" t="s">
        <v>633</v>
      </c>
      <c r="C124" s="64"/>
      <c r="D124" s="64"/>
      <c r="E124" s="64"/>
      <c r="F124" s="64"/>
      <c r="G124" s="64"/>
      <c r="H124" s="64"/>
      <c r="I124" s="64"/>
      <c r="J124" s="64"/>
      <c r="K124" s="64"/>
      <c r="L124" s="64"/>
      <c r="M124" s="64"/>
      <c r="N124" s="61"/>
      <c r="O124" s="61"/>
      <c r="P124" s="61" t="s">
        <v>101</v>
      </c>
      <c r="Q124" s="61"/>
      <c r="R124" s="61"/>
      <c r="S124" s="63"/>
      <c r="T124" s="64"/>
      <c r="U124" s="64"/>
      <c r="V124" s="64"/>
      <c r="W124" s="64"/>
      <c r="X124" s="64"/>
      <c r="Y124" s="64"/>
      <c r="Z124" s="64"/>
      <c r="AA124" s="64"/>
      <c r="AB124" s="64"/>
      <c r="AC124" s="64"/>
      <c r="AD124" s="64"/>
      <c r="AE124" s="64"/>
      <c r="AF124" s="64"/>
      <c r="AG124" s="64"/>
      <c r="AH124" s="64"/>
      <c r="AI124" s="64"/>
      <c r="AJ124" s="18"/>
    </row>
    <row r="125" spans="1:36" ht="30" customHeight="1" x14ac:dyDescent="0.25">
      <c r="A125" s="272"/>
      <c r="B125" s="45" t="s">
        <v>634</v>
      </c>
      <c r="C125" s="64"/>
      <c r="D125" s="64"/>
      <c r="E125" s="64"/>
      <c r="F125" s="64"/>
      <c r="G125" s="64"/>
      <c r="H125" s="64"/>
      <c r="I125" s="64"/>
      <c r="J125" s="64"/>
      <c r="K125" s="64"/>
      <c r="L125" s="64"/>
      <c r="M125" s="64"/>
      <c r="N125" s="61"/>
      <c r="O125" s="61"/>
      <c r="P125" s="61"/>
      <c r="Q125" s="61" t="s">
        <v>101</v>
      </c>
      <c r="R125" s="61"/>
      <c r="S125" s="63"/>
      <c r="T125" s="64"/>
      <c r="U125" s="64"/>
      <c r="V125" s="64"/>
      <c r="W125" s="64"/>
      <c r="X125" s="64"/>
      <c r="Y125" s="64"/>
      <c r="Z125" s="64"/>
      <c r="AA125" s="64"/>
      <c r="AB125" s="64"/>
      <c r="AC125" s="64"/>
      <c r="AD125" s="64"/>
      <c r="AE125" s="64"/>
      <c r="AF125" s="64"/>
      <c r="AG125" s="64"/>
      <c r="AH125" s="64"/>
      <c r="AI125" s="64"/>
      <c r="AJ125" s="18"/>
    </row>
    <row r="126" spans="1:36" ht="30" customHeight="1" x14ac:dyDescent="0.25">
      <c r="A126" s="272"/>
      <c r="B126" s="45" t="s">
        <v>635</v>
      </c>
      <c r="C126" s="64"/>
      <c r="D126" s="64"/>
      <c r="E126" s="64"/>
      <c r="F126" s="64"/>
      <c r="G126" s="64"/>
      <c r="H126" s="64"/>
      <c r="I126" s="64"/>
      <c r="J126" s="64"/>
      <c r="K126" s="64"/>
      <c r="L126" s="64"/>
      <c r="M126" s="64"/>
      <c r="N126" s="61"/>
      <c r="O126" s="61"/>
      <c r="P126" s="61" t="s">
        <v>101</v>
      </c>
      <c r="Q126" s="61"/>
      <c r="R126" s="61"/>
      <c r="S126" s="63"/>
      <c r="T126" s="64"/>
      <c r="U126" s="64"/>
      <c r="V126" s="64"/>
      <c r="W126" s="64"/>
      <c r="X126" s="64"/>
      <c r="Y126" s="64"/>
      <c r="Z126" s="64"/>
      <c r="AA126" s="64"/>
      <c r="AB126" s="64"/>
      <c r="AC126" s="64"/>
      <c r="AD126" s="64"/>
      <c r="AE126" s="64"/>
      <c r="AF126" s="64"/>
      <c r="AG126" s="64"/>
      <c r="AH126" s="64"/>
      <c r="AI126" s="64"/>
      <c r="AJ126" s="18"/>
    </row>
    <row r="127" spans="1:36" ht="30" customHeight="1" x14ac:dyDescent="0.25">
      <c r="A127" s="272"/>
      <c r="B127" s="45" t="s">
        <v>636</v>
      </c>
      <c r="C127" s="64"/>
      <c r="D127" s="64"/>
      <c r="E127" s="64"/>
      <c r="F127" s="64"/>
      <c r="G127" s="64"/>
      <c r="H127" s="64"/>
      <c r="I127" s="64"/>
      <c r="J127" s="64"/>
      <c r="K127" s="64"/>
      <c r="L127" s="64"/>
      <c r="M127" s="64"/>
      <c r="N127" s="61"/>
      <c r="O127" s="61"/>
      <c r="P127" s="61"/>
      <c r="Q127" s="61" t="s">
        <v>101</v>
      </c>
      <c r="R127" s="61"/>
      <c r="S127" s="63"/>
      <c r="T127" s="64"/>
      <c r="U127" s="64"/>
      <c r="V127" s="64"/>
      <c r="W127" s="64"/>
      <c r="X127" s="64"/>
      <c r="Y127" s="64"/>
      <c r="Z127" s="64"/>
      <c r="AA127" s="64"/>
      <c r="AB127" s="64"/>
      <c r="AC127" s="64"/>
      <c r="AD127" s="64"/>
      <c r="AE127" s="64"/>
      <c r="AF127" s="64"/>
      <c r="AG127" s="64"/>
      <c r="AH127" s="64"/>
      <c r="AI127" s="64"/>
      <c r="AJ127" s="18"/>
    </row>
    <row r="128" spans="1:36" ht="30" customHeight="1" x14ac:dyDescent="0.25">
      <c r="A128" s="272"/>
      <c r="B128" s="45" t="s">
        <v>637</v>
      </c>
      <c r="C128" s="64"/>
      <c r="D128" s="64"/>
      <c r="E128" s="64"/>
      <c r="F128" s="64"/>
      <c r="G128" s="64"/>
      <c r="H128" s="64"/>
      <c r="I128" s="64"/>
      <c r="J128" s="64"/>
      <c r="K128" s="64"/>
      <c r="L128" s="64"/>
      <c r="M128" s="64"/>
      <c r="N128" s="61"/>
      <c r="O128" s="61"/>
      <c r="P128" s="61" t="s">
        <v>101</v>
      </c>
      <c r="Q128" s="61"/>
      <c r="R128" s="61"/>
      <c r="S128" s="63"/>
      <c r="T128" s="64"/>
      <c r="U128" s="64"/>
      <c r="V128" s="64"/>
      <c r="W128" s="64"/>
      <c r="X128" s="64"/>
      <c r="Y128" s="64"/>
      <c r="Z128" s="64"/>
      <c r="AA128" s="64"/>
      <c r="AB128" s="64"/>
      <c r="AC128" s="64"/>
      <c r="AD128" s="64"/>
      <c r="AE128" s="64"/>
      <c r="AF128" s="64"/>
      <c r="AG128" s="64"/>
      <c r="AH128" s="64"/>
      <c r="AI128" s="64"/>
      <c r="AJ128" s="18"/>
    </row>
    <row r="129" spans="1:36" ht="30" customHeight="1" x14ac:dyDescent="0.25">
      <c r="A129" s="272"/>
      <c r="B129" s="45" t="s">
        <v>638</v>
      </c>
      <c r="C129" s="64"/>
      <c r="D129" s="64"/>
      <c r="E129" s="64"/>
      <c r="F129" s="64"/>
      <c r="G129" s="64"/>
      <c r="H129" s="64"/>
      <c r="I129" s="64"/>
      <c r="J129" s="64"/>
      <c r="K129" s="64"/>
      <c r="L129" s="64"/>
      <c r="M129" s="64"/>
      <c r="N129" s="61"/>
      <c r="O129" s="61"/>
      <c r="P129" s="61"/>
      <c r="Q129" s="61" t="s">
        <v>101</v>
      </c>
      <c r="R129" s="61"/>
      <c r="S129" s="63"/>
      <c r="T129" s="64"/>
      <c r="U129" s="64"/>
      <c r="V129" s="64"/>
      <c r="W129" s="64"/>
      <c r="X129" s="64"/>
      <c r="Y129" s="64"/>
      <c r="Z129" s="64"/>
      <c r="AA129" s="64"/>
      <c r="AB129" s="64"/>
      <c r="AC129" s="64"/>
      <c r="AD129" s="64"/>
      <c r="AE129" s="64"/>
      <c r="AF129" s="64"/>
      <c r="AG129" s="64"/>
      <c r="AH129" s="64"/>
      <c r="AI129" s="64"/>
      <c r="AJ129" s="18"/>
    </row>
    <row r="130" spans="1:36" ht="30" customHeight="1" x14ac:dyDescent="0.25">
      <c r="A130" s="273"/>
      <c r="B130" s="45" t="s">
        <v>639</v>
      </c>
      <c r="C130" s="64"/>
      <c r="D130" s="64"/>
      <c r="E130" s="64"/>
      <c r="F130" s="64"/>
      <c r="G130" s="64"/>
      <c r="H130" s="64"/>
      <c r="I130" s="64"/>
      <c r="J130" s="64"/>
      <c r="K130" s="64"/>
      <c r="L130" s="64"/>
      <c r="M130" s="64"/>
      <c r="N130" s="61"/>
      <c r="O130" s="61"/>
      <c r="P130" s="61"/>
      <c r="Q130" s="61" t="s">
        <v>101</v>
      </c>
      <c r="R130" s="61"/>
      <c r="S130" s="63"/>
      <c r="T130" s="64"/>
      <c r="U130" s="64"/>
      <c r="V130" s="64"/>
      <c r="W130" s="64"/>
      <c r="X130" s="64"/>
      <c r="Y130" s="64"/>
      <c r="Z130" s="64"/>
      <c r="AA130" s="64"/>
      <c r="AB130" s="64"/>
      <c r="AC130" s="64"/>
      <c r="AD130" s="64"/>
      <c r="AE130" s="64"/>
      <c r="AF130" s="64"/>
      <c r="AG130" s="64"/>
      <c r="AH130" s="64"/>
      <c r="AI130" s="64"/>
      <c r="AJ130" s="18"/>
    </row>
    <row r="131" spans="1:36" ht="30" customHeight="1" x14ac:dyDescent="0.25">
      <c r="A131" s="271" t="s">
        <v>640</v>
      </c>
      <c r="B131" s="45" t="s">
        <v>641</v>
      </c>
      <c r="C131" s="64" t="s">
        <v>642</v>
      </c>
      <c r="D131" s="64"/>
      <c r="E131" s="64"/>
      <c r="F131" s="64"/>
      <c r="G131" s="64"/>
      <c r="H131" s="64"/>
      <c r="I131" s="64"/>
      <c r="J131" s="64"/>
      <c r="K131" s="64"/>
      <c r="L131" s="64"/>
      <c r="M131" s="64"/>
      <c r="N131" s="61"/>
      <c r="O131" s="61"/>
      <c r="P131" s="61"/>
      <c r="Q131" s="61"/>
      <c r="R131" s="61" t="s">
        <v>248</v>
      </c>
      <c r="S131" s="63"/>
      <c r="T131" s="64"/>
      <c r="U131" s="64"/>
      <c r="V131" s="64"/>
      <c r="W131" s="64"/>
      <c r="X131" s="64"/>
      <c r="Y131" s="64"/>
      <c r="Z131" s="64"/>
      <c r="AA131" s="64"/>
      <c r="AB131" s="64"/>
      <c r="AC131" s="64"/>
      <c r="AD131" s="64"/>
      <c r="AE131" s="64"/>
      <c r="AF131" s="64"/>
      <c r="AG131" s="64"/>
      <c r="AH131" s="64"/>
      <c r="AI131" s="64"/>
      <c r="AJ131" s="18"/>
    </row>
    <row r="132" spans="1:36" ht="30" customHeight="1" x14ac:dyDescent="0.25">
      <c r="A132" s="272"/>
      <c r="B132" s="45" t="s">
        <v>643</v>
      </c>
      <c r="C132" s="64" t="s">
        <v>642</v>
      </c>
      <c r="D132" s="64"/>
      <c r="E132" s="64"/>
      <c r="F132" s="64"/>
      <c r="G132" s="64"/>
      <c r="H132" s="64"/>
      <c r="I132" s="64"/>
      <c r="J132" s="64"/>
      <c r="K132" s="64"/>
      <c r="L132" s="64"/>
      <c r="M132" s="64"/>
      <c r="N132" s="61"/>
      <c r="O132" s="61"/>
      <c r="P132" s="61"/>
      <c r="Q132" s="61"/>
      <c r="R132" s="61" t="s">
        <v>248</v>
      </c>
      <c r="S132" s="63"/>
      <c r="T132" s="64"/>
      <c r="U132" s="64"/>
      <c r="V132" s="64"/>
      <c r="W132" s="64"/>
      <c r="X132" s="64"/>
      <c r="Y132" s="64"/>
      <c r="Z132" s="64"/>
      <c r="AA132" s="64"/>
      <c r="AB132" s="64"/>
      <c r="AC132" s="64"/>
      <c r="AD132" s="64"/>
      <c r="AE132" s="64"/>
      <c r="AF132" s="64"/>
      <c r="AG132" s="64"/>
      <c r="AH132" s="64"/>
      <c r="AI132" s="64"/>
      <c r="AJ132" s="18"/>
    </row>
    <row r="133" spans="1:36" ht="30" customHeight="1" x14ac:dyDescent="0.25">
      <c r="A133" s="272"/>
      <c r="B133" s="45" t="s">
        <v>644</v>
      </c>
      <c r="C133" s="64" t="s">
        <v>642</v>
      </c>
      <c r="D133" s="64"/>
      <c r="E133" s="64"/>
      <c r="F133" s="64"/>
      <c r="G133" s="64"/>
      <c r="H133" s="64"/>
      <c r="I133" s="64"/>
      <c r="J133" s="64"/>
      <c r="K133" s="64"/>
      <c r="L133" s="64"/>
      <c r="M133" s="64"/>
      <c r="N133" s="61"/>
      <c r="O133" s="61"/>
      <c r="P133" s="61"/>
      <c r="Q133" s="61"/>
      <c r="R133" s="61" t="s">
        <v>248</v>
      </c>
      <c r="S133" s="63"/>
      <c r="T133" s="64"/>
      <c r="U133" s="64"/>
      <c r="V133" s="64"/>
      <c r="W133" s="64"/>
      <c r="X133" s="64"/>
      <c r="Y133" s="64"/>
      <c r="Z133" s="64"/>
      <c r="AA133" s="64"/>
      <c r="AB133" s="64"/>
      <c r="AC133" s="64"/>
      <c r="AD133" s="64"/>
      <c r="AE133" s="64"/>
      <c r="AF133" s="64"/>
      <c r="AG133" s="64"/>
      <c r="AH133" s="64"/>
      <c r="AI133" s="64"/>
      <c r="AJ133" s="18"/>
    </row>
    <row r="134" spans="1:36" ht="30" customHeight="1" x14ac:dyDescent="0.25">
      <c r="A134" s="272"/>
      <c r="B134" s="45" t="s">
        <v>645</v>
      </c>
      <c r="C134" s="64"/>
      <c r="D134" s="64"/>
      <c r="E134" s="64"/>
      <c r="F134" s="64"/>
      <c r="G134" s="64"/>
      <c r="H134" s="64"/>
      <c r="I134" s="64"/>
      <c r="J134" s="64"/>
      <c r="K134" s="64"/>
      <c r="L134" s="64"/>
      <c r="M134" s="64"/>
      <c r="N134" s="61"/>
      <c r="O134" s="61"/>
      <c r="P134" s="61" t="s">
        <v>101</v>
      </c>
      <c r="Q134" s="61"/>
      <c r="R134" s="61"/>
      <c r="S134" s="63"/>
      <c r="T134" s="64"/>
      <c r="U134" s="64"/>
      <c r="V134" s="64"/>
      <c r="W134" s="64"/>
      <c r="X134" s="64"/>
      <c r="Y134" s="64"/>
      <c r="Z134" s="64"/>
      <c r="AA134" s="64"/>
      <c r="AB134" s="64"/>
      <c r="AC134" s="64"/>
      <c r="AD134" s="64"/>
      <c r="AE134" s="64"/>
      <c r="AF134" s="64"/>
      <c r="AG134" s="64"/>
      <c r="AH134" s="64"/>
      <c r="AI134" s="64"/>
      <c r="AJ134" s="18"/>
    </row>
    <row r="135" spans="1:36" ht="30" customHeight="1" x14ac:dyDescent="0.25">
      <c r="A135" s="272"/>
      <c r="B135" s="45" t="s">
        <v>646</v>
      </c>
      <c r="C135" s="64"/>
      <c r="D135" s="64"/>
      <c r="E135" s="64"/>
      <c r="F135" s="64"/>
      <c r="G135" s="64"/>
      <c r="H135" s="64"/>
      <c r="I135" s="64"/>
      <c r="J135" s="64"/>
      <c r="K135" s="64"/>
      <c r="L135" s="64"/>
      <c r="M135" s="64"/>
      <c r="N135" s="61"/>
      <c r="O135" s="61"/>
      <c r="P135" s="61"/>
      <c r="Q135" s="61" t="s">
        <v>101</v>
      </c>
      <c r="R135" s="61"/>
      <c r="S135" s="63"/>
      <c r="T135" s="64"/>
      <c r="U135" s="64"/>
      <c r="V135" s="64"/>
      <c r="W135" s="64"/>
      <c r="X135" s="64"/>
      <c r="Y135" s="64"/>
      <c r="Z135" s="64"/>
      <c r="AA135" s="64"/>
      <c r="AB135" s="64"/>
      <c r="AC135" s="64"/>
      <c r="AD135" s="64"/>
      <c r="AE135" s="64"/>
      <c r="AF135" s="64"/>
      <c r="AG135" s="64"/>
      <c r="AH135" s="64"/>
      <c r="AI135" s="64"/>
      <c r="AJ135" s="18"/>
    </row>
    <row r="136" spans="1:36" ht="30" customHeight="1" x14ac:dyDescent="0.25">
      <c r="A136" s="272"/>
      <c r="B136" s="45" t="s">
        <v>647</v>
      </c>
      <c r="C136" s="64"/>
      <c r="D136" s="64"/>
      <c r="E136" s="64"/>
      <c r="F136" s="64"/>
      <c r="G136" s="64"/>
      <c r="H136" s="64"/>
      <c r="I136" s="64"/>
      <c r="J136" s="64"/>
      <c r="K136" s="64"/>
      <c r="L136" s="64"/>
      <c r="M136" s="64"/>
      <c r="N136" s="61"/>
      <c r="O136" s="61"/>
      <c r="P136" s="61" t="s">
        <v>101</v>
      </c>
      <c r="Q136" s="61"/>
      <c r="R136" s="61"/>
      <c r="S136" s="63"/>
      <c r="T136" s="64"/>
      <c r="U136" s="64"/>
      <c r="V136" s="64"/>
      <c r="W136" s="64"/>
      <c r="X136" s="64"/>
      <c r="Y136" s="64"/>
      <c r="Z136" s="64"/>
      <c r="AA136" s="64"/>
      <c r="AB136" s="64"/>
      <c r="AC136" s="64"/>
      <c r="AD136" s="64"/>
      <c r="AE136" s="64"/>
      <c r="AF136" s="64"/>
      <c r="AG136" s="64"/>
      <c r="AH136" s="64"/>
      <c r="AI136" s="64"/>
      <c r="AJ136" s="18"/>
    </row>
    <row r="137" spans="1:36" ht="30" customHeight="1" x14ac:dyDescent="0.25">
      <c r="A137" s="272"/>
      <c r="B137" s="45" t="s">
        <v>648</v>
      </c>
      <c r="C137" s="64"/>
      <c r="D137" s="64"/>
      <c r="E137" s="64"/>
      <c r="F137" s="64"/>
      <c r="G137" s="64"/>
      <c r="H137" s="64"/>
      <c r="I137" s="64"/>
      <c r="J137" s="64"/>
      <c r="K137" s="64"/>
      <c r="L137" s="64"/>
      <c r="M137" s="64"/>
      <c r="N137" s="61"/>
      <c r="O137" s="61"/>
      <c r="P137" s="61"/>
      <c r="Q137" s="61" t="s">
        <v>101</v>
      </c>
      <c r="R137" s="61"/>
      <c r="S137" s="63"/>
      <c r="T137" s="64"/>
      <c r="U137" s="64"/>
      <c r="V137" s="64"/>
      <c r="W137" s="64"/>
      <c r="X137" s="64"/>
      <c r="Y137" s="64"/>
      <c r="Z137" s="64"/>
      <c r="AA137" s="64"/>
      <c r="AB137" s="64"/>
      <c r="AC137" s="64"/>
      <c r="AD137" s="64"/>
      <c r="AE137" s="64"/>
      <c r="AF137" s="64"/>
      <c r="AG137" s="64"/>
      <c r="AH137" s="64"/>
      <c r="AI137" s="64"/>
      <c r="AJ137" s="18"/>
    </row>
    <row r="138" spans="1:36" ht="30" customHeight="1" x14ac:dyDescent="0.25">
      <c r="A138" s="272"/>
      <c r="B138" s="45" t="s">
        <v>649</v>
      </c>
      <c r="C138" s="64"/>
      <c r="D138" s="64"/>
      <c r="E138" s="64"/>
      <c r="F138" s="64"/>
      <c r="G138" s="64"/>
      <c r="H138" s="64"/>
      <c r="I138" s="64"/>
      <c r="J138" s="64"/>
      <c r="K138" s="64"/>
      <c r="L138" s="64"/>
      <c r="M138" s="64"/>
      <c r="N138" s="61"/>
      <c r="O138" s="61"/>
      <c r="P138" s="61" t="s">
        <v>101</v>
      </c>
      <c r="Q138" s="61"/>
      <c r="R138" s="61"/>
      <c r="S138" s="63"/>
      <c r="T138" s="64"/>
      <c r="U138" s="64"/>
      <c r="V138" s="64"/>
      <c r="W138" s="64"/>
      <c r="X138" s="64"/>
      <c r="Y138" s="64"/>
      <c r="Z138" s="64"/>
      <c r="AA138" s="64"/>
      <c r="AB138" s="64"/>
      <c r="AC138" s="64"/>
      <c r="AD138" s="64"/>
      <c r="AE138" s="64"/>
      <c r="AF138" s="64"/>
      <c r="AG138" s="64"/>
      <c r="AH138" s="64"/>
      <c r="AI138" s="64"/>
      <c r="AJ138" s="18"/>
    </row>
    <row r="139" spans="1:36" ht="30" customHeight="1" x14ac:dyDescent="0.25">
      <c r="A139" s="272"/>
      <c r="B139" s="45" t="s">
        <v>650</v>
      </c>
      <c r="C139" s="64"/>
      <c r="D139" s="64"/>
      <c r="E139" s="64"/>
      <c r="F139" s="64"/>
      <c r="G139" s="64"/>
      <c r="H139" s="64"/>
      <c r="I139" s="64"/>
      <c r="J139" s="64"/>
      <c r="K139" s="64"/>
      <c r="L139" s="64"/>
      <c r="M139" s="64"/>
      <c r="N139" s="61"/>
      <c r="O139" s="61"/>
      <c r="P139" s="61"/>
      <c r="Q139" s="61" t="s">
        <v>101</v>
      </c>
      <c r="R139" s="61"/>
      <c r="S139" s="63"/>
      <c r="T139" s="64"/>
      <c r="U139" s="64"/>
      <c r="V139" s="64"/>
      <c r="W139" s="64"/>
      <c r="X139" s="64"/>
      <c r="Y139" s="64"/>
      <c r="Z139" s="64"/>
      <c r="AA139" s="64"/>
      <c r="AB139" s="64"/>
      <c r="AC139" s="64"/>
      <c r="AD139" s="64"/>
      <c r="AE139" s="64"/>
      <c r="AF139" s="64"/>
      <c r="AG139" s="64"/>
      <c r="AH139" s="64"/>
      <c r="AI139" s="64"/>
      <c r="AJ139" s="18"/>
    </row>
    <row r="140" spans="1:36" ht="30" customHeight="1" x14ac:dyDescent="0.25">
      <c r="A140" s="272"/>
      <c r="B140" s="45" t="s">
        <v>651</v>
      </c>
      <c r="C140" s="64"/>
      <c r="D140" s="64"/>
      <c r="E140" s="64"/>
      <c r="F140" s="64"/>
      <c r="G140" s="64"/>
      <c r="H140" s="64"/>
      <c r="I140" s="64"/>
      <c r="J140" s="64"/>
      <c r="K140" s="64"/>
      <c r="L140" s="64"/>
      <c r="M140" s="64"/>
      <c r="N140" s="61"/>
      <c r="O140" s="61"/>
      <c r="P140" s="61" t="s">
        <v>101</v>
      </c>
      <c r="Q140" s="61"/>
      <c r="R140" s="61"/>
      <c r="S140" s="63"/>
      <c r="T140" s="64"/>
      <c r="U140" s="64"/>
      <c r="V140" s="64"/>
      <c r="W140" s="64"/>
      <c r="X140" s="64"/>
      <c r="Y140" s="64"/>
      <c r="Z140" s="64"/>
      <c r="AA140" s="64"/>
      <c r="AB140" s="64"/>
      <c r="AC140" s="64"/>
      <c r="AD140" s="64"/>
      <c r="AE140" s="64"/>
      <c r="AF140" s="64"/>
      <c r="AG140" s="64"/>
      <c r="AH140" s="64"/>
      <c r="AI140" s="64"/>
      <c r="AJ140" s="18"/>
    </row>
    <row r="141" spans="1:36" ht="30" customHeight="1" x14ac:dyDescent="0.25">
      <c r="A141" s="272"/>
      <c r="B141" s="45" t="s">
        <v>652</v>
      </c>
      <c r="C141" s="64"/>
      <c r="D141" s="64"/>
      <c r="E141" s="64"/>
      <c r="F141" s="64"/>
      <c r="G141" s="64"/>
      <c r="H141" s="64"/>
      <c r="I141" s="64"/>
      <c r="J141" s="64"/>
      <c r="K141" s="64"/>
      <c r="L141" s="64"/>
      <c r="M141" s="64"/>
      <c r="N141" s="61"/>
      <c r="O141" s="61"/>
      <c r="P141" s="61"/>
      <c r="Q141" s="61" t="s">
        <v>101</v>
      </c>
      <c r="R141" s="61"/>
      <c r="S141" s="63"/>
      <c r="T141" s="64"/>
      <c r="U141" s="64"/>
      <c r="V141" s="64"/>
      <c r="W141" s="64"/>
      <c r="X141" s="64"/>
      <c r="Y141" s="64"/>
      <c r="Z141" s="64"/>
      <c r="AA141" s="64"/>
      <c r="AB141" s="64"/>
      <c r="AC141" s="64"/>
      <c r="AD141" s="64"/>
      <c r="AE141" s="64"/>
      <c r="AF141" s="64"/>
      <c r="AG141" s="64"/>
      <c r="AH141" s="64"/>
      <c r="AI141" s="64"/>
      <c r="AJ141" s="18"/>
    </row>
    <row r="142" spans="1:36" ht="30" customHeight="1" x14ac:dyDescent="0.25">
      <c r="A142" s="272"/>
      <c r="B142" s="45" t="s">
        <v>653</v>
      </c>
      <c r="C142" s="64"/>
      <c r="D142" s="64"/>
      <c r="E142" s="64"/>
      <c r="F142" s="64"/>
      <c r="G142" s="64"/>
      <c r="H142" s="64"/>
      <c r="I142" s="64"/>
      <c r="J142" s="64"/>
      <c r="K142" s="64"/>
      <c r="L142" s="64"/>
      <c r="M142" s="64"/>
      <c r="N142" s="61"/>
      <c r="O142" s="61" t="s">
        <v>101</v>
      </c>
      <c r="P142" s="61"/>
      <c r="Q142" s="61"/>
      <c r="R142" s="61"/>
      <c r="S142" s="63"/>
      <c r="T142" s="64"/>
      <c r="U142" s="64"/>
      <c r="V142" s="64"/>
      <c r="W142" s="64"/>
      <c r="X142" s="64"/>
      <c r="Y142" s="64"/>
      <c r="Z142" s="64"/>
      <c r="AA142" s="64"/>
      <c r="AB142" s="64"/>
      <c r="AC142" s="64"/>
      <c r="AD142" s="64"/>
      <c r="AE142" s="64"/>
      <c r="AF142" s="64"/>
      <c r="AG142" s="64"/>
      <c r="AH142" s="64"/>
      <c r="AI142" s="64"/>
      <c r="AJ142" s="18"/>
    </row>
    <row r="143" spans="1:36" ht="30" customHeight="1" x14ac:dyDescent="0.25">
      <c r="A143" s="272"/>
      <c r="B143" s="45" t="s">
        <v>654</v>
      </c>
      <c r="C143" s="64"/>
      <c r="D143" s="64"/>
      <c r="E143" s="64"/>
      <c r="F143" s="64"/>
      <c r="G143" s="64"/>
      <c r="H143" s="64"/>
      <c r="I143" s="64"/>
      <c r="J143" s="64"/>
      <c r="K143" s="64"/>
      <c r="L143" s="64"/>
      <c r="M143" s="64"/>
      <c r="N143" s="61"/>
      <c r="O143" s="61" t="s">
        <v>101</v>
      </c>
      <c r="P143" s="61"/>
      <c r="Q143" s="61"/>
      <c r="R143" s="61"/>
      <c r="S143" s="63"/>
      <c r="T143" s="64"/>
      <c r="U143" s="64"/>
      <c r="V143" s="64"/>
      <c r="W143" s="64"/>
      <c r="X143" s="64"/>
      <c r="Y143" s="64"/>
      <c r="Z143" s="64"/>
      <c r="AA143" s="64"/>
      <c r="AB143" s="64"/>
      <c r="AC143" s="64"/>
      <c r="AD143" s="64"/>
      <c r="AE143" s="64"/>
      <c r="AF143" s="64"/>
      <c r="AG143" s="64"/>
      <c r="AH143" s="64"/>
      <c r="AI143" s="64"/>
      <c r="AJ143" s="18"/>
    </row>
    <row r="144" spans="1:36" ht="30" customHeight="1" x14ac:dyDescent="0.25">
      <c r="A144" s="272"/>
      <c r="B144" s="45" t="s">
        <v>655</v>
      </c>
      <c r="C144" s="64"/>
      <c r="D144" s="64"/>
      <c r="E144" s="64"/>
      <c r="F144" s="64"/>
      <c r="G144" s="64"/>
      <c r="H144" s="64"/>
      <c r="I144" s="64"/>
      <c r="J144" s="64"/>
      <c r="K144" s="64"/>
      <c r="L144" s="64"/>
      <c r="M144" s="64"/>
      <c r="N144" s="61"/>
      <c r="O144" s="61" t="s">
        <v>101</v>
      </c>
      <c r="P144" s="61"/>
      <c r="Q144" s="61"/>
      <c r="R144" s="61"/>
      <c r="S144" s="63"/>
      <c r="T144" s="64"/>
      <c r="U144" s="64"/>
      <c r="V144" s="64"/>
      <c r="W144" s="64"/>
      <c r="X144" s="64"/>
      <c r="Y144" s="64"/>
      <c r="Z144" s="64"/>
      <c r="AA144" s="64"/>
      <c r="AB144" s="64"/>
      <c r="AC144" s="64"/>
      <c r="AD144" s="64"/>
      <c r="AE144" s="64"/>
      <c r="AF144" s="64"/>
      <c r="AG144" s="64"/>
      <c r="AH144" s="64"/>
      <c r="AI144" s="64"/>
      <c r="AJ144" s="18"/>
    </row>
    <row r="145" spans="1:36" ht="30" customHeight="1" x14ac:dyDescent="0.25">
      <c r="A145" s="273"/>
      <c r="B145" s="45" t="s">
        <v>656</v>
      </c>
      <c r="C145" s="64"/>
      <c r="D145" s="64"/>
      <c r="E145" s="64"/>
      <c r="F145" s="64"/>
      <c r="G145" s="64"/>
      <c r="H145" s="64"/>
      <c r="I145" s="64"/>
      <c r="J145" s="64"/>
      <c r="K145" s="64"/>
      <c r="L145" s="64"/>
      <c r="M145" s="64"/>
      <c r="N145" s="61"/>
      <c r="O145" s="61" t="s">
        <v>101</v>
      </c>
      <c r="P145" s="61"/>
      <c r="Q145" s="61"/>
      <c r="R145" s="61"/>
      <c r="S145" s="63"/>
      <c r="T145" s="64"/>
      <c r="U145" s="64"/>
      <c r="V145" s="64"/>
      <c r="W145" s="64"/>
      <c r="X145" s="64"/>
      <c r="Y145" s="64"/>
      <c r="Z145" s="64"/>
      <c r="AA145" s="64"/>
      <c r="AB145" s="64"/>
      <c r="AC145" s="64"/>
      <c r="AD145" s="64"/>
      <c r="AE145" s="64"/>
      <c r="AF145" s="64"/>
      <c r="AG145" s="64"/>
      <c r="AH145" s="64"/>
      <c r="AI145" s="64"/>
      <c r="AJ145" s="18"/>
    </row>
    <row r="146" spans="1:36" ht="30" customHeight="1" x14ac:dyDescent="0.25">
      <c r="A146" s="271" t="s">
        <v>657</v>
      </c>
      <c r="B146" s="45" t="s">
        <v>658</v>
      </c>
      <c r="C146" s="64" t="s">
        <v>659</v>
      </c>
      <c r="D146" s="64"/>
      <c r="E146" s="64"/>
      <c r="F146" s="64"/>
      <c r="G146" s="64"/>
      <c r="H146" s="64"/>
      <c r="I146" s="64"/>
      <c r="J146" s="64"/>
      <c r="K146" s="64"/>
      <c r="L146" s="64"/>
      <c r="M146" s="64"/>
      <c r="N146" s="61"/>
      <c r="O146" s="61"/>
      <c r="P146" s="61"/>
      <c r="Q146" s="61"/>
      <c r="R146" s="61" t="s">
        <v>248</v>
      </c>
      <c r="S146" s="63"/>
      <c r="T146" s="64"/>
      <c r="U146" s="64"/>
      <c r="V146" s="64"/>
      <c r="W146" s="64"/>
      <c r="X146" s="64"/>
      <c r="Y146" s="64"/>
      <c r="Z146" s="64"/>
      <c r="AA146" s="64"/>
      <c r="AB146" s="64"/>
      <c r="AC146" s="64"/>
      <c r="AD146" s="64"/>
      <c r="AE146" s="64"/>
      <c r="AF146" s="64"/>
      <c r="AG146" s="64"/>
      <c r="AH146" s="64"/>
      <c r="AI146" s="64"/>
      <c r="AJ146" s="18"/>
    </row>
    <row r="147" spans="1:36" ht="30" customHeight="1" x14ac:dyDescent="0.25">
      <c r="A147" s="272"/>
      <c r="B147" s="45" t="s">
        <v>660</v>
      </c>
      <c r="C147" s="64" t="s">
        <v>659</v>
      </c>
      <c r="D147" s="64"/>
      <c r="E147" s="64"/>
      <c r="F147" s="64"/>
      <c r="G147" s="64"/>
      <c r="H147" s="64"/>
      <c r="I147" s="64"/>
      <c r="J147" s="64"/>
      <c r="K147" s="64"/>
      <c r="L147" s="64"/>
      <c r="M147" s="64"/>
      <c r="N147" s="61"/>
      <c r="O147" s="61"/>
      <c r="P147" s="61"/>
      <c r="Q147" s="61"/>
      <c r="R147" s="61" t="s">
        <v>248</v>
      </c>
      <c r="S147" s="63"/>
      <c r="T147" s="64"/>
      <c r="U147" s="64"/>
      <c r="V147" s="64"/>
      <c r="W147" s="64"/>
      <c r="X147" s="64"/>
      <c r="Y147" s="64"/>
      <c r="Z147" s="64"/>
      <c r="AA147" s="64"/>
      <c r="AB147" s="64"/>
      <c r="AC147" s="64"/>
      <c r="AD147" s="64"/>
      <c r="AE147" s="64"/>
      <c r="AF147" s="64"/>
      <c r="AG147" s="64"/>
      <c r="AH147" s="64"/>
      <c r="AI147" s="64"/>
      <c r="AJ147" s="18"/>
    </row>
    <row r="148" spans="1:36" ht="30" customHeight="1" x14ac:dyDescent="0.25">
      <c r="A148" s="272"/>
      <c r="B148" s="45" t="s">
        <v>661</v>
      </c>
      <c r="C148" s="64" t="s">
        <v>659</v>
      </c>
      <c r="D148" s="64"/>
      <c r="E148" s="64"/>
      <c r="F148" s="64"/>
      <c r="G148" s="64"/>
      <c r="H148" s="64"/>
      <c r="I148" s="64"/>
      <c r="J148" s="64"/>
      <c r="K148" s="64"/>
      <c r="L148" s="64"/>
      <c r="M148" s="64"/>
      <c r="N148" s="61"/>
      <c r="O148" s="61"/>
      <c r="P148" s="61"/>
      <c r="Q148" s="61"/>
      <c r="R148" s="61" t="s">
        <v>248</v>
      </c>
      <c r="S148" s="63" t="s">
        <v>78</v>
      </c>
      <c r="T148" s="64"/>
      <c r="U148" s="64"/>
      <c r="V148" s="64"/>
      <c r="W148" s="64"/>
      <c r="X148" s="64"/>
      <c r="Y148" s="64"/>
      <c r="Z148" s="64"/>
      <c r="AA148" s="64"/>
      <c r="AB148" s="64"/>
      <c r="AC148" s="64"/>
      <c r="AD148" s="64"/>
      <c r="AE148" s="64"/>
      <c r="AF148" s="64"/>
      <c r="AG148" s="64"/>
      <c r="AH148" s="64"/>
      <c r="AI148" s="64"/>
      <c r="AJ148" s="18"/>
    </row>
    <row r="149" spans="1:36" ht="30" customHeight="1" x14ac:dyDescent="0.25">
      <c r="A149" s="272"/>
      <c r="B149" s="45" t="s">
        <v>662</v>
      </c>
      <c r="C149" s="64"/>
      <c r="D149" s="64"/>
      <c r="E149" s="64"/>
      <c r="F149" s="64"/>
      <c r="G149" s="64"/>
      <c r="H149" s="64"/>
      <c r="I149" s="64"/>
      <c r="J149" s="64"/>
      <c r="K149" s="64"/>
      <c r="L149" s="64"/>
      <c r="M149" s="64"/>
      <c r="N149" s="61"/>
      <c r="O149" s="61"/>
      <c r="P149" s="61"/>
      <c r="Q149" s="61" t="s">
        <v>101</v>
      </c>
      <c r="R149" s="61"/>
      <c r="S149" s="63"/>
      <c r="T149" s="64"/>
      <c r="U149" s="64"/>
      <c r="V149" s="64"/>
      <c r="W149" s="64"/>
      <c r="X149" s="64"/>
      <c r="Y149" s="64"/>
      <c r="Z149" s="64"/>
      <c r="AA149" s="64"/>
      <c r="AB149" s="64"/>
      <c r="AC149" s="64"/>
      <c r="AD149" s="64"/>
      <c r="AE149" s="64"/>
      <c r="AF149" s="64"/>
      <c r="AG149" s="64"/>
      <c r="AH149" s="64"/>
      <c r="AI149" s="64"/>
      <c r="AJ149" s="18"/>
    </row>
    <row r="150" spans="1:36" ht="30" customHeight="1" x14ac:dyDescent="0.25">
      <c r="A150" s="272"/>
      <c r="B150" s="45" t="s">
        <v>663</v>
      </c>
      <c r="C150" s="64"/>
      <c r="D150" s="64"/>
      <c r="E150" s="64"/>
      <c r="F150" s="64"/>
      <c r="G150" s="64"/>
      <c r="H150" s="64"/>
      <c r="I150" s="64"/>
      <c r="J150" s="64"/>
      <c r="K150" s="64"/>
      <c r="L150" s="64"/>
      <c r="M150" s="64"/>
      <c r="N150" s="61"/>
      <c r="O150" s="61"/>
      <c r="P150" s="61"/>
      <c r="Q150" s="61" t="s">
        <v>101</v>
      </c>
      <c r="R150" s="61"/>
      <c r="S150" s="63"/>
      <c r="T150" s="64"/>
      <c r="U150" s="64"/>
      <c r="V150" s="64"/>
      <c r="W150" s="64"/>
      <c r="X150" s="64"/>
      <c r="Y150" s="64"/>
      <c r="Z150" s="64"/>
      <c r="AA150" s="64"/>
      <c r="AB150" s="64"/>
      <c r="AC150" s="64"/>
      <c r="AD150" s="64"/>
      <c r="AE150" s="64"/>
      <c r="AF150" s="64"/>
      <c r="AG150" s="64"/>
      <c r="AH150" s="64"/>
      <c r="AI150" s="64"/>
      <c r="AJ150" s="18"/>
    </row>
    <row r="151" spans="1:36" ht="30" customHeight="1" x14ac:dyDescent="0.25">
      <c r="A151" s="272"/>
      <c r="B151" s="45" t="s">
        <v>664</v>
      </c>
      <c r="C151" s="64"/>
      <c r="D151" s="64"/>
      <c r="E151" s="64"/>
      <c r="F151" s="64"/>
      <c r="G151" s="64"/>
      <c r="H151" s="64"/>
      <c r="I151" s="64"/>
      <c r="J151" s="64"/>
      <c r="K151" s="64"/>
      <c r="L151" s="64"/>
      <c r="M151" s="64"/>
      <c r="N151" s="61"/>
      <c r="O151" s="61"/>
      <c r="P151" s="61"/>
      <c r="Q151" s="61" t="s">
        <v>101</v>
      </c>
      <c r="R151" s="61"/>
      <c r="S151" s="63"/>
      <c r="T151" s="64"/>
      <c r="U151" s="64"/>
      <c r="V151" s="64"/>
      <c r="W151" s="64"/>
      <c r="X151" s="64"/>
      <c r="Y151" s="64"/>
      <c r="Z151" s="64"/>
      <c r="AA151" s="64"/>
      <c r="AB151" s="64"/>
      <c r="AC151" s="64"/>
      <c r="AD151" s="64"/>
      <c r="AE151" s="64"/>
      <c r="AF151" s="64"/>
      <c r="AG151" s="64"/>
      <c r="AH151" s="64"/>
      <c r="AI151" s="64"/>
      <c r="AJ151" s="18"/>
    </row>
    <row r="152" spans="1:36" ht="30" customHeight="1" x14ac:dyDescent="0.25">
      <c r="A152" s="272"/>
      <c r="B152" s="45" t="s">
        <v>665</v>
      </c>
      <c r="C152" s="64"/>
      <c r="D152" s="64"/>
      <c r="E152" s="64"/>
      <c r="F152" s="64"/>
      <c r="G152" s="64"/>
      <c r="H152" s="64"/>
      <c r="I152" s="64"/>
      <c r="J152" s="64"/>
      <c r="K152" s="64"/>
      <c r="L152" s="64"/>
      <c r="M152" s="64"/>
      <c r="N152" s="61"/>
      <c r="O152" s="61"/>
      <c r="P152" s="61"/>
      <c r="Q152" s="61" t="s">
        <v>101</v>
      </c>
      <c r="R152" s="61"/>
      <c r="S152" s="63"/>
      <c r="T152" s="64"/>
      <c r="U152" s="64"/>
      <c r="V152" s="64"/>
      <c r="W152" s="64"/>
      <c r="X152" s="64"/>
      <c r="Y152" s="64"/>
      <c r="Z152" s="64"/>
      <c r="AA152" s="64"/>
      <c r="AB152" s="64"/>
      <c r="AC152" s="64"/>
      <c r="AD152" s="64"/>
      <c r="AE152" s="64"/>
      <c r="AF152" s="64"/>
      <c r="AG152" s="64"/>
      <c r="AH152" s="64"/>
      <c r="AI152" s="64"/>
      <c r="AJ152" s="18"/>
    </row>
    <row r="153" spans="1:36" ht="30" customHeight="1" x14ac:dyDescent="0.25">
      <c r="A153" s="272"/>
      <c r="B153" s="45" t="s">
        <v>666</v>
      </c>
      <c r="C153" s="64"/>
      <c r="D153" s="64"/>
      <c r="E153" s="64"/>
      <c r="F153" s="64"/>
      <c r="G153" s="64"/>
      <c r="H153" s="64"/>
      <c r="I153" s="64"/>
      <c r="J153" s="64"/>
      <c r="K153" s="64"/>
      <c r="L153" s="64"/>
      <c r="M153" s="64"/>
      <c r="N153" s="61"/>
      <c r="O153" s="61"/>
      <c r="P153" s="61"/>
      <c r="Q153" s="61" t="s">
        <v>101</v>
      </c>
      <c r="R153" s="61"/>
      <c r="S153" s="63"/>
      <c r="T153" s="64"/>
      <c r="U153" s="64"/>
      <c r="V153" s="64"/>
      <c r="W153" s="64"/>
      <c r="X153" s="64"/>
      <c r="Y153" s="64"/>
      <c r="Z153" s="64"/>
      <c r="AA153" s="64"/>
      <c r="AB153" s="64"/>
      <c r="AC153" s="64"/>
      <c r="AD153" s="64"/>
      <c r="AE153" s="64"/>
      <c r="AF153" s="64"/>
      <c r="AG153" s="64"/>
      <c r="AH153" s="64"/>
      <c r="AI153" s="64"/>
      <c r="AJ153" s="18"/>
    </row>
    <row r="154" spans="1:36" ht="30" customHeight="1" x14ac:dyDescent="0.25">
      <c r="A154" s="272"/>
      <c r="B154" s="45" t="s">
        <v>667</v>
      </c>
      <c r="C154" s="64"/>
      <c r="D154" s="64"/>
      <c r="E154" s="64"/>
      <c r="F154" s="64"/>
      <c r="G154" s="64"/>
      <c r="H154" s="64"/>
      <c r="I154" s="64"/>
      <c r="J154" s="64"/>
      <c r="K154" s="64"/>
      <c r="L154" s="64"/>
      <c r="M154" s="64"/>
      <c r="N154" s="61"/>
      <c r="O154" s="61"/>
      <c r="P154" s="61"/>
      <c r="Q154" s="61" t="s">
        <v>101</v>
      </c>
      <c r="R154" s="61"/>
      <c r="S154" s="63"/>
      <c r="T154" s="64"/>
      <c r="U154" s="64"/>
      <c r="V154" s="64"/>
      <c r="W154" s="64"/>
      <c r="X154" s="64"/>
      <c r="Y154" s="64"/>
      <c r="Z154" s="64"/>
      <c r="AA154" s="64"/>
      <c r="AB154" s="64"/>
      <c r="AC154" s="64"/>
      <c r="AD154" s="64"/>
      <c r="AE154" s="64"/>
      <c r="AF154" s="64"/>
      <c r="AG154" s="64"/>
      <c r="AH154" s="64"/>
      <c r="AI154" s="64"/>
      <c r="AJ154" s="18"/>
    </row>
    <row r="155" spans="1:36" ht="30" customHeight="1" x14ac:dyDescent="0.25">
      <c r="A155" s="272"/>
      <c r="B155" s="45" t="s">
        <v>668</v>
      </c>
      <c r="C155" s="64"/>
      <c r="D155" s="64"/>
      <c r="E155" s="64"/>
      <c r="F155" s="64"/>
      <c r="G155" s="64"/>
      <c r="H155" s="64"/>
      <c r="I155" s="64"/>
      <c r="J155" s="64"/>
      <c r="K155" s="64"/>
      <c r="L155" s="64"/>
      <c r="M155" s="64"/>
      <c r="N155" s="61"/>
      <c r="O155" s="61"/>
      <c r="P155" s="61"/>
      <c r="Q155" s="61" t="s">
        <v>101</v>
      </c>
      <c r="R155" s="61"/>
      <c r="S155" s="63" t="s">
        <v>77</v>
      </c>
      <c r="T155" s="64"/>
      <c r="U155" s="64"/>
      <c r="V155" s="64"/>
      <c r="W155" s="64"/>
      <c r="X155" s="64"/>
      <c r="Y155" s="64"/>
      <c r="Z155" s="64"/>
      <c r="AA155" s="64"/>
      <c r="AB155" s="64"/>
      <c r="AC155" s="64"/>
      <c r="AD155" s="64"/>
      <c r="AE155" s="64"/>
      <c r="AF155" s="64"/>
      <c r="AG155" s="64"/>
      <c r="AH155" s="64"/>
      <c r="AI155" s="64"/>
      <c r="AJ155" s="18"/>
    </row>
    <row r="156" spans="1:36" ht="30" customHeight="1" x14ac:dyDescent="0.25">
      <c r="A156" s="272"/>
      <c r="B156" s="45" t="s">
        <v>669</v>
      </c>
      <c r="C156" s="64"/>
      <c r="D156" s="64"/>
      <c r="E156" s="64"/>
      <c r="F156" s="64"/>
      <c r="G156" s="64"/>
      <c r="H156" s="64"/>
      <c r="I156" s="64"/>
      <c r="J156" s="64"/>
      <c r="K156" s="64"/>
      <c r="L156" s="64"/>
      <c r="M156" s="64"/>
      <c r="N156" s="61"/>
      <c r="O156" s="61"/>
      <c r="P156" s="61"/>
      <c r="Q156" s="61" t="s">
        <v>101</v>
      </c>
      <c r="R156" s="61"/>
      <c r="S156" s="63"/>
      <c r="T156" s="64"/>
      <c r="U156" s="64"/>
      <c r="V156" s="64"/>
      <c r="W156" s="64"/>
      <c r="X156" s="64"/>
      <c r="Y156" s="64"/>
      <c r="Z156" s="64"/>
      <c r="AA156" s="64"/>
      <c r="AB156" s="64"/>
      <c r="AC156" s="64"/>
      <c r="AD156" s="64"/>
      <c r="AE156" s="64"/>
      <c r="AF156" s="64"/>
      <c r="AG156" s="64"/>
      <c r="AH156" s="64"/>
      <c r="AI156" s="64"/>
      <c r="AJ156" s="18"/>
    </row>
    <row r="157" spans="1:36" ht="30" customHeight="1" x14ac:dyDescent="0.25">
      <c r="A157" s="272"/>
      <c r="B157" s="45" t="s">
        <v>670</v>
      </c>
      <c r="C157" s="64"/>
      <c r="D157" s="64"/>
      <c r="E157" s="64"/>
      <c r="F157" s="64"/>
      <c r="G157" s="64"/>
      <c r="H157" s="64"/>
      <c r="I157" s="64"/>
      <c r="J157" s="64"/>
      <c r="K157" s="64"/>
      <c r="L157" s="64"/>
      <c r="M157" s="64"/>
      <c r="N157" s="61"/>
      <c r="O157" s="61"/>
      <c r="P157" s="61"/>
      <c r="Q157" s="61" t="s">
        <v>101</v>
      </c>
      <c r="R157" s="61"/>
      <c r="S157" s="63"/>
      <c r="T157" s="64"/>
      <c r="U157" s="64"/>
      <c r="V157" s="64"/>
      <c r="W157" s="64"/>
      <c r="X157" s="64"/>
      <c r="Y157" s="64"/>
      <c r="Z157" s="64"/>
      <c r="AA157" s="64"/>
      <c r="AB157" s="64"/>
      <c r="AC157" s="64"/>
      <c r="AD157" s="64"/>
      <c r="AE157" s="64"/>
      <c r="AF157" s="64"/>
      <c r="AG157" s="64"/>
      <c r="AH157" s="64"/>
      <c r="AI157" s="64"/>
      <c r="AJ157" s="18"/>
    </row>
    <row r="158" spans="1:36" ht="30" customHeight="1" x14ac:dyDescent="0.25">
      <c r="A158" s="272"/>
      <c r="B158" s="45" t="s">
        <v>671</v>
      </c>
      <c r="C158" s="64"/>
      <c r="D158" s="64"/>
      <c r="E158" s="64"/>
      <c r="F158" s="64"/>
      <c r="G158" s="64"/>
      <c r="H158" s="64"/>
      <c r="I158" s="64"/>
      <c r="J158" s="64"/>
      <c r="K158" s="64"/>
      <c r="L158" s="64"/>
      <c r="M158" s="64"/>
      <c r="N158" s="61"/>
      <c r="O158" s="61"/>
      <c r="P158" s="61"/>
      <c r="Q158" s="61" t="s">
        <v>101</v>
      </c>
      <c r="R158" s="61"/>
      <c r="S158" s="63"/>
      <c r="T158" s="64"/>
      <c r="U158" s="64"/>
      <c r="V158" s="64"/>
      <c r="W158" s="64"/>
      <c r="X158" s="64"/>
      <c r="Y158" s="64"/>
      <c r="Z158" s="64"/>
      <c r="AA158" s="64"/>
      <c r="AB158" s="64"/>
      <c r="AC158" s="64"/>
      <c r="AD158" s="64"/>
      <c r="AE158" s="64"/>
      <c r="AF158" s="64"/>
      <c r="AG158" s="64"/>
      <c r="AH158" s="64"/>
      <c r="AI158" s="64"/>
      <c r="AJ158" s="18"/>
    </row>
    <row r="159" spans="1:36" ht="30" customHeight="1" x14ac:dyDescent="0.25">
      <c r="A159" s="272"/>
      <c r="B159" s="45" t="s">
        <v>672</v>
      </c>
      <c r="C159" s="64"/>
      <c r="D159" s="64"/>
      <c r="E159" s="64"/>
      <c r="F159" s="64"/>
      <c r="G159" s="64"/>
      <c r="H159" s="64"/>
      <c r="I159" s="64"/>
      <c r="J159" s="64"/>
      <c r="K159" s="64"/>
      <c r="L159" s="64"/>
      <c r="M159" s="64"/>
      <c r="N159" s="61"/>
      <c r="O159" s="61"/>
      <c r="P159" s="61"/>
      <c r="Q159" s="61" t="s">
        <v>101</v>
      </c>
      <c r="R159" s="61"/>
      <c r="S159" s="63"/>
      <c r="T159" s="64"/>
      <c r="U159" s="64"/>
      <c r="V159" s="64"/>
      <c r="W159" s="64"/>
      <c r="X159" s="64"/>
      <c r="Y159" s="64"/>
      <c r="Z159" s="64"/>
      <c r="AA159" s="64"/>
      <c r="AB159" s="64"/>
      <c r="AC159" s="64"/>
      <c r="AD159" s="64"/>
      <c r="AE159" s="64"/>
      <c r="AF159" s="64"/>
      <c r="AG159" s="64"/>
      <c r="AH159" s="64"/>
      <c r="AI159" s="64"/>
      <c r="AJ159" s="18"/>
    </row>
    <row r="160" spans="1:36" ht="30" customHeight="1" x14ac:dyDescent="0.25">
      <c r="A160" s="273"/>
      <c r="B160" s="45" t="s">
        <v>673</v>
      </c>
      <c r="C160" s="64"/>
      <c r="D160" s="64"/>
      <c r="E160" s="64"/>
      <c r="F160" s="64"/>
      <c r="G160" s="64"/>
      <c r="H160" s="64"/>
      <c r="I160" s="64"/>
      <c r="J160" s="64"/>
      <c r="K160" s="64"/>
      <c r="L160" s="64"/>
      <c r="M160" s="64"/>
      <c r="N160" s="61"/>
      <c r="O160" s="61"/>
      <c r="P160" s="61"/>
      <c r="Q160" s="61" t="s">
        <v>101</v>
      </c>
      <c r="R160" s="61"/>
      <c r="S160" s="63"/>
      <c r="T160" s="64"/>
      <c r="U160" s="64"/>
      <c r="V160" s="64"/>
      <c r="W160" s="64"/>
      <c r="X160" s="64"/>
      <c r="Y160" s="64"/>
      <c r="Z160" s="64"/>
      <c r="AA160" s="64"/>
      <c r="AB160" s="64"/>
      <c r="AC160" s="64"/>
      <c r="AD160" s="64"/>
      <c r="AE160" s="64"/>
      <c r="AF160" s="64"/>
      <c r="AG160" s="64"/>
      <c r="AH160" s="64"/>
      <c r="AI160" s="64"/>
      <c r="AJ160" s="18"/>
    </row>
    <row r="161" spans="1:36" x14ac:dyDescent="0.25">
      <c r="AJ161" s="18"/>
    </row>
    <row r="162" spans="1:36" x14ac:dyDescent="0.25">
      <c r="B162" s="65"/>
      <c r="AJ162" s="18"/>
    </row>
    <row r="163" spans="1:36" ht="15.75" thickBot="1" x14ac:dyDescent="0.3">
      <c r="L163" s="73"/>
      <c r="AJ163" s="18"/>
    </row>
    <row r="164" spans="1:36" ht="26.25" customHeight="1" thickBot="1" x14ac:dyDescent="0.3">
      <c r="A164" s="69" t="s">
        <v>501</v>
      </c>
      <c r="B164" s="70"/>
      <c r="C164" s="70"/>
      <c r="D164" s="70"/>
      <c r="E164" s="70"/>
      <c r="F164" s="70"/>
      <c r="G164" s="70"/>
      <c r="H164" s="70"/>
      <c r="I164" s="70"/>
      <c r="J164" s="70"/>
      <c r="K164" s="70"/>
      <c r="L164" s="72"/>
      <c r="M164" s="71"/>
      <c r="AJ164" s="18"/>
    </row>
    <row r="165" spans="1:36" ht="26.25" customHeight="1" thickBot="1" x14ac:dyDescent="0.3">
      <c r="A165" s="47"/>
      <c r="B165" s="48"/>
      <c r="C165" s="48"/>
      <c r="D165" s="49"/>
      <c r="E165" s="49"/>
      <c r="F165" s="49"/>
      <c r="G165" s="49"/>
      <c r="H165" s="49"/>
      <c r="I165" s="49"/>
      <c r="J165" s="49"/>
      <c r="K165" s="49"/>
      <c r="L165" s="49"/>
      <c r="M165" s="49"/>
      <c r="N165" s="49"/>
      <c r="AJ165" s="18"/>
    </row>
    <row r="166" spans="1:36" ht="43.5" customHeight="1" thickBot="1" x14ac:dyDescent="0.3">
      <c r="A166" s="53" t="s">
        <v>502</v>
      </c>
      <c r="B166" s="54"/>
      <c r="C166" s="55">
        <f>COUNTA(C170:C178,C182:C190,C194:C202,C206:C214)</f>
        <v>3</v>
      </c>
      <c r="AJ166" s="18"/>
    </row>
    <row r="167" spans="1:36" x14ac:dyDescent="0.25">
      <c r="AJ167" s="18"/>
    </row>
    <row r="168" spans="1:36" ht="15.75" x14ac:dyDescent="0.25">
      <c r="A168" s="269" t="s">
        <v>503</v>
      </c>
      <c r="B168" s="267" t="s">
        <v>83</v>
      </c>
      <c r="C168" s="267" t="s">
        <v>1</v>
      </c>
      <c r="D168" s="267" t="s">
        <v>3</v>
      </c>
      <c r="E168" s="198" t="s">
        <v>5</v>
      </c>
      <c r="F168" s="267" t="s">
        <v>7</v>
      </c>
      <c r="G168" s="267"/>
      <c r="H168" s="267" t="s">
        <v>9</v>
      </c>
      <c r="I168" s="267" t="s">
        <v>13</v>
      </c>
      <c r="J168" s="266" t="s">
        <v>11</v>
      </c>
      <c r="K168" s="266" t="s">
        <v>84</v>
      </c>
      <c r="L168" s="266"/>
      <c r="M168" s="266" t="s">
        <v>19</v>
      </c>
      <c r="N168" s="46"/>
      <c r="AJ168" s="18"/>
    </row>
    <row r="169" spans="1:36" ht="15.75" x14ac:dyDescent="0.25">
      <c r="A169" s="270"/>
      <c r="B169" s="267"/>
      <c r="C169" s="267"/>
      <c r="D169" s="267"/>
      <c r="E169" s="198"/>
      <c r="F169" s="50" t="s">
        <v>86</v>
      </c>
      <c r="G169" s="50" t="s">
        <v>87</v>
      </c>
      <c r="H169" s="267"/>
      <c r="I169" s="267"/>
      <c r="J169" s="266"/>
      <c r="K169" s="97" t="s">
        <v>88</v>
      </c>
      <c r="L169" s="97" t="s">
        <v>89</v>
      </c>
      <c r="M169" s="266"/>
      <c r="N169" s="2"/>
      <c r="AJ169" s="18"/>
    </row>
    <row r="170" spans="1:36" x14ac:dyDescent="0.25">
      <c r="A170" s="45" t="s">
        <v>511</v>
      </c>
      <c r="B170" s="45"/>
      <c r="C170" s="64" t="s">
        <v>512</v>
      </c>
      <c r="D170" s="64"/>
      <c r="E170" s="64"/>
      <c r="F170" s="64"/>
      <c r="G170" s="64"/>
      <c r="H170" s="64"/>
      <c r="I170" s="64"/>
      <c r="J170" s="61"/>
      <c r="K170" s="61"/>
      <c r="L170" s="61"/>
      <c r="M170" s="61"/>
      <c r="N170" s="2"/>
      <c r="AJ170" s="18"/>
    </row>
    <row r="171" spans="1:36" x14ac:dyDescent="0.25">
      <c r="A171" s="45"/>
      <c r="B171" s="45"/>
      <c r="C171" s="64"/>
      <c r="D171" s="64"/>
      <c r="E171" s="64"/>
      <c r="F171" s="64"/>
      <c r="G171" s="64"/>
      <c r="H171" s="64"/>
      <c r="I171" s="64"/>
      <c r="J171" s="64"/>
      <c r="K171" s="64"/>
      <c r="L171" s="64"/>
      <c r="M171" s="64"/>
      <c r="N171" s="2"/>
      <c r="AJ171" s="18"/>
    </row>
    <row r="172" spans="1:36" x14ac:dyDescent="0.25">
      <c r="A172" s="45"/>
      <c r="B172" s="45"/>
      <c r="C172" s="64"/>
      <c r="D172" s="64"/>
      <c r="E172" s="64"/>
      <c r="F172" s="64"/>
      <c r="G172" s="64"/>
      <c r="H172" s="64"/>
      <c r="I172" s="64"/>
      <c r="J172" s="64"/>
      <c r="K172" s="64"/>
      <c r="L172" s="64"/>
      <c r="M172" s="64"/>
      <c r="N172" s="2"/>
      <c r="AJ172" s="18"/>
    </row>
    <row r="173" spans="1:36" x14ac:dyDescent="0.25">
      <c r="A173" s="45"/>
      <c r="B173" s="45"/>
      <c r="C173" s="64"/>
      <c r="D173" s="64"/>
      <c r="E173" s="64"/>
      <c r="F173" s="64"/>
      <c r="G173" s="64"/>
      <c r="H173" s="64"/>
      <c r="I173" s="64"/>
      <c r="J173" s="64"/>
      <c r="K173" s="64"/>
      <c r="L173" s="64"/>
      <c r="M173" s="64"/>
      <c r="N173" s="2"/>
      <c r="AJ173" s="18"/>
    </row>
    <row r="174" spans="1:36" x14ac:dyDescent="0.25">
      <c r="A174" s="45"/>
      <c r="B174" s="45"/>
      <c r="C174" s="64"/>
      <c r="D174" s="64"/>
      <c r="E174" s="64"/>
      <c r="F174" s="64"/>
      <c r="G174" s="64"/>
      <c r="H174" s="64"/>
      <c r="I174" s="64"/>
      <c r="J174" s="64"/>
      <c r="K174" s="64"/>
      <c r="L174" s="64"/>
      <c r="M174" s="64"/>
      <c r="N174" s="2"/>
      <c r="AJ174" s="18"/>
    </row>
    <row r="175" spans="1:36" x14ac:dyDescent="0.25">
      <c r="A175" s="45"/>
      <c r="B175" s="45"/>
      <c r="C175" s="64"/>
      <c r="D175" s="64"/>
      <c r="E175" s="64"/>
      <c r="F175" s="64"/>
      <c r="G175" s="64"/>
      <c r="H175" s="64"/>
      <c r="I175" s="64"/>
      <c r="J175" s="64"/>
      <c r="K175" s="64"/>
      <c r="L175" s="64"/>
      <c r="M175" s="64"/>
      <c r="N175" s="2"/>
      <c r="AJ175" s="18"/>
    </row>
    <row r="176" spans="1:36" x14ac:dyDescent="0.25">
      <c r="A176" s="45"/>
      <c r="B176" s="45"/>
      <c r="C176" s="64"/>
      <c r="D176" s="64"/>
      <c r="E176" s="64"/>
      <c r="F176" s="64"/>
      <c r="G176" s="64"/>
      <c r="H176" s="64"/>
      <c r="I176" s="64"/>
      <c r="J176" s="64"/>
      <c r="K176" s="64"/>
      <c r="L176" s="64"/>
      <c r="M176" s="64"/>
      <c r="N176" s="2"/>
      <c r="AJ176" s="18"/>
    </row>
    <row r="177" spans="1:36" x14ac:dyDescent="0.25">
      <c r="A177" s="45"/>
      <c r="B177" s="45"/>
      <c r="C177" s="64"/>
      <c r="D177" s="64"/>
      <c r="E177" s="64"/>
      <c r="F177" s="64"/>
      <c r="G177" s="64"/>
      <c r="H177" s="64"/>
      <c r="I177" s="64"/>
      <c r="J177" s="64"/>
      <c r="K177" s="64"/>
      <c r="L177" s="64"/>
      <c r="M177" s="64"/>
      <c r="N177" s="2"/>
      <c r="AJ177" s="18"/>
    </row>
    <row r="178" spans="1:36" x14ac:dyDescent="0.25">
      <c r="A178" s="45"/>
      <c r="B178" s="45"/>
      <c r="C178" s="64"/>
      <c r="D178" s="64"/>
      <c r="E178" s="64"/>
      <c r="F178" s="64"/>
      <c r="G178" s="64"/>
      <c r="H178" s="64"/>
      <c r="I178" s="64"/>
      <c r="J178" s="64"/>
      <c r="K178" s="64"/>
      <c r="L178" s="64"/>
      <c r="M178" s="64"/>
      <c r="N178" s="2"/>
      <c r="AJ178" s="18"/>
    </row>
    <row r="179" spans="1:36" x14ac:dyDescent="0.25">
      <c r="AJ179" s="18"/>
    </row>
    <row r="180" spans="1:36" ht="15.75" x14ac:dyDescent="0.25">
      <c r="A180" s="269" t="s">
        <v>503</v>
      </c>
      <c r="B180" s="267" t="s">
        <v>83</v>
      </c>
      <c r="C180" s="267" t="s">
        <v>1</v>
      </c>
      <c r="D180" s="267" t="s">
        <v>3</v>
      </c>
      <c r="E180" s="198" t="s">
        <v>5</v>
      </c>
      <c r="F180" s="267" t="s">
        <v>7</v>
      </c>
      <c r="G180" s="267"/>
      <c r="H180" s="267" t="s">
        <v>9</v>
      </c>
      <c r="I180" s="267" t="s">
        <v>13</v>
      </c>
      <c r="J180" s="267" t="s">
        <v>11</v>
      </c>
      <c r="K180" s="266" t="s">
        <v>84</v>
      </c>
      <c r="L180" s="266"/>
      <c r="M180" s="267" t="s">
        <v>19</v>
      </c>
      <c r="N180" s="46"/>
      <c r="AJ180" s="18"/>
    </row>
    <row r="181" spans="1:36" ht="15" customHeight="1" x14ac:dyDescent="0.25">
      <c r="A181" s="270"/>
      <c r="B181" s="267"/>
      <c r="C181" s="267"/>
      <c r="D181" s="267"/>
      <c r="E181" s="198"/>
      <c r="F181" s="50" t="s">
        <v>86</v>
      </c>
      <c r="G181" s="50" t="s">
        <v>87</v>
      </c>
      <c r="H181" s="267"/>
      <c r="I181" s="267"/>
      <c r="J181" s="267"/>
      <c r="K181" s="97" t="s">
        <v>88</v>
      </c>
      <c r="L181" s="97" t="s">
        <v>89</v>
      </c>
      <c r="M181" s="267"/>
      <c r="N181" s="2"/>
      <c r="AJ181" s="18"/>
    </row>
    <row r="182" spans="1:36" x14ac:dyDescent="0.25">
      <c r="A182" s="45" t="s">
        <v>511</v>
      </c>
      <c r="B182" s="45"/>
      <c r="C182" s="64" t="s">
        <v>512</v>
      </c>
      <c r="D182" s="64"/>
      <c r="E182" s="64"/>
      <c r="F182" s="64"/>
      <c r="G182" s="64"/>
      <c r="H182" s="64"/>
      <c r="I182" s="64"/>
      <c r="J182" s="61"/>
      <c r="K182" s="61"/>
      <c r="L182" s="61"/>
      <c r="M182" s="61"/>
      <c r="N182" s="2"/>
      <c r="AJ182" s="18"/>
    </row>
    <row r="183" spans="1:36" x14ac:dyDescent="0.25">
      <c r="A183" s="45"/>
      <c r="B183" s="45"/>
      <c r="C183" s="64"/>
      <c r="D183" s="64"/>
      <c r="E183" s="64"/>
      <c r="F183" s="64"/>
      <c r="G183" s="64"/>
      <c r="H183" s="64"/>
      <c r="I183" s="64"/>
      <c r="J183" s="64"/>
      <c r="K183" s="64"/>
      <c r="L183" s="64"/>
      <c r="M183" s="64"/>
      <c r="N183" s="2"/>
      <c r="AJ183" s="18"/>
    </row>
    <row r="184" spans="1:36" x14ac:dyDescent="0.25">
      <c r="A184" s="45"/>
      <c r="B184" s="45"/>
      <c r="C184" s="64"/>
      <c r="D184" s="64"/>
      <c r="E184" s="64"/>
      <c r="F184" s="64"/>
      <c r="G184" s="64"/>
      <c r="H184" s="64"/>
      <c r="I184" s="64"/>
      <c r="J184" s="64"/>
      <c r="K184" s="64"/>
      <c r="L184" s="64"/>
      <c r="M184" s="64"/>
      <c r="N184" s="2"/>
      <c r="AJ184" s="18"/>
    </row>
    <row r="185" spans="1:36" x14ac:dyDescent="0.25">
      <c r="A185" s="45"/>
      <c r="B185" s="45"/>
      <c r="C185" s="64"/>
      <c r="D185" s="64"/>
      <c r="E185" s="64"/>
      <c r="F185" s="64"/>
      <c r="G185" s="64"/>
      <c r="H185" s="64"/>
      <c r="I185" s="64"/>
      <c r="J185" s="64"/>
      <c r="K185" s="64"/>
      <c r="L185" s="64"/>
      <c r="M185" s="64"/>
      <c r="N185" s="2"/>
      <c r="AJ185" s="18"/>
    </row>
    <row r="186" spans="1:36" x14ac:dyDescent="0.25">
      <c r="A186" s="45"/>
      <c r="B186" s="45"/>
      <c r="C186" s="64"/>
      <c r="D186" s="64"/>
      <c r="E186" s="64"/>
      <c r="F186" s="64"/>
      <c r="G186" s="64"/>
      <c r="H186" s="64"/>
      <c r="I186" s="64"/>
      <c r="J186" s="64"/>
      <c r="K186" s="64"/>
      <c r="L186" s="64"/>
      <c r="M186" s="64"/>
      <c r="N186" s="2"/>
      <c r="AJ186" s="18"/>
    </row>
    <row r="187" spans="1:36" x14ac:dyDescent="0.25">
      <c r="A187" s="45"/>
      <c r="B187" s="45"/>
      <c r="C187" s="64"/>
      <c r="D187" s="64"/>
      <c r="E187" s="64"/>
      <c r="F187" s="64"/>
      <c r="G187" s="64"/>
      <c r="H187" s="64"/>
      <c r="I187" s="64"/>
      <c r="J187" s="64"/>
      <c r="K187" s="64"/>
      <c r="L187" s="64"/>
      <c r="M187" s="64"/>
      <c r="N187" s="2"/>
      <c r="AJ187" s="18"/>
    </row>
    <row r="188" spans="1:36" x14ac:dyDescent="0.25">
      <c r="A188" s="45"/>
      <c r="B188" s="45"/>
      <c r="C188" s="64"/>
      <c r="D188" s="64"/>
      <c r="E188" s="64"/>
      <c r="F188" s="64"/>
      <c r="G188" s="64"/>
      <c r="H188" s="64"/>
      <c r="I188" s="64"/>
      <c r="J188" s="64"/>
      <c r="K188" s="64"/>
      <c r="L188" s="64"/>
      <c r="M188" s="64"/>
      <c r="N188" s="2"/>
      <c r="AJ188" s="18"/>
    </row>
    <row r="189" spans="1:36" x14ac:dyDescent="0.25">
      <c r="A189" s="45"/>
      <c r="B189" s="45"/>
      <c r="C189" s="64"/>
      <c r="D189" s="64"/>
      <c r="E189" s="64"/>
      <c r="F189" s="64"/>
      <c r="G189" s="64"/>
      <c r="H189" s="64"/>
      <c r="I189" s="64"/>
      <c r="J189" s="64"/>
      <c r="K189" s="64"/>
      <c r="L189" s="64"/>
      <c r="M189" s="64"/>
      <c r="N189" s="2"/>
      <c r="AJ189" s="18"/>
    </row>
    <row r="190" spans="1:36" x14ac:dyDescent="0.25">
      <c r="A190" s="45"/>
      <c r="B190" s="45"/>
      <c r="C190" s="64"/>
      <c r="D190" s="64"/>
      <c r="E190" s="64"/>
      <c r="F190" s="64"/>
      <c r="G190" s="64"/>
      <c r="H190" s="64"/>
      <c r="I190" s="64"/>
      <c r="J190" s="64"/>
      <c r="K190" s="64"/>
      <c r="L190" s="64"/>
      <c r="M190" s="64"/>
      <c r="N190" s="2"/>
      <c r="AJ190" s="18"/>
    </row>
    <row r="191" spans="1:36" x14ac:dyDescent="0.25">
      <c r="AJ191" s="18"/>
    </row>
    <row r="192" spans="1:36" ht="15.75" x14ac:dyDescent="0.25">
      <c r="A192" s="269" t="s">
        <v>503</v>
      </c>
      <c r="B192" s="267" t="s">
        <v>83</v>
      </c>
      <c r="C192" s="267" t="s">
        <v>1</v>
      </c>
      <c r="D192" s="267" t="s">
        <v>3</v>
      </c>
      <c r="E192" s="198" t="s">
        <v>5</v>
      </c>
      <c r="F192" s="267" t="s">
        <v>7</v>
      </c>
      <c r="G192" s="267"/>
      <c r="H192" s="267" t="s">
        <v>9</v>
      </c>
      <c r="I192" s="267" t="s">
        <v>13</v>
      </c>
      <c r="J192" s="267" t="s">
        <v>11</v>
      </c>
      <c r="K192" s="266" t="s">
        <v>84</v>
      </c>
      <c r="L192" s="266"/>
      <c r="M192" s="267" t="s">
        <v>19</v>
      </c>
      <c r="N192" s="46"/>
      <c r="AJ192" s="18"/>
    </row>
    <row r="193" spans="1:36" ht="15" customHeight="1" x14ac:dyDescent="0.25">
      <c r="A193" s="270"/>
      <c r="B193" s="267"/>
      <c r="C193" s="267"/>
      <c r="D193" s="267"/>
      <c r="E193" s="198"/>
      <c r="F193" s="50" t="s">
        <v>86</v>
      </c>
      <c r="G193" s="50" t="s">
        <v>87</v>
      </c>
      <c r="H193" s="267"/>
      <c r="I193" s="267"/>
      <c r="J193" s="267"/>
      <c r="K193" s="97" t="s">
        <v>88</v>
      </c>
      <c r="L193" s="97" t="s">
        <v>89</v>
      </c>
      <c r="M193" s="267"/>
      <c r="N193" s="2"/>
      <c r="AJ193" s="18"/>
    </row>
    <row r="194" spans="1:36" x14ac:dyDescent="0.25">
      <c r="A194" s="45"/>
      <c r="B194" s="45"/>
      <c r="C194" s="64" t="s">
        <v>512</v>
      </c>
      <c r="D194" s="64"/>
      <c r="E194" s="64"/>
      <c r="F194" s="64"/>
      <c r="G194" s="64"/>
      <c r="H194" s="64"/>
      <c r="I194" s="64"/>
      <c r="J194" s="61"/>
      <c r="K194" s="61"/>
      <c r="L194" s="61"/>
      <c r="M194" s="61"/>
      <c r="N194" s="2"/>
      <c r="AJ194" s="18"/>
    </row>
    <row r="195" spans="1:36" x14ac:dyDescent="0.25">
      <c r="A195" s="45"/>
      <c r="B195" s="45"/>
      <c r="C195" s="64"/>
      <c r="D195" s="64"/>
      <c r="E195" s="64"/>
      <c r="F195" s="64"/>
      <c r="G195" s="64"/>
      <c r="H195" s="64"/>
      <c r="I195" s="64"/>
      <c r="J195" s="64"/>
      <c r="K195" s="64"/>
      <c r="L195" s="64"/>
      <c r="M195" s="64"/>
      <c r="N195" s="2"/>
      <c r="AJ195" s="18"/>
    </row>
    <row r="196" spans="1:36" x14ac:dyDescent="0.25">
      <c r="A196" s="45"/>
      <c r="B196" s="45"/>
      <c r="C196" s="64"/>
      <c r="D196" s="64"/>
      <c r="E196" s="64"/>
      <c r="F196" s="64"/>
      <c r="G196" s="64"/>
      <c r="H196" s="64"/>
      <c r="I196" s="64"/>
      <c r="J196" s="64"/>
      <c r="K196" s="64"/>
      <c r="L196" s="64"/>
      <c r="M196" s="64"/>
      <c r="N196" s="2"/>
      <c r="AJ196" s="18"/>
    </row>
    <row r="197" spans="1:36" x14ac:dyDescent="0.25">
      <c r="A197" s="45"/>
      <c r="B197" s="45"/>
      <c r="C197" s="64"/>
      <c r="D197" s="64"/>
      <c r="E197" s="64"/>
      <c r="F197" s="64"/>
      <c r="G197" s="64"/>
      <c r="H197" s="64"/>
      <c r="I197" s="64"/>
      <c r="J197" s="64"/>
      <c r="K197" s="64"/>
      <c r="L197" s="64"/>
      <c r="M197" s="64"/>
      <c r="N197" s="2"/>
      <c r="AJ197" s="18"/>
    </row>
    <row r="198" spans="1:36" x14ac:dyDescent="0.25">
      <c r="A198" s="45"/>
      <c r="B198" s="45"/>
      <c r="C198" s="64"/>
      <c r="D198" s="64"/>
      <c r="E198" s="64"/>
      <c r="F198" s="64"/>
      <c r="G198" s="64"/>
      <c r="H198" s="64"/>
      <c r="I198" s="64"/>
      <c r="J198" s="64"/>
      <c r="K198" s="64"/>
      <c r="L198" s="64"/>
      <c r="M198" s="64"/>
      <c r="N198" s="2"/>
      <c r="AJ198" s="18"/>
    </row>
    <row r="199" spans="1:36" x14ac:dyDescent="0.25">
      <c r="A199" s="45"/>
      <c r="B199" s="45"/>
      <c r="C199" s="64"/>
      <c r="D199" s="64"/>
      <c r="E199" s="64"/>
      <c r="F199" s="64"/>
      <c r="G199" s="64"/>
      <c r="H199" s="64"/>
      <c r="I199" s="64"/>
      <c r="J199" s="64"/>
      <c r="K199" s="64"/>
      <c r="L199" s="64"/>
      <c r="M199" s="64"/>
      <c r="N199" s="2"/>
      <c r="AJ199" s="18"/>
    </row>
    <row r="200" spans="1:36" x14ac:dyDescent="0.25">
      <c r="A200" s="45"/>
      <c r="B200" s="45"/>
      <c r="C200" s="64"/>
      <c r="D200" s="64"/>
      <c r="E200" s="64"/>
      <c r="F200" s="64"/>
      <c r="G200" s="64"/>
      <c r="H200" s="64"/>
      <c r="I200" s="64"/>
      <c r="J200" s="64"/>
      <c r="K200" s="64"/>
      <c r="L200" s="64"/>
      <c r="M200" s="64"/>
      <c r="N200" s="2"/>
      <c r="AJ200" s="18"/>
    </row>
    <row r="201" spans="1:36" x14ac:dyDescent="0.25">
      <c r="A201" s="45"/>
      <c r="B201" s="45"/>
      <c r="C201" s="64"/>
      <c r="D201" s="64"/>
      <c r="E201" s="64"/>
      <c r="F201" s="64"/>
      <c r="G201" s="64"/>
      <c r="H201" s="64"/>
      <c r="I201" s="64"/>
      <c r="J201" s="64"/>
      <c r="K201" s="64"/>
      <c r="L201" s="64"/>
      <c r="M201" s="64"/>
      <c r="N201" s="2"/>
      <c r="AJ201" s="18"/>
    </row>
    <row r="202" spans="1:36" x14ac:dyDescent="0.25">
      <c r="A202" s="45"/>
      <c r="B202" s="45"/>
      <c r="C202" s="64"/>
      <c r="D202" s="64"/>
      <c r="E202" s="64"/>
      <c r="F202" s="64"/>
      <c r="G202" s="64"/>
      <c r="H202" s="64"/>
      <c r="I202" s="64"/>
      <c r="J202" s="64"/>
      <c r="K202" s="64"/>
      <c r="L202" s="64"/>
      <c r="M202" s="64"/>
      <c r="N202" s="2"/>
      <c r="AJ202" s="18"/>
    </row>
    <row r="203" spans="1:36" x14ac:dyDescent="0.25">
      <c r="AJ203" s="18"/>
    </row>
    <row r="204" spans="1:36" ht="15.75" x14ac:dyDescent="0.25">
      <c r="A204" s="268" t="s">
        <v>513</v>
      </c>
      <c r="B204" s="267" t="s">
        <v>83</v>
      </c>
      <c r="C204" s="267" t="s">
        <v>1</v>
      </c>
      <c r="D204" s="267" t="s">
        <v>3</v>
      </c>
      <c r="E204" s="198" t="s">
        <v>5</v>
      </c>
      <c r="F204" s="267" t="s">
        <v>7</v>
      </c>
      <c r="G204" s="267"/>
      <c r="H204" s="267" t="s">
        <v>9</v>
      </c>
      <c r="I204" s="267" t="s">
        <v>13</v>
      </c>
      <c r="J204" s="267" t="s">
        <v>11</v>
      </c>
      <c r="K204" s="266" t="s">
        <v>84</v>
      </c>
      <c r="L204" s="266"/>
      <c r="M204" s="267" t="s">
        <v>19</v>
      </c>
      <c r="N204" s="46"/>
      <c r="AJ204" s="18"/>
    </row>
    <row r="205" spans="1:36" ht="15.75" x14ac:dyDescent="0.25">
      <c r="A205" s="268"/>
      <c r="B205" s="267"/>
      <c r="C205" s="267"/>
      <c r="D205" s="267"/>
      <c r="E205" s="198"/>
      <c r="F205" s="50" t="s">
        <v>86</v>
      </c>
      <c r="G205" s="50" t="s">
        <v>87</v>
      </c>
      <c r="H205" s="267"/>
      <c r="I205" s="267"/>
      <c r="J205" s="267"/>
      <c r="K205" s="97" t="s">
        <v>88</v>
      </c>
      <c r="L205" s="97" t="s">
        <v>89</v>
      </c>
      <c r="M205" s="267"/>
      <c r="N205" s="2"/>
      <c r="AJ205" s="18"/>
    </row>
    <row r="206" spans="1:36" x14ac:dyDescent="0.25">
      <c r="A206" s="45"/>
      <c r="B206" s="45"/>
      <c r="C206" s="64"/>
      <c r="D206" s="64"/>
      <c r="E206" s="64"/>
      <c r="F206" s="64"/>
      <c r="G206" s="64"/>
      <c r="H206" s="64"/>
      <c r="I206" s="64"/>
      <c r="J206" s="61"/>
      <c r="K206" s="61"/>
      <c r="L206" s="61"/>
      <c r="M206" s="61"/>
      <c r="N206" s="2"/>
      <c r="AJ206" s="18"/>
    </row>
    <row r="207" spans="1:36" x14ac:dyDescent="0.25">
      <c r="A207" s="45"/>
      <c r="B207" s="45"/>
      <c r="C207" s="64"/>
      <c r="D207" s="64"/>
      <c r="E207" s="64"/>
      <c r="F207" s="64"/>
      <c r="G207" s="64"/>
      <c r="H207" s="64"/>
      <c r="I207" s="64"/>
      <c r="J207" s="64"/>
      <c r="K207" s="64"/>
      <c r="L207" s="64"/>
      <c r="M207" s="64"/>
      <c r="N207" s="2"/>
      <c r="AJ207" s="18"/>
    </row>
    <row r="208" spans="1:36" x14ac:dyDescent="0.25">
      <c r="A208" s="45"/>
      <c r="B208" s="45"/>
      <c r="C208" s="64"/>
      <c r="D208" s="64"/>
      <c r="E208" s="64"/>
      <c r="F208" s="64"/>
      <c r="G208" s="64"/>
      <c r="H208" s="64"/>
      <c r="I208" s="64"/>
      <c r="J208" s="64"/>
      <c r="K208" s="64"/>
      <c r="L208" s="64"/>
      <c r="M208" s="64"/>
      <c r="N208" s="2"/>
      <c r="AJ208" s="18"/>
    </row>
    <row r="209" spans="1:36" x14ac:dyDescent="0.25">
      <c r="A209" s="45"/>
      <c r="B209" s="45"/>
      <c r="C209" s="64"/>
      <c r="D209" s="64"/>
      <c r="E209" s="64"/>
      <c r="F209" s="64"/>
      <c r="G209" s="64"/>
      <c r="H209" s="64"/>
      <c r="I209" s="64"/>
      <c r="J209" s="64"/>
      <c r="K209" s="64"/>
      <c r="L209" s="64"/>
      <c r="M209" s="64"/>
      <c r="N209" s="2"/>
      <c r="AJ209" s="18"/>
    </row>
    <row r="210" spans="1:36" x14ac:dyDescent="0.25">
      <c r="A210" s="45"/>
      <c r="B210" s="45"/>
      <c r="C210" s="64"/>
      <c r="D210" s="64"/>
      <c r="E210" s="64"/>
      <c r="F210" s="64"/>
      <c r="G210" s="64"/>
      <c r="H210" s="64"/>
      <c r="I210" s="64"/>
      <c r="J210" s="64"/>
      <c r="K210" s="64"/>
      <c r="L210" s="64"/>
      <c r="M210" s="64"/>
      <c r="N210" s="2"/>
      <c r="AJ210" s="18"/>
    </row>
    <row r="211" spans="1:36" x14ac:dyDescent="0.25">
      <c r="A211" s="45"/>
      <c r="B211" s="45"/>
      <c r="C211" s="64"/>
      <c r="D211" s="64"/>
      <c r="E211" s="64"/>
      <c r="F211" s="64"/>
      <c r="G211" s="64"/>
      <c r="H211" s="64"/>
      <c r="I211" s="64"/>
      <c r="J211" s="64"/>
      <c r="K211" s="64"/>
      <c r="L211" s="64"/>
      <c r="M211" s="64"/>
      <c r="N211" s="2"/>
      <c r="AJ211" s="18"/>
    </row>
    <row r="212" spans="1:36" x14ac:dyDescent="0.25">
      <c r="A212" s="45"/>
      <c r="B212" s="45"/>
      <c r="C212" s="64"/>
      <c r="D212" s="64"/>
      <c r="E212" s="64"/>
      <c r="F212" s="64"/>
      <c r="G212" s="64"/>
      <c r="H212" s="64"/>
      <c r="I212" s="64"/>
      <c r="J212" s="64"/>
      <c r="K212" s="64"/>
      <c r="L212" s="64"/>
      <c r="M212" s="64"/>
      <c r="N212" s="2"/>
      <c r="AJ212" s="18"/>
    </row>
    <row r="213" spans="1:36" x14ac:dyDescent="0.25">
      <c r="A213" s="45"/>
      <c r="B213" s="45"/>
      <c r="C213" s="64"/>
      <c r="D213" s="64"/>
      <c r="E213" s="64"/>
      <c r="F213" s="64"/>
      <c r="G213" s="64"/>
      <c r="H213" s="64"/>
      <c r="I213" s="64"/>
      <c r="J213" s="64"/>
      <c r="K213" s="64"/>
      <c r="L213" s="64"/>
      <c r="M213" s="64"/>
      <c r="N213" s="2"/>
      <c r="AJ213" s="18"/>
    </row>
    <row r="214" spans="1:36" x14ac:dyDescent="0.25">
      <c r="A214" s="45"/>
      <c r="B214" s="45"/>
      <c r="C214" s="64"/>
      <c r="D214" s="64"/>
      <c r="E214" s="64"/>
      <c r="F214" s="64"/>
      <c r="G214" s="64"/>
      <c r="H214" s="64"/>
      <c r="I214" s="64"/>
      <c r="J214" s="64"/>
      <c r="K214" s="64"/>
      <c r="L214" s="64"/>
      <c r="M214" s="64"/>
      <c r="N214" s="2"/>
      <c r="AJ214" s="18"/>
    </row>
    <row r="215" spans="1:36" x14ac:dyDescent="0.25">
      <c r="A215" s="18"/>
      <c r="B215" s="18"/>
      <c r="C215" s="18"/>
      <c r="D215" s="18"/>
      <c r="E215" s="18"/>
      <c r="F215" s="18"/>
      <c r="G215" s="18"/>
      <c r="H215" s="18"/>
      <c r="I215" s="18"/>
      <c r="J215" s="18"/>
      <c r="K215" s="18"/>
      <c r="L215" s="18"/>
      <c r="M215" s="18"/>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18"/>
    </row>
    <row r="216" spans="1:36" x14ac:dyDescent="0.25">
      <c r="A216" s="18"/>
      <c r="B216" s="18"/>
      <c r="C216" s="18"/>
      <c r="D216" s="18"/>
      <c r="E216" s="18"/>
      <c r="F216" s="18"/>
      <c r="G216" s="18"/>
      <c r="H216" s="18"/>
      <c r="I216" s="18"/>
      <c r="J216" s="18"/>
      <c r="K216" s="18"/>
      <c r="L216" s="18"/>
      <c r="M216" s="18"/>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18"/>
    </row>
  </sheetData>
  <mergeCells count="94">
    <mergeCell ref="A1:AI1"/>
    <mergeCell ref="A2:AI2"/>
    <mergeCell ref="B4:G4"/>
    <mergeCell ref="B6:C6"/>
    <mergeCell ref="A8:M8"/>
    <mergeCell ref="N8:X8"/>
    <mergeCell ref="Y8:AI8"/>
    <mergeCell ref="N9:N10"/>
    <mergeCell ref="A9:A10"/>
    <mergeCell ref="B9:B10"/>
    <mergeCell ref="C9:C10"/>
    <mergeCell ref="D9:D10"/>
    <mergeCell ref="E9:E10"/>
    <mergeCell ref="F9:G9"/>
    <mergeCell ref="H9:H10"/>
    <mergeCell ref="I9:I10"/>
    <mergeCell ref="J9:J10"/>
    <mergeCell ref="K9:L9"/>
    <mergeCell ref="M9:M10"/>
    <mergeCell ref="X9:X10"/>
    <mergeCell ref="Y9:Y10"/>
    <mergeCell ref="Z9:Z10"/>
    <mergeCell ref="O9:O10"/>
    <mergeCell ref="P9:P10"/>
    <mergeCell ref="Q9:Q10"/>
    <mergeCell ref="R9:R10"/>
    <mergeCell ref="S9:S10"/>
    <mergeCell ref="T9:T10"/>
    <mergeCell ref="A131:A145"/>
    <mergeCell ref="AG9:AG10"/>
    <mergeCell ref="AH9:AH10"/>
    <mergeCell ref="AI9:AI10"/>
    <mergeCell ref="A11:A25"/>
    <mergeCell ref="A26:A40"/>
    <mergeCell ref="A41:A55"/>
    <mergeCell ref="AA9:AA10"/>
    <mergeCell ref="AB9:AB10"/>
    <mergeCell ref="AC9:AC10"/>
    <mergeCell ref="AD9:AD10"/>
    <mergeCell ref="AE9:AE10"/>
    <mergeCell ref="AF9:AF10"/>
    <mergeCell ref="U9:U10"/>
    <mergeCell ref="V9:V10"/>
    <mergeCell ref="W9:W10"/>
    <mergeCell ref="A56:A70"/>
    <mergeCell ref="A71:A85"/>
    <mergeCell ref="A86:A100"/>
    <mergeCell ref="A101:A115"/>
    <mergeCell ref="A116:A130"/>
    <mergeCell ref="K168:L168"/>
    <mergeCell ref="M168:M169"/>
    <mergeCell ref="A146:A160"/>
    <mergeCell ref="A168:A169"/>
    <mergeCell ref="B168:B169"/>
    <mergeCell ref="C168:C169"/>
    <mergeCell ref="D168:D169"/>
    <mergeCell ref="E168:E169"/>
    <mergeCell ref="F180:G180"/>
    <mergeCell ref="F168:G168"/>
    <mergeCell ref="H168:H169"/>
    <mergeCell ref="I168:I169"/>
    <mergeCell ref="J168:J169"/>
    <mergeCell ref="A180:A181"/>
    <mergeCell ref="B180:B181"/>
    <mergeCell ref="C180:C181"/>
    <mergeCell ref="D180:D181"/>
    <mergeCell ref="E180:E181"/>
    <mergeCell ref="A192:A193"/>
    <mergeCell ref="B192:B193"/>
    <mergeCell ref="C192:C193"/>
    <mergeCell ref="D192:D193"/>
    <mergeCell ref="E192:E193"/>
    <mergeCell ref="K192:L192"/>
    <mergeCell ref="M192:M193"/>
    <mergeCell ref="H180:H181"/>
    <mergeCell ref="I180:I181"/>
    <mergeCell ref="J180:J181"/>
    <mergeCell ref="K180:L180"/>
    <mergeCell ref="M180:M181"/>
    <mergeCell ref="F192:G192"/>
    <mergeCell ref="H192:H193"/>
    <mergeCell ref="I192:I193"/>
    <mergeCell ref="J192:J193"/>
    <mergeCell ref="H204:H205"/>
    <mergeCell ref="I204:I205"/>
    <mergeCell ref="J204:J205"/>
    <mergeCell ref="K204:L204"/>
    <mergeCell ref="M204:M205"/>
    <mergeCell ref="A204:A205"/>
    <mergeCell ref="B204:B205"/>
    <mergeCell ref="C204:C205"/>
    <mergeCell ref="D204:D205"/>
    <mergeCell ref="E204:E205"/>
    <mergeCell ref="F204:G204"/>
  </mergeCells>
  <conditionalFormatting sqref="N11:N160">
    <cfRule type="cellIs" dxfId="34" priority="8" stopIfTrue="1" operator="equal">
      <formula>"x"</formula>
    </cfRule>
  </conditionalFormatting>
  <conditionalFormatting sqref="O11:O160">
    <cfRule type="cellIs" dxfId="33" priority="7" operator="equal">
      <formula>"x"</formula>
    </cfRule>
  </conditionalFormatting>
  <conditionalFormatting sqref="P11:P160">
    <cfRule type="cellIs" dxfId="32" priority="6" operator="equal">
      <formula>"x"</formula>
    </cfRule>
  </conditionalFormatting>
  <conditionalFormatting sqref="Q11:Q160">
    <cfRule type="cellIs" dxfId="31" priority="5" stopIfTrue="1" operator="equal">
      <formula>"x"</formula>
    </cfRule>
  </conditionalFormatting>
  <conditionalFormatting sqref="R11:R160">
    <cfRule type="cellIs" dxfId="30" priority="4" operator="equal">
      <formula>"x"</formula>
    </cfRule>
  </conditionalFormatting>
  <conditionalFormatting sqref="S11:S160">
    <cfRule type="cellIs" dxfId="29" priority="1" stopIfTrue="1" operator="equal">
      <formula>$AN$7</formula>
    </cfRule>
    <cfRule type="cellIs" dxfId="28" priority="2" stopIfTrue="1" operator="equal">
      <formula>$AN$6</formula>
    </cfRule>
  </conditionalFormatting>
  <conditionalFormatting sqref="S149:S160">
    <cfRule type="cellIs" dxfId="27" priority="3" stopIfTrue="1" operator="equal">
      <formula>"x"</formula>
    </cfRule>
  </conditionalFormatting>
  <conditionalFormatting sqref="AN6:AN7">
    <cfRule type="cellIs" dxfId="26" priority="9" stopIfTrue="1" operator="equal">
      <formula>$AN$6</formula>
    </cfRule>
  </conditionalFormatting>
  <dataValidations count="1">
    <dataValidation type="list" allowBlank="1" showInputMessage="1" showErrorMessage="1" sqref="S11:S160" xr:uid="{00000000-0002-0000-0300-000000000000}">
      <formula1>$AN$6:$AN$7</formula1>
    </dataValidation>
  </dataValidations>
  <pageMargins left="0.511811024" right="0.511811024" top="0.78740157499999996" bottom="0.78740157499999996" header="0.31496062000000002" footer="0.31496062000000002"/>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39"/>
  <sheetViews>
    <sheetView showGridLines="0" topLeftCell="A18" zoomScale="80" zoomScaleNormal="80" zoomScalePageLayoutView="70" workbookViewId="0">
      <selection activeCell="F20" sqref="F20"/>
    </sheetView>
  </sheetViews>
  <sheetFormatPr defaultRowHeight="15" x14ac:dyDescent="0.25"/>
  <cols>
    <col min="1" max="1" width="2.85546875" customWidth="1"/>
    <col min="2" max="2" width="3.85546875" customWidth="1"/>
    <col min="3" max="3" width="53" bestFit="1" customWidth="1"/>
    <col min="4" max="4" width="12" bestFit="1" customWidth="1"/>
    <col min="5" max="5" width="7.42578125" customWidth="1"/>
    <col min="6" max="6" width="12" bestFit="1" customWidth="1"/>
    <col min="7" max="7" width="8.140625" customWidth="1"/>
    <col min="8" max="8" width="9.140625" customWidth="1"/>
    <col min="24" max="24" width="2.85546875" customWidth="1"/>
    <col min="26" max="26" width="0" hidden="1" customWidth="1"/>
    <col min="27" max="28" width="4.140625" hidden="1" customWidth="1"/>
    <col min="29" max="29" width="4.140625" customWidth="1"/>
  </cols>
  <sheetData>
    <row r="1" spans="1:28" x14ac:dyDescent="0.25">
      <c r="A1" s="11"/>
      <c r="B1" s="254" t="s">
        <v>71</v>
      </c>
      <c r="C1" s="254"/>
      <c r="D1" s="254"/>
      <c r="E1" s="254"/>
      <c r="F1" s="254"/>
      <c r="G1" s="254"/>
      <c r="H1" s="254"/>
      <c r="I1" s="254"/>
      <c r="J1" s="254"/>
      <c r="K1" s="254"/>
      <c r="L1" s="254"/>
      <c r="M1" s="254"/>
      <c r="N1" s="254"/>
      <c r="O1" s="254"/>
      <c r="P1" s="254"/>
      <c r="Q1" s="254"/>
      <c r="R1" s="254"/>
      <c r="S1" s="254"/>
      <c r="T1" s="254"/>
      <c r="U1" s="254"/>
      <c r="V1" s="254"/>
      <c r="W1" s="254"/>
      <c r="X1" s="11"/>
    </row>
    <row r="2" spans="1:28" s="15" customFormat="1" ht="21" customHeight="1" x14ac:dyDescent="0.25">
      <c r="A2" s="16"/>
      <c r="B2" s="254"/>
      <c r="C2" s="254"/>
      <c r="D2" s="254"/>
      <c r="E2" s="254"/>
      <c r="F2" s="254"/>
      <c r="G2" s="254"/>
      <c r="H2" s="254"/>
      <c r="I2" s="254"/>
      <c r="J2" s="254"/>
      <c r="K2" s="254"/>
      <c r="L2" s="254"/>
      <c r="M2" s="254"/>
      <c r="N2" s="254"/>
      <c r="O2" s="254"/>
      <c r="P2" s="254"/>
      <c r="Q2" s="254"/>
      <c r="R2" s="254"/>
      <c r="S2" s="254"/>
      <c r="T2" s="254"/>
      <c r="U2" s="254"/>
      <c r="V2" s="254"/>
      <c r="W2" s="254"/>
      <c r="X2" s="16"/>
    </row>
    <row r="3" spans="1:28" ht="33.75" customHeight="1" x14ac:dyDescent="0.35">
      <c r="A3" s="11"/>
      <c r="B3" s="260" t="str">
        <f>'Monitoria Anual - 2'!A2</f>
        <v>Inserir nome do PAN - completo e resumido, ex: "Plano de Ação Nacional para a Conservação dos Ambientes Coralíneos - PAN Corais"</v>
      </c>
      <c r="C3" s="260"/>
      <c r="D3" s="260"/>
      <c r="E3" s="260"/>
      <c r="F3" s="260"/>
      <c r="G3" s="260"/>
      <c r="H3" s="260"/>
      <c r="I3" s="260"/>
      <c r="J3" s="260"/>
      <c r="K3" s="260"/>
      <c r="L3" s="260"/>
      <c r="M3" s="260"/>
      <c r="N3" s="260"/>
      <c r="O3" s="260"/>
      <c r="P3" s="260"/>
      <c r="Q3" s="260"/>
      <c r="R3" s="260"/>
      <c r="S3" s="260"/>
      <c r="T3" s="260"/>
      <c r="U3" s="260"/>
      <c r="V3" s="260"/>
      <c r="W3" s="260"/>
      <c r="X3" s="11"/>
    </row>
    <row r="4" spans="1:28" x14ac:dyDescent="0.25">
      <c r="A4" s="11"/>
      <c r="J4" s="12"/>
      <c r="K4" s="12"/>
      <c r="L4" s="12"/>
      <c r="M4" s="12"/>
      <c r="N4" s="12"/>
      <c r="O4" s="12"/>
      <c r="X4" s="11"/>
    </row>
    <row r="5" spans="1:28" s="2" customFormat="1" ht="45" customHeight="1" x14ac:dyDescent="0.25">
      <c r="A5" s="18"/>
      <c r="B5" s="265" t="s">
        <v>514</v>
      </c>
      <c r="C5" s="265"/>
      <c r="D5" s="213" t="str">
        <f>'Monitoria Anual - 2'!B4</f>
        <v>Salvar o</v>
      </c>
      <c r="E5" s="213"/>
      <c r="F5" s="213"/>
      <c r="G5" s="213"/>
      <c r="H5" s="213"/>
      <c r="I5" s="213"/>
      <c r="J5" s="213"/>
      <c r="K5" s="213"/>
      <c r="L5" s="213"/>
      <c r="M5" s="214"/>
      <c r="N5" s="13"/>
      <c r="O5" s="13"/>
      <c r="P5" s="13"/>
      <c r="Q5" s="13"/>
      <c r="R5" s="13"/>
      <c r="X5" s="18"/>
    </row>
    <row r="6" spans="1:28" x14ac:dyDescent="0.25">
      <c r="A6" s="11"/>
      <c r="J6" s="12"/>
      <c r="K6" s="12"/>
      <c r="L6" s="12"/>
      <c r="M6" s="12"/>
      <c r="N6" s="12"/>
      <c r="O6" s="12"/>
      <c r="X6" s="11"/>
    </row>
    <row r="7" spans="1:28" ht="26.25" customHeight="1" x14ac:dyDescent="0.25">
      <c r="A7" s="11"/>
      <c r="B7" s="265" t="s">
        <v>75</v>
      </c>
      <c r="C7" s="265"/>
      <c r="D7" s="255" t="str">
        <f>'Monitoria Anual - 2'!B6</f>
        <v>01/10/2016 - 04/10/2016 (virtual)</v>
      </c>
      <c r="E7" s="255"/>
      <c r="F7" s="255"/>
      <c r="G7" s="256"/>
      <c r="H7" s="2"/>
      <c r="I7" s="14"/>
      <c r="J7" s="12"/>
      <c r="K7" s="12"/>
      <c r="L7" s="12"/>
      <c r="M7" s="12"/>
      <c r="N7" s="12"/>
      <c r="O7" s="12"/>
      <c r="X7" s="11"/>
    </row>
    <row r="8" spans="1:28" x14ac:dyDescent="0.25">
      <c r="A8" s="11"/>
      <c r="X8" s="11"/>
    </row>
    <row r="9" spans="1:28" ht="31.5" customHeight="1" x14ac:dyDescent="0.25">
      <c r="A9" s="11"/>
      <c r="B9" s="254" t="s">
        <v>515</v>
      </c>
      <c r="C9" s="254"/>
      <c r="D9" s="254"/>
      <c r="E9" s="254"/>
      <c r="F9" s="254"/>
      <c r="G9" s="254"/>
      <c r="H9" s="254"/>
      <c r="I9" s="254"/>
      <c r="J9" s="254"/>
      <c r="K9" s="254"/>
      <c r="L9" s="254"/>
      <c r="M9" s="254"/>
      <c r="N9" s="254"/>
      <c r="O9" s="254"/>
      <c r="P9" s="254"/>
      <c r="Q9" s="254"/>
      <c r="R9" s="254"/>
      <c r="S9" s="254"/>
      <c r="T9" s="254"/>
      <c r="U9" s="254"/>
      <c r="V9" s="254"/>
      <c r="W9" s="254"/>
      <c r="X9" s="11"/>
    </row>
    <row r="10" spans="1:28" x14ac:dyDescent="0.25">
      <c r="A10" s="11"/>
      <c r="G10" s="10"/>
      <c r="H10" s="10"/>
      <c r="I10" s="10"/>
      <c r="X10" s="11"/>
    </row>
    <row r="11" spans="1:28" ht="15.75" x14ac:dyDescent="0.25">
      <c r="A11" s="11"/>
      <c r="B11" s="255" t="s">
        <v>516</v>
      </c>
      <c r="C11" s="256"/>
      <c r="D11" s="42"/>
      <c r="E11" s="42"/>
      <c r="F11" s="42"/>
      <c r="G11" s="42"/>
      <c r="H11" s="42"/>
      <c r="I11" s="42"/>
      <c r="J11" s="42"/>
      <c r="K11" s="42"/>
      <c r="L11" s="42"/>
      <c r="M11" s="42"/>
      <c r="N11" s="42"/>
      <c r="O11" s="42"/>
      <c r="P11" s="42"/>
      <c r="Q11" s="42"/>
      <c r="R11" s="42"/>
      <c r="S11" s="42"/>
      <c r="T11" s="42"/>
      <c r="U11" s="42"/>
      <c r="V11" s="42"/>
      <c r="W11" s="42"/>
      <c r="X11" s="11"/>
    </row>
    <row r="12" spans="1:28" ht="15.75" thickBot="1" x14ac:dyDescent="0.3">
      <c r="A12" s="11"/>
      <c r="F12" s="261"/>
      <c r="G12" s="261"/>
      <c r="H12" s="110"/>
      <c r="X12" s="11"/>
    </row>
    <row r="13" spans="1:28" ht="33.75" customHeight="1" thickBot="1" x14ac:dyDescent="0.3">
      <c r="A13" s="11"/>
      <c r="C13" s="262" t="s">
        <v>674</v>
      </c>
      <c r="D13" s="263"/>
      <c r="E13" s="263"/>
      <c r="F13" s="263"/>
      <c r="G13" s="264"/>
      <c r="H13" s="3"/>
      <c r="X13" s="11"/>
    </row>
    <row r="14" spans="1:28" s="2" customFormat="1" ht="34.5" customHeight="1" thickBot="1" x14ac:dyDescent="0.3">
      <c r="A14" s="18"/>
      <c r="C14" s="26" t="s">
        <v>518</v>
      </c>
      <c r="D14" s="7" t="s">
        <v>519</v>
      </c>
      <c r="E14" s="8" t="s">
        <v>520</v>
      </c>
      <c r="F14" s="7" t="s">
        <v>521</v>
      </c>
      <c r="G14" s="9" t="s">
        <v>520</v>
      </c>
      <c r="H14" s="6"/>
      <c r="X14" s="18"/>
    </row>
    <row r="15" spans="1:28" ht="15.75" x14ac:dyDescent="0.25">
      <c r="A15" s="11"/>
      <c r="C15" s="79" t="s">
        <v>522</v>
      </c>
      <c r="D15" s="89"/>
      <c r="E15" s="90"/>
      <c r="F15" s="86">
        <f>COUNTA('Monitoria Anual - 2'!S11:S999)</f>
        <v>10</v>
      </c>
      <c r="G15" s="27">
        <f t="shared" ref="G15:G21" si="0">F15/$F$22</f>
        <v>6.9930069930069935E-2</v>
      </c>
      <c r="H15" s="4"/>
      <c r="X15" s="11"/>
    </row>
    <row r="16" spans="1:28" ht="15.75" x14ac:dyDescent="0.25">
      <c r="A16" s="11"/>
      <c r="C16" s="80" t="s">
        <v>523</v>
      </c>
      <c r="D16" s="91">
        <f>COUNTA('Monitoria Anual - 2'!N11:N999)</f>
        <v>2</v>
      </c>
      <c r="E16" s="29">
        <f>D16/$D$22</f>
        <v>1.3333333333333334E-2</v>
      </c>
      <c r="F16" s="87">
        <f>D16-AB16</f>
        <v>2</v>
      </c>
      <c r="G16" s="29">
        <f t="shared" si="0"/>
        <v>1.3986013986013986E-2</v>
      </c>
      <c r="H16" s="4"/>
      <c r="X16" s="11"/>
      <c r="Z16">
        <f>COUNTIFS('Monitoria Anual - 2'!N:N,"x",'Monitoria Anual - 2'!S:S,"Excluída")</f>
        <v>0</v>
      </c>
      <c r="AA16">
        <f>COUNTIFS('Monitoria Anual - 2'!N:N,"x",'Monitoria Anual - 2'!S:S,"Agrupada")</f>
        <v>0</v>
      </c>
      <c r="AB16">
        <f>Z16+AA16</f>
        <v>0</v>
      </c>
    </row>
    <row r="17" spans="1:28" ht="15.75" x14ac:dyDescent="0.25">
      <c r="A17" s="11"/>
      <c r="C17" s="81" t="s">
        <v>524</v>
      </c>
      <c r="D17" s="91">
        <f>COUNTA('Monitoria Anual - 2'!O11:O999)</f>
        <v>39</v>
      </c>
      <c r="E17" s="29">
        <f>D17/$D$22</f>
        <v>0.26</v>
      </c>
      <c r="F17" s="87">
        <f>D17-AB17</f>
        <v>35</v>
      </c>
      <c r="G17" s="29">
        <f t="shared" si="0"/>
        <v>0.24475524475524477</v>
      </c>
      <c r="H17" s="4"/>
      <c r="X17" s="11"/>
      <c r="Z17">
        <f t="array" ref="Z17">COUNTIFS('Monitoria Anual - 2'!O:O,"x",'Monitoria Anual - 2'!S:S,"Excluída")</f>
        <v>2</v>
      </c>
      <c r="AA17">
        <f t="array" ref="AA17">COUNTIFS('Monitoria Anual - 2'!O:O,"x",'Monitoria Anual - 2'!S:S,"Agrupada")</f>
        <v>2</v>
      </c>
      <c r="AB17">
        <f>Z17+AA17</f>
        <v>4</v>
      </c>
    </row>
    <row r="18" spans="1:28" ht="15.75" x14ac:dyDescent="0.25">
      <c r="A18" s="11"/>
      <c r="C18" s="82" t="s">
        <v>525</v>
      </c>
      <c r="D18" s="91">
        <f>COUNTA('Monitoria Anual - 2'!P11:P999)</f>
        <v>29</v>
      </c>
      <c r="E18" s="29">
        <f>D18/$D$22</f>
        <v>0.19333333333333333</v>
      </c>
      <c r="F18" s="87">
        <f>D18-AB18</f>
        <v>25</v>
      </c>
      <c r="G18" s="29">
        <f t="shared" si="0"/>
        <v>0.17482517482517482</v>
      </c>
      <c r="H18" s="4"/>
      <c r="X18" s="11"/>
      <c r="Z18">
        <f t="array" ref="Z18">COUNTIFS('Monitoria Anual - 2'!P:P,"x",'Monitoria Anual - 2'!S:S,"Excluída")</f>
        <v>2</v>
      </c>
      <c r="AA18">
        <f t="array" ref="AA18">COUNTIFS('Monitoria Anual - 2'!P:P,"x",'Monitoria Anual - 2'!S:S,"Agrupada")</f>
        <v>2</v>
      </c>
      <c r="AB18">
        <f>Z18+AA18</f>
        <v>4</v>
      </c>
    </row>
    <row r="19" spans="1:28" ht="15.75" x14ac:dyDescent="0.25">
      <c r="A19" s="11"/>
      <c r="C19" s="83" t="s">
        <v>526</v>
      </c>
      <c r="D19" s="91">
        <f>COUNTA('Monitoria Anual - 2'!Q11:Q999)</f>
        <v>38</v>
      </c>
      <c r="E19" s="29">
        <f>D19/$D$22</f>
        <v>0.25333333333333335</v>
      </c>
      <c r="F19" s="87">
        <f t="shared" ref="F19:F20" si="1">D19-AB19</f>
        <v>37</v>
      </c>
      <c r="G19" s="29">
        <f t="shared" si="0"/>
        <v>0.25874125874125875</v>
      </c>
      <c r="H19" s="4"/>
      <c r="X19" s="11"/>
      <c r="Z19">
        <f t="array" ref="Z19">COUNTIFS('Monitoria Anual - 2'!Q:Q,"x",'Monitoria Anual - 2'!S:S,"Excluída")</f>
        <v>0</v>
      </c>
      <c r="AA19">
        <f t="array" ref="AA19">COUNTIFS('Monitoria Anual - 2'!Q:Q,"x",'Monitoria Anual - 2'!S:S,"Agrupada")</f>
        <v>1</v>
      </c>
      <c r="AB19">
        <f>Z19+AA19</f>
        <v>1</v>
      </c>
    </row>
    <row r="20" spans="1:28" ht="15.75" x14ac:dyDescent="0.25">
      <c r="A20" s="11"/>
      <c r="C20" s="84" t="s">
        <v>527</v>
      </c>
      <c r="D20" s="91">
        <f>COUNTA('Monitoria Anual - 2'!R11:R999)</f>
        <v>42</v>
      </c>
      <c r="E20" s="29">
        <f>D20/$D$22</f>
        <v>0.28000000000000003</v>
      </c>
      <c r="F20" s="87">
        <f t="shared" si="1"/>
        <v>41</v>
      </c>
      <c r="G20" s="29">
        <f t="shared" si="0"/>
        <v>0.28671328671328672</v>
      </c>
      <c r="H20" s="4"/>
      <c r="X20" s="11"/>
      <c r="Z20">
        <f t="array" ref="Z20">COUNTIFS('Monitoria Anual - 2'!R:R,"x",'Monitoria Anual - 2'!S:S,"Excluída")</f>
        <v>1</v>
      </c>
      <c r="AA20">
        <f t="array" ref="AA20">COUNTIFS('Monitoria Anual - 2'!R:R,"x",'Monitoria Anual - 2'!S:S,"Agrupada")</f>
        <v>0</v>
      </c>
      <c r="AB20">
        <f>Z20+AA20</f>
        <v>1</v>
      </c>
    </row>
    <row r="21" spans="1:28" ht="16.5" thickBot="1" x14ac:dyDescent="0.3">
      <c r="A21" s="11"/>
      <c r="C21" s="85" t="s">
        <v>528</v>
      </c>
      <c r="D21" s="92"/>
      <c r="E21" s="93"/>
      <c r="F21" s="88">
        <f>'Monitoria Anual - 2'!C166</f>
        <v>3</v>
      </c>
      <c r="G21" s="30">
        <f t="shared" si="0"/>
        <v>2.097902097902098E-2</v>
      </c>
      <c r="H21" s="4"/>
      <c r="X21" s="11"/>
    </row>
    <row r="22" spans="1:28" ht="16.5" thickBot="1" x14ac:dyDescent="0.3">
      <c r="A22" s="11"/>
      <c r="C22" s="94" t="s">
        <v>529</v>
      </c>
      <c r="D22" s="96">
        <f>SUM(D16:D20)</f>
        <v>150</v>
      </c>
      <c r="E22" s="32">
        <f>SUM(E15:E21)</f>
        <v>1</v>
      </c>
      <c r="F22" s="95">
        <f>SUM(F16:F21)</f>
        <v>143</v>
      </c>
      <c r="G22" s="32">
        <f>SUM(G16:G21)</f>
        <v>0.99999999999999989</v>
      </c>
      <c r="H22" s="4"/>
      <c r="X22" s="11"/>
    </row>
    <row r="23" spans="1:28" ht="15.75" thickBot="1" x14ac:dyDescent="0.3">
      <c r="A23" s="11"/>
      <c r="C23" s="75" t="s">
        <v>530</v>
      </c>
      <c r="D23" s="257">
        <f>COUNTIF('Monitoria Anual - 2'!S11:S999,"Agrupada")</f>
        <v>5</v>
      </c>
      <c r="E23" s="258"/>
      <c r="F23" s="258"/>
      <c r="G23" s="259"/>
      <c r="H23" s="5"/>
      <c r="X23" s="11"/>
    </row>
    <row r="24" spans="1:28" ht="15.75" thickBot="1" x14ac:dyDescent="0.3">
      <c r="A24" s="11"/>
      <c r="C24" s="74" t="s">
        <v>531</v>
      </c>
      <c r="D24" s="257">
        <f>COUNTIF('Monitoria Anual - 2'!S11:S161,"Excluída")</f>
        <v>5</v>
      </c>
      <c r="E24" s="258"/>
      <c r="F24" s="258"/>
      <c r="G24" s="259"/>
      <c r="X24" s="11"/>
    </row>
    <row r="25" spans="1:28" x14ac:dyDescent="0.25">
      <c r="A25" s="11"/>
      <c r="X25" s="11"/>
    </row>
    <row r="26" spans="1:28" x14ac:dyDescent="0.25">
      <c r="A26" s="11"/>
      <c r="X26" s="11"/>
    </row>
    <row r="27" spans="1:28" ht="15.75" x14ac:dyDescent="0.25">
      <c r="A27" s="11"/>
      <c r="B27" s="255" t="s">
        <v>532</v>
      </c>
      <c r="C27" s="256"/>
      <c r="D27" s="42"/>
      <c r="E27" s="42"/>
      <c r="F27" s="42"/>
      <c r="G27" s="42"/>
      <c r="X27" s="11"/>
    </row>
    <row r="28" spans="1:28" ht="16.5" thickBot="1" x14ac:dyDescent="0.3">
      <c r="A28" s="11"/>
      <c r="B28" s="42"/>
      <c r="C28" s="17"/>
      <c r="D28" s="17"/>
      <c r="E28" s="17"/>
      <c r="F28" s="17"/>
      <c r="G28" s="17"/>
      <c r="H28" s="42"/>
      <c r="I28" s="42"/>
      <c r="J28" s="42"/>
      <c r="K28" s="42"/>
      <c r="L28" s="42"/>
      <c r="M28" s="42"/>
      <c r="N28" s="42"/>
      <c r="O28" s="42"/>
      <c r="P28" s="42"/>
      <c r="Q28" s="42"/>
      <c r="R28" s="42"/>
      <c r="S28" s="42"/>
      <c r="T28" s="42"/>
      <c r="U28" s="42"/>
      <c r="V28" s="42"/>
      <c r="W28" s="42"/>
      <c r="X28" s="11"/>
    </row>
    <row r="29" spans="1:28" ht="16.5" thickBot="1" x14ac:dyDescent="0.3">
      <c r="A29" s="11"/>
      <c r="B29" s="17"/>
      <c r="C29" s="33" t="s">
        <v>533</v>
      </c>
      <c r="D29" s="68">
        <f>COUNTA('Monitoria Anual - 2'!A11:A160)</f>
        <v>10</v>
      </c>
      <c r="H29" s="17"/>
      <c r="I29" s="17"/>
      <c r="J29" s="17"/>
      <c r="K29" s="17"/>
      <c r="L29" s="17"/>
      <c r="M29" s="17"/>
      <c r="N29" s="17"/>
      <c r="O29" s="17"/>
      <c r="P29" s="17"/>
      <c r="Q29" s="17"/>
      <c r="R29" s="17"/>
      <c r="S29" s="17"/>
      <c r="T29" s="17"/>
      <c r="U29" s="17"/>
      <c r="V29" s="17"/>
      <c r="W29" s="17"/>
      <c r="X29" s="11"/>
    </row>
    <row r="30" spans="1:28" ht="15.75" thickBot="1" x14ac:dyDescent="0.3">
      <c r="A30" s="11"/>
      <c r="X30" s="11"/>
    </row>
    <row r="31" spans="1:28" ht="15.75" thickBot="1" x14ac:dyDescent="0.3">
      <c r="A31" s="11"/>
      <c r="C31" s="78" t="s">
        <v>534</v>
      </c>
      <c r="D31" s="78" t="s">
        <v>535</v>
      </c>
      <c r="E31" s="19"/>
      <c r="F31" s="20"/>
      <c r="G31" s="21"/>
      <c r="H31" s="23"/>
      <c r="I31" s="24"/>
      <c r="J31" s="25"/>
      <c r="W31" s="1"/>
      <c r="X31" s="11"/>
    </row>
    <row r="32" spans="1:28" x14ac:dyDescent="0.25">
      <c r="A32" s="11"/>
      <c r="C32" s="76" t="s">
        <v>536</v>
      </c>
      <c r="D32" s="99">
        <v>6</v>
      </c>
      <c r="E32" s="34">
        <f>COUNTA('Monitoria Anual - 2'!S11:S25)</f>
        <v>5</v>
      </c>
      <c r="F32" s="66">
        <f>COUNTA('Monitoria Anual - 2'!N11:N25)</f>
        <v>1</v>
      </c>
      <c r="G32" s="66">
        <f>COUNTA('Monitoria Anual - 2'!O11:O25)</f>
        <v>6</v>
      </c>
      <c r="H32" s="66">
        <f>COUNTA('Monitoria Anual - 2'!P11:P25)</f>
        <v>3</v>
      </c>
      <c r="I32" s="66">
        <f>COUNTA('Monitoria Anual - 2'!Q11:Q25)</f>
        <v>1</v>
      </c>
      <c r="J32" s="67">
        <f>COUNTA('Monitoria Anual - 2'!R11:R25)</f>
        <v>4</v>
      </c>
      <c r="W32" s="1"/>
      <c r="X32" s="11"/>
    </row>
    <row r="33" spans="1:24" x14ac:dyDescent="0.25">
      <c r="A33" s="11"/>
      <c r="C33" s="77" t="s">
        <v>537</v>
      </c>
      <c r="D33" s="76">
        <v>6</v>
      </c>
      <c r="E33" s="35">
        <f>COUNTA('Monitoria Anual - 2'!S26:S40)</f>
        <v>2</v>
      </c>
      <c r="F33" s="36">
        <f>COUNTA('Monitoria Anual - 2'!N26:N40)</f>
        <v>0</v>
      </c>
      <c r="G33" s="36">
        <f>COUNTA('Monitoria Anual - 2'!O26:O40)</f>
        <v>6</v>
      </c>
      <c r="H33" s="36">
        <f>COUNTA('Monitoria Anual - 2'!P26:P40)</f>
        <v>2</v>
      </c>
      <c r="I33" s="36">
        <f>COUNTA('Monitoria Anual - 2'!Q26:Q40)</f>
        <v>3</v>
      </c>
      <c r="J33" s="37">
        <f>COUNTA('Monitoria Anual - 2'!R26:R40)</f>
        <v>4</v>
      </c>
      <c r="W33" s="1"/>
      <c r="X33" s="11"/>
    </row>
    <row r="34" spans="1:24" x14ac:dyDescent="0.25">
      <c r="A34" s="11"/>
      <c r="C34" s="77" t="s">
        <v>538</v>
      </c>
      <c r="D34" s="76">
        <v>4</v>
      </c>
      <c r="E34" s="35">
        <f>COUNTA('Monitoria Anual - 2'!S41:S55)</f>
        <v>0</v>
      </c>
      <c r="F34" s="36">
        <f>COUNTA('Monitoria Anual - 2'!N41:N55)</f>
        <v>1</v>
      </c>
      <c r="G34" s="36">
        <f>COUNTA('Monitoria Anual - 2'!O41:O55)</f>
        <v>6</v>
      </c>
      <c r="H34" s="36">
        <f>COUNTA('Monitoria Anual - 2'!P41:P55)</f>
        <v>1</v>
      </c>
      <c r="I34" s="36">
        <f>COUNTA('Monitoria Anual - 2'!Q41:Q55)</f>
        <v>5</v>
      </c>
      <c r="J34" s="37">
        <f>COUNTA('Monitoria Anual - 2'!R41:R55)</f>
        <v>2</v>
      </c>
      <c r="W34" s="1"/>
      <c r="X34" s="11"/>
    </row>
    <row r="35" spans="1:24" x14ac:dyDescent="0.25">
      <c r="A35" s="11"/>
      <c r="C35" s="77" t="s">
        <v>539</v>
      </c>
      <c r="D35" s="76">
        <v>7</v>
      </c>
      <c r="E35" s="35">
        <f>COUNTA('Monitoria Anual - 2'!S56:S70)</f>
        <v>1</v>
      </c>
      <c r="F35" s="36">
        <f>COUNTA('Monitoria Anual - 2'!N56:N70)</f>
        <v>0</v>
      </c>
      <c r="G35" s="36">
        <f>COUNTA('Monitoria Anual - 2'!O56:O70)</f>
        <v>6</v>
      </c>
      <c r="H35" s="36">
        <f>COUNTA('Monitoria Anual - 2'!P56:P70)</f>
        <v>2</v>
      </c>
      <c r="I35" s="36">
        <f>COUNTA('Monitoria Anual - 2'!Q56:Q70)</f>
        <v>5</v>
      </c>
      <c r="J35" s="37">
        <f>COUNTA('Monitoria Anual - 2'!R56:R70)</f>
        <v>2</v>
      </c>
      <c r="W35" s="1"/>
      <c r="X35" s="11"/>
    </row>
    <row r="36" spans="1:24" x14ac:dyDescent="0.25">
      <c r="A36" s="11"/>
      <c r="C36" s="77" t="s">
        <v>540</v>
      </c>
      <c r="D36" s="76">
        <v>5</v>
      </c>
      <c r="E36" s="35">
        <f>COUNTA('Monitoria Anual - 2'!S71:S85)</f>
        <v>0</v>
      </c>
      <c r="F36" s="36">
        <f>COUNTA('Monitoria Anual - 2'!N71:N85)</f>
        <v>0</v>
      </c>
      <c r="G36" s="36">
        <f>COUNTA('Monitoria Anual - 2'!O71:O85)</f>
        <v>0</v>
      </c>
      <c r="H36" s="36">
        <f>COUNTA('Monitoria Anual - 2'!P71:P85)</f>
        <v>12</v>
      </c>
      <c r="I36" s="36">
        <f>COUNTA('Monitoria Anual - 2'!Q71:Q85)</f>
        <v>0</v>
      </c>
      <c r="J36" s="37">
        <f>COUNTA('Monitoria Anual - 2'!R71:R85)</f>
        <v>3</v>
      </c>
      <c r="W36" s="1"/>
      <c r="X36" s="11"/>
    </row>
    <row r="37" spans="1:24" x14ac:dyDescent="0.25">
      <c r="A37" s="11"/>
      <c r="C37" s="77" t="s">
        <v>541</v>
      </c>
      <c r="D37" s="76">
        <v>10</v>
      </c>
      <c r="E37" s="35">
        <f>COUNTA('Monitoria Anual - 2'!S86:S100)</f>
        <v>0</v>
      </c>
      <c r="F37" s="36">
        <f>COUNTA('Monitoria Anual - 2'!N86:N100)</f>
        <v>0</v>
      </c>
      <c r="G37" s="36">
        <f>COUNTA('Monitoria Anual - 2'!O86:O100)</f>
        <v>0</v>
      </c>
      <c r="H37" s="36">
        <f>COUNTA('Monitoria Anual - 2'!P86:P100)</f>
        <v>0</v>
      </c>
      <c r="I37" s="36">
        <f>COUNTA('Monitoria Anual - 2'!Q86:Q100)</f>
        <v>0</v>
      </c>
      <c r="J37" s="37">
        <f>COUNTA('Monitoria Anual - 2'!R86:R100)</f>
        <v>15</v>
      </c>
      <c r="W37" s="1"/>
      <c r="X37" s="11"/>
    </row>
    <row r="38" spans="1:24" x14ac:dyDescent="0.25">
      <c r="A38" s="11"/>
      <c r="X38" s="11"/>
    </row>
    <row r="39" spans="1:24"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row>
  </sheetData>
  <sheetProtection algorithmName="SHA-512" hashValue="Z2SX38Y22E1WP4V0KtNIP4y20cfrMfOndzfr7nrGSDINS9i7dMg67GL+nrWZNHWBpCODFkJi2iZjLaol93eFFw==" saltValue="5PUE9BvrWYNqIfWrW339qA==" spinCount="100000" sheet="1" objects="1" scenarios="1"/>
  <protectedRanges>
    <protectedRange password="ECFE" sqref="D32:D37" name="Intervalo1"/>
  </protectedRanges>
  <mergeCells count="13">
    <mergeCell ref="B1:W2"/>
    <mergeCell ref="B3:W3"/>
    <mergeCell ref="B5:C5"/>
    <mergeCell ref="D5:M5"/>
    <mergeCell ref="B7:C7"/>
    <mergeCell ref="D7:G7"/>
    <mergeCell ref="B27:C27"/>
    <mergeCell ref="B9:W9"/>
    <mergeCell ref="B11:C11"/>
    <mergeCell ref="F12:G12"/>
    <mergeCell ref="C13:G13"/>
    <mergeCell ref="D23:G23"/>
    <mergeCell ref="D24:G24"/>
  </mergeCells>
  <conditionalFormatting sqref="E32:F32 G32:J37 F33:F37">
    <cfRule type="cellIs" dxfId="25" priority="1" stopIfTrue="1" operator="equal">
      <formula>0</formula>
    </cfRule>
  </conditionalFormatting>
  <pageMargins left="0.25" right="0.25" top="0.75" bottom="0.75" header="0.3" footer="0.3"/>
  <pageSetup paperSize="9" scale="52" fitToHeight="0"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216"/>
  <sheetViews>
    <sheetView showGridLines="0" topLeftCell="K1" zoomScale="60" zoomScaleNormal="60" workbookViewId="0">
      <selection activeCell="Q9" sqref="Q9:Q10"/>
    </sheetView>
  </sheetViews>
  <sheetFormatPr defaultColWidth="8.85546875" defaultRowHeight="15" x14ac:dyDescent="0.25"/>
  <cols>
    <col min="1" max="1" width="72.5703125" style="2" customWidth="1"/>
    <col min="2" max="2" width="7.28515625" style="2" customWidth="1"/>
    <col min="3" max="3" width="73.5703125" style="2" customWidth="1"/>
    <col min="4" max="4" width="18.7109375" style="2" customWidth="1"/>
    <col min="5" max="5" width="19.42578125" style="2" customWidth="1"/>
    <col min="6" max="6" width="25.7109375" style="2" customWidth="1"/>
    <col min="7" max="7" width="27.5703125" style="2" customWidth="1"/>
    <col min="8" max="12" width="25.140625" style="2" customWidth="1"/>
    <col min="13" max="13" width="27.7109375" style="2" bestFit="1" customWidth="1"/>
    <col min="14" max="19" width="26.7109375" style="59" customWidth="1"/>
    <col min="20" max="20" width="37.85546875" style="2" customWidth="1"/>
    <col min="21" max="21" width="28.7109375" style="2" customWidth="1"/>
    <col min="22" max="22" width="40" style="2" customWidth="1"/>
    <col min="23" max="24" width="26.7109375" style="2" customWidth="1"/>
    <col min="25" max="27" width="28.85546875" style="2" customWidth="1"/>
    <col min="28" max="32" width="18.7109375" style="2" customWidth="1"/>
    <col min="33" max="33" width="23" style="2" bestFit="1" customWidth="1"/>
    <col min="34" max="34" width="18.7109375" style="2" customWidth="1"/>
    <col min="35" max="35" width="22.7109375" style="2" customWidth="1"/>
    <col min="36" max="36" width="7" style="2" customWidth="1"/>
    <col min="37" max="39" width="8.85546875" style="2"/>
    <col min="40" max="40" width="8.85546875" style="2" hidden="1" customWidth="1"/>
    <col min="41" max="16384" width="8.85546875" style="2"/>
  </cols>
  <sheetData>
    <row r="1" spans="1:40" ht="33.75" customHeight="1" x14ac:dyDescent="0.25">
      <c r="A1" s="309" t="s">
        <v>71</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18"/>
    </row>
    <row r="2" spans="1:40" ht="33.75" customHeight="1" thickBot="1" x14ac:dyDescent="0.3">
      <c r="A2" s="310" t="s">
        <v>542</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18"/>
    </row>
    <row r="3" spans="1:40" ht="15.75" thickTop="1" x14ac:dyDescent="0.25">
      <c r="AJ3" s="18"/>
    </row>
    <row r="4" spans="1:40" ht="45" customHeight="1" x14ac:dyDescent="0.25">
      <c r="A4" s="52" t="s">
        <v>73</v>
      </c>
      <c r="B4" s="311" t="s">
        <v>543</v>
      </c>
      <c r="C4" s="311"/>
      <c r="D4" s="311"/>
      <c r="E4" s="311"/>
      <c r="F4" s="311"/>
      <c r="G4" s="312"/>
      <c r="H4" s="13"/>
      <c r="I4" s="13"/>
      <c r="J4" s="13"/>
      <c r="K4" s="13"/>
      <c r="L4" s="13"/>
      <c r="M4" s="13"/>
      <c r="N4" s="13"/>
      <c r="O4" s="13"/>
      <c r="P4" s="13"/>
      <c r="Q4" s="13"/>
      <c r="R4" s="13"/>
      <c r="S4" s="2"/>
      <c r="AJ4" s="18"/>
    </row>
    <row r="5" spans="1:40" x14ac:dyDescent="0.25">
      <c r="AJ5" s="18"/>
    </row>
    <row r="6" spans="1:40" ht="27" customHeight="1" x14ac:dyDescent="0.25">
      <c r="A6" s="52" t="s">
        <v>75</v>
      </c>
      <c r="B6" s="313" t="s">
        <v>544</v>
      </c>
      <c r="C6" s="314"/>
      <c r="M6" s="59"/>
      <c r="AJ6" s="18"/>
      <c r="AN6" s="2" t="s">
        <v>77</v>
      </c>
    </row>
    <row r="7" spans="1:40" ht="15.75" thickBot="1" x14ac:dyDescent="0.3">
      <c r="AJ7" s="18"/>
      <c r="AN7" s="60" t="s">
        <v>78</v>
      </c>
    </row>
    <row r="8" spans="1:40" ht="27" customHeight="1" thickBot="1" x14ac:dyDescent="0.3">
      <c r="A8" s="315" t="s">
        <v>79</v>
      </c>
      <c r="B8" s="316"/>
      <c r="C8" s="316"/>
      <c r="D8" s="316"/>
      <c r="E8" s="316"/>
      <c r="F8" s="316"/>
      <c r="G8" s="316"/>
      <c r="H8" s="316"/>
      <c r="I8" s="316"/>
      <c r="J8" s="316"/>
      <c r="K8" s="316"/>
      <c r="L8" s="316"/>
      <c r="M8" s="317"/>
      <c r="N8" s="318" t="s">
        <v>80</v>
      </c>
      <c r="O8" s="319"/>
      <c r="P8" s="319"/>
      <c r="Q8" s="319"/>
      <c r="R8" s="319"/>
      <c r="S8" s="319"/>
      <c r="T8" s="319"/>
      <c r="U8" s="319"/>
      <c r="V8" s="319"/>
      <c r="W8" s="319"/>
      <c r="X8" s="320"/>
      <c r="Y8" s="321" t="s">
        <v>81</v>
      </c>
      <c r="Z8" s="322"/>
      <c r="AA8" s="322"/>
      <c r="AB8" s="322"/>
      <c r="AC8" s="322"/>
      <c r="AD8" s="322"/>
      <c r="AE8" s="322"/>
      <c r="AF8" s="322"/>
      <c r="AG8" s="322"/>
      <c r="AH8" s="322"/>
      <c r="AI8" s="323"/>
      <c r="AJ8" s="18"/>
    </row>
    <row r="9" spans="1:40" ht="64.5" customHeight="1" x14ac:dyDescent="0.25">
      <c r="A9" s="301" t="s">
        <v>82</v>
      </c>
      <c r="B9" s="303" t="s">
        <v>83</v>
      </c>
      <c r="C9" s="303" t="s">
        <v>1</v>
      </c>
      <c r="D9" s="303" t="s">
        <v>3</v>
      </c>
      <c r="E9" s="305" t="s">
        <v>5</v>
      </c>
      <c r="F9" s="303" t="s">
        <v>7</v>
      </c>
      <c r="G9" s="303"/>
      <c r="H9" s="303" t="s">
        <v>9</v>
      </c>
      <c r="I9" s="303" t="s">
        <v>13</v>
      </c>
      <c r="J9" s="303" t="s">
        <v>11</v>
      </c>
      <c r="K9" s="307" t="s">
        <v>84</v>
      </c>
      <c r="L9" s="308"/>
      <c r="M9" s="303" t="s">
        <v>19</v>
      </c>
      <c r="N9" s="299" t="s">
        <v>22</v>
      </c>
      <c r="O9" s="289" t="s">
        <v>24</v>
      </c>
      <c r="P9" s="291" t="s">
        <v>26</v>
      </c>
      <c r="Q9" s="293" t="s">
        <v>28</v>
      </c>
      <c r="R9" s="295" t="s">
        <v>30</v>
      </c>
      <c r="S9" s="297" t="s">
        <v>32</v>
      </c>
      <c r="T9" s="283" t="s">
        <v>38</v>
      </c>
      <c r="U9" s="283" t="s">
        <v>40</v>
      </c>
      <c r="V9" s="283" t="s">
        <v>42</v>
      </c>
      <c r="W9" s="283" t="s">
        <v>44</v>
      </c>
      <c r="X9" s="285" t="s">
        <v>46</v>
      </c>
      <c r="Y9" s="287" t="s">
        <v>49</v>
      </c>
      <c r="Z9" s="274" t="s">
        <v>51</v>
      </c>
      <c r="AA9" s="279" t="s">
        <v>53</v>
      </c>
      <c r="AB9" s="274" t="s">
        <v>55</v>
      </c>
      <c r="AC9" s="274" t="s">
        <v>57</v>
      </c>
      <c r="AD9" s="274" t="s">
        <v>59</v>
      </c>
      <c r="AE9" s="274" t="s">
        <v>61</v>
      </c>
      <c r="AF9" s="281" t="s">
        <v>63</v>
      </c>
      <c r="AG9" s="274" t="s">
        <v>65</v>
      </c>
      <c r="AH9" s="274" t="s">
        <v>67</v>
      </c>
      <c r="AI9" s="276" t="s">
        <v>69</v>
      </c>
      <c r="AJ9" s="18"/>
    </row>
    <row r="10" spans="1:40" ht="45.75" customHeight="1" thickBot="1" x14ac:dyDescent="0.3">
      <c r="A10" s="302"/>
      <c r="B10" s="304"/>
      <c r="C10" s="304"/>
      <c r="D10" s="304"/>
      <c r="E10" s="306"/>
      <c r="F10" s="51" t="s">
        <v>86</v>
      </c>
      <c r="G10" s="51" t="s">
        <v>87</v>
      </c>
      <c r="H10" s="304"/>
      <c r="I10" s="304"/>
      <c r="J10" s="304"/>
      <c r="K10" s="98" t="s">
        <v>88</v>
      </c>
      <c r="L10" s="98" t="s">
        <v>89</v>
      </c>
      <c r="M10" s="304"/>
      <c r="N10" s="300"/>
      <c r="O10" s="290"/>
      <c r="P10" s="292"/>
      <c r="Q10" s="294"/>
      <c r="R10" s="296"/>
      <c r="S10" s="298"/>
      <c r="T10" s="284"/>
      <c r="U10" s="284"/>
      <c r="V10" s="284"/>
      <c r="W10" s="284"/>
      <c r="X10" s="286"/>
      <c r="Y10" s="288"/>
      <c r="Z10" s="275"/>
      <c r="AA10" s="280"/>
      <c r="AB10" s="275"/>
      <c r="AC10" s="275"/>
      <c r="AD10" s="275"/>
      <c r="AE10" s="275"/>
      <c r="AF10" s="282"/>
      <c r="AG10" s="275"/>
      <c r="AH10" s="275"/>
      <c r="AI10" s="277"/>
      <c r="AJ10" s="18"/>
    </row>
    <row r="11" spans="1:40" ht="30" customHeight="1" x14ac:dyDescent="0.25">
      <c r="A11" s="278" t="s">
        <v>545</v>
      </c>
      <c r="B11" s="109" t="s">
        <v>91</v>
      </c>
      <c r="C11" s="61"/>
      <c r="D11" s="61"/>
      <c r="E11" s="61"/>
      <c r="F11" s="61"/>
      <c r="G11" s="61"/>
      <c r="H11" s="61"/>
      <c r="I11" s="61"/>
      <c r="J11" s="61"/>
      <c r="K11" s="61"/>
      <c r="L11" s="61"/>
      <c r="M11" s="61"/>
      <c r="N11" s="61"/>
      <c r="O11" s="62"/>
      <c r="P11" s="61" t="s">
        <v>101</v>
      </c>
      <c r="Q11" s="61"/>
      <c r="R11" s="61"/>
      <c r="S11" s="63" t="s">
        <v>78</v>
      </c>
      <c r="T11" s="61"/>
      <c r="U11" s="61"/>
      <c r="V11" s="61"/>
      <c r="W11" s="61"/>
      <c r="X11" s="61"/>
      <c r="Y11" s="61"/>
      <c r="Z11" s="61"/>
      <c r="AA11" s="61"/>
      <c r="AB11" s="61"/>
      <c r="AC11" s="61"/>
      <c r="AD11" s="61"/>
      <c r="AE11" s="61"/>
      <c r="AF11" s="61"/>
      <c r="AG11" s="61"/>
      <c r="AH11" s="61"/>
      <c r="AI11" s="61"/>
      <c r="AJ11" s="18"/>
    </row>
    <row r="12" spans="1:40" ht="30" customHeight="1" x14ac:dyDescent="0.25">
      <c r="A12" s="272"/>
      <c r="B12" s="45" t="s">
        <v>105</v>
      </c>
      <c r="C12" s="64"/>
      <c r="D12" s="64"/>
      <c r="E12" s="64"/>
      <c r="F12" s="64"/>
      <c r="G12" s="64"/>
      <c r="H12" s="64"/>
      <c r="I12" s="64"/>
      <c r="J12" s="64"/>
      <c r="K12" s="64"/>
      <c r="L12" s="64"/>
      <c r="M12" s="64"/>
      <c r="N12" s="61"/>
      <c r="O12" s="61"/>
      <c r="P12" s="61" t="s">
        <v>101</v>
      </c>
      <c r="Q12" s="61"/>
      <c r="R12" s="61"/>
      <c r="S12" s="63" t="s">
        <v>78</v>
      </c>
      <c r="T12" s="64"/>
      <c r="U12" s="64"/>
      <c r="V12" s="64"/>
      <c r="W12" s="64"/>
      <c r="X12" s="64"/>
      <c r="Y12" s="64"/>
      <c r="Z12" s="64"/>
      <c r="AA12" s="64"/>
      <c r="AB12" s="64"/>
      <c r="AC12" s="64"/>
      <c r="AD12" s="64"/>
      <c r="AE12" s="64"/>
      <c r="AF12" s="64"/>
      <c r="AG12" s="64"/>
      <c r="AH12" s="64"/>
      <c r="AI12" s="64"/>
      <c r="AJ12" s="18"/>
    </row>
    <row r="13" spans="1:40" ht="30" customHeight="1" x14ac:dyDescent="0.25">
      <c r="A13" s="272"/>
      <c r="B13" s="45" t="s">
        <v>114</v>
      </c>
      <c r="C13" s="64"/>
      <c r="D13" s="64"/>
      <c r="E13" s="64"/>
      <c r="F13" s="64"/>
      <c r="G13" s="64"/>
      <c r="H13" s="64"/>
      <c r="I13" s="64"/>
      <c r="J13" s="64"/>
      <c r="K13" s="64"/>
      <c r="L13" s="64"/>
      <c r="M13" s="64"/>
      <c r="N13" s="61"/>
      <c r="O13" s="61"/>
      <c r="P13" s="61"/>
      <c r="Q13" s="61"/>
      <c r="R13" s="61" t="s">
        <v>101</v>
      </c>
      <c r="S13" s="63"/>
      <c r="T13" s="64"/>
      <c r="U13" s="64"/>
      <c r="V13" s="64"/>
      <c r="W13" s="64"/>
      <c r="X13" s="64"/>
      <c r="Y13" s="64"/>
      <c r="Z13" s="64"/>
      <c r="AA13" s="64"/>
      <c r="AB13" s="64"/>
      <c r="AC13" s="64"/>
      <c r="AD13" s="64"/>
      <c r="AE13" s="64"/>
      <c r="AF13" s="64"/>
      <c r="AG13" s="64"/>
      <c r="AH13" s="64"/>
      <c r="AI13" s="64"/>
      <c r="AJ13" s="18"/>
    </row>
    <row r="14" spans="1:40" ht="30" customHeight="1" x14ac:dyDescent="0.25">
      <c r="A14" s="272"/>
      <c r="B14" s="45" t="s">
        <v>126</v>
      </c>
      <c r="C14" s="64"/>
      <c r="D14" s="64"/>
      <c r="E14" s="64"/>
      <c r="F14" s="64"/>
      <c r="G14" s="64"/>
      <c r="H14" s="64"/>
      <c r="I14" s="64"/>
      <c r="J14" s="64"/>
      <c r="K14" s="64"/>
      <c r="L14" s="64"/>
      <c r="M14" s="64"/>
      <c r="N14" s="61"/>
      <c r="O14" s="61"/>
      <c r="P14" s="61"/>
      <c r="Q14" s="61"/>
      <c r="R14" s="61" t="s">
        <v>101</v>
      </c>
      <c r="S14" s="63"/>
      <c r="T14" s="64"/>
      <c r="U14" s="64"/>
      <c r="V14" s="64"/>
      <c r="W14" s="64"/>
      <c r="X14" s="64"/>
      <c r="Y14" s="64"/>
      <c r="Z14" s="64"/>
      <c r="AA14" s="64"/>
      <c r="AB14" s="64"/>
      <c r="AC14" s="64"/>
      <c r="AD14" s="64"/>
      <c r="AE14" s="64"/>
      <c r="AF14" s="64"/>
      <c r="AG14" s="64"/>
      <c r="AH14" s="64"/>
      <c r="AI14" s="64"/>
      <c r="AJ14" s="18"/>
    </row>
    <row r="15" spans="1:40" ht="30" customHeight="1" x14ac:dyDescent="0.25">
      <c r="A15" s="272"/>
      <c r="B15" s="45" t="s">
        <v>136</v>
      </c>
      <c r="C15" s="64"/>
      <c r="D15" s="64"/>
      <c r="E15" s="64"/>
      <c r="F15" s="64"/>
      <c r="G15" s="64"/>
      <c r="H15" s="64"/>
      <c r="I15" s="64"/>
      <c r="J15" s="64"/>
      <c r="K15" s="64"/>
      <c r="L15" s="64"/>
      <c r="M15" s="64"/>
      <c r="N15" s="61"/>
      <c r="O15" s="61"/>
      <c r="P15" s="61"/>
      <c r="Q15" s="61"/>
      <c r="R15" s="61" t="s">
        <v>248</v>
      </c>
      <c r="S15" s="63"/>
      <c r="T15" s="64"/>
      <c r="U15" s="64"/>
      <c r="V15" s="64"/>
      <c r="W15" s="64"/>
      <c r="X15" s="64"/>
      <c r="Y15" s="64"/>
      <c r="Z15" s="64"/>
      <c r="AA15" s="64"/>
      <c r="AB15" s="64"/>
      <c r="AC15" s="64"/>
      <c r="AD15" s="64"/>
      <c r="AE15" s="64"/>
      <c r="AF15" s="64"/>
      <c r="AG15" s="64"/>
      <c r="AH15" s="64"/>
      <c r="AI15" s="64"/>
      <c r="AJ15" s="18"/>
    </row>
    <row r="16" spans="1:40" ht="30" customHeight="1" x14ac:dyDescent="0.25">
      <c r="A16" s="272"/>
      <c r="B16" s="45" t="s">
        <v>148</v>
      </c>
      <c r="C16" s="64"/>
      <c r="D16" s="64"/>
      <c r="E16" s="64"/>
      <c r="F16" s="64"/>
      <c r="G16" s="64"/>
      <c r="H16" s="64"/>
      <c r="I16" s="64"/>
      <c r="J16" s="64"/>
      <c r="K16" s="64"/>
      <c r="L16" s="64"/>
      <c r="M16" s="64"/>
      <c r="N16" s="61"/>
      <c r="O16" s="61" t="s">
        <v>101</v>
      </c>
      <c r="P16" s="61"/>
      <c r="Q16" s="61"/>
      <c r="R16" s="61"/>
      <c r="S16" s="63"/>
      <c r="T16" s="64"/>
      <c r="U16" s="64"/>
      <c r="V16" s="64"/>
      <c r="W16" s="64"/>
      <c r="X16" s="64"/>
      <c r="Y16" s="64"/>
      <c r="Z16" s="64"/>
      <c r="AA16" s="64"/>
      <c r="AB16" s="64"/>
      <c r="AC16" s="64"/>
      <c r="AD16" s="64"/>
      <c r="AE16" s="64"/>
      <c r="AF16" s="64"/>
      <c r="AG16" s="64"/>
      <c r="AH16" s="64"/>
      <c r="AI16" s="64"/>
      <c r="AJ16" s="18"/>
    </row>
    <row r="17" spans="1:36" ht="30" customHeight="1" x14ac:dyDescent="0.25">
      <c r="A17" s="272"/>
      <c r="B17" s="45" t="s">
        <v>546</v>
      </c>
      <c r="C17" s="64"/>
      <c r="D17" s="64"/>
      <c r="E17" s="64"/>
      <c r="F17" s="64"/>
      <c r="G17" s="64"/>
      <c r="H17" s="64"/>
      <c r="I17" s="64"/>
      <c r="J17" s="64"/>
      <c r="K17" s="64"/>
      <c r="L17" s="64"/>
      <c r="M17" s="64"/>
      <c r="N17" s="61"/>
      <c r="O17" s="61" t="s">
        <v>101</v>
      </c>
      <c r="P17" s="61"/>
      <c r="Q17" s="61"/>
      <c r="R17" s="61"/>
      <c r="S17" s="63" t="s">
        <v>77</v>
      </c>
      <c r="T17" s="64"/>
      <c r="U17" s="64"/>
      <c r="V17" s="64"/>
      <c r="W17" s="64"/>
      <c r="X17" s="64"/>
      <c r="Y17" s="64"/>
      <c r="Z17" s="64"/>
      <c r="AA17" s="64"/>
      <c r="AB17" s="64"/>
      <c r="AC17" s="64"/>
      <c r="AD17" s="64"/>
      <c r="AE17" s="64"/>
      <c r="AF17" s="64"/>
      <c r="AG17" s="64"/>
      <c r="AH17" s="64"/>
      <c r="AI17" s="64"/>
      <c r="AJ17" s="18"/>
    </row>
    <row r="18" spans="1:36" ht="30" customHeight="1" x14ac:dyDescent="0.25">
      <c r="A18" s="272"/>
      <c r="B18" s="45" t="s">
        <v>547</v>
      </c>
      <c r="C18" s="64"/>
      <c r="D18" s="64"/>
      <c r="E18" s="64"/>
      <c r="F18" s="64"/>
      <c r="G18" s="64"/>
      <c r="H18" s="64"/>
      <c r="I18" s="64"/>
      <c r="J18" s="64"/>
      <c r="K18" s="64"/>
      <c r="L18" s="64"/>
      <c r="M18" s="64"/>
      <c r="N18" s="61"/>
      <c r="O18" s="61"/>
      <c r="P18" s="61"/>
      <c r="Q18" s="61" t="s">
        <v>248</v>
      </c>
      <c r="R18" s="61"/>
      <c r="S18" s="63"/>
      <c r="T18" s="64"/>
      <c r="U18" s="64"/>
      <c r="V18" s="64"/>
      <c r="W18" s="64"/>
      <c r="X18" s="64"/>
      <c r="Y18" s="64"/>
      <c r="Z18" s="64"/>
      <c r="AA18" s="64"/>
      <c r="AB18" s="64"/>
      <c r="AC18" s="64"/>
      <c r="AD18" s="64"/>
      <c r="AE18" s="64"/>
      <c r="AF18" s="64"/>
      <c r="AG18" s="64"/>
      <c r="AH18" s="64"/>
      <c r="AI18" s="64"/>
      <c r="AJ18" s="18"/>
    </row>
    <row r="19" spans="1:36" ht="30" customHeight="1" x14ac:dyDescent="0.25">
      <c r="A19" s="272"/>
      <c r="B19" s="45" t="s">
        <v>548</v>
      </c>
      <c r="C19" s="64"/>
      <c r="D19" s="64"/>
      <c r="E19" s="64"/>
      <c r="F19" s="64"/>
      <c r="G19" s="64"/>
      <c r="H19" s="64"/>
      <c r="I19" s="64"/>
      <c r="J19" s="64"/>
      <c r="K19" s="64"/>
      <c r="L19" s="64"/>
      <c r="M19" s="64"/>
      <c r="N19" s="61"/>
      <c r="O19" s="61"/>
      <c r="P19" s="61" t="s">
        <v>101</v>
      </c>
      <c r="Q19" s="61"/>
      <c r="R19" s="61"/>
      <c r="S19" s="63"/>
      <c r="T19" s="64"/>
      <c r="U19" s="64"/>
      <c r="V19" s="64"/>
      <c r="W19" s="64"/>
      <c r="X19" s="64"/>
      <c r="Y19" s="64"/>
      <c r="Z19" s="64"/>
      <c r="AA19" s="64"/>
      <c r="AB19" s="64"/>
      <c r="AC19" s="64"/>
      <c r="AD19" s="64"/>
      <c r="AE19" s="64"/>
      <c r="AF19" s="64"/>
      <c r="AG19" s="64"/>
      <c r="AH19" s="64"/>
      <c r="AI19" s="64"/>
      <c r="AJ19" s="18"/>
    </row>
    <row r="20" spans="1:36" ht="30" customHeight="1" x14ac:dyDescent="0.25">
      <c r="A20" s="272"/>
      <c r="B20" s="45" t="s">
        <v>549</v>
      </c>
      <c r="C20" s="64"/>
      <c r="D20" s="64"/>
      <c r="E20" s="64"/>
      <c r="F20" s="64"/>
      <c r="G20" s="64"/>
      <c r="H20" s="64"/>
      <c r="I20" s="64"/>
      <c r="J20" s="64"/>
      <c r="K20" s="64"/>
      <c r="L20" s="64"/>
      <c r="M20" s="64"/>
      <c r="N20" s="61"/>
      <c r="O20" s="61" t="s">
        <v>101</v>
      </c>
      <c r="P20" s="61"/>
      <c r="Q20" s="61"/>
      <c r="R20" s="61"/>
      <c r="S20" s="63" t="s">
        <v>77</v>
      </c>
      <c r="T20" s="64"/>
      <c r="U20" s="64"/>
      <c r="V20" s="64"/>
      <c r="W20" s="64"/>
      <c r="X20" s="64"/>
      <c r="Y20" s="64"/>
      <c r="Z20" s="64"/>
      <c r="AA20" s="64"/>
      <c r="AB20" s="64"/>
      <c r="AC20" s="64"/>
      <c r="AD20" s="64"/>
      <c r="AE20" s="64"/>
      <c r="AF20" s="64"/>
      <c r="AG20" s="64"/>
      <c r="AH20" s="64"/>
      <c r="AI20" s="64"/>
      <c r="AJ20" s="18"/>
    </row>
    <row r="21" spans="1:36" ht="30" customHeight="1" x14ac:dyDescent="0.25">
      <c r="A21" s="272"/>
      <c r="B21" s="45" t="s">
        <v>550</v>
      </c>
      <c r="C21" s="64"/>
      <c r="D21" s="64"/>
      <c r="E21" s="64"/>
      <c r="F21" s="64"/>
      <c r="G21" s="64"/>
      <c r="H21" s="64"/>
      <c r="I21" s="64"/>
      <c r="J21" s="64"/>
      <c r="K21" s="64"/>
      <c r="L21" s="64"/>
      <c r="M21" s="64"/>
      <c r="N21" s="61" t="s">
        <v>101</v>
      </c>
      <c r="O21" s="61"/>
      <c r="P21" s="61"/>
      <c r="Q21" s="61"/>
      <c r="R21" s="61"/>
      <c r="S21" s="63"/>
      <c r="T21" s="64"/>
      <c r="U21" s="64"/>
      <c r="V21" s="64"/>
      <c r="W21" s="64"/>
      <c r="X21" s="64"/>
      <c r="Y21" s="64"/>
      <c r="Z21" s="64"/>
      <c r="AA21" s="64"/>
      <c r="AB21" s="64"/>
      <c r="AC21" s="64"/>
      <c r="AD21" s="64"/>
      <c r="AE21" s="64"/>
      <c r="AF21" s="64"/>
      <c r="AG21" s="64"/>
      <c r="AH21" s="64"/>
      <c r="AI21" s="64"/>
      <c r="AJ21" s="18"/>
    </row>
    <row r="22" spans="1:36" ht="30" customHeight="1" x14ac:dyDescent="0.25">
      <c r="A22" s="272"/>
      <c r="B22" s="45" t="s">
        <v>551</v>
      </c>
      <c r="C22" s="64"/>
      <c r="D22" s="64"/>
      <c r="E22" s="64"/>
      <c r="F22" s="64"/>
      <c r="G22" s="64"/>
      <c r="H22" s="64"/>
      <c r="I22" s="64"/>
      <c r="J22" s="64"/>
      <c r="K22" s="64"/>
      <c r="L22" s="64"/>
      <c r="M22" s="64"/>
      <c r="N22" s="61"/>
      <c r="O22" s="61" t="s">
        <v>101</v>
      </c>
      <c r="P22" s="61"/>
      <c r="Q22" s="61"/>
      <c r="R22" s="61"/>
      <c r="S22" s="63"/>
      <c r="T22" s="64"/>
      <c r="U22" s="64"/>
      <c r="V22" s="64"/>
      <c r="W22" s="64"/>
      <c r="X22" s="64"/>
      <c r="Y22" s="64"/>
      <c r="Z22" s="64"/>
      <c r="AA22" s="64"/>
      <c r="AB22" s="64"/>
      <c r="AC22" s="64"/>
      <c r="AD22" s="64"/>
      <c r="AE22" s="64"/>
      <c r="AF22" s="64"/>
      <c r="AG22" s="64"/>
      <c r="AH22" s="64"/>
      <c r="AI22" s="64"/>
      <c r="AJ22" s="18"/>
    </row>
    <row r="23" spans="1:36" ht="30" customHeight="1" x14ac:dyDescent="0.25">
      <c r="A23" s="272"/>
      <c r="B23" s="45" t="s">
        <v>552</v>
      </c>
      <c r="C23" s="64"/>
      <c r="D23" s="64"/>
      <c r="E23" s="64"/>
      <c r="F23" s="64"/>
      <c r="G23" s="64"/>
      <c r="H23" s="64"/>
      <c r="I23" s="64"/>
      <c r="J23" s="64"/>
      <c r="K23" s="64"/>
      <c r="L23" s="64"/>
      <c r="M23" s="64"/>
      <c r="N23" s="61"/>
      <c r="O23" s="61"/>
      <c r="P23" s="61"/>
      <c r="Q23" s="61"/>
      <c r="R23" s="61" t="s">
        <v>101</v>
      </c>
      <c r="S23" s="63"/>
      <c r="T23" s="64"/>
      <c r="U23" s="64"/>
      <c r="V23" s="64"/>
      <c r="W23" s="64"/>
      <c r="X23" s="64"/>
      <c r="Y23" s="64"/>
      <c r="Z23" s="64"/>
      <c r="AA23" s="64"/>
      <c r="AB23" s="64"/>
      <c r="AC23" s="64"/>
      <c r="AD23" s="64"/>
      <c r="AE23" s="64"/>
      <c r="AF23" s="64"/>
      <c r="AG23" s="64"/>
      <c r="AH23" s="64"/>
      <c r="AI23" s="64"/>
      <c r="AJ23" s="18"/>
    </row>
    <row r="24" spans="1:36" ht="30" customHeight="1" x14ac:dyDescent="0.25">
      <c r="A24" s="272"/>
      <c r="B24" s="45" t="s">
        <v>553</v>
      </c>
      <c r="C24" s="64"/>
      <c r="D24" s="64"/>
      <c r="E24" s="64"/>
      <c r="F24" s="64"/>
      <c r="G24" s="64"/>
      <c r="H24" s="64"/>
      <c r="I24" s="64"/>
      <c r="J24" s="64"/>
      <c r="K24" s="64"/>
      <c r="L24" s="64"/>
      <c r="M24" s="64"/>
      <c r="N24" s="61"/>
      <c r="O24" s="61" t="s">
        <v>101</v>
      </c>
      <c r="P24" s="61"/>
      <c r="Q24" s="61"/>
      <c r="R24" s="61"/>
      <c r="S24" s="63"/>
      <c r="T24" s="64"/>
      <c r="U24" s="64"/>
      <c r="V24" s="64"/>
      <c r="W24" s="64"/>
      <c r="X24" s="64"/>
      <c r="Y24" s="64"/>
      <c r="Z24" s="64"/>
      <c r="AA24" s="64"/>
      <c r="AB24" s="64"/>
      <c r="AC24" s="64"/>
      <c r="AD24" s="64"/>
      <c r="AE24" s="64"/>
      <c r="AF24" s="64"/>
      <c r="AG24" s="64"/>
      <c r="AH24" s="64"/>
      <c r="AI24" s="64"/>
      <c r="AJ24" s="18"/>
    </row>
    <row r="25" spans="1:36" ht="30" customHeight="1" x14ac:dyDescent="0.25">
      <c r="A25" s="273"/>
      <c r="B25" s="45" t="s">
        <v>554</v>
      </c>
      <c r="C25" s="64"/>
      <c r="D25" s="64"/>
      <c r="E25" s="64"/>
      <c r="F25" s="64"/>
      <c r="G25" s="64"/>
      <c r="H25" s="64"/>
      <c r="I25" s="64"/>
      <c r="J25" s="64"/>
      <c r="K25" s="64"/>
      <c r="L25" s="64"/>
      <c r="M25" s="64"/>
      <c r="N25" s="61"/>
      <c r="O25" s="61" t="s">
        <v>101</v>
      </c>
      <c r="P25" s="61"/>
      <c r="Q25" s="61"/>
      <c r="R25" s="61"/>
      <c r="S25" s="63" t="s">
        <v>78</v>
      </c>
      <c r="T25" s="64"/>
      <c r="U25" s="64"/>
      <c r="V25" s="64"/>
      <c r="W25" s="64"/>
      <c r="X25" s="64"/>
      <c r="Y25" s="64"/>
      <c r="Z25" s="64"/>
      <c r="AA25" s="64"/>
      <c r="AB25" s="64"/>
      <c r="AC25" s="64"/>
      <c r="AD25" s="64"/>
      <c r="AE25" s="64"/>
      <c r="AF25" s="64"/>
      <c r="AG25" s="64"/>
      <c r="AH25" s="64"/>
      <c r="AI25" s="64"/>
      <c r="AJ25" s="18"/>
    </row>
    <row r="26" spans="1:36" ht="30" customHeight="1" x14ac:dyDescent="0.25">
      <c r="A26" s="271" t="s">
        <v>555</v>
      </c>
      <c r="B26" s="45" t="s">
        <v>157</v>
      </c>
      <c r="C26" s="64"/>
      <c r="D26" s="64"/>
      <c r="E26" s="64"/>
      <c r="F26" s="64"/>
      <c r="G26" s="64"/>
      <c r="H26" s="64"/>
      <c r="I26" s="64"/>
      <c r="J26" s="64"/>
      <c r="K26" s="64"/>
      <c r="L26" s="64"/>
      <c r="M26" s="64"/>
      <c r="N26" s="61"/>
      <c r="O26" s="61" t="s">
        <v>101</v>
      </c>
      <c r="P26" s="61"/>
      <c r="Q26" s="61"/>
      <c r="R26" s="61"/>
      <c r="S26" s="63"/>
      <c r="T26" s="64"/>
      <c r="U26" s="64"/>
      <c r="V26" s="64"/>
      <c r="W26" s="64"/>
      <c r="X26" s="64"/>
      <c r="Y26" s="64"/>
      <c r="Z26" s="64"/>
      <c r="AA26" s="64"/>
      <c r="AB26" s="64"/>
      <c r="AC26" s="64"/>
      <c r="AD26" s="64"/>
      <c r="AE26" s="64"/>
      <c r="AF26" s="64"/>
      <c r="AG26" s="64"/>
      <c r="AH26" s="64"/>
      <c r="AI26" s="64"/>
      <c r="AJ26" s="18"/>
    </row>
    <row r="27" spans="1:36" ht="30" customHeight="1" x14ac:dyDescent="0.25">
      <c r="A27" s="272"/>
      <c r="B27" s="45" t="s">
        <v>169</v>
      </c>
      <c r="C27" s="64"/>
      <c r="D27" s="64"/>
      <c r="E27" s="64"/>
      <c r="F27" s="64"/>
      <c r="G27" s="64"/>
      <c r="H27" s="64"/>
      <c r="I27" s="64"/>
      <c r="J27" s="64"/>
      <c r="K27" s="64"/>
      <c r="L27" s="64"/>
      <c r="M27" s="64"/>
      <c r="N27" s="61"/>
      <c r="O27" s="61"/>
      <c r="P27" s="61"/>
      <c r="Q27" s="61"/>
      <c r="R27" s="61" t="s">
        <v>248</v>
      </c>
      <c r="S27" s="63"/>
      <c r="T27" s="64"/>
      <c r="U27" s="64"/>
      <c r="V27" s="64"/>
      <c r="W27" s="64"/>
      <c r="X27" s="64"/>
      <c r="Y27" s="64"/>
      <c r="Z27" s="64"/>
      <c r="AA27" s="64"/>
      <c r="AB27" s="64"/>
      <c r="AC27" s="64"/>
      <c r="AD27" s="64"/>
      <c r="AE27" s="64"/>
      <c r="AF27" s="64"/>
      <c r="AG27" s="64"/>
      <c r="AH27" s="64"/>
      <c r="AI27" s="64"/>
      <c r="AJ27" s="18"/>
    </row>
    <row r="28" spans="1:36" ht="30" customHeight="1" x14ac:dyDescent="0.25">
      <c r="A28" s="272"/>
      <c r="B28" s="45" t="s">
        <v>178</v>
      </c>
      <c r="C28" s="61"/>
      <c r="D28" s="61"/>
      <c r="E28" s="61"/>
      <c r="F28" s="61"/>
      <c r="G28" s="61"/>
      <c r="H28" s="61"/>
      <c r="I28" s="61"/>
      <c r="J28" s="61"/>
      <c r="K28" s="61"/>
      <c r="L28" s="61"/>
      <c r="M28" s="61"/>
      <c r="N28" s="61"/>
      <c r="O28" s="61" t="s">
        <v>101</v>
      </c>
      <c r="P28" s="61"/>
      <c r="Q28" s="61"/>
      <c r="R28" s="61"/>
      <c r="S28" s="63" t="s">
        <v>78</v>
      </c>
      <c r="T28" s="61"/>
      <c r="U28" s="61"/>
      <c r="V28" s="61"/>
      <c r="W28" s="61"/>
      <c r="X28" s="61"/>
      <c r="Y28" s="61"/>
      <c r="Z28" s="61"/>
      <c r="AA28" s="61"/>
      <c r="AB28" s="61"/>
      <c r="AC28" s="61"/>
      <c r="AD28" s="61"/>
      <c r="AE28" s="61"/>
      <c r="AF28" s="61"/>
      <c r="AG28" s="61"/>
      <c r="AH28" s="61"/>
      <c r="AI28" s="61"/>
      <c r="AJ28" s="18"/>
    </row>
    <row r="29" spans="1:36" ht="30" customHeight="1" x14ac:dyDescent="0.25">
      <c r="A29" s="272"/>
      <c r="B29" s="45" t="s">
        <v>194</v>
      </c>
      <c r="C29" s="61"/>
      <c r="D29" s="61"/>
      <c r="E29" s="61"/>
      <c r="F29" s="61"/>
      <c r="G29" s="61"/>
      <c r="H29" s="61"/>
      <c r="I29" s="61"/>
      <c r="J29" s="61"/>
      <c r="K29" s="61"/>
      <c r="L29" s="61"/>
      <c r="M29" s="61"/>
      <c r="N29" s="61"/>
      <c r="O29" s="61"/>
      <c r="P29" s="61" t="s">
        <v>101</v>
      </c>
      <c r="Q29" s="61"/>
      <c r="R29" s="61"/>
      <c r="S29" s="63"/>
      <c r="T29" s="61"/>
      <c r="U29" s="61"/>
      <c r="V29" s="61"/>
      <c r="W29" s="61"/>
      <c r="X29" s="61"/>
      <c r="Y29" s="61"/>
      <c r="Z29" s="61"/>
      <c r="AA29" s="61"/>
      <c r="AB29" s="61"/>
      <c r="AC29" s="61"/>
      <c r="AD29" s="61"/>
      <c r="AE29" s="61"/>
      <c r="AF29" s="61"/>
      <c r="AG29" s="61"/>
      <c r="AH29" s="61"/>
      <c r="AI29" s="61"/>
      <c r="AJ29" s="18"/>
    </row>
    <row r="30" spans="1:36" ht="30" customHeight="1" x14ac:dyDescent="0.25">
      <c r="A30" s="272"/>
      <c r="B30" s="45" t="s">
        <v>208</v>
      </c>
      <c r="C30" s="61"/>
      <c r="D30" s="61"/>
      <c r="E30" s="61"/>
      <c r="F30" s="61"/>
      <c r="G30" s="61"/>
      <c r="H30" s="61"/>
      <c r="I30" s="61"/>
      <c r="J30" s="61"/>
      <c r="K30" s="61"/>
      <c r="L30" s="61"/>
      <c r="M30" s="61"/>
      <c r="N30" s="61"/>
      <c r="O30" s="61"/>
      <c r="P30" s="61"/>
      <c r="Q30" s="61" t="s">
        <v>101</v>
      </c>
      <c r="R30" s="61"/>
      <c r="S30" s="63"/>
      <c r="T30" s="61"/>
      <c r="U30" s="61"/>
      <c r="V30" s="61"/>
      <c r="W30" s="61"/>
      <c r="X30" s="61"/>
      <c r="Y30" s="61"/>
      <c r="Z30" s="61"/>
      <c r="AA30" s="61"/>
      <c r="AB30" s="61"/>
      <c r="AC30" s="61"/>
      <c r="AD30" s="61"/>
      <c r="AE30" s="61"/>
      <c r="AF30" s="61"/>
      <c r="AG30" s="61"/>
      <c r="AH30" s="61"/>
      <c r="AI30" s="61"/>
      <c r="AJ30" s="18"/>
    </row>
    <row r="31" spans="1:36" ht="30" customHeight="1" x14ac:dyDescent="0.25">
      <c r="A31" s="272"/>
      <c r="B31" s="45" t="s">
        <v>220</v>
      </c>
      <c r="C31" s="61"/>
      <c r="D31" s="61"/>
      <c r="E31" s="61"/>
      <c r="F31" s="61"/>
      <c r="G31" s="61"/>
      <c r="H31" s="61"/>
      <c r="I31" s="61"/>
      <c r="J31" s="61"/>
      <c r="K31" s="61"/>
      <c r="L31" s="61"/>
      <c r="M31" s="61"/>
      <c r="N31" s="61"/>
      <c r="O31" s="61" t="s">
        <v>101</v>
      </c>
      <c r="P31" s="61"/>
      <c r="Q31" s="61"/>
      <c r="R31" s="61"/>
      <c r="S31" s="63"/>
      <c r="T31" s="61"/>
      <c r="U31" s="61"/>
      <c r="V31" s="61"/>
      <c r="W31" s="61"/>
      <c r="X31" s="61"/>
      <c r="Y31" s="61"/>
      <c r="Z31" s="61"/>
      <c r="AA31" s="61"/>
      <c r="AB31" s="61"/>
      <c r="AC31" s="61"/>
      <c r="AD31" s="61"/>
      <c r="AE31" s="61"/>
      <c r="AF31" s="61"/>
      <c r="AG31" s="61"/>
      <c r="AH31" s="61"/>
      <c r="AI31" s="61"/>
      <c r="AJ31" s="18"/>
    </row>
    <row r="32" spans="1:36" ht="30" customHeight="1" x14ac:dyDescent="0.25">
      <c r="A32" s="272"/>
      <c r="B32" s="45" t="s">
        <v>556</v>
      </c>
      <c r="C32" s="61"/>
      <c r="D32" s="61"/>
      <c r="E32" s="61"/>
      <c r="F32" s="61"/>
      <c r="G32" s="61"/>
      <c r="H32" s="61"/>
      <c r="I32" s="61"/>
      <c r="J32" s="61"/>
      <c r="K32" s="61"/>
      <c r="L32" s="61"/>
      <c r="M32" s="61"/>
      <c r="N32" s="61"/>
      <c r="O32" s="61"/>
      <c r="P32" s="61"/>
      <c r="Q32" s="61" t="s">
        <v>101</v>
      </c>
      <c r="R32" s="61"/>
      <c r="S32" s="63"/>
      <c r="T32" s="61"/>
      <c r="U32" s="61"/>
      <c r="V32" s="61"/>
      <c r="W32" s="61"/>
      <c r="X32" s="61"/>
      <c r="Y32" s="61"/>
      <c r="Z32" s="61"/>
      <c r="AA32" s="61"/>
      <c r="AB32" s="61"/>
      <c r="AC32" s="61"/>
      <c r="AD32" s="61"/>
      <c r="AE32" s="61"/>
      <c r="AF32" s="61"/>
      <c r="AG32" s="61"/>
      <c r="AH32" s="61"/>
      <c r="AI32" s="61"/>
      <c r="AJ32" s="18"/>
    </row>
    <row r="33" spans="1:36" ht="30" customHeight="1" x14ac:dyDescent="0.25">
      <c r="A33" s="272"/>
      <c r="B33" s="45" t="s">
        <v>557</v>
      </c>
      <c r="C33" s="61"/>
      <c r="D33" s="61"/>
      <c r="E33" s="61"/>
      <c r="F33" s="61"/>
      <c r="G33" s="61"/>
      <c r="H33" s="61"/>
      <c r="I33" s="61"/>
      <c r="J33" s="61"/>
      <c r="K33" s="61"/>
      <c r="L33" s="61"/>
      <c r="M33" s="61"/>
      <c r="N33" s="61"/>
      <c r="O33" s="61"/>
      <c r="P33" s="61" t="s">
        <v>101</v>
      </c>
      <c r="Q33" s="61"/>
      <c r="R33" s="61"/>
      <c r="S33" s="63" t="s">
        <v>77</v>
      </c>
      <c r="T33" s="61"/>
      <c r="U33" s="61"/>
      <c r="V33" s="61"/>
      <c r="W33" s="61"/>
      <c r="X33" s="61"/>
      <c r="Y33" s="61"/>
      <c r="Z33" s="61"/>
      <c r="AA33" s="61"/>
      <c r="AB33" s="61"/>
      <c r="AC33" s="61"/>
      <c r="AD33" s="61"/>
      <c r="AE33" s="61"/>
      <c r="AF33" s="61"/>
      <c r="AG33" s="61"/>
      <c r="AH33" s="61"/>
      <c r="AI33" s="61"/>
      <c r="AJ33" s="18"/>
    </row>
    <row r="34" spans="1:36" ht="30" customHeight="1" x14ac:dyDescent="0.25">
      <c r="A34" s="272"/>
      <c r="B34" s="45" t="s">
        <v>558</v>
      </c>
      <c r="C34" s="61"/>
      <c r="D34" s="61"/>
      <c r="E34" s="61"/>
      <c r="F34" s="61"/>
      <c r="G34" s="61"/>
      <c r="H34" s="61"/>
      <c r="I34" s="61"/>
      <c r="J34" s="61"/>
      <c r="K34" s="61"/>
      <c r="L34" s="61"/>
      <c r="M34" s="61"/>
      <c r="N34" s="61"/>
      <c r="O34" s="61"/>
      <c r="P34" s="61"/>
      <c r="Q34" s="61" t="s">
        <v>101</v>
      </c>
      <c r="R34" s="61"/>
      <c r="S34" s="63"/>
      <c r="T34" s="61"/>
      <c r="U34" s="61"/>
      <c r="V34" s="61"/>
      <c r="W34" s="61"/>
      <c r="X34" s="61"/>
      <c r="Y34" s="61"/>
      <c r="Z34" s="61"/>
      <c r="AA34" s="61"/>
      <c r="AB34" s="61"/>
      <c r="AC34" s="61"/>
      <c r="AD34" s="61"/>
      <c r="AE34" s="61"/>
      <c r="AF34" s="61"/>
      <c r="AG34" s="61"/>
      <c r="AH34" s="61"/>
      <c r="AI34" s="61"/>
      <c r="AJ34" s="18"/>
    </row>
    <row r="35" spans="1:36" ht="30" customHeight="1" x14ac:dyDescent="0.25">
      <c r="A35" s="272"/>
      <c r="B35" s="45" t="s">
        <v>559</v>
      </c>
      <c r="C35" s="61"/>
      <c r="D35" s="61"/>
      <c r="E35" s="61"/>
      <c r="F35" s="61"/>
      <c r="G35" s="61"/>
      <c r="H35" s="61"/>
      <c r="I35" s="61"/>
      <c r="J35" s="61"/>
      <c r="K35" s="61"/>
      <c r="L35" s="61"/>
      <c r="M35" s="61"/>
      <c r="N35" s="61"/>
      <c r="O35" s="61" t="s">
        <v>101</v>
      </c>
      <c r="P35" s="61"/>
      <c r="Q35" s="61"/>
      <c r="R35" s="61"/>
      <c r="S35" s="63"/>
      <c r="T35" s="61"/>
      <c r="U35" s="61"/>
      <c r="V35" s="61"/>
      <c r="W35" s="61"/>
      <c r="X35" s="61"/>
      <c r="Y35" s="61"/>
      <c r="Z35" s="61"/>
      <c r="AA35" s="61"/>
      <c r="AB35" s="61"/>
      <c r="AC35" s="61"/>
      <c r="AD35" s="61"/>
      <c r="AE35" s="61"/>
      <c r="AF35" s="61"/>
      <c r="AG35" s="61"/>
      <c r="AH35" s="61"/>
      <c r="AI35" s="61"/>
      <c r="AJ35" s="18"/>
    </row>
    <row r="36" spans="1:36" ht="30" customHeight="1" x14ac:dyDescent="0.25">
      <c r="A36" s="272"/>
      <c r="B36" s="45" t="s">
        <v>560</v>
      </c>
      <c r="C36" s="61"/>
      <c r="D36" s="61"/>
      <c r="E36" s="61"/>
      <c r="F36" s="61"/>
      <c r="G36" s="61"/>
      <c r="H36" s="61"/>
      <c r="I36" s="61"/>
      <c r="J36" s="61"/>
      <c r="K36" s="61"/>
      <c r="L36" s="61"/>
      <c r="M36" s="61"/>
      <c r="N36" s="61"/>
      <c r="O36" s="61"/>
      <c r="P36" s="61"/>
      <c r="Q36" s="61"/>
      <c r="R36" s="61" t="s">
        <v>101</v>
      </c>
      <c r="S36" s="63"/>
      <c r="T36" s="61"/>
      <c r="U36" s="61"/>
      <c r="V36" s="61"/>
      <c r="W36" s="61"/>
      <c r="X36" s="61"/>
      <c r="Y36" s="61"/>
      <c r="Z36" s="61"/>
      <c r="AA36" s="61"/>
      <c r="AB36" s="61"/>
      <c r="AC36" s="61"/>
      <c r="AD36" s="61"/>
      <c r="AE36" s="61"/>
      <c r="AF36" s="61"/>
      <c r="AG36" s="61"/>
      <c r="AH36" s="61"/>
      <c r="AI36" s="61"/>
      <c r="AJ36" s="18"/>
    </row>
    <row r="37" spans="1:36" ht="30" customHeight="1" x14ac:dyDescent="0.25">
      <c r="A37" s="272"/>
      <c r="B37" s="45" t="s">
        <v>561</v>
      </c>
      <c r="C37" s="61"/>
      <c r="D37" s="61"/>
      <c r="E37" s="61"/>
      <c r="F37" s="61"/>
      <c r="G37" s="61"/>
      <c r="H37" s="61"/>
      <c r="I37" s="61"/>
      <c r="J37" s="61"/>
      <c r="K37" s="61"/>
      <c r="L37" s="61"/>
      <c r="M37" s="61"/>
      <c r="N37" s="61"/>
      <c r="O37" s="61" t="s">
        <v>101</v>
      </c>
      <c r="P37" s="61"/>
      <c r="Q37" s="61"/>
      <c r="R37" s="61"/>
      <c r="S37" s="63"/>
      <c r="T37" s="61"/>
      <c r="U37" s="61"/>
      <c r="V37" s="61"/>
      <c r="W37" s="61"/>
      <c r="X37" s="61"/>
      <c r="Y37" s="61"/>
      <c r="Z37" s="61"/>
      <c r="AA37" s="61"/>
      <c r="AB37" s="61"/>
      <c r="AC37" s="61"/>
      <c r="AD37" s="61"/>
      <c r="AE37" s="61"/>
      <c r="AF37" s="61"/>
      <c r="AG37" s="61"/>
      <c r="AH37" s="61"/>
      <c r="AI37" s="61"/>
      <c r="AJ37" s="18"/>
    </row>
    <row r="38" spans="1:36" ht="30" customHeight="1" x14ac:dyDescent="0.25">
      <c r="A38" s="272"/>
      <c r="B38" s="45" t="s">
        <v>562</v>
      </c>
      <c r="C38" s="61"/>
      <c r="D38" s="61"/>
      <c r="E38" s="61"/>
      <c r="F38" s="61"/>
      <c r="G38" s="61"/>
      <c r="H38" s="61"/>
      <c r="I38" s="61"/>
      <c r="J38" s="61"/>
      <c r="K38" s="61"/>
      <c r="L38" s="61"/>
      <c r="M38" s="61"/>
      <c r="N38" s="61"/>
      <c r="O38" s="61"/>
      <c r="P38" s="61"/>
      <c r="Q38" s="61"/>
      <c r="R38" s="61" t="s">
        <v>101</v>
      </c>
      <c r="S38" s="63"/>
      <c r="T38" s="61"/>
      <c r="U38" s="61"/>
      <c r="V38" s="61"/>
      <c r="W38" s="61"/>
      <c r="X38" s="61"/>
      <c r="Y38" s="61"/>
      <c r="Z38" s="61"/>
      <c r="AA38" s="61"/>
      <c r="AB38" s="61"/>
      <c r="AC38" s="61"/>
      <c r="AD38" s="61"/>
      <c r="AE38" s="61"/>
      <c r="AF38" s="61"/>
      <c r="AG38" s="61"/>
      <c r="AH38" s="61"/>
      <c r="AI38" s="61"/>
      <c r="AJ38" s="18"/>
    </row>
    <row r="39" spans="1:36" ht="30" customHeight="1" x14ac:dyDescent="0.25">
      <c r="A39" s="272"/>
      <c r="B39" s="45" t="s">
        <v>563</v>
      </c>
      <c r="C39" s="61"/>
      <c r="D39" s="61"/>
      <c r="E39" s="61"/>
      <c r="F39" s="61"/>
      <c r="G39" s="61"/>
      <c r="H39" s="61"/>
      <c r="I39" s="61"/>
      <c r="J39" s="61"/>
      <c r="K39" s="61"/>
      <c r="L39" s="61"/>
      <c r="M39" s="61"/>
      <c r="N39" s="61"/>
      <c r="O39" s="61" t="s">
        <v>101</v>
      </c>
      <c r="P39" s="61"/>
      <c r="Q39" s="61"/>
      <c r="R39" s="61"/>
      <c r="S39" s="63"/>
      <c r="T39" s="61"/>
      <c r="U39" s="61"/>
      <c r="V39" s="61"/>
      <c r="W39" s="61"/>
      <c r="X39" s="61"/>
      <c r="Y39" s="61"/>
      <c r="Z39" s="61"/>
      <c r="AA39" s="61"/>
      <c r="AB39" s="61"/>
      <c r="AC39" s="61"/>
      <c r="AD39" s="61"/>
      <c r="AE39" s="61"/>
      <c r="AF39" s="61"/>
      <c r="AG39" s="61"/>
      <c r="AH39" s="61"/>
      <c r="AI39" s="61"/>
      <c r="AJ39" s="18"/>
    </row>
    <row r="40" spans="1:36" ht="30" customHeight="1" x14ac:dyDescent="0.25">
      <c r="A40" s="273"/>
      <c r="B40" s="45" t="s">
        <v>564</v>
      </c>
      <c r="C40" s="61"/>
      <c r="D40" s="61"/>
      <c r="E40" s="61"/>
      <c r="F40" s="61"/>
      <c r="G40" s="61"/>
      <c r="H40" s="61"/>
      <c r="I40" s="61"/>
      <c r="J40" s="61"/>
      <c r="K40" s="61"/>
      <c r="L40" s="61"/>
      <c r="M40" s="61"/>
      <c r="N40" s="61"/>
      <c r="O40" s="61"/>
      <c r="P40" s="61"/>
      <c r="Q40" s="61"/>
      <c r="R40" s="61" t="s">
        <v>101</v>
      </c>
      <c r="S40" s="63"/>
      <c r="T40" s="61"/>
      <c r="U40" s="61"/>
      <c r="V40" s="61"/>
      <c r="W40" s="61"/>
      <c r="X40" s="61"/>
      <c r="Y40" s="61"/>
      <c r="Z40" s="61"/>
      <c r="AA40" s="61"/>
      <c r="AB40" s="61"/>
      <c r="AC40" s="61"/>
      <c r="AD40" s="61"/>
      <c r="AE40" s="61"/>
      <c r="AF40" s="61"/>
      <c r="AG40" s="61"/>
      <c r="AH40" s="61"/>
      <c r="AI40" s="61"/>
      <c r="AJ40" s="18"/>
    </row>
    <row r="41" spans="1:36" ht="30" customHeight="1" x14ac:dyDescent="0.25">
      <c r="A41" s="271" t="s">
        <v>565</v>
      </c>
      <c r="B41" s="45" t="s">
        <v>230</v>
      </c>
      <c r="C41" s="64" t="s">
        <v>566</v>
      </c>
      <c r="D41" s="64"/>
      <c r="E41" s="64"/>
      <c r="F41" s="64"/>
      <c r="G41" s="64"/>
      <c r="H41" s="64"/>
      <c r="I41" s="64"/>
      <c r="J41" s="64"/>
      <c r="K41" s="64"/>
      <c r="L41" s="64"/>
      <c r="M41" s="64"/>
      <c r="N41" s="61" t="s">
        <v>248</v>
      </c>
      <c r="O41" s="61"/>
      <c r="P41" s="61"/>
      <c r="Q41" s="61"/>
      <c r="R41" s="61"/>
      <c r="S41" s="63"/>
      <c r="T41" s="64"/>
      <c r="U41" s="64"/>
      <c r="V41" s="64"/>
      <c r="W41" s="64"/>
      <c r="X41" s="64"/>
      <c r="Y41" s="64"/>
      <c r="Z41" s="64"/>
      <c r="AA41" s="64"/>
      <c r="AB41" s="64"/>
      <c r="AC41" s="64"/>
      <c r="AD41" s="64"/>
      <c r="AE41" s="64"/>
      <c r="AF41" s="64"/>
      <c r="AG41" s="64"/>
      <c r="AH41" s="64"/>
      <c r="AI41" s="64"/>
      <c r="AJ41" s="18"/>
    </row>
    <row r="42" spans="1:36" ht="30" customHeight="1" x14ac:dyDescent="0.25">
      <c r="A42" s="272"/>
      <c r="B42" s="45" t="s">
        <v>240</v>
      </c>
      <c r="C42" s="64" t="s">
        <v>566</v>
      </c>
      <c r="D42" s="64"/>
      <c r="E42" s="64"/>
      <c r="F42" s="64"/>
      <c r="G42" s="64"/>
      <c r="H42" s="64"/>
      <c r="I42" s="64"/>
      <c r="J42" s="64"/>
      <c r="K42" s="64"/>
      <c r="L42" s="64"/>
      <c r="M42" s="64"/>
      <c r="N42" s="61"/>
      <c r="O42" s="61" t="s">
        <v>101</v>
      </c>
      <c r="P42" s="61"/>
      <c r="Q42" s="61"/>
      <c r="R42" s="61"/>
      <c r="S42" s="63"/>
      <c r="T42" s="64"/>
      <c r="U42" s="64"/>
      <c r="V42" s="64"/>
      <c r="W42" s="64"/>
      <c r="X42" s="64"/>
      <c r="Y42" s="64"/>
      <c r="Z42" s="64"/>
      <c r="AA42" s="64"/>
      <c r="AB42" s="64"/>
      <c r="AC42" s="64"/>
      <c r="AD42" s="64"/>
      <c r="AE42" s="64"/>
      <c r="AF42" s="64"/>
      <c r="AG42" s="64"/>
      <c r="AH42" s="64"/>
      <c r="AI42" s="64"/>
      <c r="AJ42" s="18"/>
    </row>
    <row r="43" spans="1:36" ht="30" customHeight="1" x14ac:dyDescent="0.25">
      <c r="A43" s="272"/>
      <c r="B43" s="45" t="s">
        <v>254</v>
      </c>
      <c r="C43" s="64" t="s">
        <v>566</v>
      </c>
      <c r="D43" s="64"/>
      <c r="E43" s="64"/>
      <c r="F43" s="64"/>
      <c r="G43" s="64"/>
      <c r="H43" s="64"/>
      <c r="I43" s="64"/>
      <c r="J43" s="64"/>
      <c r="K43" s="64"/>
      <c r="L43" s="64"/>
      <c r="M43" s="64"/>
      <c r="N43" s="61"/>
      <c r="O43" s="61" t="s">
        <v>101</v>
      </c>
      <c r="P43" s="61"/>
      <c r="Q43" s="61"/>
      <c r="R43" s="61"/>
      <c r="S43" s="63"/>
      <c r="T43" s="64"/>
      <c r="U43" s="64"/>
      <c r="V43" s="64"/>
      <c r="W43" s="64"/>
      <c r="X43" s="64"/>
      <c r="Y43" s="64"/>
      <c r="Z43" s="64"/>
      <c r="AA43" s="64"/>
      <c r="AB43" s="64"/>
      <c r="AC43" s="64"/>
      <c r="AD43" s="64"/>
      <c r="AE43" s="64"/>
      <c r="AF43" s="64"/>
      <c r="AG43" s="64"/>
      <c r="AH43" s="64"/>
      <c r="AI43" s="64"/>
      <c r="AJ43" s="18"/>
    </row>
    <row r="44" spans="1:36" ht="30" customHeight="1" x14ac:dyDescent="0.25">
      <c r="A44" s="272"/>
      <c r="B44" s="45" t="s">
        <v>266</v>
      </c>
      <c r="C44" s="64"/>
      <c r="D44" s="61"/>
      <c r="E44" s="61"/>
      <c r="F44" s="61"/>
      <c r="G44" s="61"/>
      <c r="H44" s="61"/>
      <c r="I44" s="61"/>
      <c r="J44" s="61"/>
      <c r="K44" s="61"/>
      <c r="L44" s="61"/>
      <c r="M44" s="61"/>
      <c r="N44" s="61"/>
      <c r="O44" s="61"/>
      <c r="P44" s="61"/>
      <c r="Q44" s="61" t="s">
        <v>101</v>
      </c>
      <c r="R44" s="61"/>
      <c r="S44" s="63"/>
      <c r="T44" s="61"/>
      <c r="U44" s="61"/>
      <c r="V44" s="61"/>
      <c r="W44" s="61"/>
      <c r="X44" s="61"/>
      <c r="Y44" s="61"/>
      <c r="Z44" s="61"/>
      <c r="AA44" s="61"/>
      <c r="AB44" s="61"/>
      <c r="AC44" s="61"/>
      <c r="AD44" s="61"/>
      <c r="AE44" s="61"/>
      <c r="AF44" s="61"/>
      <c r="AG44" s="61"/>
      <c r="AH44" s="61"/>
      <c r="AI44" s="61"/>
      <c r="AJ44" s="18"/>
    </row>
    <row r="45" spans="1:36" ht="30" customHeight="1" x14ac:dyDescent="0.25">
      <c r="A45" s="272"/>
      <c r="B45" s="45" t="s">
        <v>567</v>
      </c>
      <c r="C45" s="64"/>
      <c r="D45" s="61"/>
      <c r="E45" s="61"/>
      <c r="F45" s="61"/>
      <c r="G45" s="61"/>
      <c r="H45" s="61"/>
      <c r="I45" s="61"/>
      <c r="J45" s="61"/>
      <c r="K45" s="61"/>
      <c r="L45" s="61"/>
      <c r="M45" s="61"/>
      <c r="N45" s="61"/>
      <c r="O45" s="61" t="s">
        <v>101</v>
      </c>
      <c r="P45" s="61"/>
      <c r="Q45" s="61"/>
      <c r="R45" s="61"/>
      <c r="S45" s="63"/>
      <c r="T45" s="61"/>
      <c r="U45" s="61"/>
      <c r="V45" s="61"/>
      <c r="W45" s="61"/>
      <c r="X45" s="61"/>
      <c r="Y45" s="61"/>
      <c r="Z45" s="61"/>
      <c r="AA45" s="61"/>
      <c r="AB45" s="61"/>
      <c r="AC45" s="61"/>
      <c r="AD45" s="61"/>
      <c r="AE45" s="61"/>
      <c r="AF45" s="61"/>
      <c r="AG45" s="61"/>
      <c r="AH45" s="61"/>
      <c r="AI45" s="61"/>
      <c r="AJ45" s="18"/>
    </row>
    <row r="46" spans="1:36" ht="30" customHeight="1" x14ac:dyDescent="0.25">
      <c r="A46" s="272"/>
      <c r="B46" s="45" t="s">
        <v>568</v>
      </c>
      <c r="C46" s="64"/>
      <c r="D46" s="61"/>
      <c r="E46" s="61"/>
      <c r="F46" s="61"/>
      <c r="G46" s="61"/>
      <c r="H46" s="61"/>
      <c r="I46" s="61"/>
      <c r="J46" s="61"/>
      <c r="K46" s="61"/>
      <c r="L46" s="61"/>
      <c r="M46" s="61"/>
      <c r="N46" s="61"/>
      <c r="O46" s="61"/>
      <c r="P46" s="61"/>
      <c r="Q46" s="61" t="s">
        <v>101</v>
      </c>
      <c r="R46" s="61"/>
      <c r="S46" s="63"/>
      <c r="T46" s="61"/>
      <c r="U46" s="61"/>
      <c r="V46" s="61"/>
      <c r="W46" s="61"/>
      <c r="X46" s="61"/>
      <c r="Y46" s="61"/>
      <c r="Z46" s="61"/>
      <c r="AA46" s="61"/>
      <c r="AB46" s="61"/>
      <c r="AC46" s="61"/>
      <c r="AD46" s="61"/>
      <c r="AE46" s="61"/>
      <c r="AF46" s="61"/>
      <c r="AG46" s="61"/>
      <c r="AH46" s="61"/>
      <c r="AI46" s="61"/>
      <c r="AJ46" s="18"/>
    </row>
    <row r="47" spans="1:36" ht="30" customHeight="1" x14ac:dyDescent="0.25">
      <c r="A47" s="272"/>
      <c r="B47" s="45" t="s">
        <v>569</v>
      </c>
      <c r="C47" s="64"/>
      <c r="D47" s="61"/>
      <c r="E47" s="61"/>
      <c r="F47" s="61"/>
      <c r="G47" s="61"/>
      <c r="H47" s="61"/>
      <c r="I47" s="61"/>
      <c r="J47" s="61"/>
      <c r="K47" s="61"/>
      <c r="L47" s="61"/>
      <c r="M47" s="61"/>
      <c r="N47" s="61"/>
      <c r="O47" s="61" t="s">
        <v>101</v>
      </c>
      <c r="P47" s="61"/>
      <c r="Q47" s="61"/>
      <c r="R47" s="61"/>
      <c r="S47" s="63"/>
      <c r="T47" s="61"/>
      <c r="U47" s="61"/>
      <c r="V47" s="61"/>
      <c r="W47" s="61"/>
      <c r="X47" s="61"/>
      <c r="Y47" s="61"/>
      <c r="Z47" s="61"/>
      <c r="AA47" s="61"/>
      <c r="AB47" s="61"/>
      <c r="AC47" s="61"/>
      <c r="AD47" s="61"/>
      <c r="AE47" s="61"/>
      <c r="AF47" s="61"/>
      <c r="AG47" s="61"/>
      <c r="AH47" s="61"/>
      <c r="AI47" s="61"/>
      <c r="AJ47" s="18"/>
    </row>
    <row r="48" spans="1:36" ht="30" customHeight="1" x14ac:dyDescent="0.25">
      <c r="A48" s="272"/>
      <c r="B48" s="45" t="s">
        <v>570</v>
      </c>
      <c r="C48" s="64"/>
      <c r="D48" s="61"/>
      <c r="E48" s="61"/>
      <c r="F48" s="61"/>
      <c r="G48" s="61"/>
      <c r="H48" s="61"/>
      <c r="I48" s="61"/>
      <c r="J48" s="61"/>
      <c r="K48" s="61"/>
      <c r="L48" s="61"/>
      <c r="M48" s="61"/>
      <c r="N48" s="61"/>
      <c r="O48" s="61"/>
      <c r="P48" s="61"/>
      <c r="Q48" s="61" t="s">
        <v>101</v>
      </c>
      <c r="R48" s="61"/>
      <c r="S48" s="63"/>
      <c r="T48" s="61"/>
      <c r="U48" s="61"/>
      <c r="V48" s="61"/>
      <c r="W48" s="61"/>
      <c r="X48" s="61"/>
      <c r="Y48" s="61"/>
      <c r="Z48" s="61"/>
      <c r="AA48" s="61"/>
      <c r="AB48" s="61"/>
      <c r="AC48" s="61"/>
      <c r="AD48" s="61"/>
      <c r="AE48" s="61"/>
      <c r="AF48" s="61"/>
      <c r="AG48" s="61"/>
      <c r="AH48" s="61"/>
      <c r="AI48" s="61"/>
      <c r="AJ48" s="18"/>
    </row>
    <row r="49" spans="1:36" ht="30" customHeight="1" x14ac:dyDescent="0.25">
      <c r="A49" s="272"/>
      <c r="B49" s="45" t="s">
        <v>571</v>
      </c>
      <c r="C49" s="64" t="s">
        <v>566</v>
      </c>
      <c r="D49" s="61"/>
      <c r="E49" s="61"/>
      <c r="F49" s="61"/>
      <c r="G49" s="61"/>
      <c r="H49" s="61"/>
      <c r="I49" s="61"/>
      <c r="J49" s="61"/>
      <c r="K49" s="61"/>
      <c r="L49" s="61"/>
      <c r="M49" s="61"/>
      <c r="N49" s="61"/>
      <c r="O49" s="61" t="s">
        <v>248</v>
      </c>
      <c r="P49" s="61"/>
      <c r="Q49" s="61"/>
      <c r="R49" s="61"/>
      <c r="S49" s="63"/>
      <c r="T49" s="61"/>
      <c r="U49" s="61"/>
      <c r="V49" s="61"/>
      <c r="W49" s="61"/>
      <c r="X49" s="61"/>
      <c r="Y49" s="61"/>
      <c r="Z49" s="61"/>
      <c r="AA49" s="61"/>
      <c r="AB49" s="61"/>
      <c r="AC49" s="61"/>
      <c r="AD49" s="61"/>
      <c r="AE49" s="61"/>
      <c r="AF49" s="61"/>
      <c r="AG49" s="61"/>
      <c r="AH49" s="61"/>
      <c r="AI49" s="61"/>
      <c r="AJ49" s="18"/>
    </row>
    <row r="50" spans="1:36" ht="30" customHeight="1" x14ac:dyDescent="0.25">
      <c r="A50" s="272"/>
      <c r="B50" s="45" t="s">
        <v>572</v>
      </c>
      <c r="C50" s="64"/>
      <c r="D50" s="61"/>
      <c r="E50" s="61"/>
      <c r="F50" s="61"/>
      <c r="G50" s="61"/>
      <c r="H50" s="61"/>
      <c r="I50" s="61"/>
      <c r="J50" s="61"/>
      <c r="K50" s="61"/>
      <c r="L50" s="61"/>
      <c r="M50" s="61"/>
      <c r="N50" s="61"/>
      <c r="O50" s="61"/>
      <c r="P50" s="61"/>
      <c r="Q50" s="61" t="s">
        <v>101</v>
      </c>
      <c r="R50" s="61"/>
      <c r="S50" s="63"/>
      <c r="T50" s="61"/>
      <c r="U50" s="61"/>
      <c r="V50" s="61"/>
      <c r="W50" s="61"/>
      <c r="X50" s="61"/>
      <c r="Y50" s="61"/>
      <c r="Z50" s="61"/>
      <c r="AA50" s="61"/>
      <c r="AB50" s="61"/>
      <c r="AC50" s="61"/>
      <c r="AD50" s="61"/>
      <c r="AE50" s="61"/>
      <c r="AF50" s="61"/>
      <c r="AG50" s="61"/>
      <c r="AH50" s="61"/>
      <c r="AI50" s="61"/>
      <c r="AJ50" s="18"/>
    </row>
    <row r="51" spans="1:36" ht="30" customHeight="1" x14ac:dyDescent="0.25">
      <c r="A51" s="272"/>
      <c r="B51" s="45" t="s">
        <v>573</v>
      </c>
      <c r="C51" s="64"/>
      <c r="D51" s="61"/>
      <c r="E51" s="61"/>
      <c r="F51" s="61"/>
      <c r="G51" s="61"/>
      <c r="H51" s="61"/>
      <c r="I51" s="61"/>
      <c r="J51" s="61"/>
      <c r="K51" s="61"/>
      <c r="L51" s="61"/>
      <c r="M51" s="61"/>
      <c r="N51" s="61"/>
      <c r="O51" s="61"/>
      <c r="P51" s="61"/>
      <c r="Q51" s="61"/>
      <c r="R51" s="61" t="s">
        <v>101</v>
      </c>
      <c r="S51" s="63"/>
      <c r="T51" s="61"/>
      <c r="U51" s="61"/>
      <c r="V51" s="61"/>
      <c r="W51" s="61"/>
      <c r="X51" s="61"/>
      <c r="Y51" s="61"/>
      <c r="Z51" s="61"/>
      <c r="AA51" s="61"/>
      <c r="AB51" s="61"/>
      <c r="AC51" s="61"/>
      <c r="AD51" s="61"/>
      <c r="AE51" s="61"/>
      <c r="AF51" s="61"/>
      <c r="AG51" s="61"/>
      <c r="AH51" s="61"/>
      <c r="AI51" s="61"/>
      <c r="AJ51" s="18"/>
    </row>
    <row r="52" spans="1:36" ht="30" customHeight="1" x14ac:dyDescent="0.25">
      <c r="A52" s="272"/>
      <c r="B52" s="45" t="s">
        <v>574</v>
      </c>
      <c r="C52" s="64"/>
      <c r="D52" s="61"/>
      <c r="E52" s="61"/>
      <c r="F52" s="61"/>
      <c r="G52" s="61"/>
      <c r="H52" s="61"/>
      <c r="I52" s="61"/>
      <c r="J52" s="61"/>
      <c r="K52" s="61"/>
      <c r="L52" s="61"/>
      <c r="M52" s="61"/>
      <c r="N52" s="61"/>
      <c r="O52" s="61" t="s">
        <v>101</v>
      </c>
      <c r="P52" s="61"/>
      <c r="Q52" s="61"/>
      <c r="R52" s="61"/>
      <c r="S52" s="63"/>
      <c r="T52" s="61"/>
      <c r="U52" s="61"/>
      <c r="V52" s="61"/>
      <c r="W52" s="61"/>
      <c r="X52" s="61"/>
      <c r="Y52" s="61"/>
      <c r="Z52" s="61"/>
      <c r="AA52" s="61"/>
      <c r="AB52" s="61"/>
      <c r="AC52" s="61"/>
      <c r="AD52" s="61"/>
      <c r="AE52" s="61"/>
      <c r="AF52" s="61"/>
      <c r="AG52" s="61"/>
      <c r="AH52" s="61"/>
      <c r="AI52" s="61"/>
      <c r="AJ52" s="18"/>
    </row>
    <row r="53" spans="1:36" ht="30" customHeight="1" x14ac:dyDescent="0.25">
      <c r="A53" s="272"/>
      <c r="B53" s="45" t="s">
        <v>575</v>
      </c>
      <c r="C53" s="64"/>
      <c r="D53" s="61"/>
      <c r="E53" s="61"/>
      <c r="F53" s="61"/>
      <c r="G53" s="61"/>
      <c r="H53" s="61"/>
      <c r="I53" s="61"/>
      <c r="J53" s="61"/>
      <c r="K53" s="61"/>
      <c r="L53" s="61"/>
      <c r="M53" s="61"/>
      <c r="N53" s="61"/>
      <c r="O53" s="61"/>
      <c r="P53" s="61"/>
      <c r="Q53" s="61" t="s">
        <v>101</v>
      </c>
      <c r="R53" s="61"/>
      <c r="S53" s="63"/>
      <c r="T53" s="61"/>
      <c r="U53" s="61"/>
      <c r="V53" s="61"/>
      <c r="W53" s="61"/>
      <c r="X53" s="61"/>
      <c r="Y53" s="61"/>
      <c r="Z53" s="61"/>
      <c r="AA53" s="61"/>
      <c r="AB53" s="61"/>
      <c r="AC53" s="61"/>
      <c r="AD53" s="61"/>
      <c r="AE53" s="61"/>
      <c r="AF53" s="61"/>
      <c r="AG53" s="61"/>
      <c r="AH53" s="61"/>
      <c r="AI53" s="61"/>
      <c r="AJ53" s="18"/>
    </row>
    <row r="54" spans="1:36" ht="30" customHeight="1" x14ac:dyDescent="0.25">
      <c r="A54" s="272"/>
      <c r="B54" s="45" t="s">
        <v>576</v>
      </c>
      <c r="C54" s="64"/>
      <c r="D54" s="61"/>
      <c r="E54" s="61"/>
      <c r="F54" s="61"/>
      <c r="G54" s="61"/>
      <c r="H54" s="61"/>
      <c r="I54" s="61"/>
      <c r="J54" s="61"/>
      <c r="K54" s="61"/>
      <c r="L54" s="61"/>
      <c r="M54" s="61"/>
      <c r="N54" s="61"/>
      <c r="O54" s="61"/>
      <c r="P54" s="61"/>
      <c r="Q54" s="61"/>
      <c r="R54" s="61" t="s">
        <v>101</v>
      </c>
      <c r="S54" s="63"/>
      <c r="T54" s="61"/>
      <c r="U54" s="61"/>
      <c r="V54" s="61"/>
      <c r="W54" s="61"/>
      <c r="X54" s="61"/>
      <c r="Y54" s="61"/>
      <c r="Z54" s="61"/>
      <c r="AA54" s="61"/>
      <c r="AB54" s="61"/>
      <c r="AC54" s="61"/>
      <c r="AD54" s="61"/>
      <c r="AE54" s="61"/>
      <c r="AF54" s="61"/>
      <c r="AG54" s="61"/>
      <c r="AH54" s="61"/>
      <c r="AI54" s="61"/>
      <c r="AJ54" s="18"/>
    </row>
    <row r="55" spans="1:36" ht="30" customHeight="1" x14ac:dyDescent="0.25">
      <c r="A55" s="273"/>
      <c r="B55" s="45" t="s">
        <v>577</v>
      </c>
      <c r="C55" s="64"/>
      <c r="D55" s="61"/>
      <c r="E55" s="61"/>
      <c r="F55" s="61"/>
      <c r="G55" s="61"/>
      <c r="H55" s="61"/>
      <c r="I55" s="61"/>
      <c r="J55" s="61"/>
      <c r="K55" s="61"/>
      <c r="L55" s="61"/>
      <c r="M55" s="61"/>
      <c r="N55" s="61"/>
      <c r="O55" s="61"/>
      <c r="P55" s="61" t="s">
        <v>101</v>
      </c>
      <c r="Q55" s="61"/>
      <c r="R55" s="61"/>
      <c r="S55" s="63"/>
      <c r="T55" s="61"/>
      <c r="U55" s="61"/>
      <c r="V55" s="61"/>
      <c r="W55" s="61"/>
      <c r="X55" s="61"/>
      <c r="Y55" s="61"/>
      <c r="Z55" s="61"/>
      <c r="AA55" s="61"/>
      <c r="AB55" s="61"/>
      <c r="AC55" s="61"/>
      <c r="AD55" s="61"/>
      <c r="AE55" s="61"/>
      <c r="AF55" s="61"/>
      <c r="AG55" s="61"/>
      <c r="AH55" s="61"/>
      <c r="AI55" s="61"/>
      <c r="AJ55" s="18"/>
    </row>
    <row r="56" spans="1:36" ht="30" customHeight="1" x14ac:dyDescent="0.25">
      <c r="A56" s="271" t="s">
        <v>578</v>
      </c>
      <c r="B56" s="45" t="s">
        <v>278</v>
      </c>
      <c r="C56" s="64" t="s">
        <v>579</v>
      </c>
      <c r="D56" s="64"/>
      <c r="E56" s="64"/>
      <c r="F56" s="64"/>
      <c r="G56" s="64"/>
      <c r="H56" s="64"/>
      <c r="I56" s="64"/>
      <c r="J56" s="64"/>
      <c r="K56" s="64"/>
      <c r="L56" s="64"/>
      <c r="M56" s="64"/>
      <c r="N56" s="61"/>
      <c r="O56" s="61" t="s">
        <v>248</v>
      </c>
      <c r="P56" s="61"/>
      <c r="Q56" s="61"/>
      <c r="R56" s="61"/>
      <c r="S56" s="63"/>
      <c r="T56" s="64"/>
      <c r="U56" s="64"/>
      <c r="V56" s="64"/>
      <c r="W56" s="64"/>
      <c r="X56" s="64"/>
      <c r="Y56" s="64"/>
      <c r="Z56" s="64"/>
      <c r="AA56" s="64"/>
      <c r="AB56" s="64"/>
      <c r="AC56" s="64"/>
      <c r="AD56" s="64"/>
      <c r="AE56" s="64"/>
      <c r="AF56" s="64"/>
      <c r="AG56" s="64"/>
      <c r="AH56" s="64"/>
      <c r="AI56" s="64"/>
      <c r="AJ56" s="18"/>
    </row>
    <row r="57" spans="1:36" ht="30" customHeight="1" x14ac:dyDescent="0.25">
      <c r="A57" s="272"/>
      <c r="B57" s="45" t="s">
        <v>293</v>
      </c>
      <c r="C57" s="64" t="s">
        <v>579</v>
      </c>
      <c r="D57" s="64"/>
      <c r="E57" s="64"/>
      <c r="F57" s="64"/>
      <c r="G57" s="64"/>
      <c r="H57" s="64"/>
      <c r="I57" s="64"/>
      <c r="J57" s="64"/>
      <c r="K57" s="64"/>
      <c r="L57" s="64"/>
      <c r="M57" s="64"/>
      <c r="N57" s="61"/>
      <c r="O57" s="61" t="s">
        <v>248</v>
      </c>
      <c r="P57" s="61"/>
      <c r="Q57" s="61"/>
      <c r="R57" s="61"/>
      <c r="S57" s="63"/>
      <c r="T57" s="64"/>
      <c r="U57" s="64"/>
      <c r="V57" s="64"/>
      <c r="W57" s="64"/>
      <c r="X57" s="64"/>
      <c r="Y57" s="64"/>
      <c r="Z57" s="64"/>
      <c r="AA57" s="64"/>
      <c r="AB57" s="64"/>
      <c r="AC57" s="64"/>
      <c r="AD57" s="64"/>
      <c r="AE57" s="64"/>
      <c r="AF57" s="64"/>
      <c r="AG57" s="64"/>
      <c r="AH57" s="64"/>
      <c r="AI57" s="64"/>
      <c r="AJ57" s="18"/>
    </row>
    <row r="58" spans="1:36" ht="30" customHeight="1" x14ac:dyDescent="0.25">
      <c r="A58" s="272"/>
      <c r="B58" s="45" t="s">
        <v>305</v>
      </c>
      <c r="C58" s="64"/>
      <c r="D58" s="64"/>
      <c r="E58" s="64"/>
      <c r="F58" s="64"/>
      <c r="G58" s="64"/>
      <c r="H58" s="64"/>
      <c r="I58" s="64"/>
      <c r="J58" s="64"/>
      <c r="K58" s="64"/>
      <c r="L58" s="64"/>
      <c r="M58" s="64"/>
      <c r="N58" s="61"/>
      <c r="O58" s="61"/>
      <c r="P58" s="61"/>
      <c r="Q58" s="61"/>
      <c r="R58" s="61" t="s">
        <v>101</v>
      </c>
      <c r="S58" s="63"/>
      <c r="T58" s="64"/>
      <c r="U58" s="64"/>
      <c r="V58" s="64"/>
      <c r="W58" s="64"/>
      <c r="X58" s="64"/>
      <c r="Y58" s="64"/>
      <c r="Z58" s="64"/>
      <c r="AA58" s="64"/>
      <c r="AB58" s="64"/>
      <c r="AC58" s="64"/>
      <c r="AD58" s="64"/>
      <c r="AE58" s="64"/>
      <c r="AF58" s="64"/>
      <c r="AG58" s="64"/>
      <c r="AH58" s="64"/>
      <c r="AI58" s="64"/>
      <c r="AJ58" s="18"/>
    </row>
    <row r="59" spans="1:36" ht="30" customHeight="1" x14ac:dyDescent="0.25">
      <c r="A59" s="272"/>
      <c r="B59" s="45" t="s">
        <v>315</v>
      </c>
      <c r="C59" s="64"/>
      <c r="D59" s="64"/>
      <c r="E59" s="64"/>
      <c r="F59" s="64"/>
      <c r="G59" s="64"/>
      <c r="H59" s="64"/>
      <c r="I59" s="64"/>
      <c r="J59" s="64"/>
      <c r="K59" s="64"/>
      <c r="L59" s="64"/>
      <c r="M59" s="64"/>
      <c r="N59" s="61"/>
      <c r="O59" s="61" t="s">
        <v>101</v>
      </c>
      <c r="P59" s="61"/>
      <c r="Q59" s="61"/>
      <c r="R59" s="61"/>
      <c r="S59" s="63"/>
      <c r="T59" s="64"/>
      <c r="U59" s="64"/>
      <c r="V59" s="64"/>
      <c r="W59" s="64"/>
      <c r="X59" s="64"/>
      <c r="Y59" s="64"/>
      <c r="Z59" s="64"/>
      <c r="AA59" s="64"/>
      <c r="AB59" s="64"/>
      <c r="AC59" s="64"/>
      <c r="AD59" s="64"/>
      <c r="AE59" s="64"/>
      <c r="AF59" s="64"/>
      <c r="AG59" s="64"/>
      <c r="AH59" s="64"/>
      <c r="AI59" s="64"/>
      <c r="AJ59" s="18"/>
    </row>
    <row r="60" spans="1:36" ht="30" customHeight="1" x14ac:dyDescent="0.25">
      <c r="A60" s="272"/>
      <c r="B60" s="45" t="s">
        <v>321</v>
      </c>
      <c r="C60" s="64"/>
      <c r="D60" s="64"/>
      <c r="E60" s="64"/>
      <c r="F60" s="64"/>
      <c r="G60" s="64"/>
      <c r="H60" s="64"/>
      <c r="I60" s="64"/>
      <c r="J60" s="64"/>
      <c r="K60" s="64"/>
      <c r="L60" s="64"/>
      <c r="M60" s="64"/>
      <c r="N60" s="61"/>
      <c r="O60" s="61"/>
      <c r="P60" s="61"/>
      <c r="Q60" s="61" t="s">
        <v>101</v>
      </c>
      <c r="R60" s="61"/>
      <c r="S60" s="63"/>
      <c r="T60" s="64"/>
      <c r="U60" s="64"/>
      <c r="V60" s="64"/>
      <c r="W60" s="64"/>
      <c r="X60" s="64"/>
      <c r="Y60" s="64"/>
      <c r="Z60" s="64"/>
      <c r="AA60" s="64"/>
      <c r="AB60" s="64"/>
      <c r="AC60" s="64"/>
      <c r="AD60" s="64"/>
      <c r="AE60" s="64"/>
      <c r="AF60" s="64"/>
      <c r="AG60" s="64"/>
      <c r="AH60" s="64"/>
      <c r="AI60" s="64"/>
      <c r="AJ60" s="18"/>
    </row>
    <row r="61" spans="1:36" ht="30" customHeight="1" x14ac:dyDescent="0.25">
      <c r="A61" s="272"/>
      <c r="B61" s="45" t="s">
        <v>330</v>
      </c>
      <c r="C61" s="64"/>
      <c r="D61" s="64"/>
      <c r="E61" s="64"/>
      <c r="F61" s="64"/>
      <c r="G61" s="64"/>
      <c r="H61" s="64"/>
      <c r="I61" s="64"/>
      <c r="J61" s="64"/>
      <c r="K61" s="64"/>
      <c r="L61" s="64"/>
      <c r="M61" s="64"/>
      <c r="N61" s="61"/>
      <c r="O61" s="61" t="s">
        <v>101</v>
      </c>
      <c r="P61" s="61"/>
      <c r="Q61" s="61"/>
      <c r="R61" s="61"/>
      <c r="S61" s="63"/>
      <c r="T61" s="64"/>
      <c r="U61" s="64"/>
      <c r="V61" s="64"/>
      <c r="W61" s="64"/>
      <c r="X61" s="64"/>
      <c r="Y61" s="64"/>
      <c r="Z61" s="64"/>
      <c r="AA61" s="64"/>
      <c r="AB61" s="64"/>
      <c r="AC61" s="64"/>
      <c r="AD61" s="64"/>
      <c r="AE61" s="64"/>
      <c r="AF61" s="64"/>
      <c r="AG61" s="64"/>
      <c r="AH61" s="64"/>
      <c r="AI61" s="64"/>
      <c r="AJ61" s="18"/>
    </row>
    <row r="62" spans="1:36" ht="30" customHeight="1" x14ac:dyDescent="0.25">
      <c r="A62" s="272"/>
      <c r="B62" s="45" t="s">
        <v>342</v>
      </c>
      <c r="C62" s="64"/>
      <c r="D62" s="64"/>
      <c r="E62" s="64"/>
      <c r="F62" s="64"/>
      <c r="G62" s="64"/>
      <c r="H62" s="64"/>
      <c r="I62" s="64"/>
      <c r="J62" s="64"/>
      <c r="K62" s="64"/>
      <c r="L62" s="64"/>
      <c r="M62" s="64"/>
      <c r="N62" s="61"/>
      <c r="O62" s="61"/>
      <c r="P62" s="61"/>
      <c r="Q62" s="61" t="s">
        <v>101</v>
      </c>
      <c r="R62" s="61"/>
      <c r="S62" s="63"/>
      <c r="T62" s="64"/>
      <c r="U62" s="64"/>
      <c r="V62" s="64"/>
      <c r="W62" s="64"/>
      <c r="X62" s="64"/>
      <c r="Y62" s="64"/>
      <c r="Z62" s="64"/>
      <c r="AA62" s="64"/>
      <c r="AB62" s="64"/>
      <c r="AC62" s="64"/>
      <c r="AD62" s="64"/>
      <c r="AE62" s="64"/>
      <c r="AF62" s="64"/>
      <c r="AG62" s="64"/>
      <c r="AH62" s="64"/>
      <c r="AI62" s="64"/>
      <c r="AJ62" s="18"/>
    </row>
    <row r="63" spans="1:36" ht="30" customHeight="1" x14ac:dyDescent="0.25">
      <c r="A63" s="272"/>
      <c r="B63" s="45" t="s">
        <v>580</v>
      </c>
      <c r="C63" s="64" t="s">
        <v>579</v>
      </c>
      <c r="D63" s="64"/>
      <c r="E63" s="64"/>
      <c r="F63" s="64"/>
      <c r="G63" s="64"/>
      <c r="H63" s="64"/>
      <c r="I63" s="64"/>
      <c r="J63" s="64"/>
      <c r="K63" s="64"/>
      <c r="L63" s="64"/>
      <c r="M63" s="64"/>
      <c r="N63" s="61"/>
      <c r="O63" s="61"/>
      <c r="P63" s="61" t="s">
        <v>248</v>
      </c>
      <c r="Q63" s="61"/>
      <c r="R63" s="61"/>
      <c r="S63" s="63" t="s">
        <v>77</v>
      </c>
      <c r="T63" s="64"/>
      <c r="U63" s="64"/>
      <c r="V63" s="64"/>
      <c r="W63" s="64"/>
      <c r="X63" s="64"/>
      <c r="Y63" s="64"/>
      <c r="Z63" s="64"/>
      <c r="AA63" s="64"/>
      <c r="AB63" s="64"/>
      <c r="AC63" s="64"/>
      <c r="AD63" s="64"/>
      <c r="AE63" s="64"/>
      <c r="AF63" s="64"/>
      <c r="AG63" s="64"/>
      <c r="AH63" s="64"/>
      <c r="AI63" s="64"/>
      <c r="AJ63" s="18"/>
    </row>
    <row r="64" spans="1:36" ht="30" customHeight="1" x14ac:dyDescent="0.25">
      <c r="A64" s="272"/>
      <c r="B64" s="45" t="s">
        <v>581</v>
      </c>
      <c r="C64" s="61" t="s">
        <v>579</v>
      </c>
      <c r="D64" s="61"/>
      <c r="E64" s="61"/>
      <c r="F64" s="61"/>
      <c r="G64" s="61"/>
      <c r="H64" s="61"/>
      <c r="I64" s="61"/>
      <c r="J64" s="61"/>
      <c r="K64" s="61"/>
      <c r="L64" s="61"/>
      <c r="M64" s="61"/>
      <c r="N64" s="61"/>
      <c r="O64" s="61"/>
      <c r="P64" s="61"/>
      <c r="Q64" s="61" t="s">
        <v>248</v>
      </c>
      <c r="R64" s="61"/>
      <c r="S64" s="63"/>
      <c r="T64" s="61"/>
      <c r="U64" s="61"/>
      <c r="V64" s="61"/>
      <c r="W64" s="61"/>
      <c r="X64" s="61"/>
      <c r="Y64" s="61"/>
      <c r="Z64" s="61"/>
      <c r="AA64" s="61"/>
      <c r="AB64" s="61"/>
      <c r="AC64" s="61"/>
      <c r="AD64" s="61"/>
      <c r="AE64" s="61"/>
      <c r="AF64" s="61"/>
      <c r="AG64" s="61"/>
      <c r="AH64" s="61"/>
      <c r="AI64" s="61"/>
      <c r="AJ64" s="18"/>
    </row>
    <row r="65" spans="1:36" ht="30" customHeight="1" x14ac:dyDescent="0.25">
      <c r="A65" s="272"/>
      <c r="B65" s="45" t="s">
        <v>582</v>
      </c>
      <c r="C65" s="61"/>
      <c r="D65" s="61"/>
      <c r="E65" s="61"/>
      <c r="F65" s="61"/>
      <c r="G65" s="61"/>
      <c r="H65" s="61"/>
      <c r="I65" s="61"/>
      <c r="J65" s="61"/>
      <c r="K65" s="61"/>
      <c r="L65" s="61"/>
      <c r="M65" s="61"/>
      <c r="N65" s="61"/>
      <c r="O65" s="61" t="s">
        <v>101</v>
      </c>
      <c r="P65" s="61"/>
      <c r="Q65" s="61"/>
      <c r="R65" s="61"/>
      <c r="S65" s="63"/>
      <c r="T65" s="61"/>
      <c r="U65" s="61"/>
      <c r="V65" s="61"/>
      <c r="W65" s="61"/>
      <c r="X65" s="61"/>
      <c r="Y65" s="61"/>
      <c r="Z65" s="61"/>
      <c r="AA65" s="61"/>
      <c r="AB65" s="61"/>
      <c r="AC65" s="61"/>
      <c r="AD65" s="61"/>
      <c r="AE65" s="61"/>
      <c r="AF65" s="61"/>
      <c r="AG65" s="61"/>
      <c r="AH65" s="61"/>
      <c r="AI65" s="61"/>
      <c r="AJ65" s="18"/>
    </row>
    <row r="66" spans="1:36" ht="30" customHeight="1" x14ac:dyDescent="0.25">
      <c r="A66" s="272"/>
      <c r="B66" s="45" t="s">
        <v>583</v>
      </c>
      <c r="C66" s="61"/>
      <c r="D66" s="61"/>
      <c r="E66" s="61"/>
      <c r="F66" s="61"/>
      <c r="G66" s="61"/>
      <c r="H66" s="61"/>
      <c r="I66" s="61"/>
      <c r="J66" s="61"/>
      <c r="K66" s="61"/>
      <c r="L66" s="61"/>
      <c r="M66" s="61"/>
      <c r="N66" s="61"/>
      <c r="O66" s="61"/>
      <c r="P66" s="61"/>
      <c r="Q66" s="61"/>
      <c r="R66" s="61" t="s">
        <v>101</v>
      </c>
      <c r="S66" s="63"/>
      <c r="T66" s="61"/>
      <c r="U66" s="61"/>
      <c r="V66" s="61"/>
      <c r="W66" s="61"/>
      <c r="X66" s="61"/>
      <c r="Y66" s="61"/>
      <c r="Z66" s="61"/>
      <c r="AA66" s="61"/>
      <c r="AB66" s="61"/>
      <c r="AC66" s="61"/>
      <c r="AD66" s="61"/>
      <c r="AE66" s="61"/>
      <c r="AF66" s="61"/>
      <c r="AG66" s="61"/>
      <c r="AH66" s="61"/>
      <c r="AI66" s="61"/>
      <c r="AJ66" s="18"/>
    </row>
    <row r="67" spans="1:36" ht="30" customHeight="1" x14ac:dyDescent="0.25">
      <c r="A67" s="272"/>
      <c r="B67" s="45" t="s">
        <v>584</v>
      </c>
      <c r="C67" s="61"/>
      <c r="D67" s="61"/>
      <c r="E67" s="61"/>
      <c r="F67" s="61"/>
      <c r="G67" s="61"/>
      <c r="H67" s="61"/>
      <c r="I67" s="61"/>
      <c r="J67" s="61"/>
      <c r="K67" s="61"/>
      <c r="L67" s="61"/>
      <c r="M67" s="61"/>
      <c r="N67" s="61"/>
      <c r="O67" s="61" t="s">
        <v>101</v>
      </c>
      <c r="P67" s="61"/>
      <c r="Q67" s="61"/>
      <c r="R67" s="61"/>
      <c r="S67" s="63"/>
      <c r="T67" s="61"/>
      <c r="U67" s="61"/>
      <c r="V67" s="61"/>
      <c r="W67" s="61"/>
      <c r="X67" s="61"/>
      <c r="Y67" s="61"/>
      <c r="Z67" s="61"/>
      <c r="AA67" s="61"/>
      <c r="AB67" s="61"/>
      <c r="AC67" s="61"/>
      <c r="AD67" s="61"/>
      <c r="AE67" s="61"/>
      <c r="AF67" s="61"/>
      <c r="AG67" s="61"/>
      <c r="AH67" s="61"/>
      <c r="AI67" s="61"/>
      <c r="AJ67" s="18"/>
    </row>
    <row r="68" spans="1:36" ht="30" customHeight="1" x14ac:dyDescent="0.25">
      <c r="A68" s="272"/>
      <c r="B68" s="45" t="s">
        <v>585</v>
      </c>
      <c r="C68" s="61"/>
      <c r="D68" s="61"/>
      <c r="E68" s="61"/>
      <c r="F68" s="61"/>
      <c r="G68" s="61"/>
      <c r="H68" s="61"/>
      <c r="I68" s="61"/>
      <c r="J68" s="61"/>
      <c r="K68" s="61"/>
      <c r="L68" s="61"/>
      <c r="M68" s="61"/>
      <c r="N68" s="61"/>
      <c r="O68" s="61"/>
      <c r="P68" s="61" t="s">
        <v>101</v>
      </c>
      <c r="Q68" s="61"/>
      <c r="R68" s="61"/>
      <c r="S68" s="63"/>
      <c r="T68" s="61"/>
      <c r="U68" s="61"/>
      <c r="V68" s="61"/>
      <c r="W68" s="61"/>
      <c r="X68" s="61"/>
      <c r="Y68" s="61"/>
      <c r="Z68" s="61"/>
      <c r="AA68" s="61"/>
      <c r="AB68" s="61"/>
      <c r="AC68" s="61"/>
      <c r="AD68" s="61"/>
      <c r="AE68" s="61"/>
      <c r="AF68" s="61"/>
      <c r="AG68" s="61"/>
      <c r="AH68" s="61"/>
      <c r="AI68" s="61"/>
      <c r="AJ68" s="18"/>
    </row>
    <row r="69" spans="1:36" ht="30" customHeight="1" x14ac:dyDescent="0.25">
      <c r="A69" s="272"/>
      <c r="B69" s="45" t="s">
        <v>586</v>
      </c>
      <c r="C69" s="61"/>
      <c r="D69" s="61"/>
      <c r="E69" s="61"/>
      <c r="F69" s="61"/>
      <c r="G69" s="61"/>
      <c r="H69" s="61"/>
      <c r="I69" s="61"/>
      <c r="J69" s="61"/>
      <c r="K69" s="61"/>
      <c r="L69" s="61"/>
      <c r="M69" s="61"/>
      <c r="N69" s="61"/>
      <c r="O69" s="61"/>
      <c r="P69" s="61"/>
      <c r="Q69" s="61" t="s">
        <v>101</v>
      </c>
      <c r="R69" s="61"/>
      <c r="S69" s="63"/>
      <c r="T69" s="61"/>
      <c r="U69" s="61"/>
      <c r="V69" s="61"/>
      <c r="W69" s="61"/>
      <c r="X69" s="61"/>
      <c r="Y69" s="61"/>
      <c r="Z69" s="61"/>
      <c r="AA69" s="61"/>
      <c r="AB69" s="61"/>
      <c r="AC69" s="61"/>
      <c r="AD69" s="61"/>
      <c r="AE69" s="61"/>
      <c r="AF69" s="61"/>
      <c r="AG69" s="61"/>
      <c r="AH69" s="61"/>
      <c r="AI69" s="61"/>
      <c r="AJ69" s="18"/>
    </row>
    <row r="70" spans="1:36" ht="30" customHeight="1" x14ac:dyDescent="0.25">
      <c r="A70" s="273"/>
      <c r="B70" s="45" t="s">
        <v>587</v>
      </c>
      <c r="C70" s="61"/>
      <c r="D70" s="61"/>
      <c r="E70" s="61"/>
      <c r="F70" s="61"/>
      <c r="G70" s="61"/>
      <c r="H70" s="61"/>
      <c r="I70" s="61"/>
      <c r="J70" s="61"/>
      <c r="K70" s="61"/>
      <c r="L70" s="61"/>
      <c r="M70" s="61"/>
      <c r="N70" s="61"/>
      <c r="O70" s="61"/>
      <c r="P70" s="61"/>
      <c r="Q70" s="61" t="s">
        <v>101</v>
      </c>
      <c r="R70" s="61"/>
      <c r="S70" s="63"/>
      <c r="T70" s="61"/>
      <c r="U70" s="61"/>
      <c r="V70" s="61"/>
      <c r="W70" s="61"/>
      <c r="X70" s="61"/>
      <c r="Y70" s="61"/>
      <c r="Z70" s="61"/>
      <c r="AA70" s="61"/>
      <c r="AB70" s="61"/>
      <c r="AC70" s="61"/>
      <c r="AD70" s="61"/>
      <c r="AE70" s="61"/>
      <c r="AF70" s="61"/>
      <c r="AG70" s="61"/>
      <c r="AH70" s="61"/>
      <c r="AI70" s="61"/>
      <c r="AJ70" s="18"/>
    </row>
    <row r="71" spans="1:36" ht="30" customHeight="1" x14ac:dyDescent="0.25">
      <c r="A71" s="271" t="s">
        <v>588</v>
      </c>
      <c r="B71" s="45" t="s">
        <v>352</v>
      </c>
      <c r="C71" s="64" t="s">
        <v>589</v>
      </c>
      <c r="D71" s="64"/>
      <c r="E71" s="64"/>
      <c r="F71" s="64"/>
      <c r="G71" s="64"/>
      <c r="H71" s="64"/>
      <c r="I71" s="64"/>
      <c r="J71" s="64"/>
      <c r="K71" s="64"/>
      <c r="L71" s="64"/>
      <c r="M71" s="64"/>
      <c r="N71" s="61"/>
      <c r="O71" s="61"/>
      <c r="P71" s="61"/>
      <c r="Q71" s="61"/>
      <c r="R71" s="61" t="s">
        <v>248</v>
      </c>
      <c r="S71" s="63"/>
      <c r="T71" s="64"/>
      <c r="U71" s="64"/>
      <c r="V71" s="64"/>
      <c r="W71" s="64"/>
      <c r="X71" s="64"/>
      <c r="Y71" s="64"/>
      <c r="Z71" s="64"/>
      <c r="AA71" s="64"/>
      <c r="AB71" s="64"/>
      <c r="AC71" s="64"/>
      <c r="AD71" s="64"/>
      <c r="AE71" s="64"/>
      <c r="AF71" s="64"/>
      <c r="AG71" s="64"/>
      <c r="AH71" s="64"/>
      <c r="AI71" s="64"/>
      <c r="AJ71" s="18"/>
    </row>
    <row r="72" spans="1:36" ht="30" customHeight="1" x14ac:dyDescent="0.25">
      <c r="A72" s="272"/>
      <c r="B72" s="45" t="s">
        <v>364</v>
      </c>
      <c r="C72" s="64" t="s">
        <v>589</v>
      </c>
      <c r="D72" s="64"/>
      <c r="E72" s="64"/>
      <c r="F72" s="64"/>
      <c r="G72" s="64"/>
      <c r="H72" s="64"/>
      <c r="I72" s="64"/>
      <c r="J72" s="64"/>
      <c r="K72" s="64"/>
      <c r="L72" s="64"/>
      <c r="M72" s="64"/>
      <c r="N72" s="61"/>
      <c r="O72" s="61"/>
      <c r="P72" s="61"/>
      <c r="Q72" s="61"/>
      <c r="R72" s="61" t="s">
        <v>248</v>
      </c>
      <c r="S72" s="63"/>
      <c r="T72" s="64"/>
      <c r="U72" s="64"/>
      <c r="V72" s="64"/>
      <c r="W72" s="64"/>
      <c r="X72" s="64"/>
      <c r="Y72" s="64"/>
      <c r="Z72" s="64"/>
      <c r="AA72" s="64"/>
      <c r="AB72" s="64"/>
      <c r="AC72" s="64"/>
      <c r="AD72" s="64"/>
      <c r="AE72" s="64"/>
      <c r="AF72" s="64"/>
      <c r="AG72" s="64"/>
      <c r="AH72" s="64"/>
      <c r="AI72" s="64"/>
      <c r="AJ72" s="18"/>
    </row>
    <row r="73" spans="1:36" ht="30" customHeight="1" x14ac:dyDescent="0.25">
      <c r="A73" s="272"/>
      <c r="B73" s="45" t="s">
        <v>376</v>
      </c>
      <c r="C73" s="64" t="s">
        <v>589</v>
      </c>
      <c r="D73" s="64"/>
      <c r="E73" s="64"/>
      <c r="F73" s="64"/>
      <c r="G73" s="64"/>
      <c r="H73" s="64"/>
      <c r="I73" s="64"/>
      <c r="J73" s="64"/>
      <c r="K73" s="64"/>
      <c r="L73" s="64"/>
      <c r="M73" s="64"/>
      <c r="N73" s="61"/>
      <c r="O73" s="61"/>
      <c r="P73" s="61"/>
      <c r="Q73" s="61"/>
      <c r="R73" s="61" t="s">
        <v>248</v>
      </c>
      <c r="S73" s="63"/>
      <c r="T73" s="64"/>
      <c r="U73" s="64"/>
      <c r="V73" s="64"/>
      <c r="W73" s="64"/>
      <c r="X73" s="64"/>
      <c r="Y73" s="64"/>
      <c r="Z73" s="64"/>
      <c r="AA73" s="64"/>
      <c r="AB73" s="64"/>
      <c r="AC73" s="64"/>
      <c r="AD73" s="64"/>
      <c r="AE73" s="64"/>
      <c r="AF73" s="64"/>
      <c r="AG73" s="64"/>
      <c r="AH73" s="64"/>
      <c r="AI73" s="64"/>
      <c r="AJ73" s="18"/>
    </row>
    <row r="74" spans="1:36" ht="30" customHeight="1" x14ac:dyDescent="0.25">
      <c r="A74" s="272"/>
      <c r="B74" s="45" t="s">
        <v>384</v>
      </c>
      <c r="C74" s="64"/>
      <c r="D74" s="64"/>
      <c r="E74" s="64"/>
      <c r="F74" s="64"/>
      <c r="G74" s="64"/>
      <c r="H74" s="64"/>
      <c r="I74" s="64"/>
      <c r="J74" s="64"/>
      <c r="K74" s="64"/>
      <c r="L74" s="64"/>
      <c r="M74" s="64"/>
      <c r="N74" s="61"/>
      <c r="O74" s="61"/>
      <c r="P74" s="61" t="s">
        <v>101</v>
      </c>
      <c r="Q74" s="61"/>
      <c r="R74" s="61"/>
      <c r="S74" s="63"/>
      <c r="T74" s="64"/>
      <c r="U74" s="64"/>
      <c r="V74" s="64"/>
      <c r="W74" s="64"/>
      <c r="X74" s="64"/>
      <c r="Y74" s="64"/>
      <c r="Z74" s="64"/>
      <c r="AA74" s="64"/>
      <c r="AB74" s="64"/>
      <c r="AC74" s="64"/>
      <c r="AD74" s="64"/>
      <c r="AE74" s="64"/>
      <c r="AF74" s="64"/>
      <c r="AG74" s="64"/>
      <c r="AH74" s="64"/>
      <c r="AI74" s="64"/>
      <c r="AJ74" s="18"/>
    </row>
    <row r="75" spans="1:36" ht="30" customHeight="1" x14ac:dyDescent="0.25">
      <c r="A75" s="272"/>
      <c r="B75" s="45" t="s">
        <v>392</v>
      </c>
      <c r="C75" s="64"/>
      <c r="D75" s="64"/>
      <c r="E75" s="64"/>
      <c r="F75" s="64"/>
      <c r="G75" s="64"/>
      <c r="H75" s="64"/>
      <c r="I75" s="64"/>
      <c r="J75" s="64"/>
      <c r="K75" s="64"/>
      <c r="L75" s="64"/>
      <c r="M75" s="64"/>
      <c r="N75" s="61"/>
      <c r="O75" s="61"/>
      <c r="P75" s="61" t="s">
        <v>101</v>
      </c>
      <c r="Q75" s="61"/>
      <c r="R75" s="61"/>
      <c r="S75" s="63"/>
      <c r="T75" s="64"/>
      <c r="U75" s="64"/>
      <c r="V75" s="64"/>
      <c r="W75" s="64"/>
      <c r="X75" s="64"/>
      <c r="Y75" s="64"/>
      <c r="Z75" s="64"/>
      <c r="AA75" s="64"/>
      <c r="AB75" s="64"/>
      <c r="AC75" s="64"/>
      <c r="AD75" s="64"/>
      <c r="AE75" s="64"/>
      <c r="AF75" s="64"/>
      <c r="AG75" s="64"/>
      <c r="AH75" s="64"/>
      <c r="AI75" s="64"/>
      <c r="AJ75" s="18"/>
    </row>
    <row r="76" spans="1:36" ht="30" customHeight="1" x14ac:dyDescent="0.25">
      <c r="A76" s="272"/>
      <c r="B76" s="45" t="s">
        <v>590</v>
      </c>
      <c r="C76" s="64"/>
      <c r="D76" s="64"/>
      <c r="E76" s="64"/>
      <c r="F76" s="64"/>
      <c r="G76" s="64"/>
      <c r="H76" s="64"/>
      <c r="I76" s="64"/>
      <c r="J76" s="64"/>
      <c r="K76" s="64"/>
      <c r="L76" s="64"/>
      <c r="M76" s="64"/>
      <c r="N76" s="61"/>
      <c r="O76" s="61"/>
      <c r="P76" s="61" t="s">
        <v>101</v>
      </c>
      <c r="Q76" s="61"/>
      <c r="R76" s="61"/>
      <c r="S76" s="63"/>
      <c r="T76" s="64"/>
      <c r="U76" s="64"/>
      <c r="V76" s="64"/>
      <c r="W76" s="64"/>
      <c r="X76" s="64"/>
      <c r="Y76" s="64"/>
      <c r="Z76" s="64"/>
      <c r="AA76" s="64"/>
      <c r="AB76" s="64"/>
      <c r="AC76" s="64"/>
      <c r="AD76" s="64"/>
      <c r="AE76" s="64"/>
      <c r="AF76" s="64"/>
      <c r="AG76" s="64"/>
      <c r="AH76" s="64"/>
      <c r="AI76" s="64"/>
      <c r="AJ76" s="18"/>
    </row>
    <row r="77" spans="1:36" ht="30" customHeight="1" x14ac:dyDescent="0.25">
      <c r="A77" s="272"/>
      <c r="B77" s="45" t="s">
        <v>591</v>
      </c>
      <c r="C77" s="64"/>
      <c r="D77" s="64"/>
      <c r="E77" s="64"/>
      <c r="F77" s="64"/>
      <c r="G77" s="64"/>
      <c r="H77" s="64"/>
      <c r="I77" s="64"/>
      <c r="J77" s="64"/>
      <c r="K77" s="64"/>
      <c r="L77" s="64"/>
      <c r="M77" s="64"/>
      <c r="N77" s="61"/>
      <c r="O77" s="61"/>
      <c r="P77" s="61" t="s">
        <v>101</v>
      </c>
      <c r="Q77" s="61"/>
      <c r="R77" s="61"/>
      <c r="S77" s="63"/>
      <c r="T77" s="64"/>
      <c r="U77" s="64"/>
      <c r="V77" s="64"/>
      <c r="W77" s="64"/>
      <c r="X77" s="64"/>
      <c r="Y77" s="64"/>
      <c r="Z77" s="64"/>
      <c r="AA77" s="64"/>
      <c r="AB77" s="64"/>
      <c r="AC77" s="64"/>
      <c r="AD77" s="64"/>
      <c r="AE77" s="64"/>
      <c r="AF77" s="64"/>
      <c r="AG77" s="64"/>
      <c r="AH77" s="64"/>
      <c r="AI77" s="64"/>
      <c r="AJ77" s="18"/>
    </row>
    <row r="78" spans="1:36" ht="30" customHeight="1" x14ac:dyDescent="0.25">
      <c r="A78" s="272"/>
      <c r="B78" s="45" t="s">
        <v>592</v>
      </c>
      <c r="C78" s="64"/>
      <c r="D78" s="64"/>
      <c r="E78" s="64"/>
      <c r="F78" s="64"/>
      <c r="G78" s="64"/>
      <c r="H78" s="64"/>
      <c r="I78" s="64"/>
      <c r="J78" s="64"/>
      <c r="K78" s="64"/>
      <c r="L78" s="64"/>
      <c r="M78" s="64"/>
      <c r="N78" s="61"/>
      <c r="O78" s="61"/>
      <c r="P78" s="61" t="s">
        <v>101</v>
      </c>
      <c r="Q78" s="61"/>
      <c r="R78" s="61"/>
      <c r="S78" s="63"/>
      <c r="T78" s="64"/>
      <c r="U78" s="64"/>
      <c r="V78" s="64"/>
      <c r="W78" s="64"/>
      <c r="X78" s="64"/>
      <c r="Y78" s="64"/>
      <c r="Z78" s="64"/>
      <c r="AA78" s="64"/>
      <c r="AB78" s="64"/>
      <c r="AC78" s="64"/>
      <c r="AD78" s="64"/>
      <c r="AE78" s="64"/>
      <c r="AF78" s="64"/>
      <c r="AG78" s="64"/>
      <c r="AH78" s="64"/>
      <c r="AI78" s="64"/>
      <c r="AJ78" s="18"/>
    </row>
    <row r="79" spans="1:36" ht="30" customHeight="1" x14ac:dyDescent="0.25">
      <c r="A79" s="272"/>
      <c r="B79" s="45" t="s">
        <v>593</v>
      </c>
      <c r="C79" s="64"/>
      <c r="D79" s="64"/>
      <c r="E79" s="64"/>
      <c r="F79" s="64"/>
      <c r="G79" s="64"/>
      <c r="H79" s="64"/>
      <c r="I79" s="64"/>
      <c r="J79" s="64"/>
      <c r="K79" s="64"/>
      <c r="L79" s="64"/>
      <c r="M79" s="64"/>
      <c r="N79" s="61"/>
      <c r="O79" s="61"/>
      <c r="P79" s="61" t="s">
        <v>101</v>
      </c>
      <c r="Q79" s="61"/>
      <c r="R79" s="61"/>
      <c r="S79" s="63"/>
      <c r="T79" s="64"/>
      <c r="U79" s="64"/>
      <c r="V79" s="64"/>
      <c r="W79" s="64"/>
      <c r="X79" s="64"/>
      <c r="Y79" s="64"/>
      <c r="Z79" s="64"/>
      <c r="AA79" s="64"/>
      <c r="AB79" s="64"/>
      <c r="AC79" s="64"/>
      <c r="AD79" s="64"/>
      <c r="AE79" s="64"/>
      <c r="AF79" s="64"/>
      <c r="AG79" s="64"/>
      <c r="AH79" s="64"/>
      <c r="AI79" s="64"/>
      <c r="AJ79" s="18"/>
    </row>
    <row r="80" spans="1:36" ht="30" customHeight="1" x14ac:dyDescent="0.25">
      <c r="A80" s="272"/>
      <c r="B80" s="45" t="s">
        <v>594</v>
      </c>
      <c r="C80" s="64"/>
      <c r="D80" s="64"/>
      <c r="E80" s="64"/>
      <c r="F80" s="64"/>
      <c r="G80" s="64"/>
      <c r="H80" s="64"/>
      <c r="I80" s="64"/>
      <c r="J80" s="64"/>
      <c r="K80" s="64"/>
      <c r="L80" s="64"/>
      <c r="M80" s="64"/>
      <c r="N80" s="61"/>
      <c r="O80" s="61"/>
      <c r="P80" s="61" t="s">
        <v>101</v>
      </c>
      <c r="Q80" s="61"/>
      <c r="R80" s="61"/>
      <c r="S80" s="63"/>
      <c r="T80" s="64"/>
      <c r="U80" s="64"/>
      <c r="V80" s="64"/>
      <c r="W80" s="64"/>
      <c r="X80" s="64"/>
      <c r="Y80" s="64"/>
      <c r="Z80" s="64"/>
      <c r="AA80" s="64"/>
      <c r="AB80" s="64"/>
      <c r="AC80" s="64"/>
      <c r="AD80" s="64"/>
      <c r="AE80" s="64"/>
      <c r="AF80" s="64"/>
      <c r="AG80" s="64"/>
      <c r="AH80" s="64"/>
      <c r="AI80" s="64"/>
      <c r="AJ80" s="18"/>
    </row>
    <row r="81" spans="1:36" ht="30" customHeight="1" x14ac:dyDescent="0.25">
      <c r="A81" s="272"/>
      <c r="B81" s="45" t="s">
        <v>595</v>
      </c>
      <c r="C81" s="64"/>
      <c r="D81" s="64"/>
      <c r="E81" s="64"/>
      <c r="F81" s="64"/>
      <c r="G81" s="64"/>
      <c r="H81" s="64"/>
      <c r="I81" s="64"/>
      <c r="J81" s="64"/>
      <c r="K81" s="64"/>
      <c r="L81" s="64"/>
      <c r="M81" s="64"/>
      <c r="N81" s="61"/>
      <c r="O81" s="61"/>
      <c r="P81" s="61" t="s">
        <v>101</v>
      </c>
      <c r="Q81" s="61"/>
      <c r="R81" s="61"/>
      <c r="S81" s="63"/>
      <c r="T81" s="64"/>
      <c r="U81" s="64"/>
      <c r="V81" s="64"/>
      <c r="W81" s="64"/>
      <c r="X81" s="64"/>
      <c r="Y81" s="64"/>
      <c r="Z81" s="64"/>
      <c r="AA81" s="64"/>
      <c r="AB81" s="64"/>
      <c r="AC81" s="64"/>
      <c r="AD81" s="64"/>
      <c r="AE81" s="64"/>
      <c r="AF81" s="64"/>
      <c r="AG81" s="64"/>
      <c r="AH81" s="64"/>
      <c r="AI81" s="64"/>
      <c r="AJ81" s="18"/>
    </row>
    <row r="82" spans="1:36" ht="30" customHeight="1" x14ac:dyDescent="0.25">
      <c r="A82" s="272"/>
      <c r="B82" s="45" t="s">
        <v>596</v>
      </c>
      <c r="C82" s="64"/>
      <c r="D82" s="64"/>
      <c r="E82" s="64"/>
      <c r="F82" s="64"/>
      <c r="G82" s="64"/>
      <c r="H82" s="64"/>
      <c r="I82" s="64"/>
      <c r="J82" s="64"/>
      <c r="K82" s="64"/>
      <c r="L82" s="64"/>
      <c r="M82" s="64"/>
      <c r="N82" s="61"/>
      <c r="O82" s="61"/>
      <c r="P82" s="61" t="s">
        <v>101</v>
      </c>
      <c r="Q82" s="61"/>
      <c r="R82" s="61"/>
      <c r="S82" s="63"/>
      <c r="T82" s="64"/>
      <c r="U82" s="64"/>
      <c r="V82" s="64"/>
      <c r="W82" s="64"/>
      <c r="X82" s="64"/>
      <c r="Y82" s="64"/>
      <c r="Z82" s="64"/>
      <c r="AA82" s="64"/>
      <c r="AB82" s="64"/>
      <c r="AC82" s="64"/>
      <c r="AD82" s="64"/>
      <c r="AE82" s="64"/>
      <c r="AF82" s="64"/>
      <c r="AG82" s="64"/>
      <c r="AH82" s="64"/>
      <c r="AI82" s="64"/>
      <c r="AJ82" s="18"/>
    </row>
    <row r="83" spans="1:36" ht="30" customHeight="1" x14ac:dyDescent="0.25">
      <c r="A83" s="272"/>
      <c r="B83" s="45" t="s">
        <v>597</v>
      </c>
      <c r="C83" s="64"/>
      <c r="D83" s="64"/>
      <c r="E83" s="64"/>
      <c r="F83" s="64"/>
      <c r="G83" s="64"/>
      <c r="H83" s="64"/>
      <c r="I83" s="64"/>
      <c r="J83" s="64"/>
      <c r="K83" s="64"/>
      <c r="L83" s="64"/>
      <c r="M83" s="64"/>
      <c r="N83" s="61"/>
      <c r="O83" s="61"/>
      <c r="P83" s="61" t="s">
        <v>101</v>
      </c>
      <c r="Q83" s="61"/>
      <c r="R83" s="61"/>
      <c r="S83" s="63"/>
      <c r="T83" s="64"/>
      <c r="U83" s="64"/>
      <c r="V83" s="64"/>
      <c r="W83" s="64"/>
      <c r="X83" s="64"/>
      <c r="Y83" s="64"/>
      <c r="Z83" s="64"/>
      <c r="AA83" s="64"/>
      <c r="AB83" s="64"/>
      <c r="AC83" s="64"/>
      <c r="AD83" s="64"/>
      <c r="AE83" s="64"/>
      <c r="AF83" s="64"/>
      <c r="AG83" s="64"/>
      <c r="AH83" s="64"/>
      <c r="AI83" s="64"/>
      <c r="AJ83" s="18"/>
    </row>
    <row r="84" spans="1:36" ht="30" customHeight="1" x14ac:dyDescent="0.25">
      <c r="A84" s="272"/>
      <c r="B84" s="45" t="s">
        <v>598</v>
      </c>
      <c r="C84" s="64"/>
      <c r="D84" s="64"/>
      <c r="E84" s="64"/>
      <c r="F84" s="64"/>
      <c r="G84" s="64"/>
      <c r="H84" s="64"/>
      <c r="I84" s="64"/>
      <c r="J84" s="64"/>
      <c r="K84" s="64"/>
      <c r="L84" s="64"/>
      <c r="M84" s="64"/>
      <c r="N84" s="61"/>
      <c r="O84" s="61"/>
      <c r="P84" s="61" t="s">
        <v>101</v>
      </c>
      <c r="Q84" s="61"/>
      <c r="R84" s="61"/>
      <c r="S84" s="63"/>
      <c r="T84" s="64"/>
      <c r="U84" s="64"/>
      <c r="V84" s="64"/>
      <c r="W84" s="64"/>
      <c r="X84" s="64"/>
      <c r="Y84" s="64"/>
      <c r="Z84" s="64"/>
      <c r="AA84" s="64"/>
      <c r="AB84" s="64"/>
      <c r="AC84" s="64"/>
      <c r="AD84" s="64"/>
      <c r="AE84" s="64"/>
      <c r="AF84" s="64"/>
      <c r="AG84" s="64"/>
      <c r="AH84" s="64"/>
      <c r="AI84" s="64"/>
      <c r="AJ84" s="18"/>
    </row>
    <row r="85" spans="1:36" ht="30" customHeight="1" x14ac:dyDescent="0.25">
      <c r="A85" s="273"/>
      <c r="B85" s="45" t="s">
        <v>599</v>
      </c>
      <c r="C85" s="64"/>
      <c r="D85" s="64"/>
      <c r="E85" s="64"/>
      <c r="F85" s="64"/>
      <c r="G85" s="64"/>
      <c r="H85" s="64"/>
      <c r="I85" s="64"/>
      <c r="J85" s="64"/>
      <c r="K85" s="64"/>
      <c r="L85" s="64"/>
      <c r="M85" s="64"/>
      <c r="N85" s="61"/>
      <c r="O85" s="61"/>
      <c r="P85" s="61" t="s">
        <v>101</v>
      </c>
      <c r="Q85" s="61"/>
      <c r="R85" s="61"/>
      <c r="S85" s="63"/>
      <c r="T85" s="64"/>
      <c r="U85" s="64"/>
      <c r="V85" s="64"/>
      <c r="W85" s="64"/>
      <c r="X85" s="64"/>
      <c r="Y85" s="64"/>
      <c r="Z85" s="64"/>
      <c r="AA85" s="64"/>
      <c r="AB85" s="64"/>
      <c r="AC85" s="64"/>
      <c r="AD85" s="64"/>
      <c r="AE85" s="64"/>
      <c r="AF85" s="64"/>
      <c r="AG85" s="64"/>
      <c r="AH85" s="64"/>
      <c r="AI85" s="64"/>
      <c r="AJ85" s="18"/>
    </row>
    <row r="86" spans="1:36" ht="30" customHeight="1" x14ac:dyDescent="0.25">
      <c r="A86" s="271" t="s">
        <v>600</v>
      </c>
      <c r="B86" s="45" t="s">
        <v>402</v>
      </c>
      <c r="C86" s="64" t="s">
        <v>601</v>
      </c>
      <c r="D86" s="64"/>
      <c r="E86" s="64"/>
      <c r="F86" s="64"/>
      <c r="G86" s="64"/>
      <c r="H86" s="64"/>
      <c r="I86" s="64"/>
      <c r="J86" s="64"/>
      <c r="K86" s="64"/>
      <c r="L86" s="64"/>
      <c r="M86" s="64"/>
      <c r="N86" s="61"/>
      <c r="O86" s="61"/>
      <c r="P86" s="61"/>
      <c r="Q86" s="61"/>
      <c r="R86" s="61" t="s">
        <v>248</v>
      </c>
      <c r="S86" s="63"/>
      <c r="T86" s="64"/>
      <c r="U86" s="64"/>
      <c r="V86" s="64"/>
      <c r="W86" s="64"/>
      <c r="X86" s="64"/>
      <c r="Y86" s="64"/>
      <c r="Z86" s="64"/>
      <c r="AA86" s="64"/>
      <c r="AB86" s="64"/>
      <c r="AC86" s="64"/>
      <c r="AD86" s="64"/>
      <c r="AE86" s="64"/>
      <c r="AF86" s="64"/>
      <c r="AG86" s="64"/>
      <c r="AH86" s="64"/>
      <c r="AI86" s="64"/>
      <c r="AJ86" s="18"/>
    </row>
    <row r="87" spans="1:36" ht="30" customHeight="1" x14ac:dyDescent="0.25">
      <c r="A87" s="272"/>
      <c r="B87" s="45" t="s">
        <v>412</v>
      </c>
      <c r="C87" s="64" t="s">
        <v>601</v>
      </c>
      <c r="D87" s="64"/>
      <c r="E87" s="64"/>
      <c r="F87" s="64"/>
      <c r="G87" s="64"/>
      <c r="H87" s="64"/>
      <c r="I87" s="64"/>
      <c r="J87" s="64"/>
      <c r="K87" s="64"/>
      <c r="L87" s="64"/>
      <c r="M87" s="64"/>
      <c r="N87" s="61"/>
      <c r="O87" s="61"/>
      <c r="P87" s="61"/>
      <c r="Q87" s="61"/>
      <c r="R87" s="61" t="s">
        <v>248</v>
      </c>
      <c r="S87" s="63"/>
      <c r="T87" s="64"/>
      <c r="U87" s="64"/>
      <c r="V87" s="64"/>
      <c r="W87" s="64"/>
      <c r="X87" s="64"/>
      <c r="Y87" s="64"/>
      <c r="Z87" s="64"/>
      <c r="AA87" s="64"/>
      <c r="AB87" s="64"/>
      <c r="AC87" s="64"/>
      <c r="AD87" s="64"/>
      <c r="AE87" s="64"/>
      <c r="AF87" s="64"/>
      <c r="AG87" s="64"/>
      <c r="AH87" s="64"/>
      <c r="AI87" s="64"/>
      <c r="AJ87" s="18"/>
    </row>
    <row r="88" spans="1:36" ht="30" customHeight="1" x14ac:dyDescent="0.25">
      <c r="A88" s="272"/>
      <c r="B88" s="45" t="s">
        <v>423</v>
      </c>
      <c r="C88" s="64" t="s">
        <v>601</v>
      </c>
      <c r="D88" s="64"/>
      <c r="E88" s="64"/>
      <c r="F88" s="64"/>
      <c r="G88" s="64"/>
      <c r="H88" s="64"/>
      <c r="I88" s="64"/>
      <c r="J88" s="64"/>
      <c r="K88" s="64"/>
      <c r="L88" s="64"/>
      <c r="M88" s="64"/>
      <c r="N88" s="61"/>
      <c r="O88" s="61"/>
      <c r="P88" s="61"/>
      <c r="Q88" s="61"/>
      <c r="R88" s="61" t="s">
        <v>248</v>
      </c>
      <c r="S88" s="63"/>
      <c r="T88" s="64"/>
      <c r="U88" s="64"/>
      <c r="V88" s="64"/>
      <c r="W88" s="64"/>
      <c r="X88" s="64"/>
      <c r="Y88" s="64"/>
      <c r="Z88" s="64"/>
      <c r="AA88" s="64"/>
      <c r="AB88" s="64"/>
      <c r="AC88" s="64"/>
      <c r="AD88" s="64"/>
      <c r="AE88" s="64"/>
      <c r="AF88" s="64"/>
      <c r="AG88" s="64"/>
      <c r="AH88" s="64"/>
      <c r="AI88" s="64"/>
      <c r="AJ88" s="18"/>
    </row>
    <row r="89" spans="1:36" ht="30" customHeight="1" x14ac:dyDescent="0.25">
      <c r="A89" s="272"/>
      <c r="B89" s="45" t="s">
        <v>430</v>
      </c>
      <c r="C89" s="64"/>
      <c r="D89" s="64"/>
      <c r="E89" s="64"/>
      <c r="F89" s="64"/>
      <c r="G89" s="64"/>
      <c r="H89" s="64"/>
      <c r="I89" s="64"/>
      <c r="J89" s="64"/>
      <c r="K89" s="64"/>
      <c r="L89" s="64"/>
      <c r="M89" s="64"/>
      <c r="N89" s="61"/>
      <c r="O89" s="61"/>
      <c r="P89" s="61"/>
      <c r="Q89" s="61"/>
      <c r="R89" s="61" t="s">
        <v>101</v>
      </c>
      <c r="S89" s="63"/>
      <c r="T89" s="64"/>
      <c r="U89" s="64"/>
      <c r="V89" s="64"/>
      <c r="W89" s="64"/>
      <c r="X89" s="64"/>
      <c r="Y89" s="64"/>
      <c r="Z89" s="64"/>
      <c r="AA89" s="64"/>
      <c r="AB89" s="64"/>
      <c r="AC89" s="64"/>
      <c r="AD89" s="64"/>
      <c r="AE89" s="64"/>
      <c r="AF89" s="64"/>
      <c r="AG89" s="64"/>
      <c r="AH89" s="64"/>
      <c r="AI89" s="64"/>
      <c r="AJ89" s="18"/>
    </row>
    <row r="90" spans="1:36" ht="30" customHeight="1" x14ac:dyDescent="0.25">
      <c r="A90" s="272"/>
      <c r="B90" s="45" t="s">
        <v>441</v>
      </c>
      <c r="C90" s="64"/>
      <c r="D90" s="64"/>
      <c r="E90" s="64"/>
      <c r="F90" s="64"/>
      <c r="G90" s="64"/>
      <c r="H90" s="64"/>
      <c r="I90" s="64"/>
      <c r="J90" s="64"/>
      <c r="K90" s="64"/>
      <c r="L90" s="64"/>
      <c r="M90" s="64"/>
      <c r="N90" s="61"/>
      <c r="O90" s="61"/>
      <c r="P90" s="61"/>
      <c r="Q90" s="61"/>
      <c r="R90" s="61" t="s">
        <v>101</v>
      </c>
      <c r="S90" s="63"/>
      <c r="T90" s="64"/>
      <c r="U90" s="64"/>
      <c r="V90" s="64"/>
      <c r="W90" s="64"/>
      <c r="X90" s="64"/>
      <c r="Y90" s="64"/>
      <c r="Z90" s="64"/>
      <c r="AA90" s="64"/>
      <c r="AB90" s="64"/>
      <c r="AC90" s="64"/>
      <c r="AD90" s="64"/>
      <c r="AE90" s="64"/>
      <c r="AF90" s="64"/>
      <c r="AG90" s="64"/>
      <c r="AH90" s="64"/>
      <c r="AI90" s="64"/>
      <c r="AJ90" s="18"/>
    </row>
    <row r="91" spans="1:36" ht="30" customHeight="1" x14ac:dyDescent="0.25">
      <c r="A91" s="272"/>
      <c r="B91" s="45" t="s">
        <v>452</v>
      </c>
      <c r="C91" s="64"/>
      <c r="D91" s="64"/>
      <c r="E91" s="64"/>
      <c r="F91" s="64"/>
      <c r="G91" s="64"/>
      <c r="H91" s="64"/>
      <c r="I91" s="64"/>
      <c r="J91" s="64"/>
      <c r="K91" s="64"/>
      <c r="L91" s="64"/>
      <c r="M91" s="64"/>
      <c r="N91" s="61"/>
      <c r="O91" s="61"/>
      <c r="P91" s="61"/>
      <c r="Q91" s="61"/>
      <c r="R91" s="61" t="s">
        <v>101</v>
      </c>
      <c r="S91" s="63"/>
      <c r="T91" s="64"/>
      <c r="U91" s="64"/>
      <c r="V91" s="64"/>
      <c r="W91" s="64"/>
      <c r="X91" s="64"/>
      <c r="Y91" s="64"/>
      <c r="Z91" s="64"/>
      <c r="AA91" s="64"/>
      <c r="AB91" s="64"/>
      <c r="AC91" s="64"/>
      <c r="AD91" s="64"/>
      <c r="AE91" s="64"/>
      <c r="AF91" s="64"/>
      <c r="AG91" s="64"/>
      <c r="AH91" s="64"/>
      <c r="AI91" s="64"/>
      <c r="AJ91" s="18"/>
    </row>
    <row r="92" spans="1:36" ht="30" customHeight="1" x14ac:dyDescent="0.25">
      <c r="A92" s="272"/>
      <c r="B92" s="45" t="s">
        <v>465</v>
      </c>
      <c r="C92" s="64"/>
      <c r="D92" s="64"/>
      <c r="E92" s="64"/>
      <c r="F92" s="64"/>
      <c r="G92" s="64"/>
      <c r="H92" s="64"/>
      <c r="I92" s="64"/>
      <c r="J92" s="64"/>
      <c r="K92" s="64"/>
      <c r="L92" s="64"/>
      <c r="M92" s="64"/>
      <c r="N92" s="61"/>
      <c r="O92" s="61"/>
      <c r="P92" s="61"/>
      <c r="Q92" s="61"/>
      <c r="R92" s="61" t="s">
        <v>101</v>
      </c>
      <c r="S92" s="63"/>
      <c r="T92" s="64"/>
      <c r="U92" s="64"/>
      <c r="V92" s="64"/>
      <c r="W92" s="64"/>
      <c r="X92" s="64"/>
      <c r="Y92" s="64"/>
      <c r="Z92" s="64"/>
      <c r="AA92" s="64"/>
      <c r="AB92" s="64"/>
      <c r="AC92" s="64"/>
      <c r="AD92" s="64"/>
      <c r="AE92" s="64"/>
      <c r="AF92" s="64"/>
      <c r="AG92" s="64"/>
      <c r="AH92" s="64"/>
      <c r="AI92" s="64"/>
      <c r="AJ92" s="18"/>
    </row>
    <row r="93" spans="1:36" ht="30" customHeight="1" x14ac:dyDescent="0.25">
      <c r="A93" s="272"/>
      <c r="B93" s="45" t="s">
        <v>473</v>
      </c>
      <c r="C93" s="64"/>
      <c r="D93" s="64"/>
      <c r="E93" s="64"/>
      <c r="F93" s="64"/>
      <c r="G93" s="64"/>
      <c r="H93" s="64"/>
      <c r="I93" s="64"/>
      <c r="J93" s="64"/>
      <c r="K93" s="64"/>
      <c r="L93" s="64"/>
      <c r="M93" s="64"/>
      <c r="N93" s="61"/>
      <c r="O93" s="61"/>
      <c r="P93" s="61"/>
      <c r="Q93" s="61"/>
      <c r="R93" s="61" t="s">
        <v>101</v>
      </c>
      <c r="S93" s="63"/>
      <c r="T93" s="64"/>
      <c r="U93" s="64"/>
      <c r="V93" s="64"/>
      <c r="W93" s="64"/>
      <c r="X93" s="64"/>
      <c r="Y93" s="64"/>
      <c r="Z93" s="64"/>
      <c r="AA93" s="64"/>
      <c r="AB93" s="64"/>
      <c r="AC93" s="64"/>
      <c r="AD93" s="64"/>
      <c r="AE93" s="64"/>
      <c r="AF93" s="64"/>
      <c r="AG93" s="64"/>
      <c r="AH93" s="64"/>
      <c r="AI93" s="64"/>
      <c r="AJ93" s="18"/>
    </row>
    <row r="94" spans="1:36" ht="30" customHeight="1" x14ac:dyDescent="0.25">
      <c r="A94" s="272"/>
      <c r="B94" s="45" t="s">
        <v>483</v>
      </c>
      <c r="C94" s="64"/>
      <c r="D94" s="64"/>
      <c r="E94" s="64"/>
      <c r="F94" s="64"/>
      <c r="G94" s="64"/>
      <c r="H94" s="64"/>
      <c r="I94" s="64"/>
      <c r="J94" s="64"/>
      <c r="K94" s="64"/>
      <c r="L94" s="64"/>
      <c r="M94" s="64"/>
      <c r="N94" s="61"/>
      <c r="O94" s="61"/>
      <c r="P94" s="61"/>
      <c r="Q94" s="61"/>
      <c r="R94" s="61" t="s">
        <v>101</v>
      </c>
      <c r="S94" s="63"/>
      <c r="T94" s="64"/>
      <c r="U94" s="64"/>
      <c r="V94" s="64"/>
      <c r="W94" s="64"/>
      <c r="X94" s="64"/>
      <c r="Y94" s="64"/>
      <c r="Z94" s="64"/>
      <c r="AA94" s="64"/>
      <c r="AB94" s="64"/>
      <c r="AC94" s="64"/>
      <c r="AD94" s="64"/>
      <c r="AE94" s="64"/>
      <c r="AF94" s="64"/>
      <c r="AG94" s="64"/>
      <c r="AH94" s="64"/>
      <c r="AI94" s="64"/>
      <c r="AJ94" s="18"/>
    </row>
    <row r="95" spans="1:36" ht="30" customHeight="1" x14ac:dyDescent="0.25">
      <c r="A95" s="272"/>
      <c r="B95" s="45" t="s">
        <v>493</v>
      </c>
      <c r="C95" s="64"/>
      <c r="D95" s="64"/>
      <c r="E95" s="64"/>
      <c r="F95" s="64"/>
      <c r="G95" s="64"/>
      <c r="H95" s="64"/>
      <c r="I95" s="64"/>
      <c r="J95" s="64"/>
      <c r="K95" s="64"/>
      <c r="L95" s="64"/>
      <c r="M95" s="64"/>
      <c r="N95" s="61"/>
      <c r="O95" s="61"/>
      <c r="P95" s="61"/>
      <c r="Q95" s="61"/>
      <c r="R95" s="61" t="s">
        <v>101</v>
      </c>
      <c r="S95" s="63"/>
      <c r="T95" s="64"/>
      <c r="U95" s="64"/>
      <c r="V95" s="64"/>
      <c r="W95" s="64"/>
      <c r="X95" s="64"/>
      <c r="Y95" s="64"/>
      <c r="Z95" s="64"/>
      <c r="AA95" s="64"/>
      <c r="AB95" s="64"/>
      <c r="AC95" s="64"/>
      <c r="AD95" s="64"/>
      <c r="AE95" s="64"/>
      <c r="AF95" s="64"/>
      <c r="AG95" s="64"/>
      <c r="AH95" s="64"/>
      <c r="AI95" s="64"/>
      <c r="AJ95" s="18"/>
    </row>
    <row r="96" spans="1:36" ht="30" customHeight="1" x14ac:dyDescent="0.25">
      <c r="A96" s="272"/>
      <c r="B96" s="45" t="s">
        <v>504</v>
      </c>
      <c r="C96" s="64"/>
      <c r="D96" s="64"/>
      <c r="E96" s="64"/>
      <c r="F96" s="64"/>
      <c r="G96" s="64"/>
      <c r="H96" s="64"/>
      <c r="I96" s="64"/>
      <c r="J96" s="64"/>
      <c r="K96" s="64"/>
      <c r="L96" s="64"/>
      <c r="M96" s="64"/>
      <c r="N96" s="61"/>
      <c r="O96" s="61"/>
      <c r="P96" s="61"/>
      <c r="Q96" s="61"/>
      <c r="R96" s="61" t="s">
        <v>101</v>
      </c>
      <c r="S96" s="63"/>
      <c r="T96" s="64"/>
      <c r="U96" s="64"/>
      <c r="V96" s="64"/>
      <c r="W96" s="64"/>
      <c r="X96" s="64"/>
      <c r="Y96" s="64"/>
      <c r="Z96" s="64"/>
      <c r="AA96" s="64"/>
      <c r="AB96" s="64"/>
      <c r="AC96" s="64"/>
      <c r="AD96" s="64"/>
      <c r="AE96" s="64"/>
      <c r="AF96" s="64"/>
      <c r="AG96" s="64"/>
      <c r="AH96" s="64"/>
      <c r="AI96" s="64"/>
      <c r="AJ96" s="18"/>
    </row>
    <row r="97" spans="1:36" ht="30" customHeight="1" x14ac:dyDescent="0.25">
      <c r="A97" s="272"/>
      <c r="B97" s="45" t="s">
        <v>602</v>
      </c>
      <c r="C97" s="64"/>
      <c r="D97" s="64"/>
      <c r="E97" s="64"/>
      <c r="F97" s="64"/>
      <c r="G97" s="64"/>
      <c r="H97" s="64"/>
      <c r="I97" s="64"/>
      <c r="J97" s="64"/>
      <c r="K97" s="64"/>
      <c r="L97" s="64"/>
      <c r="M97" s="64"/>
      <c r="N97" s="61"/>
      <c r="O97" s="61"/>
      <c r="P97" s="61"/>
      <c r="Q97" s="61"/>
      <c r="R97" s="61" t="s">
        <v>101</v>
      </c>
      <c r="S97" s="63"/>
      <c r="T97" s="64"/>
      <c r="U97" s="64"/>
      <c r="V97" s="64"/>
      <c r="W97" s="64"/>
      <c r="X97" s="64"/>
      <c r="Y97" s="64"/>
      <c r="Z97" s="64"/>
      <c r="AA97" s="64"/>
      <c r="AB97" s="64"/>
      <c r="AC97" s="64"/>
      <c r="AD97" s="64"/>
      <c r="AE97" s="64"/>
      <c r="AF97" s="64"/>
      <c r="AG97" s="64"/>
      <c r="AH97" s="64"/>
      <c r="AI97" s="64"/>
      <c r="AJ97" s="18"/>
    </row>
    <row r="98" spans="1:36" ht="30" customHeight="1" x14ac:dyDescent="0.25">
      <c r="A98" s="272"/>
      <c r="B98" s="45" t="s">
        <v>603</v>
      </c>
      <c r="C98" s="64"/>
      <c r="D98" s="64"/>
      <c r="E98" s="64"/>
      <c r="F98" s="64"/>
      <c r="G98" s="64"/>
      <c r="H98" s="64"/>
      <c r="I98" s="64"/>
      <c r="J98" s="64"/>
      <c r="K98" s="64"/>
      <c r="L98" s="64"/>
      <c r="M98" s="64"/>
      <c r="N98" s="61"/>
      <c r="O98" s="61"/>
      <c r="P98" s="61"/>
      <c r="Q98" s="61"/>
      <c r="R98" s="61" t="s">
        <v>101</v>
      </c>
      <c r="S98" s="63"/>
      <c r="T98" s="64"/>
      <c r="U98" s="64"/>
      <c r="V98" s="64"/>
      <c r="W98" s="64"/>
      <c r="X98" s="64"/>
      <c r="Y98" s="64"/>
      <c r="Z98" s="64"/>
      <c r="AA98" s="64"/>
      <c r="AB98" s="64"/>
      <c r="AC98" s="64"/>
      <c r="AD98" s="64"/>
      <c r="AE98" s="64"/>
      <c r="AF98" s="64"/>
      <c r="AG98" s="64"/>
      <c r="AH98" s="64"/>
      <c r="AI98" s="64"/>
      <c r="AJ98" s="18"/>
    </row>
    <row r="99" spans="1:36" ht="30" customHeight="1" x14ac:dyDescent="0.25">
      <c r="A99" s="272"/>
      <c r="B99" s="45" t="s">
        <v>604</v>
      </c>
      <c r="C99" s="64"/>
      <c r="D99" s="64"/>
      <c r="E99" s="64"/>
      <c r="F99" s="64"/>
      <c r="G99" s="64"/>
      <c r="H99" s="64"/>
      <c r="I99" s="64"/>
      <c r="J99" s="64"/>
      <c r="K99" s="64"/>
      <c r="L99" s="64"/>
      <c r="M99" s="64"/>
      <c r="N99" s="61"/>
      <c r="O99" s="61"/>
      <c r="P99" s="61"/>
      <c r="Q99" s="61"/>
      <c r="R99" s="61" t="s">
        <v>101</v>
      </c>
      <c r="S99" s="63"/>
      <c r="T99" s="64"/>
      <c r="U99" s="64"/>
      <c r="V99" s="64"/>
      <c r="W99" s="64"/>
      <c r="X99" s="64"/>
      <c r="Y99" s="64"/>
      <c r="Z99" s="64"/>
      <c r="AA99" s="64"/>
      <c r="AB99" s="64"/>
      <c r="AC99" s="64"/>
      <c r="AD99" s="64"/>
      <c r="AE99" s="64"/>
      <c r="AF99" s="64"/>
      <c r="AG99" s="64"/>
      <c r="AH99" s="64"/>
      <c r="AI99" s="64"/>
      <c r="AJ99" s="18"/>
    </row>
    <row r="100" spans="1:36" ht="30" customHeight="1" x14ac:dyDescent="0.25">
      <c r="A100" s="273"/>
      <c r="B100" s="45" t="s">
        <v>605</v>
      </c>
      <c r="C100" s="64"/>
      <c r="D100" s="64"/>
      <c r="E100" s="64"/>
      <c r="F100" s="64"/>
      <c r="G100" s="64"/>
      <c r="H100" s="64"/>
      <c r="I100" s="64"/>
      <c r="J100" s="64"/>
      <c r="K100" s="64"/>
      <c r="L100" s="64"/>
      <c r="M100" s="64"/>
      <c r="N100" s="61"/>
      <c r="O100" s="61"/>
      <c r="P100" s="61"/>
      <c r="Q100" s="61"/>
      <c r="R100" s="61" t="s">
        <v>101</v>
      </c>
      <c r="S100" s="63"/>
      <c r="T100" s="64"/>
      <c r="U100" s="64"/>
      <c r="V100" s="64"/>
      <c r="W100" s="64"/>
      <c r="X100" s="64"/>
      <c r="Y100" s="64"/>
      <c r="Z100" s="64"/>
      <c r="AA100" s="64"/>
      <c r="AB100" s="64"/>
      <c r="AC100" s="64"/>
      <c r="AD100" s="64"/>
      <c r="AE100" s="64"/>
      <c r="AF100" s="64"/>
      <c r="AG100" s="64"/>
      <c r="AH100" s="64"/>
      <c r="AI100" s="64"/>
      <c r="AJ100" s="18"/>
    </row>
    <row r="101" spans="1:36" ht="30" customHeight="1" x14ac:dyDescent="0.25">
      <c r="A101" s="271" t="s">
        <v>606</v>
      </c>
      <c r="B101" s="45" t="s">
        <v>607</v>
      </c>
      <c r="C101" s="64" t="s">
        <v>608</v>
      </c>
      <c r="D101" s="64"/>
      <c r="E101" s="64"/>
      <c r="F101" s="64"/>
      <c r="G101" s="64"/>
      <c r="H101" s="64"/>
      <c r="I101" s="64"/>
      <c r="J101" s="64"/>
      <c r="K101" s="64"/>
      <c r="L101" s="64"/>
      <c r="M101" s="64"/>
      <c r="N101" s="61"/>
      <c r="O101" s="61"/>
      <c r="P101" s="61"/>
      <c r="Q101" s="61"/>
      <c r="R101" s="61" t="s">
        <v>248</v>
      </c>
      <c r="S101" s="63"/>
      <c r="T101" s="64"/>
      <c r="U101" s="64"/>
      <c r="V101" s="64"/>
      <c r="W101" s="64"/>
      <c r="X101" s="64"/>
      <c r="Y101" s="64"/>
      <c r="Z101" s="64"/>
      <c r="AA101" s="64"/>
      <c r="AB101" s="64"/>
      <c r="AC101" s="64"/>
      <c r="AD101" s="64"/>
      <c r="AE101" s="64"/>
      <c r="AF101" s="64"/>
      <c r="AG101" s="64"/>
      <c r="AH101" s="64"/>
      <c r="AI101" s="64"/>
      <c r="AJ101" s="18"/>
    </row>
    <row r="102" spans="1:36" ht="30" customHeight="1" x14ac:dyDescent="0.25">
      <c r="A102" s="272"/>
      <c r="B102" s="45" t="s">
        <v>609</v>
      </c>
      <c r="C102" s="64" t="s">
        <v>608</v>
      </c>
      <c r="D102" s="64"/>
      <c r="E102" s="64"/>
      <c r="F102" s="64"/>
      <c r="G102" s="64"/>
      <c r="H102" s="64"/>
      <c r="I102" s="64"/>
      <c r="J102" s="64"/>
      <c r="K102" s="64"/>
      <c r="L102" s="64"/>
      <c r="M102" s="64"/>
      <c r="N102" s="61"/>
      <c r="O102" s="61"/>
      <c r="P102" s="61"/>
      <c r="Q102" s="61"/>
      <c r="R102" s="61" t="s">
        <v>248</v>
      </c>
      <c r="S102" s="63"/>
      <c r="T102" s="64"/>
      <c r="U102" s="64"/>
      <c r="V102" s="64"/>
      <c r="W102" s="64"/>
      <c r="X102" s="64"/>
      <c r="Y102" s="64"/>
      <c r="Z102" s="64"/>
      <c r="AA102" s="64"/>
      <c r="AB102" s="64"/>
      <c r="AC102" s="64"/>
      <c r="AD102" s="64"/>
      <c r="AE102" s="64"/>
      <c r="AF102" s="64"/>
      <c r="AG102" s="64"/>
      <c r="AH102" s="64"/>
      <c r="AI102" s="64"/>
      <c r="AJ102" s="18"/>
    </row>
    <row r="103" spans="1:36" ht="30" customHeight="1" x14ac:dyDescent="0.25">
      <c r="A103" s="272"/>
      <c r="B103" s="45" t="s">
        <v>610</v>
      </c>
      <c r="C103" s="64" t="s">
        <v>608</v>
      </c>
      <c r="D103" s="64"/>
      <c r="E103" s="64"/>
      <c r="F103" s="64"/>
      <c r="G103" s="64"/>
      <c r="H103" s="64"/>
      <c r="I103" s="64"/>
      <c r="J103" s="64"/>
      <c r="K103" s="64"/>
      <c r="L103" s="64"/>
      <c r="M103" s="64"/>
      <c r="N103" s="61"/>
      <c r="O103" s="61"/>
      <c r="P103" s="61"/>
      <c r="Q103" s="61"/>
      <c r="R103" s="61" t="s">
        <v>248</v>
      </c>
      <c r="S103" s="63"/>
      <c r="T103" s="64"/>
      <c r="U103" s="64"/>
      <c r="V103" s="64"/>
      <c r="W103" s="64"/>
      <c r="X103" s="64"/>
      <c r="Y103" s="64"/>
      <c r="Z103" s="64"/>
      <c r="AA103" s="64"/>
      <c r="AB103" s="64"/>
      <c r="AC103" s="64"/>
      <c r="AD103" s="64"/>
      <c r="AE103" s="64"/>
      <c r="AF103" s="64"/>
      <c r="AG103" s="64"/>
      <c r="AH103" s="64"/>
      <c r="AI103" s="64"/>
      <c r="AJ103" s="18"/>
    </row>
    <row r="104" spans="1:36" ht="30" customHeight="1" x14ac:dyDescent="0.25">
      <c r="A104" s="272"/>
      <c r="B104" s="45" t="s">
        <v>611</v>
      </c>
      <c r="C104" s="64"/>
      <c r="D104" s="64"/>
      <c r="E104" s="64"/>
      <c r="F104" s="64"/>
      <c r="G104" s="64"/>
      <c r="H104" s="64"/>
      <c r="I104" s="64"/>
      <c r="J104" s="64"/>
      <c r="K104" s="64"/>
      <c r="L104" s="64"/>
      <c r="M104" s="64"/>
      <c r="N104" s="61"/>
      <c r="O104" s="61"/>
      <c r="P104" s="61"/>
      <c r="Q104" s="61" t="s">
        <v>101</v>
      </c>
      <c r="R104" s="61"/>
      <c r="S104" s="63"/>
      <c r="T104" s="64"/>
      <c r="U104" s="64"/>
      <c r="V104" s="64"/>
      <c r="W104" s="64"/>
      <c r="X104" s="64"/>
      <c r="Y104" s="64"/>
      <c r="Z104" s="64"/>
      <c r="AA104" s="64"/>
      <c r="AB104" s="64"/>
      <c r="AC104" s="64"/>
      <c r="AD104" s="64"/>
      <c r="AE104" s="64"/>
      <c r="AF104" s="64"/>
      <c r="AG104" s="64"/>
      <c r="AH104" s="64"/>
      <c r="AI104" s="64"/>
      <c r="AJ104" s="18"/>
    </row>
    <row r="105" spans="1:36" ht="30" customHeight="1" x14ac:dyDescent="0.25">
      <c r="A105" s="272"/>
      <c r="B105" s="45" t="s">
        <v>612</v>
      </c>
      <c r="C105" s="64"/>
      <c r="D105" s="64"/>
      <c r="E105" s="64"/>
      <c r="F105" s="64"/>
      <c r="G105" s="64"/>
      <c r="H105" s="64"/>
      <c r="I105" s="64"/>
      <c r="J105" s="64"/>
      <c r="K105" s="64"/>
      <c r="L105" s="64"/>
      <c r="M105" s="64"/>
      <c r="N105" s="61"/>
      <c r="O105" s="61" t="s">
        <v>101</v>
      </c>
      <c r="P105" s="61"/>
      <c r="Q105" s="61"/>
      <c r="R105" s="61"/>
      <c r="S105" s="63"/>
      <c r="T105" s="64"/>
      <c r="U105" s="64"/>
      <c r="V105" s="64"/>
      <c r="W105" s="64"/>
      <c r="X105" s="64"/>
      <c r="Y105" s="64"/>
      <c r="Z105" s="64"/>
      <c r="AA105" s="64"/>
      <c r="AB105" s="64"/>
      <c r="AC105" s="64"/>
      <c r="AD105" s="64"/>
      <c r="AE105" s="64"/>
      <c r="AF105" s="64"/>
      <c r="AG105" s="64"/>
      <c r="AH105" s="64"/>
      <c r="AI105" s="64"/>
      <c r="AJ105" s="18"/>
    </row>
    <row r="106" spans="1:36" ht="30" customHeight="1" x14ac:dyDescent="0.25">
      <c r="A106" s="272"/>
      <c r="B106" s="45" t="s">
        <v>613</v>
      </c>
      <c r="C106" s="64"/>
      <c r="D106" s="64"/>
      <c r="E106" s="64"/>
      <c r="F106" s="64"/>
      <c r="G106" s="64"/>
      <c r="H106" s="64"/>
      <c r="I106" s="64"/>
      <c r="J106" s="64"/>
      <c r="K106" s="64"/>
      <c r="L106" s="64"/>
      <c r="M106" s="64"/>
      <c r="N106" s="61"/>
      <c r="O106" s="61" t="s">
        <v>101</v>
      </c>
      <c r="P106" s="61"/>
      <c r="Q106" s="61"/>
      <c r="R106" s="61"/>
      <c r="S106" s="63"/>
      <c r="T106" s="64"/>
      <c r="U106" s="64"/>
      <c r="V106" s="64"/>
      <c r="W106" s="64"/>
      <c r="X106" s="64"/>
      <c r="Y106" s="64"/>
      <c r="Z106" s="64"/>
      <c r="AA106" s="64"/>
      <c r="AB106" s="64"/>
      <c r="AC106" s="64"/>
      <c r="AD106" s="64"/>
      <c r="AE106" s="64"/>
      <c r="AF106" s="64"/>
      <c r="AG106" s="64"/>
      <c r="AH106" s="64"/>
      <c r="AI106" s="64"/>
      <c r="AJ106" s="18"/>
    </row>
    <row r="107" spans="1:36" ht="30" customHeight="1" x14ac:dyDescent="0.25">
      <c r="A107" s="272"/>
      <c r="B107" s="45" t="s">
        <v>614</v>
      </c>
      <c r="C107" s="64"/>
      <c r="D107" s="64"/>
      <c r="E107" s="64"/>
      <c r="F107" s="64"/>
      <c r="G107" s="64"/>
      <c r="H107" s="64"/>
      <c r="I107" s="64"/>
      <c r="J107" s="64"/>
      <c r="K107" s="64"/>
      <c r="L107" s="64"/>
      <c r="M107" s="64"/>
      <c r="N107" s="61"/>
      <c r="O107" s="61" t="s">
        <v>101</v>
      </c>
      <c r="P107" s="61"/>
      <c r="Q107" s="61"/>
      <c r="R107" s="61"/>
      <c r="S107" s="63"/>
      <c r="T107" s="64"/>
      <c r="U107" s="64"/>
      <c r="V107" s="64"/>
      <c r="W107" s="64"/>
      <c r="X107" s="64"/>
      <c r="Y107" s="64"/>
      <c r="Z107" s="64"/>
      <c r="AA107" s="64"/>
      <c r="AB107" s="64"/>
      <c r="AC107" s="64"/>
      <c r="AD107" s="64"/>
      <c r="AE107" s="64"/>
      <c r="AF107" s="64"/>
      <c r="AG107" s="64"/>
      <c r="AH107" s="64"/>
      <c r="AI107" s="64"/>
      <c r="AJ107" s="18"/>
    </row>
    <row r="108" spans="1:36" ht="30" customHeight="1" x14ac:dyDescent="0.25">
      <c r="A108" s="272"/>
      <c r="B108" s="45" t="s">
        <v>615</v>
      </c>
      <c r="C108" s="64"/>
      <c r="D108" s="64"/>
      <c r="E108" s="64"/>
      <c r="F108" s="64"/>
      <c r="G108" s="64"/>
      <c r="H108" s="64"/>
      <c r="I108" s="64"/>
      <c r="J108" s="64"/>
      <c r="K108" s="64"/>
      <c r="L108" s="64"/>
      <c r="M108" s="64"/>
      <c r="N108" s="61"/>
      <c r="O108" s="61" t="s">
        <v>101</v>
      </c>
      <c r="P108" s="61"/>
      <c r="Q108" s="61"/>
      <c r="R108" s="61"/>
      <c r="S108" s="63"/>
      <c r="T108" s="64"/>
      <c r="U108" s="64"/>
      <c r="V108" s="64"/>
      <c r="W108" s="64"/>
      <c r="X108" s="64"/>
      <c r="Y108" s="64"/>
      <c r="Z108" s="64"/>
      <c r="AA108" s="64"/>
      <c r="AB108" s="64"/>
      <c r="AC108" s="64"/>
      <c r="AD108" s="64"/>
      <c r="AE108" s="64"/>
      <c r="AF108" s="64"/>
      <c r="AG108" s="64"/>
      <c r="AH108" s="64"/>
      <c r="AI108" s="64"/>
      <c r="AJ108" s="18"/>
    </row>
    <row r="109" spans="1:36" ht="30" customHeight="1" x14ac:dyDescent="0.25">
      <c r="A109" s="272"/>
      <c r="B109" s="45" t="s">
        <v>616</v>
      </c>
      <c r="C109" s="64"/>
      <c r="D109" s="64"/>
      <c r="E109" s="64"/>
      <c r="F109" s="64"/>
      <c r="G109" s="64"/>
      <c r="H109" s="64"/>
      <c r="I109" s="64"/>
      <c r="J109" s="64"/>
      <c r="K109" s="64"/>
      <c r="L109" s="64"/>
      <c r="M109" s="64"/>
      <c r="N109" s="61"/>
      <c r="O109" s="61" t="s">
        <v>101</v>
      </c>
      <c r="P109" s="61"/>
      <c r="Q109" s="61"/>
      <c r="R109" s="61"/>
      <c r="S109" s="63"/>
      <c r="T109" s="64"/>
      <c r="U109" s="64"/>
      <c r="V109" s="64"/>
      <c r="W109" s="64"/>
      <c r="X109" s="64"/>
      <c r="Y109" s="64"/>
      <c r="Z109" s="64"/>
      <c r="AA109" s="64"/>
      <c r="AB109" s="64"/>
      <c r="AC109" s="64"/>
      <c r="AD109" s="64"/>
      <c r="AE109" s="64"/>
      <c r="AF109" s="64"/>
      <c r="AG109" s="64"/>
      <c r="AH109" s="64"/>
      <c r="AI109" s="64"/>
      <c r="AJ109" s="18"/>
    </row>
    <row r="110" spans="1:36" ht="30" customHeight="1" x14ac:dyDescent="0.25">
      <c r="A110" s="272"/>
      <c r="B110" s="45" t="s">
        <v>617</v>
      </c>
      <c r="C110" s="64"/>
      <c r="D110" s="64"/>
      <c r="E110" s="64"/>
      <c r="F110" s="64"/>
      <c r="G110" s="64"/>
      <c r="H110" s="64"/>
      <c r="I110" s="64"/>
      <c r="J110" s="64"/>
      <c r="K110" s="64"/>
      <c r="L110" s="64"/>
      <c r="M110" s="64"/>
      <c r="N110" s="61"/>
      <c r="O110" s="61" t="s">
        <v>101</v>
      </c>
      <c r="P110" s="61"/>
      <c r="Q110" s="61"/>
      <c r="R110" s="61"/>
      <c r="S110" s="63"/>
      <c r="T110" s="64"/>
      <c r="U110" s="64"/>
      <c r="V110" s="64"/>
      <c r="W110" s="64"/>
      <c r="X110" s="64"/>
      <c r="Y110" s="64"/>
      <c r="Z110" s="64"/>
      <c r="AA110" s="64"/>
      <c r="AB110" s="64"/>
      <c r="AC110" s="64"/>
      <c r="AD110" s="64"/>
      <c r="AE110" s="64"/>
      <c r="AF110" s="64"/>
      <c r="AG110" s="64"/>
      <c r="AH110" s="64"/>
      <c r="AI110" s="64"/>
      <c r="AJ110" s="18"/>
    </row>
    <row r="111" spans="1:36" ht="30" customHeight="1" x14ac:dyDescent="0.25">
      <c r="A111" s="272"/>
      <c r="B111" s="45" t="s">
        <v>618</v>
      </c>
      <c r="C111" s="64"/>
      <c r="D111" s="64"/>
      <c r="E111" s="64"/>
      <c r="F111" s="64"/>
      <c r="G111" s="64"/>
      <c r="H111" s="64"/>
      <c r="I111" s="64"/>
      <c r="J111" s="64"/>
      <c r="K111" s="64"/>
      <c r="L111" s="64"/>
      <c r="M111" s="64"/>
      <c r="N111" s="61"/>
      <c r="O111" s="61" t="s">
        <v>101</v>
      </c>
      <c r="P111" s="61"/>
      <c r="Q111" s="61"/>
      <c r="R111" s="61"/>
      <c r="S111" s="63"/>
      <c r="T111" s="64"/>
      <c r="U111" s="64"/>
      <c r="V111" s="64"/>
      <c r="W111" s="64"/>
      <c r="X111" s="64"/>
      <c r="Y111" s="64"/>
      <c r="Z111" s="64"/>
      <c r="AA111" s="64"/>
      <c r="AB111" s="64"/>
      <c r="AC111" s="64"/>
      <c r="AD111" s="64"/>
      <c r="AE111" s="64"/>
      <c r="AF111" s="64"/>
      <c r="AG111" s="64"/>
      <c r="AH111" s="64"/>
      <c r="AI111" s="64"/>
      <c r="AJ111" s="18"/>
    </row>
    <row r="112" spans="1:36" ht="30" customHeight="1" x14ac:dyDescent="0.25">
      <c r="A112" s="272"/>
      <c r="B112" s="45" t="s">
        <v>619</v>
      </c>
      <c r="C112" s="64"/>
      <c r="D112" s="64"/>
      <c r="E112" s="64"/>
      <c r="F112" s="64"/>
      <c r="G112" s="64"/>
      <c r="H112" s="64"/>
      <c r="I112" s="64"/>
      <c r="J112" s="64"/>
      <c r="K112" s="64"/>
      <c r="L112" s="64"/>
      <c r="M112" s="64"/>
      <c r="N112" s="61"/>
      <c r="O112" s="61" t="s">
        <v>101</v>
      </c>
      <c r="P112" s="61"/>
      <c r="Q112" s="61"/>
      <c r="R112" s="61"/>
      <c r="S112" s="63"/>
      <c r="T112" s="64"/>
      <c r="U112" s="64"/>
      <c r="V112" s="64"/>
      <c r="W112" s="64"/>
      <c r="X112" s="64"/>
      <c r="Y112" s="64"/>
      <c r="Z112" s="64"/>
      <c r="AA112" s="64"/>
      <c r="AB112" s="64"/>
      <c r="AC112" s="64"/>
      <c r="AD112" s="64"/>
      <c r="AE112" s="64"/>
      <c r="AF112" s="64"/>
      <c r="AG112" s="64"/>
      <c r="AH112" s="64"/>
      <c r="AI112" s="64"/>
      <c r="AJ112" s="18"/>
    </row>
    <row r="113" spans="1:36" ht="30" customHeight="1" x14ac:dyDescent="0.25">
      <c r="A113" s="272"/>
      <c r="B113" s="45" t="s">
        <v>620</v>
      </c>
      <c r="C113" s="64"/>
      <c r="D113" s="64"/>
      <c r="E113" s="64"/>
      <c r="F113" s="64"/>
      <c r="G113" s="64"/>
      <c r="H113" s="64"/>
      <c r="I113" s="64"/>
      <c r="J113" s="64"/>
      <c r="K113" s="64"/>
      <c r="L113" s="64"/>
      <c r="M113" s="64"/>
      <c r="N113" s="61"/>
      <c r="O113" s="61" t="s">
        <v>101</v>
      </c>
      <c r="P113" s="61"/>
      <c r="Q113" s="61"/>
      <c r="R113" s="61"/>
      <c r="S113" s="63"/>
      <c r="T113" s="64"/>
      <c r="U113" s="64"/>
      <c r="V113" s="64"/>
      <c r="W113" s="64"/>
      <c r="X113" s="64"/>
      <c r="Y113" s="64"/>
      <c r="Z113" s="64"/>
      <c r="AA113" s="64"/>
      <c r="AB113" s="64"/>
      <c r="AC113" s="64"/>
      <c r="AD113" s="64"/>
      <c r="AE113" s="64"/>
      <c r="AF113" s="64"/>
      <c r="AG113" s="64"/>
      <c r="AH113" s="64"/>
      <c r="AI113" s="64"/>
      <c r="AJ113" s="18"/>
    </row>
    <row r="114" spans="1:36" ht="30" customHeight="1" x14ac:dyDescent="0.25">
      <c r="A114" s="272"/>
      <c r="B114" s="45" t="s">
        <v>621</v>
      </c>
      <c r="C114" s="64"/>
      <c r="D114" s="64"/>
      <c r="E114" s="64"/>
      <c r="F114" s="64"/>
      <c r="G114" s="64"/>
      <c r="H114" s="64"/>
      <c r="I114" s="64"/>
      <c r="J114" s="64"/>
      <c r="K114" s="64"/>
      <c r="L114" s="64"/>
      <c r="M114" s="64"/>
      <c r="N114" s="61"/>
      <c r="O114" s="61" t="s">
        <v>101</v>
      </c>
      <c r="P114" s="61"/>
      <c r="Q114" s="61"/>
      <c r="R114" s="61"/>
      <c r="S114" s="63"/>
      <c r="T114" s="64"/>
      <c r="U114" s="64"/>
      <c r="V114" s="64"/>
      <c r="W114" s="64"/>
      <c r="X114" s="64"/>
      <c r="Y114" s="64"/>
      <c r="Z114" s="64"/>
      <c r="AA114" s="64"/>
      <c r="AB114" s="64"/>
      <c r="AC114" s="64"/>
      <c r="AD114" s="64"/>
      <c r="AE114" s="64"/>
      <c r="AF114" s="64"/>
      <c r="AG114" s="64"/>
      <c r="AH114" s="64"/>
      <c r="AI114" s="64"/>
      <c r="AJ114" s="18"/>
    </row>
    <row r="115" spans="1:36" ht="30" customHeight="1" x14ac:dyDescent="0.25">
      <c r="A115" s="273"/>
      <c r="B115" s="45" t="s">
        <v>622</v>
      </c>
      <c r="C115" s="64"/>
      <c r="D115" s="64"/>
      <c r="E115" s="64"/>
      <c r="F115" s="64"/>
      <c r="G115" s="64"/>
      <c r="H115" s="64"/>
      <c r="I115" s="64"/>
      <c r="J115" s="64"/>
      <c r="K115" s="64"/>
      <c r="L115" s="64"/>
      <c r="M115" s="64"/>
      <c r="N115" s="61"/>
      <c r="O115" s="61" t="s">
        <v>101</v>
      </c>
      <c r="P115" s="61"/>
      <c r="Q115" s="61"/>
      <c r="R115" s="61"/>
      <c r="S115" s="63"/>
      <c r="T115" s="64"/>
      <c r="U115" s="64"/>
      <c r="V115" s="64"/>
      <c r="W115" s="64"/>
      <c r="X115" s="64"/>
      <c r="Y115" s="64"/>
      <c r="Z115" s="64"/>
      <c r="AA115" s="64"/>
      <c r="AB115" s="64"/>
      <c r="AC115" s="64"/>
      <c r="AD115" s="64"/>
      <c r="AE115" s="64"/>
      <c r="AF115" s="64"/>
      <c r="AG115" s="64"/>
      <c r="AH115" s="64"/>
      <c r="AI115" s="64"/>
      <c r="AJ115" s="18"/>
    </row>
    <row r="116" spans="1:36" ht="30" customHeight="1" x14ac:dyDescent="0.25">
      <c r="A116" s="271" t="s">
        <v>623</v>
      </c>
      <c r="B116" s="45" t="s">
        <v>624</v>
      </c>
      <c r="C116" s="64" t="s">
        <v>625</v>
      </c>
      <c r="D116" s="64"/>
      <c r="E116" s="64"/>
      <c r="F116" s="64"/>
      <c r="G116" s="64"/>
      <c r="H116" s="64"/>
      <c r="I116" s="64"/>
      <c r="J116" s="64"/>
      <c r="K116" s="64"/>
      <c r="L116" s="64"/>
      <c r="M116" s="64"/>
      <c r="N116" s="61"/>
      <c r="O116" s="61"/>
      <c r="P116" s="61"/>
      <c r="Q116" s="61"/>
      <c r="R116" s="61" t="s">
        <v>248</v>
      </c>
      <c r="S116" s="63"/>
      <c r="T116" s="64"/>
      <c r="U116" s="64"/>
      <c r="V116" s="64"/>
      <c r="W116" s="64"/>
      <c r="X116" s="64"/>
      <c r="Y116" s="64"/>
      <c r="Z116" s="64"/>
      <c r="AA116" s="64"/>
      <c r="AB116" s="64"/>
      <c r="AC116" s="64"/>
      <c r="AD116" s="64"/>
      <c r="AE116" s="64"/>
      <c r="AF116" s="64"/>
      <c r="AG116" s="64"/>
      <c r="AH116" s="64"/>
      <c r="AI116" s="64"/>
      <c r="AJ116" s="18"/>
    </row>
    <row r="117" spans="1:36" ht="30" customHeight="1" x14ac:dyDescent="0.25">
      <c r="A117" s="272"/>
      <c r="B117" s="45" t="s">
        <v>626</v>
      </c>
      <c r="C117" s="64" t="s">
        <v>625</v>
      </c>
      <c r="D117" s="64"/>
      <c r="E117" s="64"/>
      <c r="F117" s="64"/>
      <c r="G117" s="64"/>
      <c r="H117" s="64"/>
      <c r="I117" s="64"/>
      <c r="J117" s="64"/>
      <c r="K117" s="64"/>
      <c r="L117" s="64"/>
      <c r="M117" s="64"/>
      <c r="N117" s="61"/>
      <c r="O117" s="61"/>
      <c r="P117" s="61"/>
      <c r="Q117" s="61"/>
      <c r="R117" s="61" t="s">
        <v>248</v>
      </c>
      <c r="S117" s="63"/>
      <c r="T117" s="64"/>
      <c r="U117" s="64"/>
      <c r="V117" s="64"/>
      <c r="W117" s="64"/>
      <c r="X117" s="64"/>
      <c r="Y117" s="64"/>
      <c r="Z117" s="64"/>
      <c r="AA117" s="64"/>
      <c r="AB117" s="64"/>
      <c r="AC117" s="64"/>
      <c r="AD117" s="64"/>
      <c r="AE117" s="64"/>
      <c r="AF117" s="64"/>
      <c r="AG117" s="64"/>
      <c r="AH117" s="64"/>
      <c r="AI117" s="64"/>
      <c r="AJ117" s="18"/>
    </row>
    <row r="118" spans="1:36" ht="30" customHeight="1" x14ac:dyDescent="0.25">
      <c r="A118" s="272"/>
      <c r="B118" s="45" t="s">
        <v>627</v>
      </c>
      <c r="C118" s="64" t="s">
        <v>625</v>
      </c>
      <c r="D118" s="64"/>
      <c r="E118" s="64"/>
      <c r="F118" s="64"/>
      <c r="G118" s="64"/>
      <c r="H118" s="64"/>
      <c r="I118" s="64"/>
      <c r="J118" s="64"/>
      <c r="K118" s="64"/>
      <c r="L118" s="64"/>
      <c r="M118" s="64"/>
      <c r="N118" s="61"/>
      <c r="O118" s="61"/>
      <c r="P118" s="61"/>
      <c r="Q118" s="61"/>
      <c r="R118" s="61" t="s">
        <v>248</v>
      </c>
      <c r="S118" s="63"/>
      <c r="T118" s="64"/>
      <c r="U118" s="64"/>
      <c r="V118" s="64"/>
      <c r="W118" s="64"/>
      <c r="X118" s="64"/>
      <c r="Y118" s="64"/>
      <c r="Z118" s="64"/>
      <c r="AA118" s="64"/>
      <c r="AB118" s="64"/>
      <c r="AC118" s="64"/>
      <c r="AD118" s="64"/>
      <c r="AE118" s="64"/>
      <c r="AF118" s="64"/>
      <c r="AG118" s="64"/>
      <c r="AH118" s="64"/>
      <c r="AI118" s="64"/>
      <c r="AJ118" s="18"/>
    </row>
    <row r="119" spans="1:36" ht="30" customHeight="1" x14ac:dyDescent="0.25">
      <c r="A119" s="272"/>
      <c r="B119" s="45" t="s">
        <v>628</v>
      </c>
      <c r="C119" s="64"/>
      <c r="D119" s="64"/>
      <c r="E119" s="64"/>
      <c r="F119" s="64"/>
      <c r="G119" s="64"/>
      <c r="H119" s="64"/>
      <c r="I119" s="64"/>
      <c r="J119" s="64"/>
      <c r="K119" s="64"/>
      <c r="L119" s="64"/>
      <c r="M119" s="64"/>
      <c r="N119" s="61"/>
      <c r="O119" s="61"/>
      <c r="P119" s="61"/>
      <c r="Q119" s="61" t="s">
        <v>101</v>
      </c>
      <c r="R119" s="61"/>
      <c r="S119" s="63"/>
      <c r="T119" s="64"/>
      <c r="U119" s="64"/>
      <c r="V119" s="64"/>
      <c r="W119" s="64"/>
      <c r="X119" s="64"/>
      <c r="Y119" s="64"/>
      <c r="Z119" s="64"/>
      <c r="AA119" s="64"/>
      <c r="AB119" s="64"/>
      <c r="AC119" s="64"/>
      <c r="AD119" s="64"/>
      <c r="AE119" s="64"/>
      <c r="AF119" s="64"/>
      <c r="AG119" s="64"/>
      <c r="AH119" s="64"/>
      <c r="AI119" s="64"/>
      <c r="AJ119" s="18"/>
    </row>
    <row r="120" spans="1:36" ht="30" customHeight="1" x14ac:dyDescent="0.25">
      <c r="A120" s="272"/>
      <c r="B120" s="45" t="s">
        <v>629</v>
      </c>
      <c r="C120" s="64"/>
      <c r="D120" s="64"/>
      <c r="E120" s="64"/>
      <c r="F120" s="64"/>
      <c r="G120" s="64"/>
      <c r="H120" s="64"/>
      <c r="I120" s="64"/>
      <c r="J120" s="64"/>
      <c r="K120" s="64"/>
      <c r="L120" s="64"/>
      <c r="M120" s="64"/>
      <c r="N120" s="61"/>
      <c r="O120" s="61"/>
      <c r="P120" s="61" t="s">
        <v>101</v>
      </c>
      <c r="Q120" s="61"/>
      <c r="R120" s="61"/>
      <c r="S120" s="63"/>
      <c r="T120" s="64"/>
      <c r="U120" s="64"/>
      <c r="V120" s="64"/>
      <c r="W120" s="64"/>
      <c r="X120" s="64"/>
      <c r="Y120" s="64"/>
      <c r="Z120" s="64"/>
      <c r="AA120" s="64"/>
      <c r="AB120" s="64"/>
      <c r="AC120" s="64"/>
      <c r="AD120" s="64"/>
      <c r="AE120" s="64"/>
      <c r="AF120" s="64"/>
      <c r="AG120" s="64"/>
      <c r="AH120" s="64"/>
      <c r="AI120" s="64"/>
      <c r="AJ120" s="18"/>
    </row>
    <row r="121" spans="1:36" ht="30" customHeight="1" x14ac:dyDescent="0.25">
      <c r="A121" s="272"/>
      <c r="B121" s="45" t="s">
        <v>630</v>
      </c>
      <c r="C121" s="64"/>
      <c r="D121" s="64"/>
      <c r="E121" s="64"/>
      <c r="F121" s="64"/>
      <c r="G121" s="64"/>
      <c r="H121" s="64"/>
      <c r="I121" s="64"/>
      <c r="J121" s="64"/>
      <c r="K121" s="64"/>
      <c r="L121" s="64"/>
      <c r="M121" s="64"/>
      <c r="N121" s="61"/>
      <c r="O121" s="61"/>
      <c r="P121" s="61"/>
      <c r="Q121" s="61" t="s">
        <v>101</v>
      </c>
      <c r="R121" s="61"/>
      <c r="S121" s="63"/>
      <c r="T121" s="64"/>
      <c r="U121" s="64"/>
      <c r="V121" s="64"/>
      <c r="W121" s="64"/>
      <c r="X121" s="64"/>
      <c r="Y121" s="64"/>
      <c r="Z121" s="64"/>
      <c r="AA121" s="64"/>
      <c r="AB121" s="64"/>
      <c r="AC121" s="64"/>
      <c r="AD121" s="64"/>
      <c r="AE121" s="64"/>
      <c r="AF121" s="64"/>
      <c r="AG121" s="64"/>
      <c r="AH121" s="64"/>
      <c r="AI121" s="64"/>
      <c r="AJ121" s="18"/>
    </row>
    <row r="122" spans="1:36" ht="30" customHeight="1" x14ac:dyDescent="0.25">
      <c r="A122" s="272"/>
      <c r="B122" s="45" t="s">
        <v>631</v>
      </c>
      <c r="C122" s="64"/>
      <c r="D122" s="64"/>
      <c r="E122" s="64"/>
      <c r="F122" s="64"/>
      <c r="G122" s="64"/>
      <c r="H122" s="64"/>
      <c r="I122" s="64"/>
      <c r="J122" s="64"/>
      <c r="K122" s="64"/>
      <c r="L122" s="64"/>
      <c r="M122" s="64"/>
      <c r="N122" s="61"/>
      <c r="O122" s="61"/>
      <c r="P122" s="61" t="s">
        <v>101</v>
      </c>
      <c r="Q122" s="61"/>
      <c r="R122" s="61"/>
      <c r="S122" s="63"/>
      <c r="T122" s="64"/>
      <c r="U122" s="64"/>
      <c r="V122" s="64"/>
      <c r="W122" s="64"/>
      <c r="X122" s="64"/>
      <c r="Y122" s="64"/>
      <c r="Z122" s="64"/>
      <c r="AA122" s="64"/>
      <c r="AB122" s="64"/>
      <c r="AC122" s="64"/>
      <c r="AD122" s="64"/>
      <c r="AE122" s="64"/>
      <c r="AF122" s="64"/>
      <c r="AG122" s="64"/>
      <c r="AH122" s="64"/>
      <c r="AI122" s="64"/>
      <c r="AJ122" s="18"/>
    </row>
    <row r="123" spans="1:36" ht="30" customHeight="1" x14ac:dyDescent="0.25">
      <c r="A123" s="272"/>
      <c r="B123" s="45" t="s">
        <v>632</v>
      </c>
      <c r="C123" s="64"/>
      <c r="D123" s="64"/>
      <c r="E123" s="64"/>
      <c r="F123" s="64"/>
      <c r="G123" s="64"/>
      <c r="H123" s="64"/>
      <c r="I123" s="64"/>
      <c r="J123" s="64"/>
      <c r="K123" s="64"/>
      <c r="L123" s="64"/>
      <c r="M123" s="64"/>
      <c r="N123" s="61"/>
      <c r="O123" s="61"/>
      <c r="P123" s="61"/>
      <c r="Q123" s="61" t="s">
        <v>101</v>
      </c>
      <c r="R123" s="61"/>
      <c r="S123" s="63"/>
      <c r="T123" s="64"/>
      <c r="U123" s="64"/>
      <c r="V123" s="64"/>
      <c r="W123" s="64"/>
      <c r="X123" s="64"/>
      <c r="Y123" s="64"/>
      <c r="Z123" s="64"/>
      <c r="AA123" s="64"/>
      <c r="AB123" s="64"/>
      <c r="AC123" s="64"/>
      <c r="AD123" s="64"/>
      <c r="AE123" s="64"/>
      <c r="AF123" s="64"/>
      <c r="AG123" s="64"/>
      <c r="AH123" s="64"/>
      <c r="AI123" s="64"/>
      <c r="AJ123" s="18"/>
    </row>
    <row r="124" spans="1:36" ht="30" customHeight="1" x14ac:dyDescent="0.25">
      <c r="A124" s="272"/>
      <c r="B124" s="45" t="s">
        <v>633</v>
      </c>
      <c r="C124" s="64"/>
      <c r="D124" s="64"/>
      <c r="E124" s="64"/>
      <c r="F124" s="64"/>
      <c r="G124" s="64"/>
      <c r="H124" s="64"/>
      <c r="I124" s="64"/>
      <c r="J124" s="64"/>
      <c r="K124" s="64"/>
      <c r="L124" s="64"/>
      <c r="M124" s="64"/>
      <c r="N124" s="61"/>
      <c r="O124" s="61"/>
      <c r="P124" s="61" t="s">
        <v>101</v>
      </c>
      <c r="Q124" s="61"/>
      <c r="R124" s="61"/>
      <c r="S124" s="63"/>
      <c r="T124" s="64"/>
      <c r="U124" s="64"/>
      <c r="V124" s="64"/>
      <c r="W124" s="64"/>
      <c r="X124" s="64"/>
      <c r="Y124" s="64"/>
      <c r="Z124" s="64"/>
      <c r="AA124" s="64"/>
      <c r="AB124" s="64"/>
      <c r="AC124" s="64"/>
      <c r="AD124" s="64"/>
      <c r="AE124" s="64"/>
      <c r="AF124" s="64"/>
      <c r="AG124" s="64"/>
      <c r="AH124" s="64"/>
      <c r="AI124" s="64"/>
      <c r="AJ124" s="18"/>
    </row>
    <row r="125" spans="1:36" ht="30" customHeight="1" x14ac:dyDescent="0.25">
      <c r="A125" s="272"/>
      <c r="B125" s="45" t="s">
        <v>634</v>
      </c>
      <c r="C125" s="64"/>
      <c r="D125" s="64"/>
      <c r="E125" s="64"/>
      <c r="F125" s="64"/>
      <c r="G125" s="64"/>
      <c r="H125" s="64"/>
      <c r="I125" s="64"/>
      <c r="J125" s="64"/>
      <c r="K125" s="64"/>
      <c r="L125" s="64"/>
      <c r="M125" s="64"/>
      <c r="N125" s="61"/>
      <c r="O125" s="61"/>
      <c r="P125" s="61"/>
      <c r="Q125" s="61" t="s">
        <v>101</v>
      </c>
      <c r="R125" s="61"/>
      <c r="S125" s="63"/>
      <c r="T125" s="64"/>
      <c r="U125" s="64"/>
      <c r="V125" s="64"/>
      <c r="W125" s="64"/>
      <c r="X125" s="64"/>
      <c r="Y125" s="64"/>
      <c r="Z125" s="64"/>
      <c r="AA125" s="64"/>
      <c r="AB125" s="64"/>
      <c r="AC125" s="64"/>
      <c r="AD125" s="64"/>
      <c r="AE125" s="64"/>
      <c r="AF125" s="64"/>
      <c r="AG125" s="64"/>
      <c r="AH125" s="64"/>
      <c r="AI125" s="64"/>
      <c r="AJ125" s="18"/>
    </row>
    <row r="126" spans="1:36" ht="30" customHeight="1" x14ac:dyDescent="0.25">
      <c r="A126" s="272"/>
      <c r="B126" s="45" t="s">
        <v>635</v>
      </c>
      <c r="C126" s="64"/>
      <c r="D126" s="64"/>
      <c r="E126" s="64"/>
      <c r="F126" s="64"/>
      <c r="G126" s="64"/>
      <c r="H126" s="64"/>
      <c r="I126" s="64"/>
      <c r="J126" s="64"/>
      <c r="K126" s="64"/>
      <c r="L126" s="64"/>
      <c r="M126" s="64"/>
      <c r="N126" s="61"/>
      <c r="O126" s="61"/>
      <c r="P126" s="61" t="s">
        <v>101</v>
      </c>
      <c r="Q126" s="61"/>
      <c r="R126" s="61"/>
      <c r="S126" s="63"/>
      <c r="T126" s="64"/>
      <c r="U126" s="64"/>
      <c r="V126" s="64"/>
      <c r="W126" s="64"/>
      <c r="X126" s="64"/>
      <c r="Y126" s="64"/>
      <c r="Z126" s="64"/>
      <c r="AA126" s="64"/>
      <c r="AB126" s="64"/>
      <c r="AC126" s="64"/>
      <c r="AD126" s="64"/>
      <c r="AE126" s="64"/>
      <c r="AF126" s="64"/>
      <c r="AG126" s="64"/>
      <c r="AH126" s="64"/>
      <c r="AI126" s="64"/>
      <c r="AJ126" s="18"/>
    </row>
    <row r="127" spans="1:36" ht="30" customHeight="1" x14ac:dyDescent="0.25">
      <c r="A127" s="272"/>
      <c r="B127" s="45" t="s">
        <v>636</v>
      </c>
      <c r="C127" s="64"/>
      <c r="D127" s="64"/>
      <c r="E127" s="64"/>
      <c r="F127" s="64"/>
      <c r="G127" s="64"/>
      <c r="H127" s="64"/>
      <c r="I127" s="64"/>
      <c r="J127" s="64"/>
      <c r="K127" s="64"/>
      <c r="L127" s="64"/>
      <c r="M127" s="64"/>
      <c r="N127" s="61"/>
      <c r="O127" s="61"/>
      <c r="P127" s="61"/>
      <c r="Q127" s="61" t="s">
        <v>101</v>
      </c>
      <c r="R127" s="61"/>
      <c r="S127" s="63"/>
      <c r="T127" s="64"/>
      <c r="U127" s="64"/>
      <c r="V127" s="64"/>
      <c r="W127" s="64"/>
      <c r="X127" s="64"/>
      <c r="Y127" s="64"/>
      <c r="Z127" s="64"/>
      <c r="AA127" s="64"/>
      <c r="AB127" s="64"/>
      <c r="AC127" s="64"/>
      <c r="AD127" s="64"/>
      <c r="AE127" s="64"/>
      <c r="AF127" s="64"/>
      <c r="AG127" s="64"/>
      <c r="AH127" s="64"/>
      <c r="AI127" s="64"/>
      <c r="AJ127" s="18"/>
    </row>
    <row r="128" spans="1:36" ht="30" customHeight="1" x14ac:dyDescent="0.25">
      <c r="A128" s="272"/>
      <c r="B128" s="45" t="s">
        <v>637</v>
      </c>
      <c r="C128" s="64"/>
      <c r="D128" s="64"/>
      <c r="E128" s="64"/>
      <c r="F128" s="64"/>
      <c r="G128" s="64"/>
      <c r="H128" s="64"/>
      <c r="I128" s="64"/>
      <c r="J128" s="64"/>
      <c r="K128" s="64"/>
      <c r="L128" s="64"/>
      <c r="M128" s="64"/>
      <c r="N128" s="61"/>
      <c r="O128" s="61"/>
      <c r="P128" s="61" t="s">
        <v>101</v>
      </c>
      <c r="Q128" s="61"/>
      <c r="R128" s="61"/>
      <c r="S128" s="63"/>
      <c r="T128" s="64"/>
      <c r="U128" s="64"/>
      <c r="V128" s="64"/>
      <c r="W128" s="64"/>
      <c r="X128" s="64"/>
      <c r="Y128" s="64"/>
      <c r="Z128" s="64"/>
      <c r="AA128" s="64"/>
      <c r="AB128" s="64"/>
      <c r="AC128" s="64"/>
      <c r="AD128" s="64"/>
      <c r="AE128" s="64"/>
      <c r="AF128" s="64"/>
      <c r="AG128" s="64"/>
      <c r="AH128" s="64"/>
      <c r="AI128" s="64"/>
      <c r="AJ128" s="18"/>
    </row>
    <row r="129" spans="1:36" ht="30" customHeight="1" x14ac:dyDescent="0.25">
      <c r="A129" s="272"/>
      <c r="B129" s="45" t="s">
        <v>638</v>
      </c>
      <c r="C129" s="64"/>
      <c r="D129" s="64"/>
      <c r="E129" s="64"/>
      <c r="F129" s="64"/>
      <c r="G129" s="64"/>
      <c r="H129" s="64"/>
      <c r="I129" s="64"/>
      <c r="J129" s="64"/>
      <c r="K129" s="64"/>
      <c r="L129" s="64"/>
      <c r="M129" s="64"/>
      <c r="N129" s="61"/>
      <c r="O129" s="61"/>
      <c r="P129" s="61"/>
      <c r="Q129" s="61" t="s">
        <v>101</v>
      </c>
      <c r="R129" s="61"/>
      <c r="S129" s="63"/>
      <c r="T129" s="64"/>
      <c r="U129" s="64"/>
      <c r="V129" s="64"/>
      <c r="W129" s="64"/>
      <c r="X129" s="64"/>
      <c r="Y129" s="64"/>
      <c r="Z129" s="64"/>
      <c r="AA129" s="64"/>
      <c r="AB129" s="64"/>
      <c r="AC129" s="64"/>
      <c r="AD129" s="64"/>
      <c r="AE129" s="64"/>
      <c r="AF129" s="64"/>
      <c r="AG129" s="64"/>
      <c r="AH129" s="64"/>
      <c r="AI129" s="64"/>
      <c r="AJ129" s="18"/>
    </row>
    <row r="130" spans="1:36" ht="30" customHeight="1" x14ac:dyDescent="0.25">
      <c r="A130" s="273"/>
      <c r="B130" s="45" t="s">
        <v>639</v>
      </c>
      <c r="C130" s="64"/>
      <c r="D130" s="64"/>
      <c r="E130" s="64"/>
      <c r="F130" s="64"/>
      <c r="G130" s="64"/>
      <c r="H130" s="64"/>
      <c r="I130" s="64"/>
      <c r="J130" s="64"/>
      <c r="K130" s="64"/>
      <c r="L130" s="64"/>
      <c r="M130" s="64"/>
      <c r="N130" s="61"/>
      <c r="O130" s="61"/>
      <c r="P130" s="61"/>
      <c r="Q130" s="61" t="s">
        <v>101</v>
      </c>
      <c r="R130" s="61"/>
      <c r="S130" s="63"/>
      <c r="T130" s="64"/>
      <c r="U130" s="64"/>
      <c r="V130" s="64"/>
      <c r="W130" s="64"/>
      <c r="X130" s="64"/>
      <c r="Y130" s="64"/>
      <c r="Z130" s="64"/>
      <c r="AA130" s="64"/>
      <c r="AB130" s="64"/>
      <c r="AC130" s="64"/>
      <c r="AD130" s="64"/>
      <c r="AE130" s="64"/>
      <c r="AF130" s="64"/>
      <c r="AG130" s="64"/>
      <c r="AH130" s="64"/>
      <c r="AI130" s="64"/>
      <c r="AJ130" s="18"/>
    </row>
    <row r="131" spans="1:36" ht="30" customHeight="1" x14ac:dyDescent="0.25">
      <c r="A131" s="271" t="s">
        <v>640</v>
      </c>
      <c r="B131" s="45" t="s">
        <v>641</v>
      </c>
      <c r="C131" s="64" t="s">
        <v>642</v>
      </c>
      <c r="D131" s="64"/>
      <c r="E131" s="64"/>
      <c r="F131" s="64"/>
      <c r="G131" s="64"/>
      <c r="H131" s="64"/>
      <c r="I131" s="64"/>
      <c r="J131" s="64"/>
      <c r="K131" s="64"/>
      <c r="L131" s="64"/>
      <c r="M131" s="64"/>
      <c r="N131" s="61"/>
      <c r="O131" s="61"/>
      <c r="P131" s="61"/>
      <c r="Q131" s="61"/>
      <c r="R131" s="61" t="s">
        <v>248</v>
      </c>
      <c r="S131" s="63"/>
      <c r="T131" s="64"/>
      <c r="U131" s="64"/>
      <c r="V131" s="64"/>
      <c r="W131" s="64"/>
      <c r="X131" s="64"/>
      <c r="Y131" s="64"/>
      <c r="Z131" s="64"/>
      <c r="AA131" s="64"/>
      <c r="AB131" s="64"/>
      <c r="AC131" s="64"/>
      <c r="AD131" s="64"/>
      <c r="AE131" s="64"/>
      <c r="AF131" s="64"/>
      <c r="AG131" s="64"/>
      <c r="AH131" s="64"/>
      <c r="AI131" s="64"/>
      <c r="AJ131" s="18"/>
    </row>
    <row r="132" spans="1:36" ht="30" customHeight="1" x14ac:dyDescent="0.25">
      <c r="A132" s="272"/>
      <c r="B132" s="45" t="s">
        <v>643</v>
      </c>
      <c r="C132" s="64" t="s">
        <v>642</v>
      </c>
      <c r="D132" s="64"/>
      <c r="E132" s="64"/>
      <c r="F132" s="64"/>
      <c r="G132" s="64"/>
      <c r="H132" s="64"/>
      <c r="I132" s="64"/>
      <c r="J132" s="64"/>
      <c r="K132" s="64"/>
      <c r="L132" s="64"/>
      <c r="M132" s="64"/>
      <c r="N132" s="61"/>
      <c r="O132" s="61"/>
      <c r="P132" s="61"/>
      <c r="Q132" s="61"/>
      <c r="R132" s="61" t="s">
        <v>248</v>
      </c>
      <c r="S132" s="63"/>
      <c r="T132" s="64"/>
      <c r="U132" s="64"/>
      <c r="V132" s="64"/>
      <c r="W132" s="64"/>
      <c r="X132" s="64"/>
      <c r="Y132" s="64"/>
      <c r="Z132" s="64"/>
      <c r="AA132" s="64"/>
      <c r="AB132" s="64"/>
      <c r="AC132" s="64"/>
      <c r="AD132" s="64"/>
      <c r="AE132" s="64"/>
      <c r="AF132" s="64"/>
      <c r="AG132" s="64"/>
      <c r="AH132" s="64"/>
      <c r="AI132" s="64"/>
      <c r="AJ132" s="18"/>
    </row>
    <row r="133" spans="1:36" ht="30" customHeight="1" x14ac:dyDescent="0.25">
      <c r="A133" s="272"/>
      <c r="B133" s="45" t="s">
        <v>644</v>
      </c>
      <c r="C133" s="64" t="s">
        <v>642</v>
      </c>
      <c r="D133" s="64"/>
      <c r="E133" s="64"/>
      <c r="F133" s="64"/>
      <c r="G133" s="64"/>
      <c r="H133" s="64"/>
      <c r="I133" s="64"/>
      <c r="J133" s="64"/>
      <c r="K133" s="64"/>
      <c r="L133" s="64"/>
      <c r="M133" s="64"/>
      <c r="N133" s="61"/>
      <c r="O133" s="61"/>
      <c r="P133" s="61"/>
      <c r="Q133" s="61"/>
      <c r="R133" s="61" t="s">
        <v>248</v>
      </c>
      <c r="S133" s="63"/>
      <c r="T133" s="64"/>
      <c r="U133" s="64"/>
      <c r="V133" s="64"/>
      <c r="W133" s="64"/>
      <c r="X133" s="64"/>
      <c r="Y133" s="64"/>
      <c r="Z133" s="64"/>
      <c r="AA133" s="64"/>
      <c r="AB133" s="64"/>
      <c r="AC133" s="64"/>
      <c r="AD133" s="64"/>
      <c r="AE133" s="64"/>
      <c r="AF133" s="64"/>
      <c r="AG133" s="64"/>
      <c r="AH133" s="64"/>
      <c r="AI133" s="64"/>
      <c r="AJ133" s="18"/>
    </row>
    <row r="134" spans="1:36" ht="30" customHeight="1" x14ac:dyDescent="0.25">
      <c r="A134" s="272"/>
      <c r="B134" s="45" t="s">
        <v>645</v>
      </c>
      <c r="C134" s="64"/>
      <c r="D134" s="64"/>
      <c r="E134" s="64"/>
      <c r="F134" s="64"/>
      <c r="G134" s="64"/>
      <c r="H134" s="64"/>
      <c r="I134" s="64"/>
      <c r="J134" s="64"/>
      <c r="K134" s="64"/>
      <c r="L134" s="64"/>
      <c r="M134" s="64"/>
      <c r="N134" s="61"/>
      <c r="O134" s="61"/>
      <c r="P134" s="61" t="s">
        <v>101</v>
      </c>
      <c r="Q134" s="61"/>
      <c r="R134" s="61"/>
      <c r="S134" s="63"/>
      <c r="T134" s="64"/>
      <c r="U134" s="64"/>
      <c r="V134" s="64"/>
      <c r="W134" s="64"/>
      <c r="X134" s="64"/>
      <c r="Y134" s="64"/>
      <c r="Z134" s="64"/>
      <c r="AA134" s="64"/>
      <c r="AB134" s="64"/>
      <c r="AC134" s="64"/>
      <c r="AD134" s="64"/>
      <c r="AE134" s="64"/>
      <c r="AF134" s="64"/>
      <c r="AG134" s="64"/>
      <c r="AH134" s="64"/>
      <c r="AI134" s="64"/>
      <c r="AJ134" s="18"/>
    </row>
    <row r="135" spans="1:36" ht="30" customHeight="1" x14ac:dyDescent="0.25">
      <c r="A135" s="272"/>
      <c r="B135" s="45" t="s">
        <v>646</v>
      </c>
      <c r="C135" s="64"/>
      <c r="D135" s="64"/>
      <c r="E135" s="64"/>
      <c r="F135" s="64"/>
      <c r="G135" s="64"/>
      <c r="H135" s="64"/>
      <c r="I135" s="64"/>
      <c r="J135" s="64"/>
      <c r="K135" s="64"/>
      <c r="L135" s="64"/>
      <c r="M135" s="64"/>
      <c r="N135" s="61"/>
      <c r="O135" s="61"/>
      <c r="P135" s="61"/>
      <c r="Q135" s="61" t="s">
        <v>101</v>
      </c>
      <c r="R135" s="61"/>
      <c r="S135" s="63"/>
      <c r="T135" s="64"/>
      <c r="U135" s="64"/>
      <c r="V135" s="64"/>
      <c r="W135" s="64"/>
      <c r="X135" s="64"/>
      <c r="Y135" s="64"/>
      <c r="Z135" s="64"/>
      <c r="AA135" s="64"/>
      <c r="AB135" s="64"/>
      <c r="AC135" s="64"/>
      <c r="AD135" s="64"/>
      <c r="AE135" s="64"/>
      <c r="AF135" s="64"/>
      <c r="AG135" s="64"/>
      <c r="AH135" s="64"/>
      <c r="AI135" s="64"/>
      <c r="AJ135" s="18"/>
    </row>
    <row r="136" spans="1:36" ht="30" customHeight="1" x14ac:dyDescent="0.25">
      <c r="A136" s="272"/>
      <c r="B136" s="45" t="s">
        <v>647</v>
      </c>
      <c r="C136" s="64"/>
      <c r="D136" s="64"/>
      <c r="E136" s="64"/>
      <c r="F136" s="64"/>
      <c r="G136" s="64"/>
      <c r="H136" s="64"/>
      <c r="I136" s="64"/>
      <c r="J136" s="64"/>
      <c r="K136" s="64"/>
      <c r="L136" s="64"/>
      <c r="M136" s="64"/>
      <c r="N136" s="61"/>
      <c r="O136" s="61"/>
      <c r="P136" s="61" t="s">
        <v>101</v>
      </c>
      <c r="Q136" s="61"/>
      <c r="R136" s="61"/>
      <c r="S136" s="63"/>
      <c r="T136" s="64"/>
      <c r="U136" s="64"/>
      <c r="V136" s="64"/>
      <c r="W136" s="64"/>
      <c r="X136" s="64"/>
      <c r="Y136" s="64"/>
      <c r="Z136" s="64"/>
      <c r="AA136" s="64"/>
      <c r="AB136" s="64"/>
      <c r="AC136" s="64"/>
      <c r="AD136" s="64"/>
      <c r="AE136" s="64"/>
      <c r="AF136" s="64"/>
      <c r="AG136" s="64"/>
      <c r="AH136" s="64"/>
      <c r="AI136" s="64"/>
      <c r="AJ136" s="18"/>
    </row>
    <row r="137" spans="1:36" ht="30" customHeight="1" x14ac:dyDescent="0.25">
      <c r="A137" s="272"/>
      <c r="B137" s="45" t="s">
        <v>648</v>
      </c>
      <c r="C137" s="64"/>
      <c r="D137" s="64"/>
      <c r="E137" s="64"/>
      <c r="F137" s="64"/>
      <c r="G137" s="64"/>
      <c r="H137" s="64"/>
      <c r="I137" s="64"/>
      <c r="J137" s="64"/>
      <c r="K137" s="64"/>
      <c r="L137" s="64"/>
      <c r="M137" s="64"/>
      <c r="N137" s="61"/>
      <c r="O137" s="61"/>
      <c r="P137" s="61"/>
      <c r="Q137" s="61" t="s">
        <v>101</v>
      </c>
      <c r="R137" s="61"/>
      <c r="S137" s="63"/>
      <c r="T137" s="64"/>
      <c r="U137" s="64"/>
      <c r="V137" s="64"/>
      <c r="W137" s="64"/>
      <c r="X137" s="64"/>
      <c r="Y137" s="64"/>
      <c r="Z137" s="64"/>
      <c r="AA137" s="64"/>
      <c r="AB137" s="64"/>
      <c r="AC137" s="64"/>
      <c r="AD137" s="64"/>
      <c r="AE137" s="64"/>
      <c r="AF137" s="64"/>
      <c r="AG137" s="64"/>
      <c r="AH137" s="64"/>
      <c r="AI137" s="64"/>
      <c r="AJ137" s="18"/>
    </row>
    <row r="138" spans="1:36" ht="30" customHeight="1" x14ac:dyDescent="0.25">
      <c r="A138" s="272"/>
      <c r="B138" s="45" t="s">
        <v>649</v>
      </c>
      <c r="C138" s="64"/>
      <c r="D138" s="64"/>
      <c r="E138" s="64"/>
      <c r="F138" s="64"/>
      <c r="G138" s="64"/>
      <c r="H138" s="64"/>
      <c r="I138" s="64"/>
      <c r="J138" s="64"/>
      <c r="K138" s="64"/>
      <c r="L138" s="64"/>
      <c r="M138" s="64"/>
      <c r="N138" s="61"/>
      <c r="O138" s="61"/>
      <c r="P138" s="61" t="s">
        <v>101</v>
      </c>
      <c r="Q138" s="61"/>
      <c r="R138" s="61"/>
      <c r="S138" s="63"/>
      <c r="T138" s="64"/>
      <c r="U138" s="64"/>
      <c r="V138" s="64"/>
      <c r="W138" s="64"/>
      <c r="X138" s="64"/>
      <c r="Y138" s="64"/>
      <c r="Z138" s="64"/>
      <c r="AA138" s="64"/>
      <c r="AB138" s="64"/>
      <c r="AC138" s="64"/>
      <c r="AD138" s="64"/>
      <c r="AE138" s="64"/>
      <c r="AF138" s="64"/>
      <c r="AG138" s="64"/>
      <c r="AH138" s="64"/>
      <c r="AI138" s="64"/>
      <c r="AJ138" s="18"/>
    </row>
    <row r="139" spans="1:36" ht="30" customHeight="1" x14ac:dyDescent="0.25">
      <c r="A139" s="272"/>
      <c r="B139" s="45" t="s">
        <v>650</v>
      </c>
      <c r="C139" s="64"/>
      <c r="D139" s="64"/>
      <c r="E139" s="64"/>
      <c r="F139" s="64"/>
      <c r="G139" s="64"/>
      <c r="H139" s="64"/>
      <c r="I139" s="64"/>
      <c r="J139" s="64"/>
      <c r="K139" s="64"/>
      <c r="L139" s="64"/>
      <c r="M139" s="64"/>
      <c r="N139" s="61"/>
      <c r="O139" s="61"/>
      <c r="P139" s="61"/>
      <c r="Q139" s="61" t="s">
        <v>101</v>
      </c>
      <c r="R139" s="61"/>
      <c r="S139" s="63"/>
      <c r="T139" s="64"/>
      <c r="U139" s="64"/>
      <c r="V139" s="64"/>
      <c r="W139" s="64"/>
      <c r="X139" s="64"/>
      <c r="Y139" s="64"/>
      <c r="Z139" s="64"/>
      <c r="AA139" s="64"/>
      <c r="AB139" s="64"/>
      <c r="AC139" s="64"/>
      <c r="AD139" s="64"/>
      <c r="AE139" s="64"/>
      <c r="AF139" s="64"/>
      <c r="AG139" s="64"/>
      <c r="AH139" s="64"/>
      <c r="AI139" s="64"/>
      <c r="AJ139" s="18"/>
    </row>
    <row r="140" spans="1:36" ht="30" customHeight="1" x14ac:dyDescent="0.25">
      <c r="A140" s="272"/>
      <c r="B140" s="45" t="s">
        <v>651</v>
      </c>
      <c r="C140" s="64"/>
      <c r="D140" s="64"/>
      <c r="E140" s="64"/>
      <c r="F140" s="64"/>
      <c r="G140" s="64"/>
      <c r="H140" s="64"/>
      <c r="I140" s="64"/>
      <c r="J140" s="64"/>
      <c r="K140" s="64"/>
      <c r="L140" s="64"/>
      <c r="M140" s="64"/>
      <c r="N140" s="61"/>
      <c r="O140" s="61"/>
      <c r="P140" s="61" t="s">
        <v>101</v>
      </c>
      <c r="Q140" s="61"/>
      <c r="R140" s="61"/>
      <c r="S140" s="63"/>
      <c r="T140" s="64"/>
      <c r="U140" s="64"/>
      <c r="V140" s="64"/>
      <c r="W140" s="64"/>
      <c r="X140" s="64"/>
      <c r="Y140" s="64"/>
      <c r="Z140" s="64"/>
      <c r="AA140" s="64"/>
      <c r="AB140" s="64"/>
      <c r="AC140" s="64"/>
      <c r="AD140" s="64"/>
      <c r="AE140" s="64"/>
      <c r="AF140" s="64"/>
      <c r="AG140" s="64"/>
      <c r="AH140" s="64"/>
      <c r="AI140" s="64"/>
      <c r="AJ140" s="18"/>
    </row>
    <row r="141" spans="1:36" ht="30" customHeight="1" x14ac:dyDescent="0.25">
      <c r="A141" s="272"/>
      <c r="B141" s="45" t="s">
        <v>652</v>
      </c>
      <c r="C141" s="64"/>
      <c r="D141" s="64"/>
      <c r="E141" s="64"/>
      <c r="F141" s="64"/>
      <c r="G141" s="64"/>
      <c r="H141" s="64"/>
      <c r="I141" s="64"/>
      <c r="J141" s="64"/>
      <c r="K141" s="64"/>
      <c r="L141" s="64"/>
      <c r="M141" s="64"/>
      <c r="N141" s="61"/>
      <c r="O141" s="61"/>
      <c r="P141" s="61"/>
      <c r="Q141" s="61" t="s">
        <v>101</v>
      </c>
      <c r="R141" s="61"/>
      <c r="S141" s="63"/>
      <c r="T141" s="64"/>
      <c r="U141" s="64"/>
      <c r="V141" s="64"/>
      <c r="W141" s="64"/>
      <c r="X141" s="64"/>
      <c r="Y141" s="64"/>
      <c r="Z141" s="64"/>
      <c r="AA141" s="64"/>
      <c r="AB141" s="64"/>
      <c r="AC141" s="64"/>
      <c r="AD141" s="64"/>
      <c r="AE141" s="64"/>
      <c r="AF141" s="64"/>
      <c r="AG141" s="64"/>
      <c r="AH141" s="64"/>
      <c r="AI141" s="64"/>
      <c r="AJ141" s="18"/>
    </row>
    <row r="142" spans="1:36" ht="30" customHeight="1" x14ac:dyDescent="0.25">
      <c r="A142" s="272"/>
      <c r="B142" s="45" t="s">
        <v>653</v>
      </c>
      <c r="C142" s="64"/>
      <c r="D142" s="64"/>
      <c r="E142" s="64"/>
      <c r="F142" s="64"/>
      <c r="G142" s="64"/>
      <c r="H142" s="64"/>
      <c r="I142" s="64"/>
      <c r="J142" s="64"/>
      <c r="K142" s="64"/>
      <c r="L142" s="64"/>
      <c r="M142" s="64"/>
      <c r="N142" s="61"/>
      <c r="O142" s="61" t="s">
        <v>101</v>
      </c>
      <c r="P142" s="61"/>
      <c r="Q142" s="61"/>
      <c r="R142" s="61"/>
      <c r="S142" s="63"/>
      <c r="T142" s="64"/>
      <c r="U142" s="64"/>
      <c r="V142" s="64"/>
      <c r="W142" s="64"/>
      <c r="X142" s="64"/>
      <c r="Y142" s="64"/>
      <c r="Z142" s="64"/>
      <c r="AA142" s="64"/>
      <c r="AB142" s="64"/>
      <c r="AC142" s="64"/>
      <c r="AD142" s="64"/>
      <c r="AE142" s="64"/>
      <c r="AF142" s="64"/>
      <c r="AG142" s="64"/>
      <c r="AH142" s="64"/>
      <c r="AI142" s="64"/>
      <c r="AJ142" s="18"/>
    </row>
    <row r="143" spans="1:36" ht="30" customHeight="1" x14ac:dyDescent="0.25">
      <c r="A143" s="272"/>
      <c r="B143" s="45" t="s">
        <v>654</v>
      </c>
      <c r="C143" s="64"/>
      <c r="D143" s="64"/>
      <c r="E143" s="64"/>
      <c r="F143" s="64"/>
      <c r="G143" s="64"/>
      <c r="H143" s="64"/>
      <c r="I143" s="64"/>
      <c r="J143" s="64"/>
      <c r="K143" s="64"/>
      <c r="L143" s="64"/>
      <c r="M143" s="64"/>
      <c r="N143" s="61"/>
      <c r="O143" s="61" t="s">
        <v>101</v>
      </c>
      <c r="P143" s="61"/>
      <c r="Q143" s="61"/>
      <c r="R143" s="61"/>
      <c r="S143" s="63"/>
      <c r="T143" s="64"/>
      <c r="U143" s="64"/>
      <c r="V143" s="64"/>
      <c r="W143" s="64"/>
      <c r="X143" s="64"/>
      <c r="Y143" s="64"/>
      <c r="Z143" s="64"/>
      <c r="AA143" s="64"/>
      <c r="AB143" s="64"/>
      <c r="AC143" s="64"/>
      <c r="AD143" s="64"/>
      <c r="AE143" s="64"/>
      <c r="AF143" s="64"/>
      <c r="AG143" s="64"/>
      <c r="AH143" s="64"/>
      <c r="AI143" s="64"/>
      <c r="AJ143" s="18"/>
    </row>
    <row r="144" spans="1:36" ht="30" customHeight="1" x14ac:dyDescent="0.25">
      <c r="A144" s="272"/>
      <c r="B144" s="45" t="s">
        <v>655</v>
      </c>
      <c r="C144" s="64"/>
      <c r="D144" s="64"/>
      <c r="E144" s="64"/>
      <c r="F144" s="64"/>
      <c r="G144" s="64"/>
      <c r="H144" s="64"/>
      <c r="I144" s="64"/>
      <c r="J144" s="64"/>
      <c r="K144" s="64"/>
      <c r="L144" s="64"/>
      <c r="M144" s="64"/>
      <c r="N144" s="61"/>
      <c r="O144" s="61" t="s">
        <v>101</v>
      </c>
      <c r="P144" s="61"/>
      <c r="Q144" s="61"/>
      <c r="R144" s="61"/>
      <c r="S144" s="63"/>
      <c r="T144" s="64"/>
      <c r="U144" s="64"/>
      <c r="V144" s="64"/>
      <c r="W144" s="64"/>
      <c r="X144" s="64"/>
      <c r="Y144" s="64"/>
      <c r="Z144" s="64"/>
      <c r="AA144" s="64"/>
      <c r="AB144" s="64"/>
      <c r="AC144" s="64"/>
      <c r="AD144" s="64"/>
      <c r="AE144" s="64"/>
      <c r="AF144" s="64"/>
      <c r="AG144" s="64"/>
      <c r="AH144" s="64"/>
      <c r="AI144" s="64"/>
      <c r="AJ144" s="18"/>
    </row>
    <row r="145" spans="1:36" ht="30" customHeight="1" x14ac:dyDescent="0.25">
      <c r="A145" s="273"/>
      <c r="B145" s="45" t="s">
        <v>656</v>
      </c>
      <c r="C145" s="64"/>
      <c r="D145" s="64"/>
      <c r="E145" s="64"/>
      <c r="F145" s="64"/>
      <c r="G145" s="64"/>
      <c r="H145" s="64"/>
      <c r="I145" s="64"/>
      <c r="J145" s="64"/>
      <c r="K145" s="64"/>
      <c r="L145" s="64"/>
      <c r="M145" s="64"/>
      <c r="N145" s="61"/>
      <c r="O145" s="61" t="s">
        <v>101</v>
      </c>
      <c r="P145" s="61"/>
      <c r="Q145" s="61"/>
      <c r="R145" s="61"/>
      <c r="S145" s="63"/>
      <c r="T145" s="64"/>
      <c r="U145" s="64"/>
      <c r="V145" s="64"/>
      <c r="W145" s="64"/>
      <c r="X145" s="64"/>
      <c r="Y145" s="64"/>
      <c r="Z145" s="64"/>
      <c r="AA145" s="64"/>
      <c r="AB145" s="64"/>
      <c r="AC145" s="64"/>
      <c r="AD145" s="64"/>
      <c r="AE145" s="64"/>
      <c r="AF145" s="64"/>
      <c r="AG145" s="64"/>
      <c r="AH145" s="64"/>
      <c r="AI145" s="64"/>
      <c r="AJ145" s="18"/>
    </row>
    <row r="146" spans="1:36" ht="30" customHeight="1" x14ac:dyDescent="0.25">
      <c r="A146" s="271" t="s">
        <v>657</v>
      </c>
      <c r="B146" s="45" t="s">
        <v>658</v>
      </c>
      <c r="C146" s="64" t="s">
        <v>659</v>
      </c>
      <c r="D146" s="64"/>
      <c r="E146" s="64"/>
      <c r="F146" s="64"/>
      <c r="G146" s="64"/>
      <c r="H146" s="64"/>
      <c r="I146" s="64"/>
      <c r="J146" s="64"/>
      <c r="K146" s="64"/>
      <c r="L146" s="64"/>
      <c r="M146" s="64"/>
      <c r="N146" s="61"/>
      <c r="O146" s="61"/>
      <c r="P146" s="61"/>
      <c r="Q146" s="61"/>
      <c r="R146" s="61" t="s">
        <v>248</v>
      </c>
      <c r="S146" s="63"/>
      <c r="T146" s="64"/>
      <c r="U146" s="64"/>
      <c r="V146" s="64"/>
      <c r="W146" s="64"/>
      <c r="X146" s="64"/>
      <c r="Y146" s="64"/>
      <c r="Z146" s="64"/>
      <c r="AA146" s="64"/>
      <c r="AB146" s="64"/>
      <c r="AC146" s="64"/>
      <c r="AD146" s="64"/>
      <c r="AE146" s="64"/>
      <c r="AF146" s="64"/>
      <c r="AG146" s="64"/>
      <c r="AH146" s="64"/>
      <c r="AI146" s="64"/>
      <c r="AJ146" s="18"/>
    </row>
    <row r="147" spans="1:36" ht="30" customHeight="1" x14ac:dyDescent="0.25">
      <c r="A147" s="272"/>
      <c r="B147" s="45" t="s">
        <v>660</v>
      </c>
      <c r="C147" s="64" t="s">
        <v>659</v>
      </c>
      <c r="D147" s="64"/>
      <c r="E147" s="64"/>
      <c r="F147" s="64"/>
      <c r="G147" s="64"/>
      <c r="H147" s="64"/>
      <c r="I147" s="64"/>
      <c r="J147" s="64"/>
      <c r="K147" s="64"/>
      <c r="L147" s="64"/>
      <c r="M147" s="64"/>
      <c r="N147" s="61"/>
      <c r="O147" s="61"/>
      <c r="P147" s="61"/>
      <c r="Q147" s="61"/>
      <c r="R147" s="61" t="s">
        <v>248</v>
      </c>
      <c r="S147" s="63"/>
      <c r="T147" s="64"/>
      <c r="U147" s="64"/>
      <c r="V147" s="64"/>
      <c r="W147" s="64"/>
      <c r="X147" s="64"/>
      <c r="Y147" s="64"/>
      <c r="Z147" s="64"/>
      <c r="AA147" s="64"/>
      <c r="AB147" s="64"/>
      <c r="AC147" s="64"/>
      <c r="AD147" s="64"/>
      <c r="AE147" s="64"/>
      <c r="AF147" s="64"/>
      <c r="AG147" s="64"/>
      <c r="AH147" s="64"/>
      <c r="AI147" s="64"/>
      <c r="AJ147" s="18"/>
    </row>
    <row r="148" spans="1:36" ht="30" customHeight="1" x14ac:dyDescent="0.25">
      <c r="A148" s="272"/>
      <c r="B148" s="45" t="s">
        <v>661</v>
      </c>
      <c r="C148" s="64" t="s">
        <v>659</v>
      </c>
      <c r="D148" s="64"/>
      <c r="E148" s="64"/>
      <c r="F148" s="64"/>
      <c r="G148" s="64"/>
      <c r="H148" s="64"/>
      <c r="I148" s="64"/>
      <c r="J148" s="64"/>
      <c r="K148" s="64"/>
      <c r="L148" s="64"/>
      <c r="M148" s="64"/>
      <c r="N148" s="61"/>
      <c r="O148" s="61"/>
      <c r="P148" s="61"/>
      <c r="Q148" s="61"/>
      <c r="R148" s="61" t="s">
        <v>248</v>
      </c>
      <c r="S148" s="63" t="s">
        <v>78</v>
      </c>
      <c r="T148" s="64"/>
      <c r="U148" s="64"/>
      <c r="V148" s="64"/>
      <c r="W148" s="64"/>
      <c r="X148" s="64"/>
      <c r="Y148" s="64"/>
      <c r="Z148" s="64"/>
      <c r="AA148" s="64"/>
      <c r="AB148" s="64"/>
      <c r="AC148" s="64"/>
      <c r="AD148" s="64"/>
      <c r="AE148" s="64"/>
      <c r="AF148" s="64"/>
      <c r="AG148" s="64"/>
      <c r="AH148" s="64"/>
      <c r="AI148" s="64"/>
      <c r="AJ148" s="18"/>
    </row>
    <row r="149" spans="1:36" ht="30" customHeight="1" x14ac:dyDescent="0.25">
      <c r="A149" s="272"/>
      <c r="B149" s="45" t="s">
        <v>662</v>
      </c>
      <c r="C149" s="64"/>
      <c r="D149" s="64"/>
      <c r="E149" s="64"/>
      <c r="F149" s="64"/>
      <c r="G149" s="64"/>
      <c r="H149" s="64"/>
      <c r="I149" s="64"/>
      <c r="J149" s="64"/>
      <c r="K149" s="64"/>
      <c r="L149" s="64"/>
      <c r="M149" s="64"/>
      <c r="N149" s="61"/>
      <c r="O149" s="61"/>
      <c r="P149" s="61"/>
      <c r="Q149" s="61" t="s">
        <v>101</v>
      </c>
      <c r="R149" s="61"/>
      <c r="S149" s="63"/>
      <c r="T149" s="64"/>
      <c r="U149" s="64"/>
      <c r="V149" s="64"/>
      <c r="W149" s="64"/>
      <c r="X149" s="64"/>
      <c r="Y149" s="64"/>
      <c r="Z149" s="64"/>
      <c r="AA149" s="64"/>
      <c r="AB149" s="64"/>
      <c r="AC149" s="64"/>
      <c r="AD149" s="64"/>
      <c r="AE149" s="64"/>
      <c r="AF149" s="64"/>
      <c r="AG149" s="64"/>
      <c r="AH149" s="64"/>
      <c r="AI149" s="64"/>
      <c r="AJ149" s="18"/>
    </row>
    <row r="150" spans="1:36" ht="30" customHeight="1" x14ac:dyDescent="0.25">
      <c r="A150" s="272"/>
      <c r="B150" s="45" t="s">
        <v>663</v>
      </c>
      <c r="C150" s="64"/>
      <c r="D150" s="64"/>
      <c r="E150" s="64"/>
      <c r="F150" s="64"/>
      <c r="G150" s="64"/>
      <c r="H150" s="64"/>
      <c r="I150" s="64"/>
      <c r="J150" s="64"/>
      <c r="K150" s="64"/>
      <c r="L150" s="64"/>
      <c r="M150" s="64"/>
      <c r="N150" s="61"/>
      <c r="O150" s="61"/>
      <c r="P150" s="61"/>
      <c r="Q150" s="61" t="s">
        <v>101</v>
      </c>
      <c r="R150" s="61"/>
      <c r="S150" s="63"/>
      <c r="T150" s="64"/>
      <c r="U150" s="64"/>
      <c r="V150" s="64"/>
      <c r="W150" s="64"/>
      <c r="X150" s="64"/>
      <c r="Y150" s="64"/>
      <c r="Z150" s="64"/>
      <c r="AA150" s="64"/>
      <c r="AB150" s="64"/>
      <c r="AC150" s="64"/>
      <c r="AD150" s="64"/>
      <c r="AE150" s="64"/>
      <c r="AF150" s="64"/>
      <c r="AG150" s="64"/>
      <c r="AH150" s="64"/>
      <c r="AI150" s="64"/>
      <c r="AJ150" s="18"/>
    </row>
    <row r="151" spans="1:36" ht="30" customHeight="1" x14ac:dyDescent="0.25">
      <c r="A151" s="272"/>
      <c r="B151" s="45" t="s">
        <v>664</v>
      </c>
      <c r="C151" s="64"/>
      <c r="D151" s="64"/>
      <c r="E151" s="64"/>
      <c r="F151" s="64"/>
      <c r="G151" s="64"/>
      <c r="H151" s="64"/>
      <c r="I151" s="64"/>
      <c r="J151" s="64"/>
      <c r="K151" s="64"/>
      <c r="L151" s="64"/>
      <c r="M151" s="64"/>
      <c r="N151" s="61"/>
      <c r="O151" s="61"/>
      <c r="P151" s="61"/>
      <c r="Q151" s="61" t="s">
        <v>101</v>
      </c>
      <c r="R151" s="61"/>
      <c r="S151" s="63"/>
      <c r="T151" s="64"/>
      <c r="U151" s="64"/>
      <c r="V151" s="64"/>
      <c r="W151" s="64"/>
      <c r="X151" s="64"/>
      <c r="Y151" s="64"/>
      <c r="Z151" s="64"/>
      <c r="AA151" s="64"/>
      <c r="AB151" s="64"/>
      <c r="AC151" s="64"/>
      <c r="AD151" s="64"/>
      <c r="AE151" s="64"/>
      <c r="AF151" s="64"/>
      <c r="AG151" s="64"/>
      <c r="AH151" s="64"/>
      <c r="AI151" s="64"/>
      <c r="AJ151" s="18"/>
    </row>
    <row r="152" spans="1:36" ht="30" customHeight="1" x14ac:dyDescent="0.25">
      <c r="A152" s="272"/>
      <c r="B152" s="45" t="s">
        <v>665</v>
      </c>
      <c r="C152" s="64"/>
      <c r="D152" s="64"/>
      <c r="E152" s="64"/>
      <c r="F152" s="64"/>
      <c r="G152" s="64"/>
      <c r="H152" s="64"/>
      <c r="I152" s="64"/>
      <c r="J152" s="64"/>
      <c r="K152" s="64"/>
      <c r="L152" s="64"/>
      <c r="M152" s="64"/>
      <c r="N152" s="61"/>
      <c r="O152" s="61"/>
      <c r="P152" s="61"/>
      <c r="Q152" s="61" t="s">
        <v>101</v>
      </c>
      <c r="R152" s="61"/>
      <c r="S152" s="63"/>
      <c r="T152" s="64"/>
      <c r="U152" s="64"/>
      <c r="V152" s="64"/>
      <c r="W152" s="64"/>
      <c r="X152" s="64"/>
      <c r="Y152" s="64"/>
      <c r="Z152" s="64"/>
      <c r="AA152" s="64"/>
      <c r="AB152" s="64"/>
      <c r="AC152" s="64"/>
      <c r="AD152" s="64"/>
      <c r="AE152" s="64"/>
      <c r="AF152" s="64"/>
      <c r="AG152" s="64"/>
      <c r="AH152" s="64"/>
      <c r="AI152" s="64"/>
      <c r="AJ152" s="18"/>
    </row>
    <row r="153" spans="1:36" ht="30" customHeight="1" x14ac:dyDescent="0.25">
      <c r="A153" s="272"/>
      <c r="B153" s="45" t="s">
        <v>666</v>
      </c>
      <c r="C153" s="64"/>
      <c r="D153" s="64"/>
      <c r="E153" s="64"/>
      <c r="F153" s="64"/>
      <c r="G153" s="64"/>
      <c r="H153" s="64"/>
      <c r="I153" s="64"/>
      <c r="J153" s="64"/>
      <c r="K153" s="64"/>
      <c r="L153" s="64"/>
      <c r="M153" s="64"/>
      <c r="N153" s="61"/>
      <c r="O153" s="61"/>
      <c r="P153" s="61"/>
      <c r="Q153" s="61" t="s">
        <v>101</v>
      </c>
      <c r="R153" s="61"/>
      <c r="S153" s="63"/>
      <c r="T153" s="64"/>
      <c r="U153" s="64"/>
      <c r="V153" s="64"/>
      <c r="W153" s="64"/>
      <c r="X153" s="64"/>
      <c r="Y153" s="64"/>
      <c r="Z153" s="64"/>
      <c r="AA153" s="64"/>
      <c r="AB153" s="64"/>
      <c r="AC153" s="64"/>
      <c r="AD153" s="64"/>
      <c r="AE153" s="64"/>
      <c r="AF153" s="64"/>
      <c r="AG153" s="64"/>
      <c r="AH153" s="64"/>
      <c r="AI153" s="64"/>
      <c r="AJ153" s="18"/>
    </row>
    <row r="154" spans="1:36" ht="30" customHeight="1" x14ac:dyDescent="0.25">
      <c r="A154" s="272"/>
      <c r="B154" s="45" t="s">
        <v>667</v>
      </c>
      <c r="C154" s="64"/>
      <c r="D154" s="64"/>
      <c r="E154" s="64"/>
      <c r="F154" s="64"/>
      <c r="G154" s="64"/>
      <c r="H154" s="64"/>
      <c r="I154" s="64"/>
      <c r="J154" s="64"/>
      <c r="K154" s="64"/>
      <c r="L154" s="64"/>
      <c r="M154" s="64"/>
      <c r="N154" s="61"/>
      <c r="O154" s="61"/>
      <c r="P154" s="61"/>
      <c r="Q154" s="61" t="s">
        <v>101</v>
      </c>
      <c r="R154" s="61"/>
      <c r="S154" s="63"/>
      <c r="T154" s="64"/>
      <c r="U154" s="64"/>
      <c r="V154" s="64"/>
      <c r="W154" s="64"/>
      <c r="X154" s="64"/>
      <c r="Y154" s="64"/>
      <c r="Z154" s="64"/>
      <c r="AA154" s="64"/>
      <c r="AB154" s="64"/>
      <c r="AC154" s="64"/>
      <c r="AD154" s="64"/>
      <c r="AE154" s="64"/>
      <c r="AF154" s="64"/>
      <c r="AG154" s="64"/>
      <c r="AH154" s="64"/>
      <c r="AI154" s="64"/>
      <c r="AJ154" s="18"/>
    </row>
    <row r="155" spans="1:36" ht="30" customHeight="1" x14ac:dyDescent="0.25">
      <c r="A155" s="272"/>
      <c r="B155" s="45" t="s">
        <v>668</v>
      </c>
      <c r="C155" s="64"/>
      <c r="D155" s="64"/>
      <c r="E155" s="64"/>
      <c r="F155" s="64"/>
      <c r="G155" s="64"/>
      <c r="H155" s="64"/>
      <c r="I155" s="64"/>
      <c r="J155" s="64"/>
      <c r="K155" s="64"/>
      <c r="L155" s="64"/>
      <c r="M155" s="64"/>
      <c r="N155" s="61"/>
      <c r="O155" s="61"/>
      <c r="P155" s="61"/>
      <c r="Q155" s="61" t="s">
        <v>101</v>
      </c>
      <c r="R155" s="61"/>
      <c r="S155" s="63" t="s">
        <v>77</v>
      </c>
      <c r="T155" s="64"/>
      <c r="U155" s="64"/>
      <c r="V155" s="64"/>
      <c r="W155" s="64"/>
      <c r="X155" s="64"/>
      <c r="Y155" s="64"/>
      <c r="Z155" s="64"/>
      <c r="AA155" s="64"/>
      <c r="AB155" s="64"/>
      <c r="AC155" s="64"/>
      <c r="AD155" s="64"/>
      <c r="AE155" s="64"/>
      <c r="AF155" s="64"/>
      <c r="AG155" s="64"/>
      <c r="AH155" s="64"/>
      <c r="AI155" s="64"/>
      <c r="AJ155" s="18"/>
    </row>
    <row r="156" spans="1:36" ht="30" customHeight="1" x14ac:dyDescent="0.25">
      <c r="A156" s="272"/>
      <c r="B156" s="45" t="s">
        <v>669</v>
      </c>
      <c r="C156" s="64"/>
      <c r="D156" s="64"/>
      <c r="E156" s="64"/>
      <c r="F156" s="64"/>
      <c r="G156" s="64"/>
      <c r="H156" s="64"/>
      <c r="I156" s="64"/>
      <c r="J156" s="64"/>
      <c r="K156" s="64"/>
      <c r="L156" s="64"/>
      <c r="M156" s="64"/>
      <c r="N156" s="61"/>
      <c r="O156" s="61"/>
      <c r="P156" s="61"/>
      <c r="Q156" s="61" t="s">
        <v>101</v>
      </c>
      <c r="R156" s="61"/>
      <c r="S156" s="63"/>
      <c r="T156" s="64"/>
      <c r="U156" s="64"/>
      <c r="V156" s="64"/>
      <c r="W156" s="64"/>
      <c r="X156" s="64"/>
      <c r="Y156" s="64"/>
      <c r="Z156" s="64"/>
      <c r="AA156" s="64"/>
      <c r="AB156" s="64"/>
      <c r="AC156" s="64"/>
      <c r="AD156" s="64"/>
      <c r="AE156" s="64"/>
      <c r="AF156" s="64"/>
      <c r="AG156" s="64"/>
      <c r="AH156" s="64"/>
      <c r="AI156" s="64"/>
      <c r="AJ156" s="18"/>
    </row>
    <row r="157" spans="1:36" ht="30" customHeight="1" x14ac:dyDescent="0.25">
      <c r="A157" s="272"/>
      <c r="B157" s="45" t="s">
        <v>670</v>
      </c>
      <c r="C157" s="64"/>
      <c r="D157" s="64"/>
      <c r="E157" s="64"/>
      <c r="F157" s="64"/>
      <c r="G157" s="64"/>
      <c r="H157" s="64"/>
      <c r="I157" s="64"/>
      <c r="J157" s="64"/>
      <c r="K157" s="64"/>
      <c r="L157" s="64"/>
      <c r="M157" s="64"/>
      <c r="N157" s="61"/>
      <c r="O157" s="61"/>
      <c r="P157" s="61"/>
      <c r="Q157" s="61" t="s">
        <v>101</v>
      </c>
      <c r="R157" s="61"/>
      <c r="S157" s="63"/>
      <c r="T157" s="64"/>
      <c r="U157" s="64"/>
      <c r="V157" s="64"/>
      <c r="W157" s="64"/>
      <c r="X157" s="64"/>
      <c r="Y157" s="64"/>
      <c r="Z157" s="64"/>
      <c r="AA157" s="64"/>
      <c r="AB157" s="64"/>
      <c r="AC157" s="64"/>
      <c r="AD157" s="64"/>
      <c r="AE157" s="64"/>
      <c r="AF157" s="64"/>
      <c r="AG157" s="64"/>
      <c r="AH157" s="64"/>
      <c r="AI157" s="64"/>
      <c r="AJ157" s="18"/>
    </row>
    <row r="158" spans="1:36" ht="30" customHeight="1" x14ac:dyDescent="0.25">
      <c r="A158" s="272"/>
      <c r="B158" s="45" t="s">
        <v>671</v>
      </c>
      <c r="C158" s="64"/>
      <c r="D158" s="64"/>
      <c r="E158" s="64"/>
      <c r="F158" s="64"/>
      <c r="G158" s="64"/>
      <c r="H158" s="64"/>
      <c r="I158" s="64"/>
      <c r="J158" s="64"/>
      <c r="K158" s="64"/>
      <c r="L158" s="64"/>
      <c r="M158" s="64"/>
      <c r="N158" s="61"/>
      <c r="O158" s="61"/>
      <c r="P158" s="61"/>
      <c r="Q158" s="61" t="s">
        <v>101</v>
      </c>
      <c r="R158" s="61"/>
      <c r="S158" s="63"/>
      <c r="T158" s="64"/>
      <c r="U158" s="64"/>
      <c r="V158" s="64"/>
      <c r="W158" s="64"/>
      <c r="X158" s="64"/>
      <c r="Y158" s="64"/>
      <c r="Z158" s="64"/>
      <c r="AA158" s="64"/>
      <c r="AB158" s="64"/>
      <c r="AC158" s="64"/>
      <c r="AD158" s="64"/>
      <c r="AE158" s="64"/>
      <c r="AF158" s="64"/>
      <c r="AG158" s="64"/>
      <c r="AH158" s="64"/>
      <c r="AI158" s="64"/>
      <c r="AJ158" s="18"/>
    </row>
    <row r="159" spans="1:36" ht="30" customHeight="1" x14ac:dyDescent="0.25">
      <c r="A159" s="272"/>
      <c r="B159" s="45" t="s">
        <v>672</v>
      </c>
      <c r="C159" s="64"/>
      <c r="D159" s="64"/>
      <c r="E159" s="64"/>
      <c r="F159" s="64"/>
      <c r="G159" s="64"/>
      <c r="H159" s="64"/>
      <c r="I159" s="64"/>
      <c r="J159" s="64"/>
      <c r="K159" s="64"/>
      <c r="L159" s="64"/>
      <c r="M159" s="64"/>
      <c r="N159" s="61"/>
      <c r="O159" s="61"/>
      <c r="P159" s="61"/>
      <c r="Q159" s="61" t="s">
        <v>101</v>
      </c>
      <c r="R159" s="61"/>
      <c r="S159" s="63"/>
      <c r="T159" s="64"/>
      <c r="U159" s="64"/>
      <c r="V159" s="64"/>
      <c r="W159" s="64"/>
      <c r="X159" s="64"/>
      <c r="Y159" s="64"/>
      <c r="Z159" s="64"/>
      <c r="AA159" s="64"/>
      <c r="AB159" s="64"/>
      <c r="AC159" s="64"/>
      <c r="AD159" s="64"/>
      <c r="AE159" s="64"/>
      <c r="AF159" s="64"/>
      <c r="AG159" s="64"/>
      <c r="AH159" s="64"/>
      <c r="AI159" s="64"/>
      <c r="AJ159" s="18"/>
    </row>
    <row r="160" spans="1:36" ht="30" customHeight="1" x14ac:dyDescent="0.25">
      <c r="A160" s="273"/>
      <c r="B160" s="45" t="s">
        <v>673</v>
      </c>
      <c r="C160" s="64"/>
      <c r="D160" s="64"/>
      <c r="E160" s="64"/>
      <c r="F160" s="64"/>
      <c r="G160" s="64"/>
      <c r="H160" s="64"/>
      <c r="I160" s="64"/>
      <c r="J160" s="64"/>
      <c r="K160" s="64"/>
      <c r="L160" s="64"/>
      <c r="M160" s="64"/>
      <c r="N160" s="61"/>
      <c r="O160" s="61"/>
      <c r="P160" s="61"/>
      <c r="Q160" s="61" t="s">
        <v>101</v>
      </c>
      <c r="R160" s="61"/>
      <c r="S160" s="63"/>
      <c r="T160" s="64"/>
      <c r="U160" s="64"/>
      <c r="V160" s="64"/>
      <c r="W160" s="64"/>
      <c r="X160" s="64"/>
      <c r="Y160" s="64"/>
      <c r="Z160" s="64"/>
      <c r="AA160" s="64"/>
      <c r="AB160" s="64"/>
      <c r="AC160" s="64"/>
      <c r="AD160" s="64"/>
      <c r="AE160" s="64"/>
      <c r="AF160" s="64"/>
      <c r="AG160" s="64"/>
      <c r="AH160" s="64"/>
      <c r="AI160" s="64"/>
      <c r="AJ160" s="18"/>
    </row>
    <row r="161" spans="1:36" x14ac:dyDescent="0.25">
      <c r="AJ161" s="18"/>
    </row>
    <row r="162" spans="1:36" x14ac:dyDescent="0.25">
      <c r="B162" s="65"/>
      <c r="AJ162" s="18"/>
    </row>
    <row r="163" spans="1:36" ht="15.75" thickBot="1" x14ac:dyDescent="0.3">
      <c r="L163" s="73"/>
      <c r="AJ163" s="18"/>
    </row>
    <row r="164" spans="1:36" ht="26.25" customHeight="1" thickBot="1" x14ac:dyDescent="0.3">
      <c r="A164" s="69" t="s">
        <v>501</v>
      </c>
      <c r="B164" s="70"/>
      <c r="C164" s="70"/>
      <c r="D164" s="70"/>
      <c r="E164" s="70"/>
      <c r="F164" s="70"/>
      <c r="G164" s="70"/>
      <c r="H164" s="70"/>
      <c r="I164" s="70"/>
      <c r="J164" s="70"/>
      <c r="K164" s="70"/>
      <c r="L164" s="72"/>
      <c r="M164" s="71"/>
      <c r="AJ164" s="18"/>
    </row>
    <row r="165" spans="1:36" ht="26.25" customHeight="1" thickBot="1" x14ac:dyDescent="0.3">
      <c r="A165" s="47"/>
      <c r="B165" s="48"/>
      <c r="C165" s="48"/>
      <c r="D165" s="49"/>
      <c r="E165" s="49"/>
      <c r="F165" s="49"/>
      <c r="G165" s="49"/>
      <c r="H165" s="49"/>
      <c r="I165" s="49"/>
      <c r="J165" s="49"/>
      <c r="K165" s="49"/>
      <c r="L165" s="49"/>
      <c r="M165" s="49"/>
      <c r="N165" s="49"/>
      <c r="AJ165" s="18"/>
    </row>
    <row r="166" spans="1:36" ht="43.5" customHeight="1" thickBot="1" x14ac:dyDescent="0.3">
      <c r="A166" s="53" t="s">
        <v>502</v>
      </c>
      <c r="B166" s="54"/>
      <c r="C166" s="55">
        <f>COUNTA(C170:C178,C182:C190,C194:C202,C206:C214)</f>
        <v>3</v>
      </c>
      <c r="AJ166" s="18"/>
    </row>
    <row r="167" spans="1:36" x14ac:dyDescent="0.25">
      <c r="AJ167" s="18"/>
    </row>
    <row r="168" spans="1:36" ht="15.75" x14ac:dyDescent="0.25">
      <c r="A168" s="269" t="s">
        <v>503</v>
      </c>
      <c r="B168" s="267" t="s">
        <v>83</v>
      </c>
      <c r="C168" s="267" t="s">
        <v>1</v>
      </c>
      <c r="D168" s="267" t="s">
        <v>3</v>
      </c>
      <c r="E168" s="198" t="s">
        <v>5</v>
      </c>
      <c r="F168" s="267" t="s">
        <v>7</v>
      </c>
      <c r="G168" s="267"/>
      <c r="H168" s="267" t="s">
        <v>9</v>
      </c>
      <c r="I168" s="267" t="s">
        <v>13</v>
      </c>
      <c r="J168" s="266" t="s">
        <v>11</v>
      </c>
      <c r="K168" s="266" t="s">
        <v>84</v>
      </c>
      <c r="L168" s="266"/>
      <c r="M168" s="266" t="s">
        <v>19</v>
      </c>
      <c r="N168" s="46"/>
      <c r="AJ168" s="18"/>
    </row>
    <row r="169" spans="1:36" ht="15.75" x14ac:dyDescent="0.25">
      <c r="A169" s="270"/>
      <c r="B169" s="267"/>
      <c r="C169" s="267"/>
      <c r="D169" s="267"/>
      <c r="E169" s="198"/>
      <c r="F169" s="50" t="s">
        <v>86</v>
      </c>
      <c r="G169" s="50" t="s">
        <v>87</v>
      </c>
      <c r="H169" s="267"/>
      <c r="I169" s="267"/>
      <c r="J169" s="266"/>
      <c r="K169" s="97" t="s">
        <v>88</v>
      </c>
      <c r="L169" s="97" t="s">
        <v>89</v>
      </c>
      <c r="M169" s="266"/>
      <c r="N169" s="2"/>
      <c r="AJ169" s="18"/>
    </row>
    <row r="170" spans="1:36" x14ac:dyDescent="0.25">
      <c r="A170" s="45" t="s">
        <v>511</v>
      </c>
      <c r="B170" s="45"/>
      <c r="C170" s="64" t="s">
        <v>512</v>
      </c>
      <c r="D170" s="64"/>
      <c r="E170" s="64"/>
      <c r="F170" s="64"/>
      <c r="G170" s="64"/>
      <c r="H170" s="64"/>
      <c r="I170" s="64"/>
      <c r="J170" s="61"/>
      <c r="K170" s="61"/>
      <c r="L170" s="61"/>
      <c r="M170" s="61"/>
      <c r="N170" s="2"/>
      <c r="AJ170" s="18"/>
    </row>
    <row r="171" spans="1:36" x14ac:dyDescent="0.25">
      <c r="A171" s="45"/>
      <c r="B171" s="45"/>
      <c r="C171" s="64"/>
      <c r="D171" s="64"/>
      <c r="E171" s="64"/>
      <c r="F171" s="64"/>
      <c r="G171" s="64"/>
      <c r="H171" s="64"/>
      <c r="I171" s="64"/>
      <c r="J171" s="64"/>
      <c r="K171" s="64"/>
      <c r="L171" s="64"/>
      <c r="M171" s="64"/>
      <c r="N171" s="2"/>
      <c r="AJ171" s="18"/>
    </row>
    <row r="172" spans="1:36" x14ac:dyDescent="0.25">
      <c r="A172" s="45"/>
      <c r="B172" s="45"/>
      <c r="C172" s="64"/>
      <c r="D172" s="64"/>
      <c r="E172" s="64"/>
      <c r="F172" s="64"/>
      <c r="G172" s="64"/>
      <c r="H172" s="64"/>
      <c r="I172" s="64"/>
      <c r="J172" s="64"/>
      <c r="K172" s="64"/>
      <c r="L172" s="64"/>
      <c r="M172" s="64"/>
      <c r="N172" s="2"/>
      <c r="AJ172" s="18"/>
    </row>
    <row r="173" spans="1:36" x14ac:dyDescent="0.25">
      <c r="A173" s="45"/>
      <c r="B173" s="45"/>
      <c r="C173" s="64"/>
      <c r="D173" s="64"/>
      <c r="E173" s="64"/>
      <c r="F173" s="64"/>
      <c r="G173" s="64"/>
      <c r="H173" s="64"/>
      <c r="I173" s="64"/>
      <c r="J173" s="64"/>
      <c r="K173" s="64"/>
      <c r="L173" s="64"/>
      <c r="M173" s="64"/>
      <c r="N173" s="2"/>
      <c r="AJ173" s="18"/>
    </row>
    <row r="174" spans="1:36" x14ac:dyDescent="0.25">
      <c r="A174" s="45"/>
      <c r="B174" s="45"/>
      <c r="C174" s="64"/>
      <c r="D174" s="64"/>
      <c r="E174" s="64"/>
      <c r="F174" s="64"/>
      <c r="G174" s="64"/>
      <c r="H174" s="64"/>
      <c r="I174" s="64"/>
      <c r="J174" s="64"/>
      <c r="K174" s="64"/>
      <c r="L174" s="64"/>
      <c r="M174" s="64"/>
      <c r="N174" s="2"/>
      <c r="AJ174" s="18"/>
    </row>
    <row r="175" spans="1:36" x14ac:dyDescent="0.25">
      <c r="A175" s="45"/>
      <c r="B175" s="45"/>
      <c r="C175" s="64"/>
      <c r="D175" s="64"/>
      <c r="E175" s="64"/>
      <c r="F175" s="64"/>
      <c r="G175" s="64"/>
      <c r="H175" s="64"/>
      <c r="I175" s="64"/>
      <c r="J175" s="64"/>
      <c r="K175" s="64"/>
      <c r="L175" s="64"/>
      <c r="M175" s="64"/>
      <c r="N175" s="2"/>
      <c r="AJ175" s="18"/>
    </row>
    <row r="176" spans="1:36" x14ac:dyDescent="0.25">
      <c r="A176" s="45"/>
      <c r="B176" s="45"/>
      <c r="C176" s="64"/>
      <c r="D176" s="64"/>
      <c r="E176" s="64"/>
      <c r="F176" s="64"/>
      <c r="G176" s="64"/>
      <c r="H176" s="64"/>
      <c r="I176" s="64"/>
      <c r="J176" s="64"/>
      <c r="K176" s="64"/>
      <c r="L176" s="64"/>
      <c r="M176" s="64"/>
      <c r="N176" s="2"/>
      <c r="AJ176" s="18"/>
    </row>
    <row r="177" spans="1:36" x14ac:dyDescent="0.25">
      <c r="A177" s="45"/>
      <c r="B177" s="45"/>
      <c r="C177" s="64"/>
      <c r="D177" s="64"/>
      <c r="E177" s="64"/>
      <c r="F177" s="64"/>
      <c r="G177" s="64"/>
      <c r="H177" s="64"/>
      <c r="I177" s="64"/>
      <c r="J177" s="64"/>
      <c r="K177" s="64"/>
      <c r="L177" s="64"/>
      <c r="M177" s="64"/>
      <c r="N177" s="2"/>
      <c r="AJ177" s="18"/>
    </row>
    <row r="178" spans="1:36" x14ac:dyDescent="0.25">
      <c r="A178" s="45"/>
      <c r="B178" s="45"/>
      <c r="C178" s="64"/>
      <c r="D178" s="64"/>
      <c r="E178" s="64"/>
      <c r="F178" s="64"/>
      <c r="G178" s="64"/>
      <c r="H178" s="64"/>
      <c r="I178" s="64"/>
      <c r="J178" s="64"/>
      <c r="K178" s="64"/>
      <c r="L178" s="64"/>
      <c r="M178" s="64"/>
      <c r="N178" s="2"/>
      <c r="AJ178" s="18"/>
    </row>
    <row r="179" spans="1:36" x14ac:dyDescent="0.25">
      <c r="AJ179" s="18"/>
    </row>
    <row r="180" spans="1:36" ht="15.75" x14ac:dyDescent="0.25">
      <c r="A180" s="269" t="s">
        <v>503</v>
      </c>
      <c r="B180" s="267" t="s">
        <v>83</v>
      </c>
      <c r="C180" s="267" t="s">
        <v>1</v>
      </c>
      <c r="D180" s="267" t="s">
        <v>3</v>
      </c>
      <c r="E180" s="198" t="s">
        <v>5</v>
      </c>
      <c r="F180" s="267" t="s">
        <v>7</v>
      </c>
      <c r="G180" s="267"/>
      <c r="H180" s="267" t="s">
        <v>9</v>
      </c>
      <c r="I180" s="267" t="s">
        <v>13</v>
      </c>
      <c r="J180" s="267" t="s">
        <v>11</v>
      </c>
      <c r="K180" s="266" t="s">
        <v>84</v>
      </c>
      <c r="L180" s="266"/>
      <c r="M180" s="267" t="s">
        <v>19</v>
      </c>
      <c r="N180" s="46"/>
      <c r="AJ180" s="18"/>
    </row>
    <row r="181" spans="1:36" ht="15" customHeight="1" x14ac:dyDescent="0.25">
      <c r="A181" s="270"/>
      <c r="B181" s="267"/>
      <c r="C181" s="267"/>
      <c r="D181" s="267"/>
      <c r="E181" s="198"/>
      <c r="F181" s="50" t="s">
        <v>86</v>
      </c>
      <c r="G181" s="50" t="s">
        <v>87</v>
      </c>
      <c r="H181" s="267"/>
      <c r="I181" s="267"/>
      <c r="J181" s="267"/>
      <c r="K181" s="97" t="s">
        <v>88</v>
      </c>
      <c r="L181" s="97" t="s">
        <v>89</v>
      </c>
      <c r="M181" s="267"/>
      <c r="N181" s="2"/>
      <c r="AJ181" s="18"/>
    </row>
    <row r="182" spans="1:36" x14ac:dyDescent="0.25">
      <c r="A182" s="45" t="s">
        <v>511</v>
      </c>
      <c r="B182" s="45"/>
      <c r="C182" s="64" t="s">
        <v>512</v>
      </c>
      <c r="D182" s="64"/>
      <c r="E182" s="64"/>
      <c r="F182" s="64"/>
      <c r="G182" s="64"/>
      <c r="H182" s="64"/>
      <c r="I182" s="64"/>
      <c r="J182" s="61"/>
      <c r="K182" s="61"/>
      <c r="L182" s="61"/>
      <c r="M182" s="61"/>
      <c r="N182" s="2"/>
      <c r="AJ182" s="18"/>
    </row>
    <row r="183" spans="1:36" x14ac:dyDescent="0.25">
      <c r="A183" s="45"/>
      <c r="B183" s="45"/>
      <c r="C183" s="64"/>
      <c r="D183" s="64"/>
      <c r="E183" s="64"/>
      <c r="F183" s="64"/>
      <c r="G183" s="64"/>
      <c r="H183" s="64"/>
      <c r="I183" s="64"/>
      <c r="J183" s="64"/>
      <c r="K183" s="64"/>
      <c r="L183" s="64"/>
      <c r="M183" s="64"/>
      <c r="N183" s="2"/>
      <c r="AJ183" s="18"/>
    </row>
    <row r="184" spans="1:36" x14ac:dyDescent="0.25">
      <c r="A184" s="45"/>
      <c r="B184" s="45"/>
      <c r="C184" s="64"/>
      <c r="D184" s="64"/>
      <c r="E184" s="64"/>
      <c r="F184" s="64"/>
      <c r="G184" s="64"/>
      <c r="H184" s="64"/>
      <c r="I184" s="64"/>
      <c r="J184" s="64"/>
      <c r="K184" s="64"/>
      <c r="L184" s="64"/>
      <c r="M184" s="64"/>
      <c r="N184" s="2"/>
      <c r="AJ184" s="18"/>
    </row>
    <row r="185" spans="1:36" x14ac:dyDescent="0.25">
      <c r="A185" s="45"/>
      <c r="B185" s="45"/>
      <c r="C185" s="64"/>
      <c r="D185" s="64"/>
      <c r="E185" s="64"/>
      <c r="F185" s="64"/>
      <c r="G185" s="64"/>
      <c r="H185" s="64"/>
      <c r="I185" s="64"/>
      <c r="J185" s="64"/>
      <c r="K185" s="64"/>
      <c r="L185" s="64"/>
      <c r="M185" s="64"/>
      <c r="N185" s="2"/>
      <c r="AJ185" s="18"/>
    </row>
    <row r="186" spans="1:36" x14ac:dyDescent="0.25">
      <c r="A186" s="45"/>
      <c r="B186" s="45"/>
      <c r="C186" s="64"/>
      <c r="D186" s="64"/>
      <c r="E186" s="64"/>
      <c r="F186" s="64"/>
      <c r="G186" s="64"/>
      <c r="H186" s="64"/>
      <c r="I186" s="64"/>
      <c r="J186" s="64"/>
      <c r="K186" s="64"/>
      <c r="L186" s="64"/>
      <c r="M186" s="64"/>
      <c r="N186" s="2"/>
      <c r="AJ186" s="18"/>
    </row>
    <row r="187" spans="1:36" x14ac:dyDescent="0.25">
      <c r="A187" s="45"/>
      <c r="B187" s="45"/>
      <c r="C187" s="64"/>
      <c r="D187" s="64"/>
      <c r="E187" s="64"/>
      <c r="F187" s="64"/>
      <c r="G187" s="64"/>
      <c r="H187" s="64"/>
      <c r="I187" s="64"/>
      <c r="J187" s="64"/>
      <c r="K187" s="64"/>
      <c r="L187" s="64"/>
      <c r="M187" s="64"/>
      <c r="N187" s="2"/>
      <c r="AJ187" s="18"/>
    </row>
    <row r="188" spans="1:36" x14ac:dyDescent="0.25">
      <c r="A188" s="45"/>
      <c r="B188" s="45"/>
      <c r="C188" s="64"/>
      <c r="D188" s="64"/>
      <c r="E188" s="64"/>
      <c r="F188" s="64"/>
      <c r="G188" s="64"/>
      <c r="H188" s="64"/>
      <c r="I188" s="64"/>
      <c r="J188" s="64"/>
      <c r="K188" s="64"/>
      <c r="L188" s="64"/>
      <c r="M188" s="64"/>
      <c r="N188" s="2"/>
      <c r="AJ188" s="18"/>
    </row>
    <row r="189" spans="1:36" x14ac:dyDescent="0.25">
      <c r="A189" s="45"/>
      <c r="B189" s="45"/>
      <c r="C189" s="64"/>
      <c r="D189" s="64"/>
      <c r="E189" s="64"/>
      <c r="F189" s="64"/>
      <c r="G189" s="64"/>
      <c r="H189" s="64"/>
      <c r="I189" s="64"/>
      <c r="J189" s="64"/>
      <c r="K189" s="64"/>
      <c r="L189" s="64"/>
      <c r="M189" s="64"/>
      <c r="N189" s="2"/>
      <c r="AJ189" s="18"/>
    </row>
    <row r="190" spans="1:36" x14ac:dyDescent="0.25">
      <c r="A190" s="45"/>
      <c r="B190" s="45"/>
      <c r="C190" s="64"/>
      <c r="D190" s="64"/>
      <c r="E190" s="64"/>
      <c r="F190" s="64"/>
      <c r="G190" s="64"/>
      <c r="H190" s="64"/>
      <c r="I190" s="64"/>
      <c r="J190" s="64"/>
      <c r="K190" s="64"/>
      <c r="L190" s="64"/>
      <c r="M190" s="64"/>
      <c r="N190" s="2"/>
      <c r="AJ190" s="18"/>
    </row>
    <row r="191" spans="1:36" x14ac:dyDescent="0.25">
      <c r="AJ191" s="18"/>
    </row>
    <row r="192" spans="1:36" ht="15.75" x14ac:dyDescent="0.25">
      <c r="A192" s="269" t="s">
        <v>503</v>
      </c>
      <c r="B192" s="267" t="s">
        <v>83</v>
      </c>
      <c r="C192" s="267" t="s">
        <v>1</v>
      </c>
      <c r="D192" s="267" t="s">
        <v>3</v>
      </c>
      <c r="E192" s="198" t="s">
        <v>5</v>
      </c>
      <c r="F192" s="267" t="s">
        <v>7</v>
      </c>
      <c r="G192" s="267"/>
      <c r="H192" s="267" t="s">
        <v>9</v>
      </c>
      <c r="I192" s="267" t="s">
        <v>13</v>
      </c>
      <c r="J192" s="267" t="s">
        <v>11</v>
      </c>
      <c r="K192" s="266" t="s">
        <v>84</v>
      </c>
      <c r="L192" s="266"/>
      <c r="M192" s="267" t="s">
        <v>19</v>
      </c>
      <c r="N192" s="46"/>
      <c r="AJ192" s="18"/>
    </row>
    <row r="193" spans="1:36" ht="15" customHeight="1" x14ac:dyDescent="0.25">
      <c r="A193" s="270"/>
      <c r="B193" s="267"/>
      <c r="C193" s="267"/>
      <c r="D193" s="267"/>
      <c r="E193" s="198"/>
      <c r="F193" s="50" t="s">
        <v>86</v>
      </c>
      <c r="G193" s="50" t="s">
        <v>87</v>
      </c>
      <c r="H193" s="267"/>
      <c r="I193" s="267"/>
      <c r="J193" s="267"/>
      <c r="K193" s="97" t="s">
        <v>88</v>
      </c>
      <c r="L193" s="97" t="s">
        <v>89</v>
      </c>
      <c r="M193" s="267"/>
      <c r="N193" s="2"/>
      <c r="AJ193" s="18"/>
    </row>
    <row r="194" spans="1:36" x14ac:dyDescent="0.25">
      <c r="A194" s="45"/>
      <c r="B194" s="45"/>
      <c r="C194" s="64" t="s">
        <v>512</v>
      </c>
      <c r="D194" s="64"/>
      <c r="E194" s="64"/>
      <c r="F194" s="64"/>
      <c r="G194" s="64"/>
      <c r="H194" s="64"/>
      <c r="I194" s="64"/>
      <c r="J194" s="61"/>
      <c r="K194" s="61"/>
      <c r="L194" s="61"/>
      <c r="M194" s="61"/>
      <c r="N194" s="2"/>
      <c r="AJ194" s="18"/>
    </row>
    <row r="195" spans="1:36" x14ac:dyDescent="0.25">
      <c r="A195" s="45"/>
      <c r="B195" s="45"/>
      <c r="C195" s="64"/>
      <c r="D195" s="64"/>
      <c r="E195" s="64"/>
      <c r="F195" s="64"/>
      <c r="G195" s="64"/>
      <c r="H195" s="64"/>
      <c r="I195" s="64"/>
      <c r="J195" s="64"/>
      <c r="K195" s="64"/>
      <c r="L195" s="64"/>
      <c r="M195" s="64"/>
      <c r="N195" s="2"/>
      <c r="AJ195" s="18"/>
    </row>
    <row r="196" spans="1:36" x14ac:dyDescent="0.25">
      <c r="A196" s="45"/>
      <c r="B196" s="45"/>
      <c r="C196" s="64"/>
      <c r="D196" s="64"/>
      <c r="E196" s="64"/>
      <c r="F196" s="64"/>
      <c r="G196" s="64"/>
      <c r="H196" s="64"/>
      <c r="I196" s="64"/>
      <c r="J196" s="64"/>
      <c r="K196" s="64"/>
      <c r="L196" s="64"/>
      <c r="M196" s="64"/>
      <c r="N196" s="2"/>
      <c r="AJ196" s="18"/>
    </row>
    <row r="197" spans="1:36" x14ac:dyDescent="0.25">
      <c r="A197" s="45"/>
      <c r="B197" s="45"/>
      <c r="C197" s="64"/>
      <c r="D197" s="64"/>
      <c r="E197" s="64"/>
      <c r="F197" s="64"/>
      <c r="G197" s="64"/>
      <c r="H197" s="64"/>
      <c r="I197" s="64"/>
      <c r="J197" s="64"/>
      <c r="K197" s="64"/>
      <c r="L197" s="64"/>
      <c r="M197" s="64"/>
      <c r="N197" s="2"/>
      <c r="AJ197" s="18"/>
    </row>
    <row r="198" spans="1:36" x14ac:dyDescent="0.25">
      <c r="A198" s="45"/>
      <c r="B198" s="45"/>
      <c r="C198" s="64"/>
      <c r="D198" s="64"/>
      <c r="E198" s="64"/>
      <c r="F198" s="64"/>
      <c r="G198" s="64"/>
      <c r="H198" s="64"/>
      <c r="I198" s="64"/>
      <c r="J198" s="64"/>
      <c r="K198" s="64"/>
      <c r="L198" s="64"/>
      <c r="M198" s="64"/>
      <c r="N198" s="2"/>
      <c r="AJ198" s="18"/>
    </row>
    <row r="199" spans="1:36" x14ac:dyDescent="0.25">
      <c r="A199" s="45"/>
      <c r="B199" s="45"/>
      <c r="C199" s="64"/>
      <c r="D199" s="64"/>
      <c r="E199" s="64"/>
      <c r="F199" s="64"/>
      <c r="G199" s="64"/>
      <c r="H199" s="64"/>
      <c r="I199" s="64"/>
      <c r="J199" s="64"/>
      <c r="K199" s="64"/>
      <c r="L199" s="64"/>
      <c r="M199" s="64"/>
      <c r="N199" s="2"/>
      <c r="AJ199" s="18"/>
    </row>
    <row r="200" spans="1:36" x14ac:dyDescent="0.25">
      <c r="A200" s="45"/>
      <c r="B200" s="45"/>
      <c r="C200" s="64"/>
      <c r="D200" s="64"/>
      <c r="E200" s="64"/>
      <c r="F200" s="64"/>
      <c r="G200" s="64"/>
      <c r="H200" s="64"/>
      <c r="I200" s="64"/>
      <c r="J200" s="64"/>
      <c r="K200" s="64"/>
      <c r="L200" s="64"/>
      <c r="M200" s="64"/>
      <c r="N200" s="2"/>
      <c r="AJ200" s="18"/>
    </row>
    <row r="201" spans="1:36" x14ac:dyDescent="0.25">
      <c r="A201" s="45"/>
      <c r="B201" s="45"/>
      <c r="C201" s="64"/>
      <c r="D201" s="64"/>
      <c r="E201" s="64"/>
      <c r="F201" s="64"/>
      <c r="G201" s="64"/>
      <c r="H201" s="64"/>
      <c r="I201" s="64"/>
      <c r="J201" s="64"/>
      <c r="K201" s="64"/>
      <c r="L201" s="64"/>
      <c r="M201" s="64"/>
      <c r="N201" s="2"/>
      <c r="AJ201" s="18"/>
    </row>
    <row r="202" spans="1:36" x14ac:dyDescent="0.25">
      <c r="A202" s="45"/>
      <c r="B202" s="45"/>
      <c r="C202" s="64"/>
      <c r="D202" s="64"/>
      <c r="E202" s="64"/>
      <c r="F202" s="64"/>
      <c r="G202" s="64"/>
      <c r="H202" s="64"/>
      <c r="I202" s="64"/>
      <c r="J202" s="64"/>
      <c r="K202" s="64"/>
      <c r="L202" s="64"/>
      <c r="M202" s="64"/>
      <c r="N202" s="2"/>
      <c r="AJ202" s="18"/>
    </row>
    <row r="203" spans="1:36" x14ac:dyDescent="0.25">
      <c r="AJ203" s="18"/>
    </row>
    <row r="204" spans="1:36" ht="15.75" x14ac:dyDescent="0.25">
      <c r="A204" s="268" t="s">
        <v>513</v>
      </c>
      <c r="B204" s="267" t="s">
        <v>83</v>
      </c>
      <c r="C204" s="267" t="s">
        <v>1</v>
      </c>
      <c r="D204" s="267" t="s">
        <v>3</v>
      </c>
      <c r="E204" s="198" t="s">
        <v>5</v>
      </c>
      <c r="F204" s="267" t="s">
        <v>7</v>
      </c>
      <c r="G204" s="267"/>
      <c r="H204" s="267" t="s">
        <v>9</v>
      </c>
      <c r="I204" s="267" t="s">
        <v>13</v>
      </c>
      <c r="J204" s="267" t="s">
        <v>11</v>
      </c>
      <c r="K204" s="266" t="s">
        <v>84</v>
      </c>
      <c r="L204" s="266"/>
      <c r="M204" s="267" t="s">
        <v>19</v>
      </c>
      <c r="N204" s="46"/>
      <c r="AJ204" s="18"/>
    </row>
    <row r="205" spans="1:36" ht="15.75" x14ac:dyDescent="0.25">
      <c r="A205" s="268"/>
      <c r="B205" s="267"/>
      <c r="C205" s="267"/>
      <c r="D205" s="267"/>
      <c r="E205" s="198"/>
      <c r="F205" s="50" t="s">
        <v>86</v>
      </c>
      <c r="G205" s="50" t="s">
        <v>87</v>
      </c>
      <c r="H205" s="267"/>
      <c r="I205" s="267"/>
      <c r="J205" s="267"/>
      <c r="K205" s="97" t="s">
        <v>88</v>
      </c>
      <c r="L205" s="97" t="s">
        <v>89</v>
      </c>
      <c r="M205" s="267"/>
      <c r="N205" s="2"/>
      <c r="AJ205" s="18"/>
    </row>
    <row r="206" spans="1:36" x14ac:dyDescent="0.25">
      <c r="A206" s="45"/>
      <c r="B206" s="45"/>
      <c r="C206" s="64"/>
      <c r="D206" s="64"/>
      <c r="E206" s="64"/>
      <c r="F206" s="64"/>
      <c r="G206" s="64"/>
      <c r="H206" s="64"/>
      <c r="I206" s="64"/>
      <c r="J206" s="61"/>
      <c r="K206" s="61"/>
      <c r="L206" s="61"/>
      <c r="M206" s="61"/>
      <c r="N206" s="2"/>
      <c r="AJ206" s="18"/>
    </row>
    <row r="207" spans="1:36" x14ac:dyDescent="0.25">
      <c r="A207" s="45"/>
      <c r="B207" s="45"/>
      <c r="C207" s="64"/>
      <c r="D207" s="64"/>
      <c r="E207" s="64"/>
      <c r="F207" s="64"/>
      <c r="G207" s="64"/>
      <c r="H207" s="64"/>
      <c r="I207" s="64"/>
      <c r="J207" s="64"/>
      <c r="K207" s="64"/>
      <c r="L207" s="64"/>
      <c r="M207" s="64"/>
      <c r="N207" s="2"/>
      <c r="AJ207" s="18"/>
    </row>
    <row r="208" spans="1:36" x14ac:dyDescent="0.25">
      <c r="A208" s="45"/>
      <c r="B208" s="45"/>
      <c r="C208" s="64"/>
      <c r="D208" s="64"/>
      <c r="E208" s="64"/>
      <c r="F208" s="64"/>
      <c r="G208" s="64"/>
      <c r="H208" s="64"/>
      <c r="I208" s="64"/>
      <c r="J208" s="64"/>
      <c r="K208" s="64"/>
      <c r="L208" s="64"/>
      <c r="M208" s="64"/>
      <c r="N208" s="2"/>
      <c r="AJ208" s="18"/>
    </row>
    <row r="209" spans="1:36" x14ac:dyDescent="0.25">
      <c r="A209" s="45"/>
      <c r="B209" s="45"/>
      <c r="C209" s="64"/>
      <c r="D209" s="64"/>
      <c r="E209" s="64"/>
      <c r="F209" s="64"/>
      <c r="G209" s="64"/>
      <c r="H209" s="64"/>
      <c r="I209" s="64"/>
      <c r="J209" s="64"/>
      <c r="K209" s="64"/>
      <c r="L209" s="64"/>
      <c r="M209" s="64"/>
      <c r="N209" s="2"/>
      <c r="AJ209" s="18"/>
    </row>
    <row r="210" spans="1:36" x14ac:dyDescent="0.25">
      <c r="A210" s="45"/>
      <c r="B210" s="45"/>
      <c r="C210" s="64"/>
      <c r="D210" s="64"/>
      <c r="E210" s="64"/>
      <c r="F210" s="64"/>
      <c r="G210" s="64"/>
      <c r="H210" s="64"/>
      <c r="I210" s="64"/>
      <c r="J210" s="64"/>
      <c r="K210" s="64"/>
      <c r="L210" s="64"/>
      <c r="M210" s="64"/>
      <c r="N210" s="2"/>
      <c r="AJ210" s="18"/>
    </row>
    <row r="211" spans="1:36" x14ac:dyDescent="0.25">
      <c r="A211" s="45"/>
      <c r="B211" s="45"/>
      <c r="C211" s="64"/>
      <c r="D211" s="64"/>
      <c r="E211" s="64"/>
      <c r="F211" s="64"/>
      <c r="G211" s="64"/>
      <c r="H211" s="64"/>
      <c r="I211" s="64"/>
      <c r="J211" s="64"/>
      <c r="K211" s="64"/>
      <c r="L211" s="64"/>
      <c r="M211" s="64"/>
      <c r="N211" s="2"/>
      <c r="AJ211" s="18"/>
    </row>
    <row r="212" spans="1:36" x14ac:dyDescent="0.25">
      <c r="A212" s="45"/>
      <c r="B212" s="45"/>
      <c r="C212" s="64"/>
      <c r="D212" s="64"/>
      <c r="E212" s="64"/>
      <c r="F212" s="64"/>
      <c r="G212" s="64"/>
      <c r="H212" s="64"/>
      <c r="I212" s="64"/>
      <c r="J212" s="64"/>
      <c r="K212" s="64"/>
      <c r="L212" s="64"/>
      <c r="M212" s="64"/>
      <c r="N212" s="2"/>
      <c r="AJ212" s="18"/>
    </row>
    <row r="213" spans="1:36" x14ac:dyDescent="0.25">
      <c r="A213" s="45"/>
      <c r="B213" s="45"/>
      <c r="C213" s="64"/>
      <c r="D213" s="64"/>
      <c r="E213" s="64"/>
      <c r="F213" s="64"/>
      <c r="G213" s="64"/>
      <c r="H213" s="64"/>
      <c r="I213" s="64"/>
      <c r="J213" s="64"/>
      <c r="K213" s="64"/>
      <c r="L213" s="64"/>
      <c r="M213" s="64"/>
      <c r="N213" s="2"/>
      <c r="AJ213" s="18"/>
    </row>
    <row r="214" spans="1:36" x14ac:dyDescent="0.25">
      <c r="A214" s="45"/>
      <c r="B214" s="45"/>
      <c r="C214" s="64"/>
      <c r="D214" s="64"/>
      <c r="E214" s="64"/>
      <c r="F214" s="64"/>
      <c r="G214" s="64"/>
      <c r="H214" s="64"/>
      <c r="I214" s="64"/>
      <c r="J214" s="64"/>
      <c r="K214" s="64"/>
      <c r="L214" s="64"/>
      <c r="M214" s="64"/>
      <c r="N214" s="2"/>
      <c r="AJ214" s="18"/>
    </row>
    <row r="215" spans="1:36" x14ac:dyDescent="0.25">
      <c r="A215" s="18"/>
      <c r="B215" s="18"/>
      <c r="C215" s="18"/>
      <c r="D215" s="18"/>
      <c r="E215" s="18"/>
      <c r="F215" s="18"/>
      <c r="G215" s="18"/>
      <c r="H215" s="18"/>
      <c r="I215" s="18"/>
      <c r="J215" s="18"/>
      <c r="K215" s="18"/>
      <c r="L215" s="18"/>
      <c r="M215" s="18"/>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18"/>
    </row>
    <row r="216" spans="1:36" x14ac:dyDescent="0.25">
      <c r="A216" s="18"/>
      <c r="B216" s="18"/>
      <c r="C216" s="18"/>
      <c r="D216" s="18"/>
      <c r="E216" s="18"/>
      <c r="F216" s="18"/>
      <c r="G216" s="18"/>
      <c r="H216" s="18"/>
      <c r="I216" s="18"/>
      <c r="J216" s="18"/>
      <c r="K216" s="18"/>
      <c r="L216" s="18"/>
      <c r="M216" s="18"/>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18"/>
    </row>
  </sheetData>
  <mergeCells count="94">
    <mergeCell ref="A1:AI1"/>
    <mergeCell ref="A2:AI2"/>
    <mergeCell ref="B4:G4"/>
    <mergeCell ref="B6:C6"/>
    <mergeCell ref="A8:M8"/>
    <mergeCell ref="N8:X8"/>
    <mergeCell ref="Y8:AI8"/>
    <mergeCell ref="N9:N10"/>
    <mergeCell ref="A9:A10"/>
    <mergeCell ref="B9:B10"/>
    <mergeCell ref="C9:C10"/>
    <mergeCell ref="D9:D10"/>
    <mergeCell ref="E9:E10"/>
    <mergeCell ref="F9:G9"/>
    <mergeCell ref="H9:H10"/>
    <mergeCell ref="I9:I10"/>
    <mergeCell ref="J9:J10"/>
    <mergeCell ref="K9:L9"/>
    <mergeCell ref="M9:M10"/>
    <mergeCell ref="X9:X10"/>
    <mergeCell ref="Y9:Y10"/>
    <mergeCell ref="Z9:Z10"/>
    <mergeCell ref="O9:O10"/>
    <mergeCell ref="P9:P10"/>
    <mergeCell ref="Q9:Q10"/>
    <mergeCell ref="R9:R10"/>
    <mergeCell ref="S9:S10"/>
    <mergeCell ref="T9:T10"/>
    <mergeCell ref="A131:A145"/>
    <mergeCell ref="AG9:AG10"/>
    <mergeCell ref="AH9:AH10"/>
    <mergeCell ref="AI9:AI10"/>
    <mergeCell ref="A11:A25"/>
    <mergeCell ref="A26:A40"/>
    <mergeCell ref="A41:A55"/>
    <mergeCell ref="AA9:AA10"/>
    <mergeCell ref="AB9:AB10"/>
    <mergeCell ref="AC9:AC10"/>
    <mergeCell ref="AD9:AD10"/>
    <mergeCell ref="AE9:AE10"/>
    <mergeCell ref="AF9:AF10"/>
    <mergeCell ref="U9:U10"/>
    <mergeCell ref="V9:V10"/>
    <mergeCell ref="W9:W10"/>
    <mergeCell ref="A56:A70"/>
    <mergeCell ref="A71:A85"/>
    <mergeCell ref="A86:A100"/>
    <mergeCell ref="A101:A115"/>
    <mergeCell ref="A116:A130"/>
    <mergeCell ref="K168:L168"/>
    <mergeCell ref="M168:M169"/>
    <mergeCell ref="A146:A160"/>
    <mergeCell ref="A168:A169"/>
    <mergeCell ref="B168:B169"/>
    <mergeCell ref="C168:C169"/>
    <mergeCell ref="D168:D169"/>
    <mergeCell ref="E168:E169"/>
    <mergeCell ref="F180:G180"/>
    <mergeCell ref="F168:G168"/>
    <mergeCell ref="H168:H169"/>
    <mergeCell ref="I168:I169"/>
    <mergeCell ref="J168:J169"/>
    <mergeCell ref="A180:A181"/>
    <mergeCell ref="B180:B181"/>
    <mergeCell ref="C180:C181"/>
    <mergeCell ref="D180:D181"/>
    <mergeCell ref="E180:E181"/>
    <mergeCell ref="A192:A193"/>
    <mergeCell ref="B192:B193"/>
    <mergeCell ref="C192:C193"/>
    <mergeCell ref="D192:D193"/>
    <mergeCell ref="E192:E193"/>
    <mergeCell ref="K192:L192"/>
    <mergeCell ref="M192:M193"/>
    <mergeCell ref="H180:H181"/>
    <mergeCell ref="I180:I181"/>
    <mergeCell ref="J180:J181"/>
    <mergeCell ref="K180:L180"/>
    <mergeCell ref="M180:M181"/>
    <mergeCell ref="F192:G192"/>
    <mergeCell ref="H192:H193"/>
    <mergeCell ref="I192:I193"/>
    <mergeCell ref="J192:J193"/>
    <mergeCell ref="H204:H205"/>
    <mergeCell ref="I204:I205"/>
    <mergeCell ref="J204:J205"/>
    <mergeCell ref="K204:L204"/>
    <mergeCell ref="M204:M205"/>
    <mergeCell ref="A204:A205"/>
    <mergeCell ref="B204:B205"/>
    <mergeCell ref="C204:C205"/>
    <mergeCell ref="D204:D205"/>
    <mergeCell ref="E204:E205"/>
    <mergeCell ref="F204:G204"/>
  </mergeCells>
  <conditionalFormatting sqref="N11:N160">
    <cfRule type="cellIs" dxfId="24" priority="8" stopIfTrue="1" operator="equal">
      <formula>"x"</formula>
    </cfRule>
  </conditionalFormatting>
  <conditionalFormatting sqref="O11:O160">
    <cfRule type="cellIs" dxfId="23" priority="7" operator="equal">
      <formula>"x"</formula>
    </cfRule>
  </conditionalFormatting>
  <conditionalFormatting sqref="P11:P160">
    <cfRule type="cellIs" dxfId="22" priority="6" operator="equal">
      <formula>"x"</formula>
    </cfRule>
  </conditionalFormatting>
  <conditionalFormatting sqref="Q11:Q160">
    <cfRule type="cellIs" dxfId="21" priority="5" stopIfTrue="1" operator="equal">
      <formula>"x"</formula>
    </cfRule>
  </conditionalFormatting>
  <conditionalFormatting sqref="R11:R160">
    <cfRule type="cellIs" dxfId="20" priority="4" operator="equal">
      <formula>"x"</formula>
    </cfRule>
  </conditionalFormatting>
  <conditionalFormatting sqref="S11:S160">
    <cfRule type="cellIs" dxfId="19" priority="1" stopIfTrue="1" operator="equal">
      <formula>$AN$7</formula>
    </cfRule>
    <cfRule type="cellIs" dxfId="18" priority="2" stopIfTrue="1" operator="equal">
      <formula>$AN$6</formula>
    </cfRule>
  </conditionalFormatting>
  <conditionalFormatting sqref="S149:S160">
    <cfRule type="cellIs" dxfId="17" priority="3" stopIfTrue="1" operator="equal">
      <formula>"x"</formula>
    </cfRule>
  </conditionalFormatting>
  <conditionalFormatting sqref="AN6:AN7">
    <cfRule type="cellIs" dxfId="16" priority="9" stopIfTrue="1" operator="equal">
      <formula>$AN$6</formula>
    </cfRule>
  </conditionalFormatting>
  <dataValidations count="1">
    <dataValidation type="list" allowBlank="1" showInputMessage="1" showErrorMessage="1" sqref="S11:S160" xr:uid="{00000000-0002-0000-0500-000000000000}">
      <formula1>$AN$6:$AN$7</formula1>
    </dataValidation>
  </dataValidations>
  <pageMargins left="0.511811024" right="0.511811024" top="0.78740157499999996" bottom="0.78740157499999996" header="0.31496062000000002" footer="0.31496062000000002"/>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9"/>
  <sheetViews>
    <sheetView showGridLines="0" topLeftCell="A21" zoomScale="80" zoomScaleNormal="80" zoomScalePageLayoutView="70" workbookViewId="0">
      <selection activeCell="D32" sqref="D32:D37"/>
    </sheetView>
  </sheetViews>
  <sheetFormatPr defaultRowHeight="15" x14ac:dyDescent="0.25"/>
  <cols>
    <col min="1" max="1" width="2.85546875" customWidth="1"/>
    <col min="2" max="2" width="3.85546875" customWidth="1"/>
    <col min="3" max="3" width="53" bestFit="1" customWidth="1"/>
    <col min="4" max="4" width="12" bestFit="1" customWidth="1"/>
    <col min="5" max="5" width="7.42578125" customWidth="1"/>
    <col min="6" max="6" width="12" bestFit="1" customWidth="1"/>
    <col min="7" max="7" width="8.140625" customWidth="1"/>
    <col min="8" max="8" width="9.140625" customWidth="1"/>
    <col min="24" max="24" width="2.85546875" customWidth="1"/>
    <col min="26" max="26" width="0" hidden="1" customWidth="1"/>
    <col min="27" max="28" width="4.140625" hidden="1" customWidth="1"/>
    <col min="29" max="29" width="4.140625" customWidth="1"/>
  </cols>
  <sheetData>
    <row r="1" spans="1:28" x14ac:dyDescent="0.25">
      <c r="A1" s="11"/>
      <c r="B1" s="254" t="s">
        <v>71</v>
      </c>
      <c r="C1" s="254"/>
      <c r="D1" s="254"/>
      <c r="E1" s="254"/>
      <c r="F1" s="254"/>
      <c r="G1" s="254"/>
      <c r="H1" s="254"/>
      <c r="I1" s="254"/>
      <c r="J1" s="254"/>
      <c r="K1" s="254"/>
      <c r="L1" s="254"/>
      <c r="M1" s="254"/>
      <c r="N1" s="254"/>
      <c r="O1" s="254"/>
      <c r="P1" s="254"/>
      <c r="Q1" s="254"/>
      <c r="R1" s="254"/>
      <c r="S1" s="254"/>
      <c r="T1" s="254"/>
      <c r="U1" s="254"/>
      <c r="V1" s="254"/>
      <c r="W1" s="254"/>
      <c r="X1" s="11"/>
    </row>
    <row r="2" spans="1:28" s="15" customFormat="1" ht="21" customHeight="1" x14ac:dyDescent="0.25">
      <c r="A2" s="16"/>
      <c r="B2" s="254"/>
      <c r="C2" s="254"/>
      <c r="D2" s="254"/>
      <c r="E2" s="254"/>
      <c r="F2" s="254"/>
      <c r="G2" s="254"/>
      <c r="H2" s="254"/>
      <c r="I2" s="254"/>
      <c r="J2" s="254"/>
      <c r="K2" s="254"/>
      <c r="L2" s="254"/>
      <c r="M2" s="254"/>
      <c r="N2" s="254"/>
      <c r="O2" s="254"/>
      <c r="P2" s="254"/>
      <c r="Q2" s="254"/>
      <c r="R2" s="254"/>
      <c r="S2" s="254"/>
      <c r="T2" s="254"/>
      <c r="U2" s="254"/>
      <c r="V2" s="254"/>
      <c r="W2" s="254"/>
      <c r="X2" s="16"/>
    </row>
    <row r="3" spans="1:28" ht="33.75" customHeight="1" x14ac:dyDescent="0.35">
      <c r="A3" s="11"/>
      <c r="B3" s="260" t="str">
        <f>'Monitoria Anual - 3'!A2</f>
        <v>Inserir nome do PAN - completo e resumido, ex: "Plano de Ação Nacional para a Conservação dos Ambientes Coralíneos - PAN Corais"</v>
      </c>
      <c r="C3" s="260"/>
      <c r="D3" s="260"/>
      <c r="E3" s="260"/>
      <c r="F3" s="260"/>
      <c r="G3" s="260"/>
      <c r="H3" s="260"/>
      <c r="I3" s="260"/>
      <c r="J3" s="260"/>
      <c r="K3" s="260"/>
      <c r="L3" s="260"/>
      <c r="M3" s="260"/>
      <c r="N3" s="260"/>
      <c r="O3" s="260"/>
      <c r="P3" s="260"/>
      <c r="Q3" s="260"/>
      <c r="R3" s="260"/>
      <c r="S3" s="260"/>
      <c r="T3" s="260"/>
      <c r="U3" s="260"/>
      <c r="V3" s="260"/>
      <c r="W3" s="260"/>
      <c r="X3" s="11"/>
    </row>
    <row r="4" spans="1:28" x14ac:dyDescent="0.25">
      <c r="A4" s="11"/>
      <c r="J4" s="12"/>
      <c r="K4" s="12"/>
      <c r="L4" s="12"/>
      <c r="M4" s="12"/>
      <c r="N4" s="12"/>
      <c r="O4" s="12"/>
      <c r="X4" s="11"/>
    </row>
    <row r="5" spans="1:28" s="2" customFormat="1" ht="45" customHeight="1" x14ac:dyDescent="0.25">
      <c r="A5" s="18"/>
      <c r="B5" s="265" t="s">
        <v>514</v>
      </c>
      <c r="C5" s="265"/>
      <c r="D5" s="213" t="str">
        <f>'Monitoria Anual - 3'!B4</f>
        <v>Salvar o</v>
      </c>
      <c r="E5" s="213"/>
      <c r="F5" s="213"/>
      <c r="G5" s="213"/>
      <c r="H5" s="213"/>
      <c r="I5" s="213"/>
      <c r="J5" s="213"/>
      <c r="K5" s="213"/>
      <c r="L5" s="213"/>
      <c r="M5" s="214"/>
      <c r="N5" s="13"/>
      <c r="O5" s="13"/>
      <c r="P5" s="13"/>
      <c r="Q5" s="13"/>
      <c r="R5" s="13"/>
      <c r="X5" s="18"/>
    </row>
    <row r="6" spans="1:28" x14ac:dyDescent="0.25">
      <c r="A6" s="11"/>
      <c r="J6" s="12"/>
      <c r="K6" s="12"/>
      <c r="L6" s="12"/>
      <c r="M6" s="12"/>
      <c r="N6" s="12"/>
      <c r="O6" s="12"/>
      <c r="X6" s="11"/>
    </row>
    <row r="7" spans="1:28" ht="26.25" customHeight="1" x14ac:dyDescent="0.25">
      <c r="A7" s="11"/>
      <c r="B7" s="265" t="s">
        <v>75</v>
      </c>
      <c r="C7" s="265"/>
      <c r="D7" s="255" t="str">
        <f>'Monitoria Anual - 3'!B6</f>
        <v>01/10/2016 - 04/10/2016 (virtual)</v>
      </c>
      <c r="E7" s="255"/>
      <c r="F7" s="255"/>
      <c r="G7" s="256"/>
      <c r="H7" s="2"/>
      <c r="I7" s="14"/>
      <c r="J7" s="12"/>
      <c r="K7" s="12"/>
      <c r="L7" s="12"/>
      <c r="M7" s="12"/>
      <c r="N7" s="12"/>
      <c r="O7" s="12"/>
      <c r="X7" s="11"/>
    </row>
    <row r="8" spans="1:28" x14ac:dyDescent="0.25">
      <c r="A8" s="11"/>
      <c r="X8" s="11"/>
    </row>
    <row r="9" spans="1:28" ht="31.5" customHeight="1" x14ac:dyDescent="0.25">
      <c r="A9" s="11"/>
      <c r="B9" s="254" t="s">
        <v>515</v>
      </c>
      <c r="C9" s="254"/>
      <c r="D9" s="254"/>
      <c r="E9" s="254"/>
      <c r="F9" s="254"/>
      <c r="G9" s="254"/>
      <c r="H9" s="254"/>
      <c r="I9" s="254"/>
      <c r="J9" s="254"/>
      <c r="K9" s="254"/>
      <c r="L9" s="254"/>
      <c r="M9" s="254"/>
      <c r="N9" s="254"/>
      <c r="O9" s="254"/>
      <c r="P9" s="254"/>
      <c r="Q9" s="254"/>
      <c r="R9" s="254"/>
      <c r="S9" s="254"/>
      <c r="T9" s="254"/>
      <c r="U9" s="254"/>
      <c r="V9" s="254"/>
      <c r="W9" s="254"/>
      <c r="X9" s="11"/>
    </row>
    <row r="10" spans="1:28" x14ac:dyDescent="0.25">
      <c r="A10" s="11"/>
      <c r="G10" s="10"/>
      <c r="H10" s="10"/>
      <c r="I10" s="10"/>
      <c r="X10" s="11"/>
    </row>
    <row r="11" spans="1:28" ht="15.75" x14ac:dyDescent="0.25">
      <c r="A11" s="11"/>
      <c r="B11" s="255" t="s">
        <v>516</v>
      </c>
      <c r="C11" s="256"/>
      <c r="D11" s="42"/>
      <c r="E11" s="42"/>
      <c r="F11" s="42"/>
      <c r="G11" s="42"/>
      <c r="H11" s="42"/>
      <c r="I11" s="42"/>
      <c r="J11" s="42"/>
      <c r="K11" s="42"/>
      <c r="L11" s="42"/>
      <c r="M11" s="42"/>
      <c r="N11" s="42"/>
      <c r="O11" s="42"/>
      <c r="P11" s="42"/>
      <c r="Q11" s="42"/>
      <c r="R11" s="42"/>
      <c r="S11" s="42"/>
      <c r="T11" s="42"/>
      <c r="U11" s="42"/>
      <c r="V11" s="42"/>
      <c r="W11" s="42"/>
      <c r="X11" s="11"/>
    </row>
    <row r="12" spans="1:28" ht="15.75" thickBot="1" x14ac:dyDescent="0.3">
      <c r="A12" s="11"/>
      <c r="F12" s="261"/>
      <c r="G12" s="261"/>
      <c r="H12" s="110"/>
      <c r="X12" s="11"/>
    </row>
    <row r="13" spans="1:28" ht="33.75" customHeight="1" thickBot="1" x14ac:dyDescent="0.3">
      <c r="A13" s="11"/>
      <c r="C13" s="262" t="s">
        <v>674</v>
      </c>
      <c r="D13" s="263"/>
      <c r="E13" s="263"/>
      <c r="F13" s="263"/>
      <c r="G13" s="264"/>
      <c r="H13" s="3"/>
      <c r="X13" s="11"/>
    </row>
    <row r="14" spans="1:28" s="2" customFormat="1" ht="34.5" customHeight="1" thickBot="1" x14ac:dyDescent="0.3">
      <c r="A14" s="18"/>
      <c r="C14" s="26" t="s">
        <v>518</v>
      </c>
      <c r="D14" s="7" t="s">
        <v>519</v>
      </c>
      <c r="E14" s="8" t="s">
        <v>520</v>
      </c>
      <c r="F14" s="7" t="s">
        <v>521</v>
      </c>
      <c r="G14" s="9" t="s">
        <v>520</v>
      </c>
      <c r="H14" s="6"/>
      <c r="X14" s="18"/>
    </row>
    <row r="15" spans="1:28" ht="15.75" x14ac:dyDescent="0.25">
      <c r="A15" s="11"/>
      <c r="C15" s="79" t="s">
        <v>522</v>
      </c>
      <c r="D15" s="89"/>
      <c r="E15" s="90"/>
      <c r="F15" s="86">
        <f>COUNTA('Monitoria Anual - 3'!S11:S999)</f>
        <v>10</v>
      </c>
      <c r="G15" s="27">
        <f t="shared" ref="G15:G21" si="0">F15/$F$22</f>
        <v>6.9930069930069935E-2</v>
      </c>
      <c r="H15" s="4"/>
      <c r="X15" s="11"/>
    </row>
    <row r="16" spans="1:28" ht="15.75" x14ac:dyDescent="0.25">
      <c r="A16" s="11"/>
      <c r="C16" s="80" t="s">
        <v>523</v>
      </c>
      <c r="D16" s="91">
        <f>COUNTA('Monitoria Anual - 3'!N11:N999)</f>
        <v>2</v>
      </c>
      <c r="E16" s="29">
        <f>D16/$D$22</f>
        <v>1.3333333333333334E-2</v>
      </c>
      <c r="F16" s="87">
        <f>D16-AB16</f>
        <v>2</v>
      </c>
      <c r="G16" s="29">
        <f t="shared" si="0"/>
        <v>1.3986013986013986E-2</v>
      </c>
      <c r="H16" s="4"/>
      <c r="X16" s="11"/>
      <c r="Z16">
        <f>COUNTIFS('Monitoria Anual - 3'!N:N,"x",'Monitoria Anual - 3'!S:S,"Excluída")</f>
        <v>0</v>
      </c>
      <c r="AA16">
        <f>COUNTIFS('Monitoria Anual - 3'!N:N,"x",'Monitoria Anual - 3'!S:S,"Agrupada")</f>
        <v>0</v>
      </c>
      <c r="AB16">
        <f>Z16+AA16</f>
        <v>0</v>
      </c>
    </row>
    <row r="17" spans="1:28" ht="15.75" x14ac:dyDescent="0.25">
      <c r="A17" s="11"/>
      <c r="C17" s="81" t="s">
        <v>524</v>
      </c>
      <c r="D17" s="91">
        <f>COUNTA('Monitoria Anual - 3'!O11:O999)</f>
        <v>39</v>
      </c>
      <c r="E17" s="29">
        <f>D17/$D$22</f>
        <v>0.26</v>
      </c>
      <c r="F17" s="87">
        <f>D17-AB17</f>
        <v>35</v>
      </c>
      <c r="G17" s="29">
        <f t="shared" si="0"/>
        <v>0.24475524475524477</v>
      </c>
      <c r="H17" s="4"/>
      <c r="X17" s="11"/>
      <c r="Z17">
        <f t="array" ref="Z17">COUNTIFS('Monitoria Anual - 3'!O:O,"x",'Monitoria Anual - 3'!S:S,"Excluída")</f>
        <v>2</v>
      </c>
      <c r="AA17">
        <f t="array" ref="AA17">COUNTIFS('Monitoria Anual - 3'!O:O,"x",'Monitoria Anual - 3'!S:S,"Agrupada")</f>
        <v>2</v>
      </c>
      <c r="AB17">
        <f>Z17+AA17</f>
        <v>4</v>
      </c>
    </row>
    <row r="18" spans="1:28" ht="15.75" x14ac:dyDescent="0.25">
      <c r="A18" s="11"/>
      <c r="C18" s="82" t="s">
        <v>525</v>
      </c>
      <c r="D18" s="91">
        <f>COUNTA('Monitoria Anual - 3'!P11:P999)</f>
        <v>29</v>
      </c>
      <c r="E18" s="29">
        <f>D18/$D$22</f>
        <v>0.19333333333333333</v>
      </c>
      <c r="F18" s="87">
        <f>D18-AB18</f>
        <v>25</v>
      </c>
      <c r="G18" s="29">
        <f t="shared" si="0"/>
        <v>0.17482517482517482</v>
      </c>
      <c r="H18" s="4"/>
      <c r="X18" s="11"/>
      <c r="Z18">
        <f t="array" ref="Z18">COUNTIFS('Monitoria Anual - 3'!P:P,"x",'Monitoria Anual - 3'!S:S,"Excluída")</f>
        <v>2</v>
      </c>
      <c r="AA18">
        <f t="array" ref="AA18">COUNTIFS('Monitoria Anual - 3'!P:P,"x",'Monitoria Anual - 3'!S:S,"Agrupada")</f>
        <v>2</v>
      </c>
      <c r="AB18">
        <f>Z18+AA18</f>
        <v>4</v>
      </c>
    </row>
    <row r="19" spans="1:28" ht="15.75" x14ac:dyDescent="0.25">
      <c r="A19" s="11"/>
      <c r="C19" s="83" t="s">
        <v>526</v>
      </c>
      <c r="D19" s="91">
        <f>COUNTA('Monitoria Anual - 3'!Q11:Q999)</f>
        <v>38</v>
      </c>
      <c r="E19" s="29">
        <f>D19/$D$22</f>
        <v>0.25333333333333335</v>
      </c>
      <c r="F19" s="87">
        <f t="shared" ref="F19:F20" si="1">D19-AB19</f>
        <v>37</v>
      </c>
      <c r="G19" s="29">
        <f t="shared" si="0"/>
        <v>0.25874125874125875</v>
      </c>
      <c r="H19" s="4"/>
      <c r="X19" s="11"/>
      <c r="Z19">
        <f t="array" ref="Z19">COUNTIFS('Monitoria Anual - 3'!Q:Q,"x",'Monitoria Anual - 3'!S:S,"Excluída")</f>
        <v>0</v>
      </c>
      <c r="AA19">
        <f t="array" ref="AA19">COUNTIFS('Monitoria Anual - 3'!Q:Q,"x",'Monitoria Anual - 3'!S:S,"Agrupada")</f>
        <v>1</v>
      </c>
      <c r="AB19">
        <f>Z19+AA19</f>
        <v>1</v>
      </c>
    </row>
    <row r="20" spans="1:28" ht="15.75" x14ac:dyDescent="0.25">
      <c r="A20" s="11"/>
      <c r="C20" s="84" t="s">
        <v>527</v>
      </c>
      <c r="D20" s="91">
        <f>COUNTA('Monitoria Anual - 3'!R11:R999)</f>
        <v>42</v>
      </c>
      <c r="E20" s="29">
        <f>D20/$D$22</f>
        <v>0.28000000000000003</v>
      </c>
      <c r="F20" s="87">
        <f t="shared" si="1"/>
        <v>41</v>
      </c>
      <c r="G20" s="29">
        <f t="shared" si="0"/>
        <v>0.28671328671328672</v>
      </c>
      <c r="H20" s="4"/>
      <c r="X20" s="11"/>
      <c r="Z20">
        <f t="array" ref="Z20">COUNTIFS('Monitoria Anual - 3'!R:R,"x",'Monitoria Anual - 3'!S:S,"Excluída")</f>
        <v>1</v>
      </c>
      <c r="AA20">
        <f t="array" ref="AA20">COUNTIFS('Monitoria Anual - 3'!R:R,"x",'Monitoria Anual - 3'!S:S,"Agrupada")</f>
        <v>0</v>
      </c>
      <c r="AB20">
        <f>Z20+AA20</f>
        <v>1</v>
      </c>
    </row>
    <row r="21" spans="1:28" ht="16.5" thickBot="1" x14ac:dyDescent="0.3">
      <c r="A21" s="11"/>
      <c r="C21" s="85" t="s">
        <v>528</v>
      </c>
      <c r="D21" s="92"/>
      <c r="E21" s="93"/>
      <c r="F21" s="88">
        <f>'Monitoria Anual - 3'!C166</f>
        <v>3</v>
      </c>
      <c r="G21" s="30">
        <f t="shared" si="0"/>
        <v>2.097902097902098E-2</v>
      </c>
      <c r="H21" s="4"/>
      <c r="X21" s="11"/>
    </row>
    <row r="22" spans="1:28" ht="16.5" thickBot="1" x14ac:dyDescent="0.3">
      <c r="A22" s="11"/>
      <c r="C22" s="94" t="s">
        <v>529</v>
      </c>
      <c r="D22" s="96">
        <f>SUM(D16:D20)</f>
        <v>150</v>
      </c>
      <c r="E22" s="32">
        <f>SUM(E15:E21)</f>
        <v>1</v>
      </c>
      <c r="F22" s="95">
        <f>SUM(F16:F21)</f>
        <v>143</v>
      </c>
      <c r="G22" s="32">
        <f>SUM(G16:G21)</f>
        <v>0.99999999999999989</v>
      </c>
      <c r="H22" s="4"/>
      <c r="X22" s="11"/>
    </row>
    <row r="23" spans="1:28" ht="15.75" thickBot="1" x14ac:dyDescent="0.3">
      <c r="A23" s="11"/>
      <c r="C23" s="75" t="s">
        <v>530</v>
      </c>
      <c r="D23" s="257">
        <f>COUNTIF('Monitoria Anual - 3'!S11:S999,"Agrupada")</f>
        <v>5</v>
      </c>
      <c r="E23" s="258"/>
      <c r="F23" s="258"/>
      <c r="G23" s="259"/>
      <c r="H23" s="5"/>
      <c r="X23" s="11"/>
    </row>
    <row r="24" spans="1:28" ht="15.75" thickBot="1" x14ac:dyDescent="0.3">
      <c r="A24" s="11"/>
      <c r="C24" s="74" t="s">
        <v>531</v>
      </c>
      <c r="D24" s="257">
        <f>COUNTIF('Monitoria Anual - 3'!S11:S161,"Excluída")</f>
        <v>5</v>
      </c>
      <c r="E24" s="258"/>
      <c r="F24" s="258"/>
      <c r="G24" s="259"/>
      <c r="X24" s="11"/>
    </row>
    <row r="25" spans="1:28" x14ac:dyDescent="0.25">
      <c r="A25" s="11"/>
      <c r="X25" s="11"/>
    </row>
    <row r="26" spans="1:28" x14ac:dyDescent="0.25">
      <c r="A26" s="11"/>
      <c r="X26" s="11"/>
    </row>
    <row r="27" spans="1:28" ht="15.75" x14ac:dyDescent="0.25">
      <c r="A27" s="11"/>
      <c r="B27" s="255" t="s">
        <v>532</v>
      </c>
      <c r="C27" s="256"/>
      <c r="D27" s="42"/>
      <c r="E27" s="42"/>
      <c r="F27" s="42"/>
      <c r="G27" s="42"/>
      <c r="X27" s="11"/>
    </row>
    <row r="28" spans="1:28" ht="16.5" thickBot="1" x14ac:dyDescent="0.3">
      <c r="A28" s="11"/>
      <c r="B28" s="42"/>
      <c r="C28" s="17"/>
      <c r="D28" s="17"/>
      <c r="E28" s="17"/>
      <c r="F28" s="17"/>
      <c r="G28" s="17"/>
      <c r="H28" s="42"/>
      <c r="I28" s="42"/>
      <c r="J28" s="42"/>
      <c r="K28" s="42"/>
      <c r="L28" s="42"/>
      <c r="M28" s="42"/>
      <c r="N28" s="42"/>
      <c r="O28" s="42"/>
      <c r="P28" s="42"/>
      <c r="Q28" s="42"/>
      <c r="R28" s="42"/>
      <c r="S28" s="42"/>
      <c r="T28" s="42"/>
      <c r="U28" s="42"/>
      <c r="V28" s="42"/>
      <c r="W28" s="42"/>
      <c r="X28" s="11"/>
    </row>
    <row r="29" spans="1:28" ht="16.5" thickBot="1" x14ac:dyDescent="0.3">
      <c r="A29" s="11"/>
      <c r="B29" s="17"/>
      <c r="C29" s="33" t="s">
        <v>533</v>
      </c>
      <c r="D29" s="68">
        <f>COUNTA('Monitoria Anual - 3'!A11:A160)</f>
        <v>10</v>
      </c>
      <c r="H29" s="17"/>
      <c r="I29" s="17"/>
      <c r="J29" s="17"/>
      <c r="K29" s="17"/>
      <c r="L29" s="17"/>
      <c r="M29" s="17"/>
      <c r="N29" s="17"/>
      <c r="O29" s="17"/>
      <c r="P29" s="17"/>
      <c r="Q29" s="17"/>
      <c r="R29" s="17"/>
      <c r="S29" s="17"/>
      <c r="T29" s="17"/>
      <c r="U29" s="17"/>
      <c r="V29" s="17"/>
      <c r="W29" s="17"/>
      <c r="X29" s="11"/>
    </row>
    <row r="30" spans="1:28" ht="15.75" thickBot="1" x14ac:dyDescent="0.3">
      <c r="A30" s="11"/>
      <c r="X30" s="11"/>
    </row>
    <row r="31" spans="1:28" ht="15.75" thickBot="1" x14ac:dyDescent="0.3">
      <c r="A31" s="11"/>
      <c r="C31" s="78" t="s">
        <v>534</v>
      </c>
      <c r="D31" s="78" t="s">
        <v>535</v>
      </c>
      <c r="E31" s="19"/>
      <c r="F31" s="20"/>
      <c r="G31" s="21"/>
      <c r="H31" s="23"/>
      <c r="I31" s="24"/>
      <c r="J31" s="25"/>
      <c r="W31" s="1"/>
      <c r="X31" s="11"/>
    </row>
    <row r="32" spans="1:28" x14ac:dyDescent="0.25">
      <c r="A32" s="11"/>
      <c r="C32" s="76" t="s">
        <v>536</v>
      </c>
      <c r="D32" s="99">
        <v>6</v>
      </c>
      <c r="E32" s="34">
        <f>COUNTA('Monitoria Anual - 3'!S11:S25)</f>
        <v>5</v>
      </c>
      <c r="F32" s="66">
        <f>COUNTA('Monitoria Anual - 3'!N11:N25)</f>
        <v>1</v>
      </c>
      <c r="G32" s="66">
        <f>COUNTA('Monitoria Anual - 3'!O11:O25)</f>
        <v>6</v>
      </c>
      <c r="H32" s="66">
        <f>COUNTA('Monitoria Anual - 3'!P11:P25)</f>
        <v>3</v>
      </c>
      <c r="I32" s="66">
        <f>COUNTA('Monitoria Anual - 3'!Q11:Q25)</f>
        <v>1</v>
      </c>
      <c r="J32" s="67">
        <f>COUNTA('Monitoria Anual - 3'!R11:R25)</f>
        <v>4</v>
      </c>
      <c r="W32" s="1"/>
      <c r="X32" s="11"/>
    </row>
    <row r="33" spans="1:24" x14ac:dyDescent="0.25">
      <c r="A33" s="11"/>
      <c r="C33" s="77" t="s">
        <v>537</v>
      </c>
      <c r="D33" s="76">
        <v>6</v>
      </c>
      <c r="E33" s="35">
        <f>COUNTA('Monitoria Anual - 3'!S26:S40)</f>
        <v>2</v>
      </c>
      <c r="F33" s="36">
        <f>COUNTA('Monitoria Anual - 3'!N26:N40)</f>
        <v>0</v>
      </c>
      <c r="G33" s="36">
        <f>COUNTA('Monitoria Anual - 3'!O26:O40)</f>
        <v>6</v>
      </c>
      <c r="H33" s="36">
        <f>COUNTA('Monitoria Anual - 3'!P26:P40)</f>
        <v>2</v>
      </c>
      <c r="I33" s="36">
        <f>COUNTA('Monitoria Anual - 3'!Q26:Q40)</f>
        <v>3</v>
      </c>
      <c r="J33" s="37">
        <f>COUNTA('Monitoria Anual - 3'!R26:R40)</f>
        <v>4</v>
      </c>
      <c r="W33" s="1"/>
      <c r="X33" s="11"/>
    </row>
    <row r="34" spans="1:24" x14ac:dyDescent="0.25">
      <c r="A34" s="11"/>
      <c r="C34" s="77" t="s">
        <v>538</v>
      </c>
      <c r="D34" s="76">
        <v>4</v>
      </c>
      <c r="E34" s="35">
        <f>COUNTA('Monitoria Anual - 3'!S41:S55)</f>
        <v>0</v>
      </c>
      <c r="F34" s="36">
        <f>COUNTA('Monitoria Anual - 3'!N41:N55)</f>
        <v>1</v>
      </c>
      <c r="G34" s="36">
        <f>COUNTA('Monitoria Anual - 3'!O41:O55)</f>
        <v>6</v>
      </c>
      <c r="H34" s="36">
        <f>COUNTA('Monitoria Anual - 3'!P41:P55)</f>
        <v>1</v>
      </c>
      <c r="I34" s="36">
        <f>COUNTA('Monitoria Anual - 3'!Q41:Q55)</f>
        <v>5</v>
      </c>
      <c r="J34" s="37">
        <f>COUNTA('Monitoria Anual - 3'!R41:R55)</f>
        <v>2</v>
      </c>
      <c r="W34" s="1"/>
      <c r="X34" s="11"/>
    </row>
    <row r="35" spans="1:24" x14ac:dyDescent="0.25">
      <c r="A35" s="11"/>
      <c r="C35" s="77" t="s">
        <v>539</v>
      </c>
      <c r="D35" s="76">
        <v>7</v>
      </c>
      <c r="E35" s="35">
        <f>COUNTA('Monitoria Anual - 3'!S56:S70)</f>
        <v>1</v>
      </c>
      <c r="F35" s="36">
        <f>COUNTA('Monitoria Anual - 3'!N56:N70)</f>
        <v>0</v>
      </c>
      <c r="G35" s="36">
        <f>COUNTA('Monitoria Anual - 3'!O56:O70)</f>
        <v>6</v>
      </c>
      <c r="H35" s="36">
        <f>COUNTA('Monitoria Anual - 3'!P56:P70)</f>
        <v>2</v>
      </c>
      <c r="I35" s="36">
        <f>COUNTA('Monitoria Anual - 3'!Q56:Q70)</f>
        <v>5</v>
      </c>
      <c r="J35" s="37">
        <f>COUNTA('Monitoria Anual - 3'!R56:R70)</f>
        <v>2</v>
      </c>
      <c r="W35" s="1"/>
      <c r="X35" s="11"/>
    </row>
    <row r="36" spans="1:24" x14ac:dyDescent="0.25">
      <c r="A36" s="11"/>
      <c r="C36" s="77" t="s">
        <v>540</v>
      </c>
      <c r="D36" s="76">
        <v>5</v>
      </c>
      <c r="E36" s="35">
        <f>COUNTA('Monitoria Anual - 3'!S71:S85)</f>
        <v>0</v>
      </c>
      <c r="F36" s="36">
        <f>COUNTA('Monitoria Anual - 3'!N71:N85)</f>
        <v>0</v>
      </c>
      <c r="G36" s="36">
        <f>COUNTA('Monitoria Anual - 3'!O71:O85)</f>
        <v>0</v>
      </c>
      <c r="H36" s="36">
        <f>COUNTA('Monitoria Anual - 3'!P71:P85)</f>
        <v>12</v>
      </c>
      <c r="I36" s="36">
        <f>COUNTA('Monitoria Anual - 3'!Q71:Q85)</f>
        <v>0</v>
      </c>
      <c r="J36" s="37">
        <f>COUNTA('Monitoria Anual - 3'!R71:R85)</f>
        <v>3</v>
      </c>
      <c r="W36" s="1"/>
      <c r="X36" s="11"/>
    </row>
    <row r="37" spans="1:24" x14ac:dyDescent="0.25">
      <c r="A37" s="11"/>
      <c r="C37" s="77" t="s">
        <v>541</v>
      </c>
      <c r="D37" s="76">
        <v>10</v>
      </c>
      <c r="E37" s="35">
        <f>COUNTA('Monitoria Anual - 3'!S86:S100)</f>
        <v>0</v>
      </c>
      <c r="F37" s="36">
        <f>COUNTA('Monitoria Anual - 3'!N86:N100)</f>
        <v>0</v>
      </c>
      <c r="G37" s="36">
        <f>COUNTA('Monitoria Anual - 3'!O86:O100)</f>
        <v>0</v>
      </c>
      <c r="H37" s="36">
        <f>COUNTA('Monitoria Anual - 3'!P86:P100)</f>
        <v>0</v>
      </c>
      <c r="I37" s="36">
        <f>COUNTA('Monitoria Anual - 3'!Q86:Q100)</f>
        <v>0</v>
      </c>
      <c r="J37" s="37">
        <f>COUNTA('Monitoria Anual - 3'!R86:R100)</f>
        <v>15</v>
      </c>
      <c r="W37" s="1"/>
      <c r="X37" s="11"/>
    </row>
    <row r="38" spans="1:24" x14ac:dyDescent="0.25">
      <c r="A38" s="11"/>
      <c r="X38" s="11"/>
    </row>
    <row r="39" spans="1:24"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row>
  </sheetData>
  <sheetProtection algorithmName="SHA-512" hashValue="JXxkmbkNuzluZHOkMMxDtbuoi0Jabyld9exvEITA/cbZQrzJEI1mgcVfpBsK4Q1Hs/DdzZ2ekCnmseyO1HaTXw==" saltValue="bcHMDdFv5wM42fSeYzrb2g==" spinCount="100000" sheet="1" objects="1" scenarios="1"/>
  <protectedRanges>
    <protectedRange password="ECFE" sqref="D32:D37" name="Intervalo1"/>
  </protectedRanges>
  <mergeCells count="13">
    <mergeCell ref="B1:W2"/>
    <mergeCell ref="B3:W3"/>
    <mergeCell ref="B5:C5"/>
    <mergeCell ref="D5:M5"/>
    <mergeCell ref="B7:C7"/>
    <mergeCell ref="D7:G7"/>
    <mergeCell ref="B27:C27"/>
    <mergeCell ref="B9:W9"/>
    <mergeCell ref="B11:C11"/>
    <mergeCell ref="F12:G12"/>
    <mergeCell ref="C13:G13"/>
    <mergeCell ref="D23:G23"/>
    <mergeCell ref="D24:G24"/>
  </mergeCells>
  <conditionalFormatting sqref="E32:F32 G32:J37 F33:F37">
    <cfRule type="cellIs" dxfId="15" priority="1" stopIfTrue="1" operator="equal">
      <formula>0</formula>
    </cfRule>
  </conditionalFormatting>
  <pageMargins left="0.25" right="0.25" top="0.75" bottom="0.75" header="0.3" footer="0.3"/>
  <pageSetup paperSize="9" scale="52" fitToHeight="0" orientation="landscape" r:id="rId1"/>
  <colBreaks count="1" manualBreakCount="1">
    <brk id="1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216"/>
  <sheetViews>
    <sheetView showGridLines="0" topLeftCell="L2" zoomScale="60" zoomScaleNormal="60" workbookViewId="0">
      <selection activeCell="Q9" sqref="Q9:Q10"/>
    </sheetView>
  </sheetViews>
  <sheetFormatPr defaultColWidth="8.85546875" defaultRowHeight="15" x14ac:dyDescent="0.25"/>
  <cols>
    <col min="1" max="1" width="72.5703125" style="2" customWidth="1"/>
    <col min="2" max="2" width="7.28515625" style="2" customWidth="1"/>
    <col min="3" max="3" width="73.5703125" style="2" customWidth="1"/>
    <col min="4" max="4" width="18.7109375" style="2" customWidth="1"/>
    <col min="5" max="5" width="19.42578125" style="2" customWidth="1"/>
    <col min="6" max="6" width="25.7109375" style="2" customWidth="1"/>
    <col min="7" max="7" width="27.5703125" style="2" customWidth="1"/>
    <col min="8" max="12" width="25.140625" style="2" customWidth="1"/>
    <col min="13" max="13" width="27.7109375" style="2" bestFit="1" customWidth="1"/>
    <col min="14" max="19" width="26.7109375" style="59" customWidth="1"/>
    <col min="20" max="20" width="37.85546875" style="2" customWidth="1"/>
    <col min="21" max="21" width="28.7109375" style="2" customWidth="1"/>
    <col min="22" max="22" width="40" style="2" customWidth="1"/>
    <col min="23" max="24" width="26.7109375" style="2" customWidth="1"/>
    <col min="25" max="27" width="28.85546875" style="2" customWidth="1"/>
    <col min="28" max="32" width="18.7109375" style="2" customWidth="1"/>
    <col min="33" max="33" width="23" style="2" bestFit="1" customWidth="1"/>
    <col min="34" max="34" width="18.7109375" style="2" customWidth="1"/>
    <col min="35" max="35" width="22.7109375" style="2" customWidth="1"/>
    <col min="36" max="36" width="7" style="2" customWidth="1"/>
    <col min="37" max="39" width="8.85546875" style="2"/>
    <col min="40" max="40" width="8.85546875" style="2" hidden="1" customWidth="1"/>
    <col min="41" max="16384" width="8.85546875" style="2"/>
  </cols>
  <sheetData>
    <row r="1" spans="1:40" ht="33.75" customHeight="1" x14ac:dyDescent="0.25">
      <c r="A1" s="309" t="s">
        <v>71</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18"/>
    </row>
    <row r="2" spans="1:40" ht="33.75" customHeight="1" thickBot="1" x14ac:dyDescent="0.3">
      <c r="A2" s="310" t="s">
        <v>542</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18"/>
    </row>
    <row r="3" spans="1:40" ht="15.75" thickTop="1" x14ac:dyDescent="0.25">
      <c r="AJ3" s="18"/>
    </row>
    <row r="4" spans="1:40" ht="45" customHeight="1" x14ac:dyDescent="0.25">
      <c r="A4" s="52" t="s">
        <v>73</v>
      </c>
      <c r="B4" s="311" t="s">
        <v>543</v>
      </c>
      <c r="C4" s="311"/>
      <c r="D4" s="311"/>
      <c r="E4" s="311"/>
      <c r="F4" s="311"/>
      <c r="G4" s="312"/>
      <c r="H4" s="13"/>
      <c r="I4" s="13"/>
      <c r="J4" s="13"/>
      <c r="K4" s="13"/>
      <c r="L4" s="13"/>
      <c r="M4" s="13"/>
      <c r="N4" s="13"/>
      <c r="O4" s="13"/>
      <c r="P4" s="13"/>
      <c r="Q4" s="13"/>
      <c r="R4" s="13"/>
      <c r="S4" s="2"/>
      <c r="AJ4" s="18"/>
    </row>
    <row r="5" spans="1:40" x14ac:dyDescent="0.25">
      <c r="AJ5" s="18"/>
    </row>
    <row r="6" spans="1:40" ht="27" customHeight="1" x14ac:dyDescent="0.25">
      <c r="A6" s="52" t="s">
        <v>75</v>
      </c>
      <c r="B6" s="313" t="s">
        <v>544</v>
      </c>
      <c r="C6" s="314"/>
      <c r="M6" s="59"/>
      <c r="AJ6" s="18"/>
      <c r="AN6" s="2" t="s">
        <v>77</v>
      </c>
    </row>
    <row r="7" spans="1:40" ht="15.75" thickBot="1" x14ac:dyDescent="0.3">
      <c r="AJ7" s="18"/>
      <c r="AN7" s="60" t="s">
        <v>78</v>
      </c>
    </row>
    <row r="8" spans="1:40" ht="27" customHeight="1" thickBot="1" x14ac:dyDescent="0.3">
      <c r="A8" s="315" t="s">
        <v>79</v>
      </c>
      <c r="B8" s="316"/>
      <c r="C8" s="316"/>
      <c r="D8" s="316"/>
      <c r="E8" s="316"/>
      <c r="F8" s="316"/>
      <c r="G8" s="316"/>
      <c r="H8" s="316"/>
      <c r="I8" s="316"/>
      <c r="J8" s="316"/>
      <c r="K8" s="316"/>
      <c r="L8" s="316"/>
      <c r="M8" s="317"/>
      <c r="N8" s="318" t="s">
        <v>80</v>
      </c>
      <c r="O8" s="319"/>
      <c r="P8" s="319"/>
      <c r="Q8" s="319"/>
      <c r="R8" s="319"/>
      <c r="S8" s="319"/>
      <c r="T8" s="319"/>
      <c r="U8" s="319"/>
      <c r="V8" s="319"/>
      <c r="W8" s="319"/>
      <c r="X8" s="320"/>
      <c r="Y8" s="321" t="s">
        <v>81</v>
      </c>
      <c r="Z8" s="322"/>
      <c r="AA8" s="322"/>
      <c r="AB8" s="322"/>
      <c r="AC8" s="322"/>
      <c r="AD8" s="322"/>
      <c r="AE8" s="322"/>
      <c r="AF8" s="322"/>
      <c r="AG8" s="322"/>
      <c r="AH8" s="322"/>
      <c r="AI8" s="323"/>
      <c r="AJ8" s="18"/>
    </row>
    <row r="9" spans="1:40" ht="64.5" customHeight="1" x14ac:dyDescent="0.25">
      <c r="A9" s="301" t="s">
        <v>82</v>
      </c>
      <c r="B9" s="303" t="s">
        <v>83</v>
      </c>
      <c r="C9" s="303" t="s">
        <v>1</v>
      </c>
      <c r="D9" s="303" t="s">
        <v>3</v>
      </c>
      <c r="E9" s="305" t="s">
        <v>5</v>
      </c>
      <c r="F9" s="303" t="s">
        <v>7</v>
      </c>
      <c r="G9" s="303"/>
      <c r="H9" s="303" t="s">
        <v>9</v>
      </c>
      <c r="I9" s="303" t="s">
        <v>13</v>
      </c>
      <c r="J9" s="303" t="s">
        <v>11</v>
      </c>
      <c r="K9" s="307" t="s">
        <v>84</v>
      </c>
      <c r="L9" s="308"/>
      <c r="M9" s="303" t="s">
        <v>19</v>
      </c>
      <c r="N9" s="299" t="s">
        <v>22</v>
      </c>
      <c r="O9" s="289" t="s">
        <v>24</v>
      </c>
      <c r="P9" s="291" t="s">
        <v>26</v>
      </c>
      <c r="Q9" s="293" t="s">
        <v>28</v>
      </c>
      <c r="R9" s="295" t="s">
        <v>30</v>
      </c>
      <c r="S9" s="297" t="s">
        <v>32</v>
      </c>
      <c r="T9" s="283" t="s">
        <v>38</v>
      </c>
      <c r="U9" s="283" t="s">
        <v>40</v>
      </c>
      <c r="V9" s="283" t="s">
        <v>42</v>
      </c>
      <c r="W9" s="283" t="s">
        <v>44</v>
      </c>
      <c r="X9" s="285" t="s">
        <v>46</v>
      </c>
      <c r="Y9" s="287" t="s">
        <v>49</v>
      </c>
      <c r="Z9" s="274" t="s">
        <v>51</v>
      </c>
      <c r="AA9" s="279" t="s">
        <v>53</v>
      </c>
      <c r="AB9" s="274" t="s">
        <v>55</v>
      </c>
      <c r="AC9" s="274" t="s">
        <v>57</v>
      </c>
      <c r="AD9" s="274" t="s">
        <v>59</v>
      </c>
      <c r="AE9" s="274" t="s">
        <v>61</v>
      </c>
      <c r="AF9" s="281" t="s">
        <v>63</v>
      </c>
      <c r="AG9" s="274" t="s">
        <v>65</v>
      </c>
      <c r="AH9" s="274" t="s">
        <v>67</v>
      </c>
      <c r="AI9" s="276" t="s">
        <v>69</v>
      </c>
      <c r="AJ9" s="18"/>
    </row>
    <row r="10" spans="1:40" ht="45.75" customHeight="1" thickBot="1" x14ac:dyDescent="0.3">
      <c r="A10" s="302"/>
      <c r="B10" s="304"/>
      <c r="C10" s="304"/>
      <c r="D10" s="304"/>
      <c r="E10" s="306"/>
      <c r="F10" s="51" t="s">
        <v>86</v>
      </c>
      <c r="G10" s="51" t="s">
        <v>87</v>
      </c>
      <c r="H10" s="304"/>
      <c r="I10" s="304"/>
      <c r="J10" s="304"/>
      <c r="K10" s="98" t="s">
        <v>88</v>
      </c>
      <c r="L10" s="98" t="s">
        <v>89</v>
      </c>
      <c r="M10" s="304"/>
      <c r="N10" s="300"/>
      <c r="O10" s="290"/>
      <c r="P10" s="292"/>
      <c r="Q10" s="294"/>
      <c r="R10" s="296"/>
      <c r="S10" s="298"/>
      <c r="T10" s="284"/>
      <c r="U10" s="284"/>
      <c r="V10" s="284"/>
      <c r="W10" s="284"/>
      <c r="X10" s="286"/>
      <c r="Y10" s="288"/>
      <c r="Z10" s="275"/>
      <c r="AA10" s="280"/>
      <c r="AB10" s="275"/>
      <c r="AC10" s="275"/>
      <c r="AD10" s="275"/>
      <c r="AE10" s="275"/>
      <c r="AF10" s="282"/>
      <c r="AG10" s="275"/>
      <c r="AH10" s="275"/>
      <c r="AI10" s="277"/>
      <c r="AJ10" s="18"/>
    </row>
    <row r="11" spans="1:40" ht="30" customHeight="1" x14ac:dyDescent="0.25">
      <c r="A11" s="278" t="s">
        <v>545</v>
      </c>
      <c r="B11" s="109" t="s">
        <v>91</v>
      </c>
      <c r="C11" s="61"/>
      <c r="D11" s="61"/>
      <c r="E11" s="61"/>
      <c r="F11" s="61"/>
      <c r="G11" s="61"/>
      <c r="H11" s="61"/>
      <c r="I11" s="61"/>
      <c r="J11" s="61"/>
      <c r="K11" s="61"/>
      <c r="L11" s="61"/>
      <c r="M11" s="61"/>
      <c r="N11" s="61"/>
      <c r="O11" s="62"/>
      <c r="P11" s="61" t="s">
        <v>101</v>
      </c>
      <c r="Q11" s="61"/>
      <c r="R11" s="61"/>
      <c r="S11" s="63" t="s">
        <v>78</v>
      </c>
      <c r="T11" s="61"/>
      <c r="U11" s="61"/>
      <c r="V11" s="61"/>
      <c r="W11" s="61"/>
      <c r="X11" s="61"/>
      <c r="Y11" s="61"/>
      <c r="Z11" s="61"/>
      <c r="AA11" s="61"/>
      <c r="AB11" s="61"/>
      <c r="AC11" s="61"/>
      <c r="AD11" s="61"/>
      <c r="AE11" s="61"/>
      <c r="AF11" s="61"/>
      <c r="AG11" s="61"/>
      <c r="AH11" s="61"/>
      <c r="AI11" s="61"/>
      <c r="AJ11" s="18"/>
    </row>
    <row r="12" spans="1:40" ht="30" customHeight="1" x14ac:dyDescent="0.25">
      <c r="A12" s="272"/>
      <c r="B12" s="45" t="s">
        <v>105</v>
      </c>
      <c r="C12" s="64"/>
      <c r="D12" s="64"/>
      <c r="E12" s="64"/>
      <c r="F12" s="64"/>
      <c r="G12" s="64"/>
      <c r="H12" s="64"/>
      <c r="I12" s="64"/>
      <c r="J12" s="64"/>
      <c r="K12" s="64"/>
      <c r="L12" s="64"/>
      <c r="M12" s="64"/>
      <c r="N12" s="61"/>
      <c r="O12" s="61"/>
      <c r="P12" s="61" t="s">
        <v>101</v>
      </c>
      <c r="Q12" s="61"/>
      <c r="R12" s="61"/>
      <c r="S12" s="63" t="s">
        <v>78</v>
      </c>
      <c r="T12" s="64"/>
      <c r="U12" s="64"/>
      <c r="V12" s="64"/>
      <c r="W12" s="64"/>
      <c r="X12" s="64"/>
      <c r="Y12" s="64"/>
      <c r="Z12" s="64"/>
      <c r="AA12" s="64"/>
      <c r="AB12" s="64"/>
      <c r="AC12" s="64"/>
      <c r="AD12" s="64"/>
      <c r="AE12" s="64"/>
      <c r="AF12" s="64"/>
      <c r="AG12" s="64"/>
      <c r="AH12" s="64"/>
      <c r="AI12" s="64"/>
      <c r="AJ12" s="18"/>
    </row>
    <row r="13" spans="1:40" ht="30" customHeight="1" x14ac:dyDescent="0.25">
      <c r="A13" s="272"/>
      <c r="B13" s="45" t="s">
        <v>114</v>
      </c>
      <c r="C13" s="64"/>
      <c r="D13" s="64"/>
      <c r="E13" s="64"/>
      <c r="F13" s="64"/>
      <c r="G13" s="64"/>
      <c r="H13" s="64"/>
      <c r="I13" s="64"/>
      <c r="J13" s="64"/>
      <c r="K13" s="64"/>
      <c r="L13" s="64"/>
      <c r="M13" s="64"/>
      <c r="N13" s="61"/>
      <c r="O13" s="61"/>
      <c r="P13" s="61"/>
      <c r="Q13" s="61"/>
      <c r="R13" s="61" t="s">
        <v>101</v>
      </c>
      <c r="S13" s="63"/>
      <c r="T13" s="64"/>
      <c r="U13" s="64"/>
      <c r="V13" s="64"/>
      <c r="W13" s="64"/>
      <c r="X13" s="64"/>
      <c r="Y13" s="64"/>
      <c r="Z13" s="64"/>
      <c r="AA13" s="64"/>
      <c r="AB13" s="64"/>
      <c r="AC13" s="64"/>
      <c r="AD13" s="64"/>
      <c r="AE13" s="64"/>
      <c r="AF13" s="64"/>
      <c r="AG13" s="64"/>
      <c r="AH13" s="64"/>
      <c r="AI13" s="64"/>
      <c r="AJ13" s="18"/>
    </row>
    <row r="14" spans="1:40" ht="30" customHeight="1" x14ac:dyDescent="0.25">
      <c r="A14" s="272"/>
      <c r="B14" s="45" t="s">
        <v>126</v>
      </c>
      <c r="C14" s="64"/>
      <c r="D14" s="64"/>
      <c r="E14" s="64"/>
      <c r="F14" s="64"/>
      <c r="G14" s="64"/>
      <c r="H14" s="64"/>
      <c r="I14" s="64"/>
      <c r="J14" s="64"/>
      <c r="K14" s="64"/>
      <c r="L14" s="64"/>
      <c r="M14" s="64"/>
      <c r="N14" s="61"/>
      <c r="O14" s="61"/>
      <c r="P14" s="61"/>
      <c r="Q14" s="61"/>
      <c r="R14" s="61" t="s">
        <v>101</v>
      </c>
      <c r="S14" s="63"/>
      <c r="T14" s="64"/>
      <c r="U14" s="64"/>
      <c r="V14" s="64"/>
      <c r="W14" s="64"/>
      <c r="X14" s="64"/>
      <c r="Y14" s="64"/>
      <c r="Z14" s="64"/>
      <c r="AA14" s="64"/>
      <c r="AB14" s="64"/>
      <c r="AC14" s="64"/>
      <c r="AD14" s="64"/>
      <c r="AE14" s="64"/>
      <c r="AF14" s="64"/>
      <c r="AG14" s="64"/>
      <c r="AH14" s="64"/>
      <c r="AI14" s="64"/>
      <c r="AJ14" s="18"/>
    </row>
    <row r="15" spans="1:40" ht="30" customHeight="1" x14ac:dyDescent="0.25">
      <c r="A15" s="272"/>
      <c r="B15" s="45" t="s">
        <v>136</v>
      </c>
      <c r="C15" s="64"/>
      <c r="D15" s="64"/>
      <c r="E15" s="64"/>
      <c r="F15" s="64"/>
      <c r="G15" s="64"/>
      <c r="H15" s="64"/>
      <c r="I15" s="64"/>
      <c r="J15" s="64"/>
      <c r="K15" s="64"/>
      <c r="L15" s="64"/>
      <c r="M15" s="64"/>
      <c r="N15" s="61"/>
      <c r="O15" s="61"/>
      <c r="P15" s="61"/>
      <c r="Q15" s="61"/>
      <c r="R15" s="61" t="s">
        <v>248</v>
      </c>
      <c r="S15" s="63"/>
      <c r="T15" s="64"/>
      <c r="U15" s="64"/>
      <c r="V15" s="64"/>
      <c r="W15" s="64"/>
      <c r="X15" s="64"/>
      <c r="Y15" s="64"/>
      <c r="Z15" s="64"/>
      <c r="AA15" s="64"/>
      <c r="AB15" s="64"/>
      <c r="AC15" s="64"/>
      <c r="AD15" s="64"/>
      <c r="AE15" s="64"/>
      <c r="AF15" s="64"/>
      <c r="AG15" s="64"/>
      <c r="AH15" s="64"/>
      <c r="AI15" s="64"/>
      <c r="AJ15" s="18"/>
    </row>
    <row r="16" spans="1:40" ht="30" customHeight="1" x14ac:dyDescent="0.25">
      <c r="A16" s="272"/>
      <c r="B16" s="45" t="s">
        <v>148</v>
      </c>
      <c r="C16" s="64"/>
      <c r="D16" s="64"/>
      <c r="E16" s="64"/>
      <c r="F16" s="64"/>
      <c r="G16" s="64"/>
      <c r="H16" s="64"/>
      <c r="I16" s="64"/>
      <c r="J16" s="64"/>
      <c r="K16" s="64"/>
      <c r="L16" s="64"/>
      <c r="M16" s="64"/>
      <c r="N16" s="61"/>
      <c r="O16" s="61" t="s">
        <v>101</v>
      </c>
      <c r="P16" s="61"/>
      <c r="Q16" s="61"/>
      <c r="R16" s="61"/>
      <c r="S16" s="63"/>
      <c r="T16" s="64"/>
      <c r="U16" s="64"/>
      <c r="V16" s="64"/>
      <c r="W16" s="64"/>
      <c r="X16" s="64"/>
      <c r="Y16" s="64"/>
      <c r="Z16" s="64"/>
      <c r="AA16" s="64"/>
      <c r="AB16" s="64"/>
      <c r="AC16" s="64"/>
      <c r="AD16" s="64"/>
      <c r="AE16" s="64"/>
      <c r="AF16" s="64"/>
      <c r="AG16" s="64"/>
      <c r="AH16" s="64"/>
      <c r="AI16" s="64"/>
      <c r="AJ16" s="18"/>
    </row>
    <row r="17" spans="1:36" ht="30" customHeight="1" x14ac:dyDescent="0.25">
      <c r="A17" s="272"/>
      <c r="B17" s="45" t="s">
        <v>546</v>
      </c>
      <c r="C17" s="64"/>
      <c r="D17" s="64"/>
      <c r="E17" s="64"/>
      <c r="F17" s="64"/>
      <c r="G17" s="64"/>
      <c r="H17" s="64"/>
      <c r="I17" s="64"/>
      <c r="J17" s="64"/>
      <c r="K17" s="64"/>
      <c r="L17" s="64"/>
      <c r="M17" s="64"/>
      <c r="N17" s="61"/>
      <c r="O17" s="61" t="s">
        <v>101</v>
      </c>
      <c r="P17" s="61"/>
      <c r="Q17" s="61"/>
      <c r="R17" s="61"/>
      <c r="S17" s="63" t="s">
        <v>77</v>
      </c>
      <c r="T17" s="64"/>
      <c r="U17" s="64"/>
      <c r="V17" s="64"/>
      <c r="W17" s="64"/>
      <c r="X17" s="64"/>
      <c r="Y17" s="64"/>
      <c r="Z17" s="64"/>
      <c r="AA17" s="64"/>
      <c r="AB17" s="64"/>
      <c r="AC17" s="64"/>
      <c r="AD17" s="64"/>
      <c r="AE17" s="64"/>
      <c r="AF17" s="64"/>
      <c r="AG17" s="64"/>
      <c r="AH17" s="64"/>
      <c r="AI17" s="64"/>
      <c r="AJ17" s="18"/>
    </row>
    <row r="18" spans="1:36" ht="30" customHeight="1" x14ac:dyDescent="0.25">
      <c r="A18" s="272"/>
      <c r="B18" s="45" t="s">
        <v>547</v>
      </c>
      <c r="C18" s="64"/>
      <c r="D18" s="64"/>
      <c r="E18" s="64"/>
      <c r="F18" s="64"/>
      <c r="G18" s="64"/>
      <c r="H18" s="64"/>
      <c r="I18" s="64"/>
      <c r="J18" s="64"/>
      <c r="K18" s="64"/>
      <c r="L18" s="64"/>
      <c r="M18" s="64"/>
      <c r="N18" s="61"/>
      <c r="O18" s="61"/>
      <c r="P18" s="61"/>
      <c r="Q18" s="61" t="s">
        <v>248</v>
      </c>
      <c r="R18" s="61"/>
      <c r="S18" s="63"/>
      <c r="T18" s="64"/>
      <c r="U18" s="64"/>
      <c r="V18" s="64"/>
      <c r="W18" s="64"/>
      <c r="X18" s="64"/>
      <c r="Y18" s="64"/>
      <c r="Z18" s="64"/>
      <c r="AA18" s="64"/>
      <c r="AB18" s="64"/>
      <c r="AC18" s="64"/>
      <c r="AD18" s="64"/>
      <c r="AE18" s="64"/>
      <c r="AF18" s="64"/>
      <c r="AG18" s="64"/>
      <c r="AH18" s="64"/>
      <c r="AI18" s="64"/>
      <c r="AJ18" s="18"/>
    </row>
    <row r="19" spans="1:36" ht="30" customHeight="1" x14ac:dyDescent="0.25">
      <c r="A19" s="272"/>
      <c r="B19" s="45" t="s">
        <v>548</v>
      </c>
      <c r="C19" s="64"/>
      <c r="D19" s="64"/>
      <c r="E19" s="64"/>
      <c r="F19" s="64"/>
      <c r="G19" s="64"/>
      <c r="H19" s="64"/>
      <c r="I19" s="64"/>
      <c r="J19" s="64"/>
      <c r="K19" s="64"/>
      <c r="L19" s="64"/>
      <c r="M19" s="64"/>
      <c r="N19" s="61"/>
      <c r="O19" s="61"/>
      <c r="P19" s="61" t="s">
        <v>101</v>
      </c>
      <c r="Q19" s="61"/>
      <c r="R19" s="61"/>
      <c r="S19" s="63"/>
      <c r="T19" s="64"/>
      <c r="U19" s="64"/>
      <c r="V19" s="64"/>
      <c r="W19" s="64"/>
      <c r="X19" s="64"/>
      <c r="Y19" s="64"/>
      <c r="Z19" s="64"/>
      <c r="AA19" s="64"/>
      <c r="AB19" s="64"/>
      <c r="AC19" s="64"/>
      <c r="AD19" s="64"/>
      <c r="AE19" s="64"/>
      <c r="AF19" s="64"/>
      <c r="AG19" s="64"/>
      <c r="AH19" s="64"/>
      <c r="AI19" s="64"/>
      <c r="AJ19" s="18"/>
    </row>
    <row r="20" spans="1:36" ht="30" customHeight="1" x14ac:dyDescent="0.25">
      <c r="A20" s="272"/>
      <c r="B20" s="45" t="s">
        <v>549</v>
      </c>
      <c r="C20" s="64"/>
      <c r="D20" s="64"/>
      <c r="E20" s="64"/>
      <c r="F20" s="64"/>
      <c r="G20" s="64"/>
      <c r="H20" s="64"/>
      <c r="I20" s="64"/>
      <c r="J20" s="64"/>
      <c r="K20" s="64"/>
      <c r="L20" s="64"/>
      <c r="M20" s="64"/>
      <c r="N20" s="61"/>
      <c r="O20" s="61" t="s">
        <v>101</v>
      </c>
      <c r="P20" s="61"/>
      <c r="Q20" s="61"/>
      <c r="R20" s="61"/>
      <c r="S20" s="63" t="s">
        <v>77</v>
      </c>
      <c r="T20" s="64"/>
      <c r="U20" s="64"/>
      <c r="V20" s="64"/>
      <c r="W20" s="64"/>
      <c r="X20" s="64"/>
      <c r="Y20" s="64"/>
      <c r="Z20" s="64"/>
      <c r="AA20" s="64"/>
      <c r="AB20" s="64"/>
      <c r="AC20" s="64"/>
      <c r="AD20" s="64"/>
      <c r="AE20" s="64"/>
      <c r="AF20" s="64"/>
      <c r="AG20" s="64"/>
      <c r="AH20" s="64"/>
      <c r="AI20" s="64"/>
      <c r="AJ20" s="18"/>
    </row>
    <row r="21" spans="1:36" ht="30" customHeight="1" x14ac:dyDescent="0.25">
      <c r="A21" s="272"/>
      <c r="B21" s="45" t="s">
        <v>550</v>
      </c>
      <c r="C21" s="64"/>
      <c r="D21" s="64"/>
      <c r="E21" s="64"/>
      <c r="F21" s="64"/>
      <c r="G21" s="64"/>
      <c r="H21" s="64"/>
      <c r="I21" s="64"/>
      <c r="J21" s="64"/>
      <c r="K21" s="64"/>
      <c r="L21" s="64"/>
      <c r="M21" s="64"/>
      <c r="N21" s="61" t="s">
        <v>101</v>
      </c>
      <c r="O21" s="61"/>
      <c r="P21" s="61"/>
      <c r="Q21" s="61"/>
      <c r="R21" s="61"/>
      <c r="S21" s="63"/>
      <c r="T21" s="64"/>
      <c r="U21" s="64"/>
      <c r="V21" s="64"/>
      <c r="W21" s="64"/>
      <c r="X21" s="64"/>
      <c r="Y21" s="64"/>
      <c r="Z21" s="64"/>
      <c r="AA21" s="64"/>
      <c r="AB21" s="64"/>
      <c r="AC21" s="64"/>
      <c r="AD21" s="64"/>
      <c r="AE21" s="64"/>
      <c r="AF21" s="64"/>
      <c r="AG21" s="64"/>
      <c r="AH21" s="64"/>
      <c r="AI21" s="64"/>
      <c r="AJ21" s="18"/>
    </row>
    <row r="22" spans="1:36" ht="30" customHeight="1" x14ac:dyDescent="0.25">
      <c r="A22" s="272"/>
      <c r="B22" s="45" t="s">
        <v>551</v>
      </c>
      <c r="C22" s="64"/>
      <c r="D22" s="64"/>
      <c r="E22" s="64"/>
      <c r="F22" s="64"/>
      <c r="G22" s="64"/>
      <c r="H22" s="64"/>
      <c r="I22" s="64"/>
      <c r="J22" s="64"/>
      <c r="K22" s="64"/>
      <c r="L22" s="64"/>
      <c r="M22" s="64"/>
      <c r="N22" s="61"/>
      <c r="O22" s="61" t="s">
        <v>101</v>
      </c>
      <c r="P22" s="61"/>
      <c r="Q22" s="61"/>
      <c r="R22" s="61"/>
      <c r="S22" s="63"/>
      <c r="T22" s="64"/>
      <c r="U22" s="64"/>
      <c r="V22" s="64"/>
      <c r="W22" s="64"/>
      <c r="X22" s="64"/>
      <c r="Y22" s="64"/>
      <c r="Z22" s="64"/>
      <c r="AA22" s="64"/>
      <c r="AB22" s="64"/>
      <c r="AC22" s="64"/>
      <c r="AD22" s="64"/>
      <c r="AE22" s="64"/>
      <c r="AF22" s="64"/>
      <c r="AG22" s="64"/>
      <c r="AH22" s="64"/>
      <c r="AI22" s="64"/>
      <c r="AJ22" s="18"/>
    </row>
    <row r="23" spans="1:36" ht="30" customHeight="1" x14ac:dyDescent="0.25">
      <c r="A23" s="272"/>
      <c r="B23" s="45" t="s">
        <v>552</v>
      </c>
      <c r="C23" s="64"/>
      <c r="D23" s="64"/>
      <c r="E23" s="64"/>
      <c r="F23" s="64"/>
      <c r="G23" s="64"/>
      <c r="H23" s="64"/>
      <c r="I23" s="64"/>
      <c r="J23" s="64"/>
      <c r="K23" s="64"/>
      <c r="L23" s="64"/>
      <c r="M23" s="64"/>
      <c r="N23" s="61"/>
      <c r="O23" s="61"/>
      <c r="P23" s="61"/>
      <c r="Q23" s="61"/>
      <c r="R23" s="61" t="s">
        <v>101</v>
      </c>
      <c r="S23" s="63"/>
      <c r="T23" s="64"/>
      <c r="U23" s="64"/>
      <c r="V23" s="64"/>
      <c r="W23" s="64"/>
      <c r="X23" s="64"/>
      <c r="Y23" s="64"/>
      <c r="Z23" s="64"/>
      <c r="AA23" s="64"/>
      <c r="AB23" s="64"/>
      <c r="AC23" s="64"/>
      <c r="AD23" s="64"/>
      <c r="AE23" s="64"/>
      <c r="AF23" s="64"/>
      <c r="AG23" s="64"/>
      <c r="AH23" s="64"/>
      <c r="AI23" s="64"/>
      <c r="AJ23" s="18"/>
    </row>
    <row r="24" spans="1:36" ht="30" customHeight="1" x14ac:dyDescent="0.25">
      <c r="A24" s="272"/>
      <c r="B24" s="45" t="s">
        <v>553</v>
      </c>
      <c r="C24" s="64"/>
      <c r="D24" s="64"/>
      <c r="E24" s="64"/>
      <c r="F24" s="64"/>
      <c r="G24" s="64"/>
      <c r="H24" s="64"/>
      <c r="I24" s="64"/>
      <c r="J24" s="64"/>
      <c r="K24" s="64"/>
      <c r="L24" s="64"/>
      <c r="M24" s="64"/>
      <c r="N24" s="61"/>
      <c r="O24" s="61" t="s">
        <v>101</v>
      </c>
      <c r="P24" s="61"/>
      <c r="Q24" s="61"/>
      <c r="R24" s="61"/>
      <c r="S24" s="63"/>
      <c r="T24" s="64"/>
      <c r="U24" s="64"/>
      <c r="V24" s="64"/>
      <c r="W24" s="64"/>
      <c r="X24" s="64"/>
      <c r="Y24" s="64"/>
      <c r="Z24" s="64"/>
      <c r="AA24" s="64"/>
      <c r="AB24" s="64"/>
      <c r="AC24" s="64"/>
      <c r="AD24" s="64"/>
      <c r="AE24" s="64"/>
      <c r="AF24" s="64"/>
      <c r="AG24" s="64"/>
      <c r="AH24" s="64"/>
      <c r="AI24" s="64"/>
      <c r="AJ24" s="18"/>
    </row>
    <row r="25" spans="1:36" ht="30" customHeight="1" x14ac:dyDescent="0.25">
      <c r="A25" s="273"/>
      <c r="B25" s="45" t="s">
        <v>554</v>
      </c>
      <c r="C25" s="64"/>
      <c r="D25" s="64"/>
      <c r="E25" s="64"/>
      <c r="F25" s="64"/>
      <c r="G25" s="64"/>
      <c r="H25" s="64"/>
      <c r="I25" s="64"/>
      <c r="J25" s="64"/>
      <c r="K25" s="64"/>
      <c r="L25" s="64"/>
      <c r="M25" s="64"/>
      <c r="N25" s="61"/>
      <c r="O25" s="61" t="s">
        <v>101</v>
      </c>
      <c r="P25" s="61"/>
      <c r="Q25" s="61"/>
      <c r="R25" s="61"/>
      <c r="S25" s="63" t="s">
        <v>78</v>
      </c>
      <c r="T25" s="64"/>
      <c r="U25" s="64"/>
      <c r="V25" s="64"/>
      <c r="W25" s="64"/>
      <c r="X25" s="64"/>
      <c r="Y25" s="64"/>
      <c r="Z25" s="64"/>
      <c r="AA25" s="64"/>
      <c r="AB25" s="64"/>
      <c r="AC25" s="64"/>
      <c r="AD25" s="64"/>
      <c r="AE25" s="64"/>
      <c r="AF25" s="64"/>
      <c r="AG25" s="64"/>
      <c r="AH25" s="64"/>
      <c r="AI25" s="64"/>
      <c r="AJ25" s="18"/>
    </row>
    <row r="26" spans="1:36" ht="30" customHeight="1" x14ac:dyDescent="0.25">
      <c r="A26" s="271" t="s">
        <v>555</v>
      </c>
      <c r="B26" s="45" t="s">
        <v>157</v>
      </c>
      <c r="C26" s="64"/>
      <c r="D26" s="64"/>
      <c r="E26" s="64"/>
      <c r="F26" s="64"/>
      <c r="G26" s="64"/>
      <c r="H26" s="64"/>
      <c r="I26" s="64"/>
      <c r="J26" s="64"/>
      <c r="K26" s="64"/>
      <c r="L26" s="64"/>
      <c r="M26" s="64"/>
      <c r="N26" s="61"/>
      <c r="O26" s="61" t="s">
        <v>101</v>
      </c>
      <c r="P26" s="61"/>
      <c r="Q26" s="61"/>
      <c r="R26" s="61"/>
      <c r="S26" s="63"/>
      <c r="T26" s="64"/>
      <c r="U26" s="64"/>
      <c r="V26" s="64"/>
      <c r="W26" s="64"/>
      <c r="X26" s="64"/>
      <c r="Y26" s="64"/>
      <c r="Z26" s="64"/>
      <c r="AA26" s="64"/>
      <c r="AB26" s="64"/>
      <c r="AC26" s="64"/>
      <c r="AD26" s="64"/>
      <c r="AE26" s="64"/>
      <c r="AF26" s="64"/>
      <c r="AG26" s="64"/>
      <c r="AH26" s="64"/>
      <c r="AI26" s="64"/>
      <c r="AJ26" s="18"/>
    </row>
    <row r="27" spans="1:36" ht="30" customHeight="1" x14ac:dyDescent="0.25">
      <c r="A27" s="272"/>
      <c r="B27" s="45" t="s">
        <v>169</v>
      </c>
      <c r="C27" s="64"/>
      <c r="D27" s="64"/>
      <c r="E27" s="64"/>
      <c r="F27" s="64"/>
      <c r="G27" s="64"/>
      <c r="H27" s="64"/>
      <c r="I27" s="64"/>
      <c r="J27" s="64"/>
      <c r="K27" s="64"/>
      <c r="L27" s="64"/>
      <c r="M27" s="64"/>
      <c r="N27" s="61"/>
      <c r="O27" s="61"/>
      <c r="P27" s="61"/>
      <c r="Q27" s="61"/>
      <c r="R27" s="61" t="s">
        <v>248</v>
      </c>
      <c r="S27" s="63"/>
      <c r="T27" s="64"/>
      <c r="U27" s="64"/>
      <c r="V27" s="64"/>
      <c r="W27" s="64"/>
      <c r="X27" s="64"/>
      <c r="Y27" s="64"/>
      <c r="Z27" s="64"/>
      <c r="AA27" s="64"/>
      <c r="AB27" s="64"/>
      <c r="AC27" s="64"/>
      <c r="AD27" s="64"/>
      <c r="AE27" s="64"/>
      <c r="AF27" s="64"/>
      <c r="AG27" s="64"/>
      <c r="AH27" s="64"/>
      <c r="AI27" s="64"/>
      <c r="AJ27" s="18"/>
    </row>
    <row r="28" spans="1:36" ht="30" customHeight="1" x14ac:dyDescent="0.25">
      <c r="A28" s="272"/>
      <c r="B28" s="45" t="s">
        <v>178</v>
      </c>
      <c r="C28" s="61"/>
      <c r="D28" s="61"/>
      <c r="E28" s="61"/>
      <c r="F28" s="61"/>
      <c r="G28" s="61"/>
      <c r="H28" s="61"/>
      <c r="I28" s="61"/>
      <c r="J28" s="61"/>
      <c r="K28" s="61"/>
      <c r="L28" s="61"/>
      <c r="M28" s="61"/>
      <c r="N28" s="61"/>
      <c r="O28" s="61" t="s">
        <v>101</v>
      </c>
      <c r="P28" s="61"/>
      <c r="Q28" s="61"/>
      <c r="R28" s="61"/>
      <c r="S28" s="63" t="s">
        <v>78</v>
      </c>
      <c r="T28" s="61"/>
      <c r="U28" s="61"/>
      <c r="V28" s="61"/>
      <c r="W28" s="61"/>
      <c r="X28" s="61"/>
      <c r="Y28" s="61"/>
      <c r="Z28" s="61"/>
      <c r="AA28" s="61"/>
      <c r="AB28" s="61"/>
      <c r="AC28" s="61"/>
      <c r="AD28" s="61"/>
      <c r="AE28" s="61"/>
      <c r="AF28" s="61"/>
      <c r="AG28" s="61"/>
      <c r="AH28" s="61"/>
      <c r="AI28" s="61"/>
      <c r="AJ28" s="18"/>
    </row>
    <row r="29" spans="1:36" ht="30" customHeight="1" x14ac:dyDescent="0.25">
      <c r="A29" s="272"/>
      <c r="B29" s="45" t="s">
        <v>194</v>
      </c>
      <c r="C29" s="61"/>
      <c r="D29" s="61"/>
      <c r="E29" s="61"/>
      <c r="F29" s="61"/>
      <c r="G29" s="61"/>
      <c r="H29" s="61"/>
      <c r="I29" s="61"/>
      <c r="J29" s="61"/>
      <c r="K29" s="61"/>
      <c r="L29" s="61"/>
      <c r="M29" s="61"/>
      <c r="N29" s="61"/>
      <c r="O29" s="61"/>
      <c r="P29" s="61" t="s">
        <v>101</v>
      </c>
      <c r="Q29" s="61"/>
      <c r="R29" s="61"/>
      <c r="S29" s="63"/>
      <c r="T29" s="61"/>
      <c r="U29" s="61"/>
      <c r="V29" s="61"/>
      <c r="W29" s="61"/>
      <c r="X29" s="61"/>
      <c r="Y29" s="61"/>
      <c r="Z29" s="61"/>
      <c r="AA29" s="61"/>
      <c r="AB29" s="61"/>
      <c r="AC29" s="61"/>
      <c r="AD29" s="61"/>
      <c r="AE29" s="61"/>
      <c r="AF29" s="61"/>
      <c r="AG29" s="61"/>
      <c r="AH29" s="61"/>
      <c r="AI29" s="61"/>
      <c r="AJ29" s="18"/>
    </row>
    <row r="30" spans="1:36" ht="30" customHeight="1" x14ac:dyDescent="0.25">
      <c r="A30" s="272"/>
      <c r="B30" s="45" t="s">
        <v>208</v>
      </c>
      <c r="C30" s="61"/>
      <c r="D30" s="61"/>
      <c r="E30" s="61"/>
      <c r="F30" s="61"/>
      <c r="G30" s="61"/>
      <c r="H30" s="61"/>
      <c r="I30" s="61"/>
      <c r="J30" s="61"/>
      <c r="K30" s="61"/>
      <c r="L30" s="61"/>
      <c r="M30" s="61"/>
      <c r="N30" s="61"/>
      <c r="O30" s="61"/>
      <c r="P30" s="61"/>
      <c r="Q30" s="61" t="s">
        <v>101</v>
      </c>
      <c r="R30" s="61"/>
      <c r="S30" s="63"/>
      <c r="T30" s="61"/>
      <c r="U30" s="61"/>
      <c r="V30" s="61"/>
      <c r="W30" s="61"/>
      <c r="X30" s="61"/>
      <c r="Y30" s="61"/>
      <c r="Z30" s="61"/>
      <c r="AA30" s="61"/>
      <c r="AB30" s="61"/>
      <c r="AC30" s="61"/>
      <c r="AD30" s="61"/>
      <c r="AE30" s="61"/>
      <c r="AF30" s="61"/>
      <c r="AG30" s="61"/>
      <c r="AH30" s="61"/>
      <c r="AI30" s="61"/>
      <c r="AJ30" s="18"/>
    </row>
    <row r="31" spans="1:36" ht="30" customHeight="1" x14ac:dyDescent="0.25">
      <c r="A31" s="272"/>
      <c r="B31" s="45" t="s">
        <v>220</v>
      </c>
      <c r="C31" s="61"/>
      <c r="D31" s="61"/>
      <c r="E31" s="61"/>
      <c r="F31" s="61"/>
      <c r="G31" s="61"/>
      <c r="H31" s="61"/>
      <c r="I31" s="61"/>
      <c r="J31" s="61"/>
      <c r="K31" s="61"/>
      <c r="L31" s="61"/>
      <c r="M31" s="61"/>
      <c r="N31" s="61"/>
      <c r="O31" s="61" t="s">
        <v>101</v>
      </c>
      <c r="P31" s="61"/>
      <c r="Q31" s="61"/>
      <c r="R31" s="61"/>
      <c r="S31" s="63"/>
      <c r="T31" s="61"/>
      <c r="U31" s="61"/>
      <c r="V31" s="61"/>
      <c r="W31" s="61"/>
      <c r="X31" s="61"/>
      <c r="Y31" s="61"/>
      <c r="Z31" s="61"/>
      <c r="AA31" s="61"/>
      <c r="AB31" s="61"/>
      <c r="AC31" s="61"/>
      <c r="AD31" s="61"/>
      <c r="AE31" s="61"/>
      <c r="AF31" s="61"/>
      <c r="AG31" s="61"/>
      <c r="AH31" s="61"/>
      <c r="AI31" s="61"/>
      <c r="AJ31" s="18"/>
    </row>
    <row r="32" spans="1:36" ht="30" customHeight="1" x14ac:dyDescent="0.25">
      <c r="A32" s="272"/>
      <c r="B32" s="45" t="s">
        <v>556</v>
      </c>
      <c r="C32" s="61"/>
      <c r="D32" s="61"/>
      <c r="E32" s="61"/>
      <c r="F32" s="61"/>
      <c r="G32" s="61"/>
      <c r="H32" s="61"/>
      <c r="I32" s="61"/>
      <c r="J32" s="61"/>
      <c r="K32" s="61"/>
      <c r="L32" s="61"/>
      <c r="M32" s="61"/>
      <c r="N32" s="61"/>
      <c r="O32" s="61"/>
      <c r="P32" s="61"/>
      <c r="Q32" s="61" t="s">
        <v>101</v>
      </c>
      <c r="R32" s="61"/>
      <c r="S32" s="63"/>
      <c r="T32" s="61"/>
      <c r="U32" s="61"/>
      <c r="V32" s="61"/>
      <c r="W32" s="61"/>
      <c r="X32" s="61"/>
      <c r="Y32" s="61"/>
      <c r="Z32" s="61"/>
      <c r="AA32" s="61"/>
      <c r="AB32" s="61"/>
      <c r="AC32" s="61"/>
      <c r="AD32" s="61"/>
      <c r="AE32" s="61"/>
      <c r="AF32" s="61"/>
      <c r="AG32" s="61"/>
      <c r="AH32" s="61"/>
      <c r="AI32" s="61"/>
      <c r="AJ32" s="18"/>
    </row>
    <row r="33" spans="1:36" ht="30" customHeight="1" x14ac:dyDescent="0.25">
      <c r="A33" s="272"/>
      <c r="B33" s="45" t="s">
        <v>557</v>
      </c>
      <c r="C33" s="61"/>
      <c r="D33" s="61"/>
      <c r="E33" s="61"/>
      <c r="F33" s="61"/>
      <c r="G33" s="61"/>
      <c r="H33" s="61"/>
      <c r="I33" s="61"/>
      <c r="J33" s="61"/>
      <c r="K33" s="61"/>
      <c r="L33" s="61"/>
      <c r="M33" s="61"/>
      <c r="N33" s="61"/>
      <c r="O33" s="61"/>
      <c r="P33" s="61" t="s">
        <v>101</v>
      </c>
      <c r="Q33" s="61"/>
      <c r="R33" s="61"/>
      <c r="S33" s="63" t="s">
        <v>77</v>
      </c>
      <c r="T33" s="61"/>
      <c r="U33" s="61"/>
      <c r="V33" s="61"/>
      <c r="W33" s="61"/>
      <c r="X33" s="61"/>
      <c r="Y33" s="61"/>
      <c r="Z33" s="61"/>
      <c r="AA33" s="61"/>
      <c r="AB33" s="61"/>
      <c r="AC33" s="61"/>
      <c r="AD33" s="61"/>
      <c r="AE33" s="61"/>
      <c r="AF33" s="61"/>
      <c r="AG33" s="61"/>
      <c r="AH33" s="61"/>
      <c r="AI33" s="61"/>
      <c r="AJ33" s="18"/>
    </row>
    <row r="34" spans="1:36" ht="30" customHeight="1" x14ac:dyDescent="0.25">
      <c r="A34" s="272"/>
      <c r="B34" s="45" t="s">
        <v>558</v>
      </c>
      <c r="C34" s="61"/>
      <c r="D34" s="61"/>
      <c r="E34" s="61"/>
      <c r="F34" s="61"/>
      <c r="G34" s="61"/>
      <c r="H34" s="61"/>
      <c r="I34" s="61"/>
      <c r="J34" s="61"/>
      <c r="K34" s="61"/>
      <c r="L34" s="61"/>
      <c r="M34" s="61"/>
      <c r="N34" s="61"/>
      <c r="O34" s="61"/>
      <c r="P34" s="61"/>
      <c r="Q34" s="61" t="s">
        <v>101</v>
      </c>
      <c r="R34" s="61"/>
      <c r="S34" s="63"/>
      <c r="T34" s="61"/>
      <c r="U34" s="61"/>
      <c r="V34" s="61"/>
      <c r="W34" s="61"/>
      <c r="X34" s="61"/>
      <c r="Y34" s="61"/>
      <c r="Z34" s="61"/>
      <c r="AA34" s="61"/>
      <c r="AB34" s="61"/>
      <c r="AC34" s="61"/>
      <c r="AD34" s="61"/>
      <c r="AE34" s="61"/>
      <c r="AF34" s="61"/>
      <c r="AG34" s="61"/>
      <c r="AH34" s="61"/>
      <c r="AI34" s="61"/>
      <c r="AJ34" s="18"/>
    </row>
    <row r="35" spans="1:36" ht="30" customHeight="1" x14ac:dyDescent="0.25">
      <c r="A35" s="272"/>
      <c r="B35" s="45" t="s">
        <v>559</v>
      </c>
      <c r="C35" s="61"/>
      <c r="D35" s="61"/>
      <c r="E35" s="61"/>
      <c r="F35" s="61"/>
      <c r="G35" s="61"/>
      <c r="H35" s="61"/>
      <c r="I35" s="61"/>
      <c r="J35" s="61"/>
      <c r="K35" s="61"/>
      <c r="L35" s="61"/>
      <c r="M35" s="61"/>
      <c r="N35" s="61"/>
      <c r="O35" s="61" t="s">
        <v>101</v>
      </c>
      <c r="P35" s="61"/>
      <c r="Q35" s="61"/>
      <c r="R35" s="61"/>
      <c r="S35" s="63"/>
      <c r="T35" s="61"/>
      <c r="U35" s="61"/>
      <c r="V35" s="61"/>
      <c r="W35" s="61"/>
      <c r="X35" s="61"/>
      <c r="Y35" s="61"/>
      <c r="Z35" s="61"/>
      <c r="AA35" s="61"/>
      <c r="AB35" s="61"/>
      <c r="AC35" s="61"/>
      <c r="AD35" s="61"/>
      <c r="AE35" s="61"/>
      <c r="AF35" s="61"/>
      <c r="AG35" s="61"/>
      <c r="AH35" s="61"/>
      <c r="AI35" s="61"/>
      <c r="AJ35" s="18"/>
    </row>
    <row r="36" spans="1:36" ht="30" customHeight="1" x14ac:dyDescent="0.25">
      <c r="A36" s="272"/>
      <c r="B36" s="45" t="s">
        <v>560</v>
      </c>
      <c r="C36" s="61"/>
      <c r="D36" s="61"/>
      <c r="E36" s="61"/>
      <c r="F36" s="61"/>
      <c r="G36" s="61"/>
      <c r="H36" s="61"/>
      <c r="I36" s="61"/>
      <c r="J36" s="61"/>
      <c r="K36" s="61"/>
      <c r="L36" s="61"/>
      <c r="M36" s="61"/>
      <c r="N36" s="61"/>
      <c r="O36" s="61"/>
      <c r="P36" s="61"/>
      <c r="Q36" s="61"/>
      <c r="R36" s="61" t="s">
        <v>101</v>
      </c>
      <c r="S36" s="63"/>
      <c r="T36" s="61"/>
      <c r="U36" s="61"/>
      <c r="V36" s="61"/>
      <c r="W36" s="61"/>
      <c r="X36" s="61"/>
      <c r="Y36" s="61"/>
      <c r="Z36" s="61"/>
      <c r="AA36" s="61"/>
      <c r="AB36" s="61"/>
      <c r="AC36" s="61"/>
      <c r="AD36" s="61"/>
      <c r="AE36" s="61"/>
      <c r="AF36" s="61"/>
      <c r="AG36" s="61"/>
      <c r="AH36" s="61"/>
      <c r="AI36" s="61"/>
      <c r="AJ36" s="18"/>
    </row>
    <row r="37" spans="1:36" ht="30" customHeight="1" x14ac:dyDescent="0.25">
      <c r="A37" s="272"/>
      <c r="B37" s="45" t="s">
        <v>561</v>
      </c>
      <c r="C37" s="61"/>
      <c r="D37" s="61"/>
      <c r="E37" s="61"/>
      <c r="F37" s="61"/>
      <c r="G37" s="61"/>
      <c r="H37" s="61"/>
      <c r="I37" s="61"/>
      <c r="J37" s="61"/>
      <c r="K37" s="61"/>
      <c r="L37" s="61"/>
      <c r="M37" s="61"/>
      <c r="N37" s="61"/>
      <c r="O37" s="61" t="s">
        <v>101</v>
      </c>
      <c r="P37" s="61"/>
      <c r="Q37" s="61"/>
      <c r="R37" s="61"/>
      <c r="S37" s="63"/>
      <c r="T37" s="61"/>
      <c r="U37" s="61"/>
      <c r="V37" s="61"/>
      <c r="W37" s="61"/>
      <c r="X37" s="61"/>
      <c r="Y37" s="61"/>
      <c r="Z37" s="61"/>
      <c r="AA37" s="61"/>
      <c r="AB37" s="61"/>
      <c r="AC37" s="61"/>
      <c r="AD37" s="61"/>
      <c r="AE37" s="61"/>
      <c r="AF37" s="61"/>
      <c r="AG37" s="61"/>
      <c r="AH37" s="61"/>
      <c r="AI37" s="61"/>
      <c r="AJ37" s="18"/>
    </row>
    <row r="38" spans="1:36" ht="30" customHeight="1" x14ac:dyDescent="0.25">
      <c r="A38" s="272"/>
      <c r="B38" s="45" t="s">
        <v>562</v>
      </c>
      <c r="C38" s="61"/>
      <c r="D38" s="61"/>
      <c r="E38" s="61"/>
      <c r="F38" s="61"/>
      <c r="G38" s="61"/>
      <c r="H38" s="61"/>
      <c r="I38" s="61"/>
      <c r="J38" s="61"/>
      <c r="K38" s="61"/>
      <c r="L38" s="61"/>
      <c r="M38" s="61"/>
      <c r="N38" s="61"/>
      <c r="O38" s="61"/>
      <c r="P38" s="61"/>
      <c r="Q38" s="61"/>
      <c r="R38" s="61" t="s">
        <v>101</v>
      </c>
      <c r="S38" s="63"/>
      <c r="T38" s="61"/>
      <c r="U38" s="61"/>
      <c r="V38" s="61"/>
      <c r="W38" s="61"/>
      <c r="X38" s="61"/>
      <c r="Y38" s="61"/>
      <c r="Z38" s="61"/>
      <c r="AA38" s="61"/>
      <c r="AB38" s="61"/>
      <c r="AC38" s="61"/>
      <c r="AD38" s="61"/>
      <c r="AE38" s="61"/>
      <c r="AF38" s="61"/>
      <c r="AG38" s="61"/>
      <c r="AH38" s="61"/>
      <c r="AI38" s="61"/>
      <c r="AJ38" s="18"/>
    </row>
    <row r="39" spans="1:36" ht="30" customHeight="1" x14ac:dyDescent="0.25">
      <c r="A39" s="272"/>
      <c r="B39" s="45" t="s">
        <v>563</v>
      </c>
      <c r="C39" s="61"/>
      <c r="D39" s="61"/>
      <c r="E39" s="61"/>
      <c r="F39" s="61"/>
      <c r="G39" s="61"/>
      <c r="H39" s="61"/>
      <c r="I39" s="61"/>
      <c r="J39" s="61"/>
      <c r="K39" s="61"/>
      <c r="L39" s="61"/>
      <c r="M39" s="61"/>
      <c r="N39" s="61"/>
      <c r="O39" s="61" t="s">
        <v>101</v>
      </c>
      <c r="P39" s="61"/>
      <c r="Q39" s="61"/>
      <c r="R39" s="61"/>
      <c r="S39" s="63"/>
      <c r="T39" s="61"/>
      <c r="U39" s="61"/>
      <c r="V39" s="61"/>
      <c r="W39" s="61"/>
      <c r="X39" s="61"/>
      <c r="Y39" s="61"/>
      <c r="Z39" s="61"/>
      <c r="AA39" s="61"/>
      <c r="AB39" s="61"/>
      <c r="AC39" s="61"/>
      <c r="AD39" s="61"/>
      <c r="AE39" s="61"/>
      <c r="AF39" s="61"/>
      <c r="AG39" s="61"/>
      <c r="AH39" s="61"/>
      <c r="AI39" s="61"/>
      <c r="AJ39" s="18"/>
    </row>
    <row r="40" spans="1:36" ht="30" customHeight="1" x14ac:dyDescent="0.25">
      <c r="A40" s="273"/>
      <c r="B40" s="45" t="s">
        <v>564</v>
      </c>
      <c r="C40" s="61"/>
      <c r="D40" s="61"/>
      <c r="E40" s="61"/>
      <c r="F40" s="61"/>
      <c r="G40" s="61"/>
      <c r="H40" s="61"/>
      <c r="I40" s="61"/>
      <c r="J40" s="61"/>
      <c r="K40" s="61"/>
      <c r="L40" s="61"/>
      <c r="M40" s="61"/>
      <c r="N40" s="61"/>
      <c r="O40" s="61"/>
      <c r="P40" s="61"/>
      <c r="Q40" s="61"/>
      <c r="R40" s="61" t="s">
        <v>101</v>
      </c>
      <c r="S40" s="63"/>
      <c r="T40" s="61"/>
      <c r="U40" s="61"/>
      <c r="V40" s="61"/>
      <c r="W40" s="61"/>
      <c r="X40" s="61"/>
      <c r="Y40" s="61"/>
      <c r="Z40" s="61"/>
      <c r="AA40" s="61"/>
      <c r="AB40" s="61"/>
      <c r="AC40" s="61"/>
      <c r="AD40" s="61"/>
      <c r="AE40" s="61"/>
      <c r="AF40" s="61"/>
      <c r="AG40" s="61"/>
      <c r="AH40" s="61"/>
      <c r="AI40" s="61"/>
      <c r="AJ40" s="18"/>
    </row>
    <row r="41" spans="1:36" ht="30" customHeight="1" x14ac:dyDescent="0.25">
      <c r="A41" s="271" t="s">
        <v>565</v>
      </c>
      <c r="B41" s="45" t="s">
        <v>230</v>
      </c>
      <c r="C41" s="64" t="s">
        <v>566</v>
      </c>
      <c r="D41" s="64"/>
      <c r="E41" s="64"/>
      <c r="F41" s="64"/>
      <c r="G41" s="64"/>
      <c r="H41" s="64"/>
      <c r="I41" s="64"/>
      <c r="J41" s="64"/>
      <c r="K41" s="64"/>
      <c r="L41" s="64"/>
      <c r="M41" s="64"/>
      <c r="N41" s="61" t="s">
        <v>248</v>
      </c>
      <c r="O41" s="61"/>
      <c r="P41" s="61"/>
      <c r="Q41" s="61"/>
      <c r="R41" s="61"/>
      <c r="S41" s="63"/>
      <c r="T41" s="64"/>
      <c r="U41" s="64"/>
      <c r="V41" s="64"/>
      <c r="W41" s="64"/>
      <c r="X41" s="64"/>
      <c r="Y41" s="64"/>
      <c r="Z41" s="64"/>
      <c r="AA41" s="64"/>
      <c r="AB41" s="64"/>
      <c r="AC41" s="64"/>
      <c r="AD41" s="64"/>
      <c r="AE41" s="64"/>
      <c r="AF41" s="64"/>
      <c r="AG41" s="64"/>
      <c r="AH41" s="64"/>
      <c r="AI41" s="64"/>
      <c r="AJ41" s="18"/>
    </row>
    <row r="42" spans="1:36" ht="30" customHeight="1" x14ac:dyDescent="0.25">
      <c r="A42" s="272"/>
      <c r="B42" s="45" t="s">
        <v>240</v>
      </c>
      <c r="C42" s="64" t="s">
        <v>566</v>
      </c>
      <c r="D42" s="64"/>
      <c r="E42" s="64"/>
      <c r="F42" s="64"/>
      <c r="G42" s="64"/>
      <c r="H42" s="64"/>
      <c r="I42" s="64"/>
      <c r="J42" s="64"/>
      <c r="K42" s="64"/>
      <c r="L42" s="64"/>
      <c r="M42" s="64"/>
      <c r="N42" s="61"/>
      <c r="O42" s="61" t="s">
        <v>101</v>
      </c>
      <c r="P42" s="61"/>
      <c r="Q42" s="61"/>
      <c r="R42" s="61"/>
      <c r="S42" s="63"/>
      <c r="T42" s="64"/>
      <c r="U42" s="64"/>
      <c r="V42" s="64"/>
      <c r="W42" s="64"/>
      <c r="X42" s="64"/>
      <c r="Y42" s="64"/>
      <c r="Z42" s="64"/>
      <c r="AA42" s="64"/>
      <c r="AB42" s="64"/>
      <c r="AC42" s="64"/>
      <c r="AD42" s="64"/>
      <c r="AE42" s="64"/>
      <c r="AF42" s="64"/>
      <c r="AG42" s="64"/>
      <c r="AH42" s="64"/>
      <c r="AI42" s="64"/>
      <c r="AJ42" s="18"/>
    </row>
    <row r="43" spans="1:36" ht="30" customHeight="1" x14ac:dyDescent="0.25">
      <c r="A43" s="272"/>
      <c r="B43" s="45" t="s">
        <v>254</v>
      </c>
      <c r="C43" s="64" t="s">
        <v>566</v>
      </c>
      <c r="D43" s="64"/>
      <c r="E43" s="64"/>
      <c r="F43" s="64"/>
      <c r="G43" s="64"/>
      <c r="H43" s="64"/>
      <c r="I43" s="64"/>
      <c r="J43" s="64"/>
      <c r="K43" s="64"/>
      <c r="L43" s="64"/>
      <c r="M43" s="64"/>
      <c r="N43" s="61"/>
      <c r="O43" s="61" t="s">
        <v>101</v>
      </c>
      <c r="P43" s="61"/>
      <c r="Q43" s="61"/>
      <c r="R43" s="61"/>
      <c r="S43" s="63"/>
      <c r="T43" s="64"/>
      <c r="U43" s="64"/>
      <c r="V43" s="64"/>
      <c r="W43" s="64"/>
      <c r="X43" s="64"/>
      <c r="Y43" s="64"/>
      <c r="Z43" s="64"/>
      <c r="AA43" s="64"/>
      <c r="AB43" s="64"/>
      <c r="AC43" s="64"/>
      <c r="AD43" s="64"/>
      <c r="AE43" s="64"/>
      <c r="AF43" s="64"/>
      <c r="AG43" s="64"/>
      <c r="AH43" s="64"/>
      <c r="AI43" s="64"/>
      <c r="AJ43" s="18"/>
    </row>
    <row r="44" spans="1:36" ht="30" customHeight="1" x14ac:dyDescent="0.25">
      <c r="A44" s="272"/>
      <c r="B44" s="45" t="s">
        <v>266</v>
      </c>
      <c r="C44" s="64"/>
      <c r="D44" s="61"/>
      <c r="E44" s="61"/>
      <c r="F44" s="61"/>
      <c r="G44" s="61"/>
      <c r="H44" s="61"/>
      <c r="I44" s="61"/>
      <c r="J44" s="61"/>
      <c r="K44" s="61"/>
      <c r="L44" s="61"/>
      <c r="M44" s="61"/>
      <c r="N44" s="61"/>
      <c r="O44" s="61"/>
      <c r="P44" s="61"/>
      <c r="Q44" s="61" t="s">
        <v>101</v>
      </c>
      <c r="R44" s="61"/>
      <c r="S44" s="63"/>
      <c r="T44" s="61"/>
      <c r="U44" s="61"/>
      <c r="V44" s="61"/>
      <c r="W44" s="61"/>
      <c r="X44" s="61"/>
      <c r="Y44" s="61"/>
      <c r="Z44" s="61"/>
      <c r="AA44" s="61"/>
      <c r="AB44" s="61"/>
      <c r="AC44" s="61"/>
      <c r="AD44" s="61"/>
      <c r="AE44" s="61"/>
      <c r="AF44" s="61"/>
      <c r="AG44" s="61"/>
      <c r="AH44" s="61"/>
      <c r="AI44" s="61"/>
      <c r="AJ44" s="18"/>
    </row>
    <row r="45" spans="1:36" ht="30" customHeight="1" x14ac:dyDescent="0.25">
      <c r="A45" s="272"/>
      <c r="B45" s="45" t="s">
        <v>567</v>
      </c>
      <c r="C45" s="64"/>
      <c r="D45" s="61"/>
      <c r="E45" s="61"/>
      <c r="F45" s="61"/>
      <c r="G45" s="61"/>
      <c r="H45" s="61"/>
      <c r="I45" s="61"/>
      <c r="J45" s="61"/>
      <c r="K45" s="61"/>
      <c r="L45" s="61"/>
      <c r="M45" s="61"/>
      <c r="N45" s="61"/>
      <c r="O45" s="61" t="s">
        <v>101</v>
      </c>
      <c r="P45" s="61"/>
      <c r="Q45" s="61"/>
      <c r="R45" s="61"/>
      <c r="S45" s="63"/>
      <c r="T45" s="61"/>
      <c r="U45" s="61"/>
      <c r="V45" s="61"/>
      <c r="W45" s="61"/>
      <c r="X45" s="61"/>
      <c r="Y45" s="61"/>
      <c r="Z45" s="61"/>
      <c r="AA45" s="61"/>
      <c r="AB45" s="61"/>
      <c r="AC45" s="61"/>
      <c r="AD45" s="61"/>
      <c r="AE45" s="61"/>
      <c r="AF45" s="61"/>
      <c r="AG45" s="61"/>
      <c r="AH45" s="61"/>
      <c r="AI45" s="61"/>
      <c r="AJ45" s="18"/>
    </row>
    <row r="46" spans="1:36" ht="30" customHeight="1" x14ac:dyDescent="0.25">
      <c r="A46" s="272"/>
      <c r="B46" s="45" t="s">
        <v>568</v>
      </c>
      <c r="C46" s="64"/>
      <c r="D46" s="61"/>
      <c r="E46" s="61"/>
      <c r="F46" s="61"/>
      <c r="G46" s="61"/>
      <c r="H46" s="61"/>
      <c r="I46" s="61"/>
      <c r="J46" s="61"/>
      <c r="K46" s="61"/>
      <c r="L46" s="61"/>
      <c r="M46" s="61"/>
      <c r="N46" s="61"/>
      <c r="O46" s="61"/>
      <c r="P46" s="61"/>
      <c r="Q46" s="61" t="s">
        <v>101</v>
      </c>
      <c r="R46" s="61"/>
      <c r="S46" s="63"/>
      <c r="T46" s="61"/>
      <c r="U46" s="61"/>
      <c r="V46" s="61"/>
      <c r="W46" s="61"/>
      <c r="X46" s="61"/>
      <c r="Y46" s="61"/>
      <c r="Z46" s="61"/>
      <c r="AA46" s="61"/>
      <c r="AB46" s="61"/>
      <c r="AC46" s="61"/>
      <c r="AD46" s="61"/>
      <c r="AE46" s="61"/>
      <c r="AF46" s="61"/>
      <c r="AG46" s="61"/>
      <c r="AH46" s="61"/>
      <c r="AI46" s="61"/>
      <c r="AJ46" s="18"/>
    </row>
    <row r="47" spans="1:36" ht="30" customHeight="1" x14ac:dyDescent="0.25">
      <c r="A47" s="272"/>
      <c r="B47" s="45" t="s">
        <v>569</v>
      </c>
      <c r="C47" s="64"/>
      <c r="D47" s="61"/>
      <c r="E47" s="61"/>
      <c r="F47" s="61"/>
      <c r="G47" s="61"/>
      <c r="H47" s="61"/>
      <c r="I47" s="61"/>
      <c r="J47" s="61"/>
      <c r="K47" s="61"/>
      <c r="L47" s="61"/>
      <c r="M47" s="61"/>
      <c r="N47" s="61"/>
      <c r="O47" s="61" t="s">
        <v>101</v>
      </c>
      <c r="P47" s="61"/>
      <c r="Q47" s="61"/>
      <c r="R47" s="61"/>
      <c r="S47" s="63"/>
      <c r="T47" s="61"/>
      <c r="U47" s="61"/>
      <c r="V47" s="61"/>
      <c r="W47" s="61"/>
      <c r="X47" s="61"/>
      <c r="Y47" s="61"/>
      <c r="Z47" s="61"/>
      <c r="AA47" s="61"/>
      <c r="AB47" s="61"/>
      <c r="AC47" s="61"/>
      <c r="AD47" s="61"/>
      <c r="AE47" s="61"/>
      <c r="AF47" s="61"/>
      <c r="AG47" s="61"/>
      <c r="AH47" s="61"/>
      <c r="AI47" s="61"/>
      <c r="AJ47" s="18"/>
    </row>
    <row r="48" spans="1:36" ht="30" customHeight="1" x14ac:dyDescent="0.25">
      <c r="A48" s="272"/>
      <c r="B48" s="45" t="s">
        <v>570</v>
      </c>
      <c r="C48" s="64"/>
      <c r="D48" s="61"/>
      <c r="E48" s="61"/>
      <c r="F48" s="61"/>
      <c r="G48" s="61"/>
      <c r="H48" s="61"/>
      <c r="I48" s="61"/>
      <c r="J48" s="61"/>
      <c r="K48" s="61"/>
      <c r="L48" s="61"/>
      <c r="M48" s="61"/>
      <c r="N48" s="61"/>
      <c r="O48" s="61"/>
      <c r="P48" s="61"/>
      <c r="Q48" s="61" t="s">
        <v>101</v>
      </c>
      <c r="R48" s="61"/>
      <c r="S48" s="63"/>
      <c r="T48" s="61"/>
      <c r="U48" s="61"/>
      <c r="V48" s="61"/>
      <c r="W48" s="61"/>
      <c r="X48" s="61"/>
      <c r="Y48" s="61"/>
      <c r="Z48" s="61"/>
      <c r="AA48" s="61"/>
      <c r="AB48" s="61"/>
      <c r="AC48" s="61"/>
      <c r="AD48" s="61"/>
      <c r="AE48" s="61"/>
      <c r="AF48" s="61"/>
      <c r="AG48" s="61"/>
      <c r="AH48" s="61"/>
      <c r="AI48" s="61"/>
      <c r="AJ48" s="18"/>
    </row>
    <row r="49" spans="1:36" ht="30" customHeight="1" x14ac:dyDescent="0.25">
      <c r="A49" s="272"/>
      <c r="B49" s="45" t="s">
        <v>571</v>
      </c>
      <c r="C49" s="64" t="s">
        <v>566</v>
      </c>
      <c r="D49" s="61"/>
      <c r="E49" s="61"/>
      <c r="F49" s="61"/>
      <c r="G49" s="61"/>
      <c r="H49" s="61"/>
      <c r="I49" s="61"/>
      <c r="J49" s="61"/>
      <c r="K49" s="61"/>
      <c r="L49" s="61"/>
      <c r="M49" s="61"/>
      <c r="N49" s="61"/>
      <c r="O49" s="61" t="s">
        <v>248</v>
      </c>
      <c r="P49" s="61"/>
      <c r="Q49" s="61"/>
      <c r="R49" s="61"/>
      <c r="S49" s="63"/>
      <c r="T49" s="61"/>
      <c r="U49" s="61"/>
      <c r="V49" s="61"/>
      <c r="W49" s="61"/>
      <c r="X49" s="61"/>
      <c r="Y49" s="61"/>
      <c r="Z49" s="61"/>
      <c r="AA49" s="61"/>
      <c r="AB49" s="61"/>
      <c r="AC49" s="61"/>
      <c r="AD49" s="61"/>
      <c r="AE49" s="61"/>
      <c r="AF49" s="61"/>
      <c r="AG49" s="61"/>
      <c r="AH49" s="61"/>
      <c r="AI49" s="61"/>
      <c r="AJ49" s="18"/>
    </row>
    <row r="50" spans="1:36" ht="30" customHeight="1" x14ac:dyDescent="0.25">
      <c r="A50" s="272"/>
      <c r="B50" s="45" t="s">
        <v>572</v>
      </c>
      <c r="C50" s="64"/>
      <c r="D50" s="61"/>
      <c r="E50" s="61"/>
      <c r="F50" s="61"/>
      <c r="G50" s="61"/>
      <c r="H50" s="61"/>
      <c r="I50" s="61"/>
      <c r="J50" s="61"/>
      <c r="K50" s="61"/>
      <c r="L50" s="61"/>
      <c r="M50" s="61"/>
      <c r="N50" s="61"/>
      <c r="O50" s="61"/>
      <c r="P50" s="61"/>
      <c r="Q50" s="61" t="s">
        <v>101</v>
      </c>
      <c r="R50" s="61"/>
      <c r="S50" s="63"/>
      <c r="T50" s="61"/>
      <c r="U50" s="61"/>
      <c r="V50" s="61"/>
      <c r="W50" s="61"/>
      <c r="X50" s="61"/>
      <c r="Y50" s="61"/>
      <c r="Z50" s="61"/>
      <c r="AA50" s="61"/>
      <c r="AB50" s="61"/>
      <c r="AC50" s="61"/>
      <c r="AD50" s="61"/>
      <c r="AE50" s="61"/>
      <c r="AF50" s="61"/>
      <c r="AG50" s="61"/>
      <c r="AH50" s="61"/>
      <c r="AI50" s="61"/>
      <c r="AJ50" s="18"/>
    </row>
    <row r="51" spans="1:36" ht="30" customHeight="1" x14ac:dyDescent="0.25">
      <c r="A51" s="272"/>
      <c r="B51" s="45" t="s">
        <v>573</v>
      </c>
      <c r="C51" s="64"/>
      <c r="D51" s="61"/>
      <c r="E51" s="61"/>
      <c r="F51" s="61"/>
      <c r="G51" s="61"/>
      <c r="H51" s="61"/>
      <c r="I51" s="61"/>
      <c r="J51" s="61"/>
      <c r="K51" s="61"/>
      <c r="L51" s="61"/>
      <c r="M51" s="61"/>
      <c r="N51" s="61"/>
      <c r="O51" s="61"/>
      <c r="P51" s="61"/>
      <c r="Q51" s="61"/>
      <c r="R51" s="61" t="s">
        <v>101</v>
      </c>
      <c r="S51" s="63"/>
      <c r="T51" s="61"/>
      <c r="U51" s="61"/>
      <c r="V51" s="61"/>
      <c r="W51" s="61"/>
      <c r="X51" s="61"/>
      <c r="Y51" s="61"/>
      <c r="Z51" s="61"/>
      <c r="AA51" s="61"/>
      <c r="AB51" s="61"/>
      <c r="AC51" s="61"/>
      <c r="AD51" s="61"/>
      <c r="AE51" s="61"/>
      <c r="AF51" s="61"/>
      <c r="AG51" s="61"/>
      <c r="AH51" s="61"/>
      <c r="AI51" s="61"/>
      <c r="AJ51" s="18"/>
    </row>
    <row r="52" spans="1:36" ht="30" customHeight="1" x14ac:dyDescent="0.25">
      <c r="A52" s="272"/>
      <c r="B52" s="45" t="s">
        <v>574</v>
      </c>
      <c r="C52" s="64"/>
      <c r="D52" s="61"/>
      <c r="E52" s="61"/>
      <c r="F52" s="61"/>
      <c r="G52" s="61"/>
      <c r="H52" s="61"/>
      <c r="I52" s="61"/>
      <c r="J52" s="61"/>
      <c r="K52" s="61"/>
      <c r="L52" s="61"/>
      <c r="M52" s="61"/>
      <c r="N52" s="61"/>
      <c r="O52" s="61" t="s">
        <v>101</v>
      </c>
      <c r="P52" s="61"/>
      <c r="Q52" s="61"/>
      <c r="R52" s="61"/>
      <c r="S52" s="63"/>
      <c r="T52" s="61"/>
      <c r="U52" s="61"/>
      <c r="V52" s="61"/>
      <c r="W52" s="61"/>
      <c r="X52" s="61"/>
      <c r="Y52" s="61"/>
      <c r="Z52" s="61"/>
      <c r="AA52" s="61"/>
      <c r="AB52" s="61"/>
      <c r="AC52" s="61"/>
      <c r="AD52" s="61"/>
      <c r="AE52" s="61"/>
      <c r="AF52" s="61"/>
      <c r="AG52" s="61"/>
      <c r="AH52" s="61"/>
      <c r="AI52" s="61"/>
      <c r="AJ52" s="18"/>
    </row>
    <row r="53" spans="1:36" ht="30" customHeight="1" x14ac:dyDescent="0.25">
      <c r="A53" s="272"/>
      <c r="B53" s="45" t="s">
        <v>575</v>
      </c>
      <c r="C53" s="64"/>
      <c r="D53" s="61"/>
      <c r="E53" s="61"/>
      <c r="F53" s="61"/>
      <c r="G53" s="61"/>
      <c r="H53" s="61"/>
      <c r="I53" s="61"/>
      <c r="J53" s="61"/>
      <c r="K53" s="61"/>
      <c r="L53" s="61"/>
      <c r="M53" s="61"/>
      <c r="N53" s="61"/>
      <c r="O53" s="61"/>
      <c r="P53" s="61"/>
      <c r="Q53" s="61" t="s">
        <v>101</v>
      </c>
      <c r="R53" s="61"/>
      <c r="S53" s="63"/>
      <c r="T53" s="61"/>
      <c r="U53" s="61"/>
      <c r="V53" s="61"/>
      <c r="W53" s="61"/>
      <c r="X53" s="61"/>
      <c r="Y53" s="61"/>
      <c r="Z53" s="61"/>
      <c r="AA53" s="61"/>
      <c r="AB53" s="61"/>
      <c r="AC53" s="61"/>
      <c r="AD53" s="61"/>
      <c r="AE53" s="61"/>
      <c r="AF53" s="61"/>
      <c r="AG53" s="61"/>
      <c r="AH53" s="61"/>
      <c r="AI53" s="61"/>
      <c r="AJ53" s="18"/>
    </row>
    <row r="54" spans="1:36" ht="30" customHeight="1" x14ac:dyDescent="0.25">
      <c r="A54" s="272"/>
      <c r="B54" s="45" t="s">
        <v>576</v>
      </c>
      <c r="C54" s="64"/>
      <c r="D54" s="61"/>
      <c r="E54" s="61"/>
      <c r="F54" s="61"/>
      <c r="G54" s="61"/>
      <c r="H54" s="61"/>
      <c r="I54" s="61"/>
      <c r="J54" s="61"/>
      <c r="K54" s="61"/>
      <c r="L54" s="61"/>
      <c r="M54" s="61"/>
      <c r="N54" s="61"/>
      <c r="O54" s="61"/>
      <c r="P54" s="61"/>
      <c r="Q54" s="61"/>
      <c r="R54" s="61" t="s">
        <v>101</v>
      </c>
      <c r="S54" s="63"/>
      <c r="T54" s="61"/>
      <c r="U54" s="61"/>
      <c r="V54" s="61"/>
      <c r="W54" s="61"/>
      <c r="X54" s="61"/>
      <c r="Y54" s="61"/>
      <c r="Z54" s="61"/>
      <c r="AA54" s="61"/>
      <c r="AB54" s="61"/>
      <c r="AC54" s="61"/>
      <c r="AD54" s="61"/>
      <c r="AE54" s="61"/>
      <c r="AF54" s="61"/>
      <c r="AG54" s="61"/>
      <c r="AH54" s="61"/>
      <c r="AI54" s="61"/>
      <c r="AJ54" s="18"/>
    </row>
    <row r="55" spans="1:36" ht="30" customHeight="1" x14ac:dyDescent="0.25">
      <c r="A55" s="273"/>
      <c r="B55" s="45" t="s">
        <v>577</v>
      </c>
      <c r="C55" s="64"/>
      <c r="D55" s="61"/>
      <c r="E55" s="61"/>
      <c r="F55" s="61"/>
      <c r="G55" s="61"/>
      <c r="H55" s="61"/>
      <c r="I55" s="61"/>
      <c r="J55" s="61"/>
      <c r="K55" s="61"/>
      <c r="L55" s="61"/>
      <c r="M55" s="61"/>
      <c r="N55" s="61"/>
      <c r="O55" s="61"/>
      <c r="P55" s="61" t="s">
        <v>101</v>
      </c>
      <c r="Q55" s="61"/>
      <c r="R55" s="61"/>
      <c r="S55" s="63"/>
      <c r="T55" s="61"/>
      <c r="U55" s="61"/>
      <c r="V55" s="61"/>
      <c r="W55" s="61"/>
      <c r="X55" s="61"/>
      <c r="Y55" s="61"/>
      <c r="Z55" s="61"/>
      <c r="AA55" s="61"/>
      <c r="AB55" s="61"/>
      <c r="AC55" s="61"/>
      <c r="AD55" s="61"/>
      <c r="AE55" s="61"/>
      <c r="AF55" s="61"/>
      <c r="AG55" s="61"/>
      <c r="AH55" s="61"/>
      <c r="AI55" s="61"/>
      <c r="AJ55" s="18"/>
    </row>
    <row r="56" spans="1:36" ht="30" customHeight="1" x14ac:dyDescent="0.25">
      <c r="A56" s="271" t="s">
        <v>578</v>
      </c>
      <c r="B56" s="45" t="s">
        <v>278</v>
      </c>
      <c r="C56" s="64" t="s">
        <v>579</v>
      </c>
      <c r="D56" s="64"/>
      <c r="E56" s="64"/>
      <c r="F56" s="64"/>
      <c r="G56" s="64"/>
      <c r="H56" s="64"/>
      <c r="I56" s="64"/>
      <c r="J56" s="64"/>
      <c r="K56" s="64"/>
      <c r="L56" s="64"/>
      <c r="M56" s="64"/>
      <c r="N56" s="61"/>
      <c r="O56" s="61" t="s">
        <v>248</v>
      </c>
      <c r="P56" s="61"/>
      <c r="Q56" s="61"/>
      <c r="R56" s="61"/>
      <c r="S56" s="63"/>
      <c r="T56" s="64"/>
      <c r="U56" s="64"/>
      <c r="V56" s="64"/>
      <c r="W56" s="64"/>
      <c r="X56" s="64"/>
      <c r="Y56" s="64"/>
      <c r="Z56" s="64"/>
      <c r="AA56" s="64"/>
      <c r="AB56" s="64"/>
      <c r="AC56" s="64"/>
      <c r="AD56" s="64"/>
      <c r="AE56" s="64"/>
      <c r="AF56" s="64"/>
      <c r="AG56" s="64"/>
      <c r="AH56" s="64"/>
      <c r="AI56" s="64"/>
      <c r="AJ56" s="18"/>
    </row>
    <row r="57" spans="1:36" ht="30" customHeight="1" x14ac:dyDescent="0.25">
      <c r="A57" s="272"/>
      <c r="B57" s="45" t="s">
        <v>293</v>
      </c>
      <c r="C57" s="64" t="s">
        <v>579</v>
      </c>
      <c r="D57" s="64"/>
      <c r="E57" s="64"/>
      <c r="F57" s="64"/>
      <c r="G57" s="64"/>
      <c r="H57" s="64"/>
      <c r="I57" s="64"/>
      <c r="J57" s="64"/>
      <c r="K57" s="64"/>
      <c r="L57" s="64"/>
      <c r="M57" s="64"/>
      <c r="N57" s="61"/>
      <c r="O57" s="61" t="s">
        <v>248</v>
      </c>
      <c r="P57" s="61"/>
      <c r="Q57" s="61"/>
      <c r="R57" s="61"/>
      <c r="S57" s="63"/>
      <c r="T57" s="64"/>
      <c r="U57" s="64"/>
      <c r="V57" s="64"/>
      <c r="W57" s="64"/>
      <c r="X57" s="64"/>
      <c r="Y57" s="64"/>
      <c r="Z57" s="64"/>
      <c r="AA57" s="64"/>
      <c r="AB57" s="64"/>
      <c r="AC57" s="64"/>
      <c r="AD57" s="64"/>
      <c r="AE57" s="64"/>
      <c r="AF57" s="64"/>
      <c r="AG57" s="64"/>
      <c r="AH57" s="64"/>
      <c r="AI57" s="64"/>
      <c r="AJ57" s="18"/>
    </row>
    <row r="58" spans="1:36" ht="30" customHeight="1" x14ac:dyDescent="0.25">
      <c r="A58" s="272"/>
      <c r="B58" s="45" t="s">
        <v>305</v>
      </c>
      <c r="C58" s="64"/>
      <c r="D58" s="64"/>
      <c r="E58" s="64"/>
      <c r="F58" s="64"/>
      <c r="G58" s="64"/>
      <c r="H58" s="64"/>
      <c r="I58" s="64"/>
      <c r="J58" s="64"/>
      <c r="K58" s="64"/>
      <c r="L58" s="64"/>
      <c r="M58" s="64"/>
      <c r="N58" s="61"/>
      <c r="O58" s="61"/>
      <c r="P58" s="61"/>
      <c r="Q58" s="61"/>
      <c r="R58" s="61" t="s">
        <v>101</v>
      </c>
      <c r="S58" s="63"/>
      <c r="T58" s="64"/>
      <c r="U58" s="64"/>
      <c r="V58" s="64"/>
      <c r="W58" s="64"/>
      <c r="X58" s="64"/>
      <c r="Y58" s="64"/>
      <c r="Z58" s="64"/>
      <c r="AA58" s="64"/>
      <c r="AB58" s="64"/>
      <c r="AC58" s="64"/>
      <c r="AD58" s="64"/>
      <c r="AE58" s="64"/>
      <c r="AF58" s="64"/>
      <c r="AG58" s="64"/>
      <c r="AH58" s="64"/>
      <c r="AI58" s="64"/>
      <c r="AJ58" s="18"/>
    </row>
    <row r="59" spans="1:36" ht="30" customHeight="1" x14ac:dyDescent="0.25">
      <c r="A59" s="272"/>
      <c r="B59" s="45" t="s">
        <v>315</v>
      </c>
      <c r="C59" s="64"/>
      <c r="D59" s="64"/>
      <c r="E59" s="64"/>
      <c r="F59" s="64"/>
      <c r="G59" s="64"/>
      <c r="H59" s="64"/>
      <c r="I59" s="64"/>
      <c r="J59" s="64"/>
      <c r="K59" s="64"/>
      <c r="L59" s="64"/>
      <c r="M59" s="64"/>
      <c r="N59" s="61"/>
      <c r="O59" s="61" t="s">
        <v>101</v>
      </c>
      <c r="P59" s="61"/>
      <c r="Q59" s="61"/>
      <c r="R59" s="61"/>
      <c r="S59" s="63"/>
      <c r="T59" s="64"/>
      <c r="U59" s="64"/>
      <c r="V59" s="64"/>
      <c r="W59" s="64"/>
      <c r="X59" s="64"/>
      <c r="Y59" s="64"/>
      <c r="Z59" s="64"/>
      <c r="AA59" s="64"/>
      <c r="AB59" s="64"/>
      <c r="AC59" s="64"/>
      <c r="AD59" s="64"/>
      <c r="AE59" s="64"/>
      <c r="AF59" s="64"/>
      <c r="AG59" s="64"/>
      <c r="AH59" s="64"/>
      <c r="AI59" s="64"/>
      <c r="AJ59" s="18"/>
    </row>
    <row r="60" spans="1:36" ht="30" customHeight="1" x14ac:dyDescent="0.25">
      <c r="A60" s="272"/>
      <c r="B60" s="45" t="s">
        <v>321</v>
      </c>
      <c r="C60" s="64"/>
      <c r="D60" s="64"/>
      <c r="E60" s="64"/>
      <c r="F60" s="64"/>
      <c r="G60" s="64"/>
      <c r="H60" s="64"/>
      <c r="I60" s="64"/>
      <c r="J60" s="64"/>
      <c r="K60" s="64"/>
      <c r="L60" s="64"/>
      <c r="M60" s="64"/>
      <c r="N60" s="61"/>
      <c r="O60" s="61"/>
      <c r="P60" s="61"/>
      <c r="Q60" s="61" t="s">
        <v>101</v>
      </c>
      <c r="R60" s="61"/>
      <c r="S60" s="63"/>
      <c r="T60" s="64"/>
      <c r="U60" s="64"/>
      <c r="V60" s="64"/>
      <c r="W60" s="64"/>
      <c r="X60" s="64"/>
      <c r="Y60" s="64"/>
      <c r="Z60" s="64"/>
      <c r="AA60" s="64"/>
      <c r="AB60" s="64"/>
      <c r="AC60" s="64"/>
      <c r="AD60" s="64"/>
      <c r="AE60" s="64"/>
      <c r="AF60" s="64"/>
      <c r="AG60" s="64"/>
      <c r="AH60" s="64"/>
      <c r="AI60" s="64"/>
      <c r="AJ60" s="18"/>
    </row>
    <row r="61" spans="1:36" ht="30" customHeight="1" x14ac:dyDescent="0.25">
      <c r="A61" s="272"/>
      <c r="B61" s="45" t="s">
        <v>330</v>
      </c>
      <c r="C61" s="64"/>
      <c r="D61" s="64"/>
      <c r="E61" s="64"/>
      <c r="F61" s="64"/>
      <c r="G61" s="64"/>
      <c r="H61" s="64"/>
      <c r="I61" s="64"/>
      <c r="J61" s="64"/>
      <c r="K61" s="64"/>
      <c r="L61" s="64"/>
      <c r="M61" s="64"/>
      <c r="N61" s="61"/>
      <c r="O61" s="61" t="s">
        <v>101</v>
      </c>
      <c r="P61" s="61"/>
      <c r="Q61" s="61"/>
      <c r="R61" s="61"/>
      <c r="S61" s="63"/>
      <c r="T61" s="64"/>
      <c r="U61" s="64"/>
      <c r="V61" s="64"/>
      <c r="W61" s="64"/>
      <c r="X61" s="64"/>
      <c r="Y61" s="64"/>
      <c r="Z61" s="64"/>
      <c r="AA61" s="64"/>
      <c r="AB61" s="64"/>
      <c r="AC61" s="64"/>
      <c r="AD61" s="64"/>
      <c r="AE61" s="64"/>
      <c r="AF61" s="64"/>
      <c r="AG61" s="64"/>
      <c r="AH61" s="64"/>
      <c r="AI61" s="64"/>
      <c r="AJ61" s="18"/>
    </row>
    <row r="62" spans="1:36" ht="30" customHeight="1" x14ac:dyDescent="0.25">
      <c r="A62" s="272"/>
      <c r="B62" s="45" t="s">
        <v>342</v>
      </c>
      <c r="C62" s="64"/>
      <c r="D62" s="64"/>
      <c r="E62" s="64"/>
      <c r="F62" s="64"/>
      <c r="G62" s="64"/>
      <c r="H62" s="64"/>
      <c r="I62" s="64"/>
      <c r="J62" s="64"/>
      <c r="K62" s="64"/>
      <c r="L62" s="64"/>
      <c r="M62" s="64"/>
      <c r="N62" s="61"/>
      <c r="O62" s="61"/>
      <c r="P62" s="61"/>
      <c r="Q62" s="61" t="s">
        <v>101</v>
      </c>
      <c r="R62" s="61"/>
      <c r="S62" s="63"/>
      <c r="T62" s="64"/>
      <c r="U62" s="64"/>
      <c r="V62" s="64"/>
      <c r="W62" s="64"/>
      <c r="X62" s="64"/>
      <c r="Y62" s="64"/>
      <c r="Z62" s="64"/>
      <c r="AA62" s="64"/>
      <c r="AB62" s="64"/>
      <c r="AC62" s="64"/>
      <c r="AD62" s="64"/>
      <c r="AE62" s="64"/>
      <c r="AF62" s="64"/>
      <c r="AG62" s="64"/>
      <c r="AH62" s="64"/>
      <c r="AI62" s="64"/>
      <c r="AJ62" s="18"/>
    </row>
    <row r="63" spans="1:36" ht="30" customHeight="1" x14ac:dyDescent="0.25">
      <c r="A63" s="272"/>
      <c r="B63" s="45" t="s">
        <v>580</v>
      </c>
      <c r="C63" s="64" t="s">
        <v>579</v>
      </c>
      <c r="D63" s="64"/>
      <c r="E63" s="64"/>
      <c r="F63" s="64"/>
      <c r="G63" s="64"/>
      <c r="H63" s="64"/>
      <c r="I63" s="64"/>
      <c r="J63" s="64"/>
      <c r="K63" s="64"/>
      <c r="L63" s="64"/>
      <c r="M63" s="64"/>
      <c r="N63" s="61"/>
      <c r="O63" s="61"/>
      <c r="P63" s="61" t="s">
        <v>248</v>
      </c>
      <c r="Q63" s="61"/>
      <c r="R63" s="61"/>
      <c r="S63" s="63" t="s">
        <v>77</v>
      </c>
      <c r="T63" s="64"/>
      <c r="U63" s="64"/>
      <c r="V63" s="64"/>
      <c r="W63" s="64"/>
      <c r="X63" s="64"/>
      <c r="Y63" s="64"/>
      <c r="Z63" s="64"/>
      <c r="AA63" s="64"/>
      <c r="AB63" s="64"/>
      <c r="AC63" s="64"/>
      <c r="AD63" s="64"/>
      <c r="AE63" s="64"/>
      <c r="AF63" s="64"/>
      <c r="AG63" s="64"/>
      <c r="AH63" s="64"/>
      <c r="AI63" s="64"/>
      <c r="AJ63" s="18"/>
    </row>
    <row r="64" spans="1:36" ht="30" customHeight="1" x14ac:dyDescent="0.25">
      <c r="A64" s="272"/>
      <c r="B64" s="45" t="s">
        <v>581</v>
      </c>
      <c r="C64" s="61" t="s">
        <v>579</v>
      </c>
      <c r="D64" s="61"/>
      <c r="E64" s="61"/>
      <c r="F64" s="61"/>
      <c r="G64" s="61"/>
      <c r="H64" s="61"/>
      <c r="I64" s="61"/>
      <c r="J64" s="61"/>
      <c r="K64" s="61"/>
      <c r="L64" s="61"/>
      <c r="M64" s="61"/>
      <c r="N64" s="61"/>
      <c r="O64" s="61"/>
      <c r="P64" s="61"/>
      <c r="Q64" s="61" t="s">
        <v>248</v>
      </c>
      <c r="R64" s="61"/>
      <c r="S64" s="63"/>
      <c r="T64" s="61"/>
      <c r="U64" s="61"/>
      <c r="V64" s="61"/>
      <c r="W64" s="61"/>
      <c r="X64" s="61"/>
      <c r="Y64" s="61"/>
      <c r="Z64" s="61"/>
      <c r="AA64" s="61"/>
      <c r="AB64" s="61"/>
      <c r="AC64" s="61"/>
      <c r="AD64" s="61"/>
      <c r="AE64" s="61"/>
      <c r="AF64" s="61"/>
      <c r="AG64" s="61"/>
      <c r="AH64" s="61"/>
      <c r="AI64" s="61"/>
      <c r="AJ64" s="18"/>
    </row>
    <row r="65" spans="1:36" ht="30" customHeight="1" x14ac:dyDescent="0.25">
      <c r="A65" s="272"/>
      <c r="B65" s="45" t="s">
        <v>582</v>
      </c>
      <c r="C65" s="61"/>
      <c r="D65" s="61"/>
      <c r="E65" s="61"/>
      <c r="F65" s="61"/>
      <c r="G65" s="61"/>
      <c r="H65" s="61"/>
      <c r="I65" s="61"/>
      <c r="J65" s="61"/>
      <c r="K65" s="61"/>
      <c r="L65" s="61"/>
      <c r="M65" s="61"/>
      <c r="N65" s="61"/>
      <c r="O65" s="61" t="s">
        <v>101</v>
      </c>
      <c r="P65" s="61"/>
      <c r="Q65" s="61"/>
      <c r="R65" s="61"/>
      <c r="S65" s="63"/>
      <c r="T65" s="61"/>
      <c r="U65" s="61"/>
      <c r="V65" s="61"/>
      <c r="W65" s="61"/>
      <c r="X65" s="61"/>
      <c r="Y65" s="61"/>
      <c r="Z65" s="61"/>
      <c r="AA65" s="61"/>
      <c r="AB65" s="61"/>
      <c r="AC65" s="61"/>
      <c r="AD65" s="61"/>
      <c r="AE65" s="61"/>
      <c r="AF65" s="61"/>
      <c r="AG65" s="61"/>
      <c r="AH65" s="61"/>
      <c r="AI65" s="61"/>
      <c r="AJ65" s="18"/>
    </row>
    <row r="66" spans="1:36" ht="30" customHeight="1" x14ac:dyDescent="0.25">
      <c r="A66" s="272"/>
      <c r="B66" s="45" t="s">
        <v>583</v>
      </c>
      <c r="C66" s="61"/>
      <c r="D66" s="61"/>
      <c r="E66" s="61"/>
      <c r="F66" s="61"/>
      <c r="G66" s="61"/>
      <c r="H66" s="61"/>
      <c r="I66" s="61"/>
      <c r="J66" s="61"/>
      <c r="K66" s="61"/>
      <c r="L66" s="61"/>
      <c r="M66" s="61"/>
      <c r="N66" s="61"/>
      <c r="O66" s="61"/>
      <c r="P66" s="61"/>
      <c r="Q66" s="61"/>
      <c r="R66" s="61" t="s">
        <v>101</v>
      </c>
      <c r="S66" s="63"/>
      <c r="T66" s="61"/>
      <c r="U66" s="61"/>
      <c r="V66" s="61"/>
      <c r="W66" s="61"/>
      <c r="X66" s="61"/>
      <c r="Y66" s="61"/>
      <c r="Z66" s="61"/>
      <c r="AA66" s="61"/>
      <c r="AB66" s="61"/>
      <c r="AC66" s="61"/>
      <c r="AD66" s="61"/>
      <c r="AE66" s="61"/>
      <c r="AF66" s="61"/>
      <c r="AG66" s="61"/>
      <c r="AH66" s="61"/>
      <c r="AI66" s="61"/>
      <c r="AJ66" s="18"/>
    </row>
    <row r="67" spans="1:36" ht="30" customHeight="1" x14ac:dyDescent="0.25">
      <c r="A67" s="272"/>
      <c r="B67" s="45" t="s">
        <v>584</v>
      </c>
      <c r="C67" s="61"/>
      <c r="D67" s="61"/>
      <c r="E67" s="61"/>
      <c r="F67" s="61"/>
      <c r="G67" s="61"/>
      <c r="H67" s="61"/>
      <c r="I67" s="61"/>
      <c r="J67" s="61"/>
      <c r="K67" s="61"/>
      <c r="L67" s="61"/>
      <c r="M67" s="61"/>
      <c r="N67" s="61"/>
      <c r="O67" s="61" t="s">
        <v>101</v>
      </c>
      <c r="P67" s="61"/>
      <c r="Q67" s="61"/>
      <c r="R67" s="61"/>
      <c r="S67" s="63"/>
      <c r="T67" s="61"/>
      <c r="U67" s="61"/>
      <c r="V67" s="61"/>
      <c r="W67" s="61"/>
      <c r="X67" s="61"/>
      <c r="Y67" s="61"/>
      <c r="Z67" s="61"/>
      <c r="AA67" s="61"/>
      <c r="AB67" s="61"/>
      <c r="AC67" s="61"/>
      <c r="AD67" s="61"/>
      <c r="AE67" s="61"/>
      <c r="AF67" s="61"/>
      <c r="AG67" s="61"/>
      <c r="AH67" s="61"/>
      <c r="AI67" s="61"/>
      <c r="AJ67" s="18"/>
    </row>
    <row r="68" spans="1:36" ht="30" customHeight="1" x14ac:dyDescent="0.25">
      <c r="A68" s="272"/>
      <c r="B68" s="45" t="s">
        <v>585</v>
      </c>
      <c r="C68" s="61"/>
      <c r="D68" s="61"/>
      <c r="E68" s="61"/>
      <c r="F68" s="61"/>
      <c r="G68" s="61"/>
      <c r="H68" s="61"/>
      <c r="I68" s="61"/>
      <c r="J68" s="61"/>
      <c r="K68" s="61"/>
      <c r="L68" s="61"/>
      <c r="M68" s="61"/>
      <c r="N68" s="61"/>
      <c r="O68" s="61"/>
      <c r="P68" s="61" t="s">
        <v>101</v>
      </c>
      <c r="Q68" s="61"/>
      <c r="R68" s="61"/>
      <c r="S68" s="63"/>
      <c r="T68" s="61"/>
      <c r="U68" s="61"/>
      <c r="V68" s="61"/>
      <c r="W68" s="61"/>
      <c r="X68" s="61"/>
      <c r="Y68" s="61"/>
      <c r="Z68" s="61"/>
      <c r="AA68" s="61"/>
      <c r="AB68" s="61"/>
      <c r="AC68" s="61"/>
      <c r="AD68" s="61"/>
      <c r="AE68" s="61"/>
      <c r="AF68" s="61"/>
      <c r="AG68" s="61"/>
      <c r="AH68" s="61"/>
      <c r="AI68" s="61"/>
      <c r="AJ68" s="18"/>
    </row>
    <row r="69" spans="1:36" ht="30" customHeight="1" x14ac:dyDescent="0.25">
      <c r="A69" s="272"/>
      <c r="B69" s="45" t="s">
        <v>586</v>
      </c>
      <c r="C69" s="61"/>
      <c r="D69" s="61"/>
      <c r="E69" s="61"/>
      <c r="F69" s="61"/>
      <c r="G69" s="61"/>
      <c r="H69" s="61"/>
      <c r="I69" s="61"/>
      <c r="J69" s="61"/>
      <c r="K69" s="61"/>
      <c r="L69" s="61"/>
      <c r="M69" s="61"/>
      <c r="N69" s="61"/>
      <c r="O69" s="61"/>
      <c r="P69" s="61"/>
      <c r="Q69" s="61" t="s">
        <v>101</v>
      </c>
      <c r="R69" s="61"/>
      <c r="S69" s="63"/>
      <c r="T69" s="61"/>
      <c r="U69" s="61"/>
      <c r="V69" s="61"/>
      <c r="W69" s="61"/>
      <c r="X69" s="61"/>
      <c r="Y69" s="61"/>
      <c r="Z69" s="61"/>
      <c r="AA69" s="61"/>
      <c r="AB69" s="61"/>
      <c r="AC69" s="61"/>
      <c r="AD69" s="61"/>
      <c r="AE69" s="61"/>
      <c r="AF69" s="61"/>
      <c r="AG69" s="61"/>
      <c r="AH69" s="61"/>
      <c r="AI69" s="61"/>
      <c r="AJ69" s="18"/>
    </row>
    <row r="70" spans="1:36" ht="30" customHeight="1" x14ac:dyDescent="0.25">
      <c r="A70" s="273"/>
      <c r="B70" s="45" t="s">
        <v>587</v>
      </c>
      <c r="C70" s="61"/>
      <c r="D70" s="61"/>
      <c r="E70" s="61"/>
      <c r="F70" s="61"/>
      <c r="G70" s="61"/>
      <c r="H70" s="61"/>
      <c r="I70" s="61"/>
      <c r="J70" s="61"/>
      <c r="K70" s="61"/>
      <c r="L70" s="61"/>
      <c r="M70" s="61"/>
      <c r="N70" s="61"/>
      <c r="O70" s="61"/>
      <c r="P70" s="61"/>
      <c r="Q70" s="61" t="s">
        <v>101</v>
      </c>
      <c r="R70" s="61"/>
      <c r="S70" s="63"/>
      <c r="T70" s="61"/>
      <c r="U70" s="61"/>
      <c r="V70" s="61"/>
      <c r="W70" s="61"/>
      <c r="X70" s="61"/>
      <c r="Y70" s="61"/>
      <c r="Z70" s="61"/>
      <c r="AA70" s="61"/>
      <c r="AB70" s="61"/>
      <c r="AC70" s="61"/>
      <c r="AD70" s="61"/>
      <c r="AE70" s="61"/>
      <c r="AF70" s="61"/>
      <c r="AG70" s="61"/>
      <c r="AH70" s="61"/>
      <c r="AI70" s="61"/>
      <c r="AJ70" s="18"/>
    </row>
    <row r="71" spans="1:36" ht="30" customHeight="1" x14ac:dyDescent="0.25">
      <c r="A71" s="271" t="s">
        <v>588</v>
      </c>
      <c r="B71" s="45" t="s">
        <v>352</v>
      </c>
      <c r="C71" s="64" t="s">
        <v>589</v>
      </c>
      <c r="D71" s="64"/>
      <c r="E71" s="64"/>
      <c r="F71" s="64"/>
      <c r="G71" s="64"/>
      <c r="H71" s="64"/>
      <c r="I71" s="64"/>
      <c r="J71" s="64"/>
      <c r="K71" s="64"/>
      <c r="L71" s="64"/>
      <c r="M71" s="64"/>
      <c r="N71" s="61"/>
      <c r="O71" s="61"/>
      <c r="P71" s="61"/>
      <c r="Q71" s="61"/>
      <c r="R71" s="61" t="s">
        <v>248</v>
      </c>
      <c r="S71" s="63"/>
      <c r="T71" s="64"/>
      <c r="U71" s="64"/>
      <c r="V71" s="64"/>
      <c r="W71" s="64"/>
      <c r="X71" s="64"/>
      <c r="Y71" s="64"/>
      <c r="Z71" s="64"/>
      <c r="AA71" s="64"/>
      <c r="AB71" s="64"/>
      <c r="AC71" s="64"/>
      <c r="AD71" s="64"/>
      <c r="AE71" s="64"/>
      <c r="AF71" s="64"/>
      <c r="AG71" s="64"/>
      <c r="AH71" s="64"/>
      <c r="AI71" s="64"/>
      <c r="AJ71" s="18"/>
    </row>
    <row r="72" spans="1:36" ht="30" customHeight="1" x14ac:dyDescent="0.25">
      <c r="A72" s="272"/>
      <c r="B72" s="45" t="s">
        <v>364</v>
      </c>
      <c r="C72" s="64" t="s">
        <v>589</v>
      </c>
      <c r="D72" s="64"/>
      <c r="E72" s="64"/>
      <c r="F72" s="64"/>
      <c r="G72" s="64"/>
      <c r="H72" s="64"/>
      <c r="I72" s="64"/>
      <c r="J72" s="64"/>
      <c r="K72" s="64"/>
      <c r="L72" s="64"/>
      <c r="M72" s="64"/>
      <c r="N72" s="61"/>
      <c r="O72" s="61"/>
      <c r="P72" s="61"/>
      <c r="Q72" s="61"/>
      <c r="R72" s="61" t="s">
        <v>248</v>
      </c>
      <c r="S72" s="63"/>
      <c r="T72" s="64"/>
      <c r="U72" s="64"/>
      <c r="V72" s="64"/>
      <c r="W72" s="64"/>
      <c r="X72" s="64"/>
      <c r="Y72" s="64"/>
      <c r="Z72" s="64"/>
      <c r="AA72" s="64"/>
      <c r="AB72" s="64"/>
      <c r="AC72" s="64"/>
      <c r="AD72" s="64"/>
      <c r="AE72" s="64"/>
      <c r="AF72" s="64"/>
      <c r="AG72" s="64"/>
      <c r="AH72" s="64"/>
      <c r="AI72" s="64"/>
      <c r="AJ72" s="18"/>
    </row>
    <row r="73" spans="1:36" ht="30" customHeight="1" x14ac:dyDescent="0.25">
      <c r="A73" s="272"/>
      <c r="B73" s="45" t="s">
        <v>376</v>
      </c>
      <c r="C73" s="64" t="s">
        <v>589</v>
      </c>
      <c r="D73" s="64"/>
      <c r="E73" s="64"/>
      <c r="F73" s="64"/>
      <c r="G73" s="64"/>
      <c r="H73" s="64"/>
      <c r="I73" s="64"/>
      <c r="J73" s="64"/>
      <c r="K73" s="64"/>
      <c r="L73" s="64"/>
      <c r="M73" s="64"/>
      <c r="N73" s="61"/>
      <c r="O73" s="61"/>
      <c r="P73" s="61"/>
      <c r="Q73" s="61"/>
      <c r="R73" s="61" t="s">
        <v>248</v>
      </c>
      <c r="S73" s="63"/>
      <c r="T73" s="64"/>
      <c r="U73" s="64"/>
      <c r="V73" s="64"/>
      <c r="W73" s="64"/>
      <c r="X73" s="64"/>
      <c r="Y73" s="64"/>
      <c r="Z73" s="64"/>
      <c r="AA73" s="64"/>
      <c r="AB73" s="64"/>
      <c r="AC73" s="64"/>
      <c r="AD73" s="64"/>
      <c r="AE73" s="64"/>
      <c r="AF73" s="64"/>
      <c r="AG73" s="64"/>
      <c r="AH73" s="64"/>
      <c r="AI73" s="64"/>
      <c r="AJ73" s="18"/>
    </row>
    <row r="74" spans="1:36" ht="30" customHeight="1" x14ac:dyDescent="0.25">
      <c r="A74" s="272"/>
      <c r="B74" s="45" t="s">
        <v>384</v>
      </c>
      <c r="C74" s="64"/>
      <c r="D74" s="64"/>
      <c r="E74" s="64"/>
      <c r="F74" s="64"/>
      <c r="G74" s="64"/>
      <c r="H74" s="64"/>
      <c r="I74" s="64"/>
      <c r="J74" s="64"/>
      <c r="K74" s="64"/>
      <c r="L74" s="64"/>
      <c r="M74" s="64"/>
      <c r="N74" s="61"/>
      <c r="O74" s="61"/>
      <c r="P74" s="61" t="s">
        <v>101</v>
      </c>
      <c r="Q74" s="61"/>
      <c r="R74" s="61"/>
      <c r="S74" s="63"/>
      <c r="T74" s="64"/>
      <c r="U74" s="64"/>
      <c r="V74" s="64"/>
      <c r="W74" s="64"/>
      <c r="X74" s="64"/>
      <c r="Y74" s="64"/>
      <c r="Z74" s="64"/>
      <c r="AA74" s="64"/>
      <c r="AB74" s="64"/>
      <c r="AC74" s="64"/>
      <c r="AD74" s="64"/>
      <c r="AE74" s="64"/>
      <c r="AF74" s="64"/>
      <c r="AG74" s="64"/>
      <c r="AH74" s="64"/>
      <c r="AI74" s="64"/>
      <c r="AJ74" s="18"/>
    </row>
    <row r="75" spans="1:36" ht="30" customHeight="1" x14ac:dyDescent="0.25">
      <c r="A75" s="272"/>
      <c r="B75" s="45" t="s">
        <v>392</v>
      </c>
      <c r="C75" s="64"/>
      <c r="D75" s="64"/>
      <c r="E75" s="64"/>
      <c r="F75" s="64"/>
      <c r="G75" s="64"/>
      <c r="H75" s="64"/>
      <c r="I75" s="64"/>
      <c r="J75" s="64"/>
      <c r="K75" s="64"/>
      <c r="L75" s="64"/>
      <c r="M75" s="64"/>
      <c r="N75" s="61"/>
      <c r="O75" s="61"/>
      <c r="P75" s="61" t="s">
        <v>101</v>
      </c>
      <c r="Q75" s="61"/>
      <c r="R75" s="61"/>
      <c r="S75" s="63"/>
      <c r="T75" s="64"/>
      <c r="U75" s="64"/>
      <c r="V75" s="64"/>
      <c r="W75" s="64"/>
      <c r="X75" s="64"/>
      <c r="Y75" s="64"/>
      <c r="Z75" s="64"/>
      <c r="AA75" s="64"/>
      <c r="AB75" s="64"/>
      <c r="AC75" s="64"/>
      <c r="AD75" s="64"/>
      <c r="AE75" s="64"/>
      <c r="AF75" s="64"/>
      <c r="AG75" s="64"/>
      <c r="AH75" s="64"/>
      <c r="AI75" s="64"/>
      <c r="AJ75" s="18"/>
    </row>
    <row r="76" spans="1:36" ht="30" customHeight="1" x14ac:dyDescent="0.25">
      <c r="A76" s="272"/>
      <c r="B76" s="45" t="s">
        <v>590</v>
      </c>
      <c r="C76" s="64"/>
      <c r="D76" s="64"/>
      <c r="E76" s="64"/>
      <c r="F76" s="64"/>
      <c r="G76" s="64"/>
      <c r="H76" s="64"/>
      <c r="I76" s="64"/>
      <c r="J76" s="64"/>
      <c r="K76" s="64"/>
      <c r="L76" s="64"/>
      <c r="M76" s="64"/>
      <c r="N76" s="61"/>
      <c r="O76" s="61"/>
      <c r="P76" s="61" t="s">
        <v>101</v>
      </c>
      <c r="Q76" s="61"/>
      <c r="R76" s="61"/>
      <c r="S76" s="63"/>
      <c r="T76" s="64"/>
      <c r="U76" s="64"/>
      <c r="V76" s="64"/>
      <c r="W76" s="64"/>
      <c r="X76" s="64"/>
      <c r="Y76" s="64"/>
      <c r="Z76" s="64"/>
      <c r="AA76" s="64"/>
      <c r="AB76" s="64"/>
      <c r="AC76" s="64"/>
      <c r="AD76" s="64"/>
      <c r="AE76" s="64"/>
      <c r="AF76" s="64"/>
      <c r="AG76" s="64"/>
      <c r="AH76" s="64"/>
      <c r="AI76" s="64"/>
      <c r="AJ76" s="18"/>
    </row>
    <row r="77" spans="1:36" ht="30" customHeight="1" x14ac:dyDescent="0.25">
      <c r="A77" s="272"/>
      <c r="B77" s="45" t="s">
        <v>591</v>
      </c>
      <c r="C77" s="64"/>
      <c r="D77" s="64"/>
      <c r="E77" s="64"/>
      <c r="F77" s="64"/>
      <c r="G77" s="64"/>
      <c r="H77" s="64"/>
      <c r="I77" s="64"/>
      <c r="J77" s="64"/>
      <c r="K77" s="64"/>
      <c r="L77" s="64"/>
      <c r="M77" s="64"/>
      <c r="N77" s="61"/>
      <c r="O77" s="61"/>
      <c r="P77" s="61" t="s">
        <v>101</v>
      </c>
      <c r="Q77" s="61"/>
      <c r="R77" s="61"/>
      <c r="S77" s="63"/>
      <c r="T77" s="64"/>
      <c r="U77" s="64"/>
      <c r="V77" s="64"/>
      <c r="W77" s="64"/>
      <c r="X77" s="64"/>
      <c r="Y77" s="64"/>
      <c r="Z77" s="64"/>
      <c r="AA77" s="64"/>
      <c r="AB77" s="64"/>
      <c r="AC77" s="64"/>
      <c r="AD77" s="64"/>
      <c r="AE77" s="64"/>
      <c r="AF77" s="64"/>
      <c r="AG77" s="64"/>
      <c r="AH77" s="64"/>
      <c r="AI77" s="64"/>
      <c r="AJ77" s="18"/>
    </row>
    <row r="78" spans="1:36" ht="30" customHeight="1" x14ac:dyDescent="0.25">
      <c r="A78" s="272"/>
      <c r="B78" s="45" t="s">
        <v>592</v>
      </c>
      <c r="C78" s="64"/>
      <c r="D78" s="64"/>
      <c r="E78" s="64"/>
      <c r="F78" s="64"/>
      <c r="G78" s="64"/>
      <c r="H78" s="64"/>
      <c r="I78" s="64"/>
      <c r="J78" s="64"/>
      <c r="K78" s="64"/>
      <c r="L78" s="64"/>
      <c r="M78" s="64"/>
      <c r="N78" s="61"/>
      <c r="O78" s="61"/>
      <c r="P78" s="61" t="s">
        <v>101</v>
      </c>
      <c r="Q78" s="61"/>
      <c r="R78" s="61"/>
      <c r="S78" s="63"/>
      <c r="T78" s="64"/>
      <c r="U78" s="64"/>
      <c r="V78" s="64"/>
      <c r="W78" s="64"/>
      <c r="X78" s="64"/>
      <c r="Y78" s="64"/>
      <c r="Z78" s="64"/>
      <c r="AA78" s="64"/>
      <c r="AB78" s="64"/>
      <c r="AC78" s="64"/>
      <c r="AD78" s="64"/>
      <c r="AE78" s="64"/>
      <c r="AF78" s="64"/>
      <c r="AG78" s="64"/>
      <c r="AH78" s="64"/>
      <c r="AI78" s="64"/>
      <c r="AJ78" s="18"/>
    </row>
    <row r="79" spans="1:36" ht="30" customHeight="1" x14ac:dyDescent="0.25">
      <c r="A79" s="272"/>
      <c r="B79" s="45" t="s">
        <v>593</v>
      </c>
      <c r="C79" s="64"/>
      <c r="D79" s="64"/>
      <c r="E79" s="64"/>
      <c r="F79" s="64"/>
      <c r="G79" s="64"/>
      <c r="H79" s="64"/>
      <c r="I79" s="64"/>
      <c r="J79" s="64"/>
      <c r="K79" s="64"/>
      <c r="L79" s="64"/>
      <c r="M79" s="64"/>
      <c r="N79" s="61"/>
      <c r="O79" s="61"/>
      <c r="P79" s="61" t="s">
        <v>101</v>
      </c>
      <c r="Q79" s="61"/>
      <c r="R79" s="61"/>
      <c r="S79" s="63"/>
      <c r="T79" s="64"/>
      <c r="U79" s="64"/>
      <c r="V79" s="64"/>
      <c r="W79" s="64"/>
      <c r="X79" s="64"/>
      <c r="Y79" s="64"/>
      <c r="Z79" s="64"/>
      <c r="AA79" s="64"/>
      <c r="AB79" s="64"/>
      <c r="AC79" s="64"/>
      <c r="AD79" s="64"/>
      <c r="AE79" s="64"/>
      <c r="AF79" s="64"/>
      <c r="AG79" s="64"/>
      <c r="AH79" s="64"/>
      <c r="AI79" s="64"/>
      <c r="AJ79" s="18"/>
    </row>
    <row r="80" spans="1:36" ht="30" customHeight="1" x14ac:dyDescent="0.25">
      <c r="A80" s="272"/>
      <c r="B80" s="45" t="s">
        <v>594</v>
      </c>
      <c r="C80" s="64"/>
      <c r="D80" s="64"/>
      <c r="E80" s="64"/>
      <c r="F80" s="64"/>
      <c r="G80" s="64"/>
      <c r="H80" s="64"/>
      <c r="I80" s="64"/>
      <c r="J80" s="64"/>
      <c r="K80" s="64"/>
      <c r="L80" s="64"/>
      <c r="M80" s="64"/>
      <c r="N80" s="61"/>
      <c r="O80" s="61"/>
      <c r="P80" s="61" t="s">
        <v>101</v>
      </c>
      <c r="Q80" s="61"/>
      <c r="R80" s="61"/>
      <c r="S80" s="63"/>
      <c r="T80" s="64"/>
      <c r="U80" s="64"/>
      <c r="V80" s="64"/>
      <c r="W80" s="64"/>
      <c r="X80" s="64"/>
      <c r="Y80" s="64"/>
      <c r="Z80" s="64"/>
      <c r="AA80" s="64"/>
      <c r="AB80" s="64"/>
      <c r="AC80" s="64"/>
      <c r="AD80" s="64"/>
      <c r="AE80" s="64"/>
      <c r="AF80" s="64"/>
      <c r="AG80" s="64"/>
      <c r="AH80" s="64"/>
      <c r="AI80" s="64"/>
      <c r="AJ80" s="18"/>
    </row>
    <row r="81" spans="1:36" ht="30" customHeight="1" x14ac:dyDescent="0.25">
      <c r="A81" s="272"/>
      <c r="B81" s="45" t="s">
        <v>595</v>
      </c>
      <c r="C81" s="64"/>
      <c r="D81" s="64"/>
      <c r="E81" s="64"/>
      <c r="F81" s="64"/>
      <c r="G81" s="64"/>
      <c r="H81" s="64"/>
      <c r="I81" s="64"/>
      <c r="J81" s="64"/>
      <c r="K81" s="64"/>
      <c r="L81" s="64"/>
      <c r="M81" s="64"/>
      <c r="N81" s="61"/>
      <c r="O81" s="61"/>
      <c r="P81" s="61" t="s">
        <v>101</v>
      </c>
      <c r="Q81" s="61"/>
      <c r="R81" s="61"/>
      <c r="S81" s="63"/>
      <c r="T81" s="64"/>
      <c r="U81" s="64"/>
      <c r="V81" s="64"/>
      <c r="W81" s="64"/>
      <c r="X81" s="64"/>
      <c r="Y81" s="64"/>
      <c r="Z81" s="64"/>
      <c r="AA81" s="64"/>
      <c r="AB81" s="64"/>
      <c r="AC81" s="64"/>
      <c r="AD81" s="64"/>
      <c r="AE81" s="64"/>
      <c r="AF81" s="64"/>
      <c r="AG81" s="64"/>
      <c r="AH81" s="64"/>
      <c r="AI81" s="64"/>
      <c r="AJ81" s="18"/>
    </row>
    <row r="82" spans="1:36" ht="30" customHeight="1" x14ac:dyDescent="0.25">
      <c r="A82" s="272"/>
      <c r="B82" s="45" t="s">
        <v>596</v>
      </c>
      <c r="C82" s="64"/>
      <c r="D82" s="64"/>
      <c r="E82" s="64"/>
      <c r="F82" s="64"/>
      <c r="G82" s="64"/>
      <c r="H82" s="64"/>
      <c r="I82" s="64"/>
      <c r="J82" s="64"/>
      <c r="K82" s="64"/>
      <c r="L82" s="64"/>
      <c r="M82" s="64"/>
      <c r="N82" s="61"/>
      <c r="O82" s="61"/>
      <c r="P82" s="61" t="s">
        <v>101</v>
      </c>
      <c r="Q82" s="61"/>
      <c r="R82" s="61"/>
      <c r="S82" s="63"/>
      <c r="T82" s="64"/>
      <c r="U82" s="64"/>
      <c r="V82" s="64"/>
      <c r="W82" s="64"/>
      <c r="X82" s="64"/>
      <c r="Y82" s="64"/>
      <c r="Z82" s="64"/>
      <c r="AA82" s="64"/>
      <c r="AB82" s="64"/>
      <c r="AC82" s="64"/>
      <c r="AD82" s="64"/>
      <c r="AE82" s="64"/>
      <c r="AF82" s="64"/>
      <c r="AG82" s="64"/>
      <c r="AH82" s="64"/>
      <c r="AI82" s="64"/>
      <c r="AJ82" s="18"/>
    </row>
    <row r="83" spans="1:36" ht="30" customHeight="1" x14ac:dyDescent="0.25">
      <c r="A83" s="272"/>
      <c r="B83" s="45" t="s">
        <v>597</v>
      </c>
      <c r="C83" s="64"/>
      <c r="D83" s="64"/>
      <c r="E83" s="64"/>
      <c r="F83" s="64"/>
      <c r="G83" s="64"/>
      <c r="H83" s="64"/>
      <c r="I83" s="64"/>
      <c r="J83" s="64"/>
      <c r="K83" s="64"/>
      <c r="L83" s="64"/>
      <c r="M83" s="64"/>
      <c r="N83" s="61"/>
      <c r="O83" s="61"/>
      <c r="P83" s="61" t="s">
        <v>101</v>
      </c>
      <c r="Q83" s="61"/>
      <c r="R83" s="61"/>
      <c r="S83" s="63"/>
      <c r="T83" s="64"/>
      <c r="U83" s="64"/>
      <c r="V83" s="64"/>
      <c r="W83" s="64"/>
      <c r="X83" s="64"/>
      <c r="Y83" s="64"/>
      <c r="Z83" s="64"/>
      <c r="AA83" s="64"/>
      <c r="AB83" s="64"/>
      <c r="AC83" s="64"/>
      <c r="AD83" s="64"/>
      <c r="AE83" s="64"/>
      <c r="AF83" s="64"/>
      <c r="AG83" s="64"/>
      <c r="AH83" s="64"/>
      <c r="AI83" s="64"/>
      <c r="AJ83" s="18"/>
    </row>
    <row r="84" spans="1:36" ht="30" customHeight="1" x14ac:dyDescent="0.25">
      <c r="A84" s="272"/>
      <c r="B84" s="45" t="s">
        <v>598</v>
      </c>
      <c r="C84" s="64"/>
      <c r="D84" s="64"/>
      <c r="E84" s="64"/>
      <c r="F84" s="64"/>
      <c r="G84" s="64"/>
      <c r="H84" s="64"/>
      <c r="I84" s="64"/>
      <c r="J84" s="64"/>
      <c r="K84" s="64"/>
      <c r="L84" s="64"/>
      <c r="M84" s="64"/>
      <c r="N84" s="61"/>
      <c r="O84" s="61"/>
      <c r="P84" s="61" t="s">
        <v>101</v>
      </c>
      <c r="Q84" s="61"/>
      <c r="R84" s="61"/>
      <c r="S84" s="63"/>
      <c r="T84" s="64"/>
      <c r="U84" s="64"/>
      <c r="V84" s="64"/>
      <c r="W84" s="64"/>
      <c r="X84" s="64"/>
      <c r="Y84" s="64"/>
      <c r="Z84" s="64"/>
      <c r="AA84" s="64"/>
      <c r="AB84" s="64"/>
      <c r="AC84" s="64"/>
      <c r="AD84" s="64"/>
      <c r="AE84" s="64"/>
      <c r="AF84" s="64"/>
      <c r="AG84" s="64"/>
      <c r="AH84" s="64"/>
      <c r="AI84" s="64"/>
      <c r="AJ84" s="18"/>
    </row>
    <row r="85" spans="1:36" ht="30" customHeight="1" x14ac:dyDescent="0.25">
      <c r="A85" s="273"/>
      <c r="B85" s="45" t="s">
        <v>599</v>
      </c>
      <c r="C85" s="64"/>
      <c r="D85" s="64"/>
      <c r="E85" s="64"/>
      <c r="F85" s="64"/>
      <c r="G85" s="64"/>
      <c r="H85" s="64"/>
      <c r="I85" s="64"/>
      <c r="J85" s="64"/>
      <c r="K85" s="64"/>
      <c r="L85" s="64"/>
      <c r="M85" s="64"/>
      <c r="N85" s="61"/>
      <c r="O85" s="61"/>
      <c r="P85" s="61" t="s">
        <v>101</v>
      </c>
      <c r="Q85" s="61"/>
      <c r="R85" s="61"/>
      <c r="S85" s="63"/>
      <c r="T85" s="64"/>
      <c r="U85" s="64"/>
      <c r="V85" s="64"/>
      <c r="W85" s="64"/>
      <c r="X85" s="64"/>
      <c r="Y85" s="64"/>
      <c r="Z85" s="64"/>
      <c r="AA85" s="64"/>
      <c r="AB85" s="64"/>
      <c r="AC85" s="64"/>
      <c r="AD85" s="64"/>
      <c r="AE85" s="64"/>
      <c r="AF85" s="64"/>
      <c r="AG85" s="64"/>
      <c r="AH85" s="64"/>
      <c r="AI85" s="64"/>
      <c r="AJ85" s="18"/>
    </row>
    <row r="86" spans="1:36" ht="30" customHeight="1" x14ac:dyDescent="0.25">
      <c r="A86" s="271" t="s">
        <v>600</v>
      </c>
      <c r="B86" s="45" t="s">
        <v>402</v>
      </c>
      <c r="C86" s="64" t="s">
        <v>601</v>
      </c>
      <c r="D86" s="64"/>
      <c r="E86" s="64"/>
      <c r="F86" s="64"/>
      <c r="G86" s="64"/>
      <c r="H86" s="64"/>
      <c r="I86" s="64"/>
      <c r="J86" s="64"/>
      <c r="K86" s="64"/>
      <c r="L86" s="64"/>
      <c r="M86" s="64"/>
      <c r="N86" s="61"/>
      <c r="O86" s="61"/>
      <c r="P86" s="61"/>
      <c r="Q86" s="61"/>
      <c r="R86" s="61" t="s">
        <v>248</v>
      </c>
      <c r="S86" s="63"/>
      <c r="T86" s="64"/>
      <c r="U86" s="64"/>
      <c r="V86" s="64"/>
      <c r="W86" s="64"/>
      <c r="X86" s="64"/>
      <c r="Y86" s="64"/>
      <c r="Z86" s="64"/>
      <c r="AA86" s="64"/>
      <c r="AB86" s="64"/>
      <c r="AC86" s="64"/>
      <c r="AD86" s="64"/>
      <c r="AE86" s="64"/>
      <c r="AF86" s="64"/>
      <c r="AG86" s="64"/>
      <c r="AH86" s="64"/>
      <c r="AI86" s="64"/>
      <c r="AJ86" s="18"/>
    </row>
    <row r="87" spans="1:36" ht="30" customHeight="1" x14ac:dyDescent="0.25">
      <c r="A87" s="272"/>
      <c r="B87" s="45" t="s">
        <v>412</v>
      </c>
      <c r="C87" s="64" t="s">
        <v>601</v>
      </c>
      <c r="D87" s="64"/>
      <c r="E87" s="64"/>
      <c r="F87" s="64"/>
      <c r="G87" s="64"/>
      <c r="H87" s="64"/>
      <c r="I87" s="64"/>
      <c r="J87" s="64"/>
      <c r="K87" s="64"/>
      <c r="L87" s="64"/>
      <c r="M87" s="64"/>
      <c r="N87" s="61"/>
      <c r="O87" s="61"/>
      <c r="P87" s="61"/>
      <c r="Q87" s="61"/>
      <c r="R87" s="61" t="s">
        <v>248</v>
      </c>
      <c r="S87" s="63"/>
      <c r="T87" s="64"/>
      <c r="U87" s="64"/>
      <c r="V87" s="64"/>
      <c r="W87" s="64"/>
      <c r="X87" s="64"/>
      <c r="Y87" s="64"/>
      <c r="Z87" s="64"/>
      <c r="AA87" s="64"/>
      <c r="AB87" s="64"/>
      <c r="AC87" s="64"/>
      <c r="AD87" s="64"/>
      <c r="AE87" s="64"/>
      <c r="AF87" s="64"/>
      <c r="AG87" s="64"/>
      <c r="AH87" s="64"/>
      <c r="AI87" s="64"/>
      <c r="AJ87" s="18"/>
    </row>
    <row r="88" spans="1:36" ht="30" customHeight="1" x14ac:dyDescent="0.25">
      <c r="A88" s="272"/>
      <c r="B88" s="45" t="s">
        <v>423</v>
      </c>
      <c r="C88" s="64" t="s">
        <v>601</v>
      </c>
      <c r="D88" s="64"/>
      <c r="E88" s="64"/>
      <c r="F88" s="64"/>
      <c r="G88" s="64"/>
      <c r="H88" s="64"/>
      <c r="I88" s="64"/>
      <c r="J88" s="64"/>
      <c r="K88" s="64"/>
      <c r="L88" s="64"/>
      <c r="M88" s="64"/>
      <c r="N88" s="61"/>
      <c r="O88" s="61"/>
      <c r="P88" s="61"/>
      <c r="Q88" s="61"/>
      <c r="R88" s="61" t="s">
        <v>248</v>
      </c>
      <c r="S88" s="63"/>
      <c r="T88" s="64"/>
      <c r="U88" s="64"/>
      <c r="V88" s="64"/>
      <c r="W88" s="64"/>
      <c r="X88" s="64"/>
      <c r="Y88" s="64"/>
      <c r="Z88" s="64"/>
      <c r="AA88" s="64"/>
      <c r="AB88" s="64"/>
      <c r="AC88" s="64"/>
      <c r="AD88" s="64"/>
      <c r="AE88" s="64"/>
      <c r="AF88" s="64"/>
      <c r="AG88" s="64"/>
      <c r="AH88" s="64"/>
      <c r="AI88" s="64"/>
      <c r="AJ88" s="18"/>
    </row>
    <row r="89" spans="1:36" ht="30" customHeight="1" x14ac:dyDescent="0.25">
      <c r="A89" s="272"/>
      <c r="B89" s="45" t="s">
        <v>430</v>
      </c>
      <c r="C89" s="64"/>
      <c r="D89" s="64"/>
      <c r="E89" s="64"/>
      <c r="F89" s="64"/>
      <c r="G89" s="64"/>
      <c r="H89" s="64"/>
      <c r="I89" s="64"/>
      <c r="J89" s="64"/>
      <c r="K89" s="64"/>
      <c r="L89" s="64"/>
      <c r="M89" s="64"/>
      <c r="N89" s="61"/>
      <c r="O89" s="61"/>
      <c r="P89" s="61"/>
      <c r="Q89" s="61"/>
      <c r="R89" s="61" t="s">
        <v>101</v>
      </c>
      <c r="S89" s="63"/>
      <c r="T89" s="64"/>
      <c r="U89" s="64"/>
      <c r="V89" s="64"/>
      <c r="W89" s="64"/>
      <c r="X89" s="64"/>
      <c r="Y89" s="64"/>
      <c r="Z89" s="64"/>
      <c r="AA89" s="64"/>
      <c r="AB89" s="64"/>
      <c r="AC89" s="64"/>
      <c r="AD89" s="64"/>
      <c r="AE89" s="64"/>
      <c r="AF89" s="64"/>
      <c r="AG89" s="64"/>
      <c r="AH89" s="64"/>
      <c r="AI89" s="64"/>
      <c r="AJ89" s="18"/>
    </row>
    <row r="90" spans="1:36" ht="30" customHeight="1" x14ac:dyDescent="0.25">
      <c r="A90" s="272"/>
      <c r="B90" s="45" t="s">
        <v>441</v>
      </c>
      <c r="C90" s="64"/>
      <c r="D90" s="64"/>
      <c r="E90" s="64"/>
      <c r="F90" s="64"/>
      <c r="G90" s="64"/>
      <c r="H90" s="64"/>
      <c r="I90" s="64"/>
      <c r="J90" s="64"/>
      <c r="K90" s="64"/>
      <c r="L90" s="64"/>
      <c r="M90" s="64"/>
      <c r="N90" s="61"/>
      <c r="O90" s="61"/>
      <c r="P90" s="61"/>
      <c r="Q90" s="61"/>
      <c r="R90" s="61" t="s">
        <v>101</v>
      </c>
      <c r="S90" s="63"/>
      <c r="T90" s="64"/>
      <c r="U90" s="64"/>
      <c r="V90" s="64"/>
      <c r="W90" s="64"/>
      <c r="X90" s="64"/>
      <c r="Y90" s="64"/>
      <c r="Z90" s="64"/>
      <c r="AA90" s="64"/>
      <c r="AB90" s="64"/>
      <c r="AC90" s="64"/>
      <c r="AD90" s="64"/>
      <c r="AE90" s="64"/>
      <c r="AF90" s="64"/>
      <c r="AG90" s="64"/>
      <c r="AH90" s="64"/>
      <c r="AI90" s="64"/>
      <c r="AJ90" s="18"/>
    </row>
    <row r="91" spans="1:36" ht="30" customHeight="1" x14ac:dyDescent="0.25">
      <c r="A91" s="272"/>
      <c r="B91" s="45" t="s">
        <v>452</v>
      </c>
      <c r="C91" s="64"/>
      <c r="D91" s="64"/>
      <c r="E91" s="64"/>
      <c r="F91" s="64"/>
      <c r="G91" s="64"/>
      <c r="H91" s="64"/>
      <c r="I91" s="64"/>
      <c r="J91" s="64"/>
      <c r="K91" s="64"/>
      <c r="L91" s="64"/>
      <c r="M91" s="64"/>
      <c r="N91" s="61"/>
      <c r="O91" s="61"/>
      <c r="P91" s="61"/>
      <c r="Q91" s="61"/>
      <c r="R91" s="61" t="s">
        <v>101</v>
      </c>
      <c r="S91" s="63"/>
      <c r="T91" s="64"/>
      <c r="U91" s="64"/>
      <c r="V91" s="64"/>
      <c r="W91" s="64"/>
      <c r="X91" s="64"/>
      <c r="Y91" s="64"/>
      <c r="Z91" s="64"/>
      <c r="AA91" s="64"/>
      <c r="AB91" s="64"/>
      <c r="AC91" s="64"/>
      <c r="AD91" s="64"/>
      <c r="AE91" s="64"/>
      <c r="AF91" s="64"/>
      <c r="AG91" s="64"/>
      <c r="AH91" s="64"/>
      <c r="AI91" s="64"/>
      <c r="AJ91" s="18"/>
    </row>
    <row r="92" spans="1:36" ht="30" customHeight="1" x14ac:dyDescent="0.25">
      <c r="A92" s="272"/>
      <c r="B92" s="45" t="s">
        <v>465</v>
      </c>
      <c r="C92" s="64"/>
      <c r="D92" s="64"/>
      <c r="E92" s="64"/>
      <c r="F92" s="64"/>
      <c r="G92" s="64"/>
      <c r="H92" s="64"/>
      <c r="I92" s="64"/>
      <c r="J92" s="64"/>
      <c r="K92" s="64"/>
      <c r="L92" s="64"/>
      <c r="M92" s="64"/>
      <c r="N92" s="61"/>
      <c r="O92" s="61"/>
      <c r="P92" s="61"/>
      <c r="Q92" s="61"/>
      <c r="R92" s="61" t="s">
        <v>101</v>
      </c>
      <c r="S92" s="63"/>
      <c r="T92" s="64"/>
      <c r="U92" s="64"/>
      <c r="V92" s="64"/>
      <c r="W92" s="64"/>
      <c r="X92" s="64"/>
      <c r="Y92" s="64"/>
      <c r="Z92" s="64"/>
      <c r="AA92" s="64"/>
      <c r="AB92" s="64"/>
      <c r="AC92" s="64"/>
      <c r="AD92" s="64"/>
      <c r="AE92" s="64"/>
      <c r="AF92" s="64"/>
      <c r="AG92" s="64"/>
      <c r="AH92" s="64"/>
      <c r="AI92" s="64"/>
      <c r="AJ92" s="18"/>
    </row>
    <row r="93" spans="1:36" ht="30" customHeight="1" x14ac:dyDescent="0.25">
      <c r="A93" s="272"/>
      <c r="B93" s="45" t="s">
        <v>473</v>
      </c>
      <c r="C93" s="64"/>
      <c r="D93" s="64"/>
      <c r="E93" s="64"/>
      <c r="F93" s="64"/>
      <c r="G93" s="64"/>
      <c r="H93" s="64"/>
      <c r="I93" s="64"/>
      <c r="J93" s="64"/>
      <c r="K93" s="64"/>
      <c r="L93" s="64"/>
      <c r="M93" s="64"/>
      <c r="N93" s="61"/>
      <c r="O93" s="61"/>
      <c r="P93" s="61"/>
      <c r="Q93" s="61"/>
      <c r="R93" s="61" t="s">
        <v>101</v>
      </c>
      <c r="S93" s="63"/>
      <c r="T93" s="64"/>
      <c r="U93" s="64"/>
      <c r="V93" s="64"/>
      <c r="W93" s="64"/>
      <c r="X93" s="64"/>
      <c r="Y93" s="64"/>
      <c r="Z93" s="64"/>
      <c r="AA93" s="64"/>
      <c r="AB93" s="64"/>
      <c r="AC93" s="64"/>
      <c r="AD93" s="64"/>
      <c r="AE93" s="64"/>
      <c r="AF93" s="64"/>
      <c r="AG93" s="64"/>
      <c r="AH93" s="64"/>
      <c r="AI93" s="64"/>
      <c r="AJ93" s="18"/>
    </row>
    <row r="94" spans="1:36" ht="30" customHeight="1" x14ac:dyDescent="0.25">
      <c r="A94" s="272"/>
      <c r="B94" s="45" t="s">
        <v>483</v>
      </c>
      <c r="C94" s="64"/>
      <c r="D94" s="64"/>
      <c r="E94" s="64"/>
      <c r="F94" s="64"/>
      <c r="G94" s="64"/>
      <c r="H94" s="64"/>
      <c r="I94" s="64"/>
      <c r="J94" s="64"/>
      <c r="K94" s="64"/>
      <c r="L94" s="64"/>
      <c r="M94" s="64"/>
      <c r="N94" s="61"/>
      <c r="O94" s="61"/>
      <c r="P94" s="61"/>
      <c r="Q94" s="61"/>
      <c r="R94" s="61" t="s">
        <v>101</v>
      </c>
      <c r="S94" s="63"/>
      <c r="T94" s="64"/>
      <c r="U94" s="64"/>
      <c r="V94" s="64"/>
      <c r="W94" s="64"/>
      <c r="X94" s="64"/>
      <c r="Y94" s="64"/>
      <c r="Z94" s="64"/>
      <c r="AA94" s="64"/>
      <c r="AB94" s="64"/>
      <c r="AC94" s="64"/>
      <c r="AD94" s="64"/>
      <c r="AE94" s="64"/>
      <c r="AF94" s="64"/>
      <c r="AG94" s="64"/>
      <c r="AH94" s="64"/>
      <c r="AI94" s="64"/>
      <c r="AJ94" s="18"/>
    </row>
    <row r="95" spans="1:36" ht="30" customHeight="1" x14ac:dyDescent="0.25">
      <c r="A95" s="272"/>
      <c r="B95" s="45" t="s">
        <v>493</v>
      </c>
      <c r="C95" s="64"/>
      <c r="D95" s="64"/>
      <c r="E95" s="64"/>
      <c r="F95" s="64"/>
      <c r="G95" s="64"/>
      <c r="H95" s="64"/>
      <c r="I95" s="64"/>
      <c r="J95" s="64"/>
      <c r="K95" s="64"/>
      <c r="L95" s="64"/>
      <c r="M95" s="64"/>
      <c r="N95" s="61"/>
      <c r="O95" s="61"/>
      <c r="P95" s="61"/>
      <c r="Q95" s="61"/>
      <c r="R95" s="61" t="s">
        <v>101</v>
      </c>
      <c r="S95" s="63"/>
      <c r="T95" s="64"/>
      <c r="U95" s="64"/>
      <c r="V95" s="64"/>
      <c r="W95" s="64"/>
      <c r="X95" s="64"/>
      <c r="Y95" s="64"/>
      <c r="Z95" s="64"/>
      <c r="AA95" s="64"/>
      <c r="AB95" s="64"/>
      <c r="AC95" s="64"/>
      <c r="AD95" s="64"/>
      <c r="AE95" s="64"/>
      <c r="AF95" s="64"/>
      <c r="AG95" s="64"/>
      <c r="AH95" s="64"/>
      <c r="AI95" s="64"/>
      <c r="AJ95" s="18"/>
    </row>
    <row r="96" spans="1:36" ht="30" customHeight="1" x14ac:dyDescent="0.25">
      <c r="A96" s="272"/>
      <c r="B96" s="45" t="s">
        <v>504</v>
      </c>
      <c r="C96" s="64"/>
      <c r="D96" s="64"/>
      <c r="E96" s="64"/>
      <c r="F96" s="64"/>
      <c r="G96" s="64"/>
      <c r="H96" s="64"/>
      <c r="I96" s="64"/>
      <c r="J96" s="64"/>
      <c r="K96" s="64"/>
      <c r="L96" s="64"/>
      <c r="M96" s="64"/>
      <c r="N96" s="61"/>
      <c r="O96" s="61"/>
      <c r="P96" s="61"/>
      <c r="Q96" s="61"/>
      <c r="R96" s="61" t="s">
        <v>101</v>
      </c>
      <c r="S96" s="63"/>
      <c r="T96" s="64"/>
      <c r="U96" s="64"/>
      <c r="V96" s="64"/>
      <c r="W96" s="64"/>
      <c r="X96" s="64"/>
      <c r="Y96" s="64"/>
      <c r="Z96" s="64"/>
      <c r="AA96" s="64"/>
      <c r="AB96" s="64"/>
      <c r="AC96" s="64"/>
      <c r="AD96" s="64"/>
      <c r="AE96" s="64"/>
      <c r="AF96" s="64"/>
      <c r="AG96" s="64"/>
      <c r="AH96" s="64"/>
      <c r="AI96" s="64"/>
      <c r="AJ96" s="18"/>
    </row>
    <row r="97" spans="1:36" ht="30" customHeight="1" x14ac:dyDescent="0.25">
      <c r="A97" s="272"/>
      <c r="B97" s="45" t="s">
        <v>602</v>
      </c>
      <c r="C97" s="64"/>
      <c r="D97" s="64"/>
      <c r="E97" s="64"/>
      <c r="F97" s="64"/>
      <c r="G97" s="64"/>
      <c r="H97" s="64"/>
      <c r="I97" s="64"/>
      <c r="J97" s="64"/>
      <c r="K97" s="64"/>
      <c r="L97" s="64"/>
      <c r="M97" s="64"/>
      <c r="N97" s="61"/>
      <c r="O97" s="61"/>
      <c r="P97" s="61"/>
      <c r="Q97" s="61"/>
      <c r="R97" s="61" t="s">
        <v>101</v>
      </c>
      <c r="S97" s="63"/>
      <c r="T97" s="64"/>
      <c r="U97" s="64"/>
      <c r="V97" s="64"/>
      <c r="W97" s="64"/>
      <c r="X97" s="64"/>
      <c r="Y97" s="64"/>
      <c r="Z97" s="64"/>
      <c r="AA97" s="64"/>
      <c r="AB97" s="64"/>
      <c r="AC97" s="64"/>
      <c r="AD97" s="64"/>
      <c r="AE97" s="64"/>
      <c r="AF97" s="64"/>
      <c r="AG97" s="64"/>
      <c r="AH97" s="64"/>
      <c r="AI97" s="64"/>
      <c r="AJ97" s="18"/>
    </row>
    <row r="98" spans="1:36" ht="30" customHeight="1" x14ac:dyDescent="0.25">
      <c r="A98" s="272"/>
      <c r="B98" s="45" t="s">
        <v>603</v>
      </c>
      <c r="C98" s="64"/>
      <c r="D98" s="64"/>
      <c r="E98" s="64"/>
      <c r="F98" s="64"/>
      <c r="G98" s="64"/>
      <c r="H98" s="64"/>
      <c r="I98" s="64"/>
      <c r="J98" s="64"/>
      <c r="K98" s="64"/>
      <c r="L98" s="64"/>
      <c r="M98" s="64"/>
      <c r="N98" s="61"/>
      <c r="O98" s="61"/>
      <c r="P98" s="61"/>
      <c r="Q98" s="61"/>
      <c r="R98" s="61" t="s">
        <v>101</v>
      </c>
      <c r="S98" s="63"/>
      <c r="T98" s="64"/>
      <c r="U98" s="64"/>
      <c r="V98" s="64"/>
      <c r="W98" s="64"/>
      <c r="X98" s="64"/>
      <c r="Y98" s="64"/>
      <c r="Z98" s="64"/>
      <c r="AA98" s="64"/>
      <c r="AB98" s="64"/>
      <c r="AC98" s="64"/>
      <c r="AD98" s="64"/>
      <c r="AE98" s="64"/>
      <c r="AF98" s="64"/>
      <c r="AG98" s="64"/>
      <c r="AH98" s="64"/>
      <c r="AI98" s="64"/>
      <c r="AJ98" s="18"/>
    </row>
    <row r="99" spans="1:36" ht="30" customHeight="1" x14ac:dyDescent="0.25">
      <c r="A99" s="272"/>
      <c r="B99" s="45" t="s">
        <v>604</v>
      </c>
      <c r="C99" s="64"/>
      <c r="D99" s="64"/>
      <c r="E99" s="64"/>
      <c r="F99" s="64"/>
      <c r="G99" s="64"/>
      <c r="H99" s="64"/>
      <c r="I99" s="64"/>
      <c r="J99" s="64"/>
      <c r="K99" s="64"/>
      <c r="L99" s="64"/>
      <c r="M99" s="64"/>
      <c r="N99" s="61"/>
      <c r="O99" s="61"/>
      <c r="P99" s="61"/>
      <c r="Q99" s="61"/>
      <c r="R99" s="61" t="s">
        <v>101</v>
      </c>
      <c r="S99" s="63"/>
      <c r="T99" s="64"/>
      <c r="U99" s="64"/>
      <c r="V99" s="64"/>
      <c r="W99" s="64"/>
      <c r="X99" s="64"/>
      <c r="Y99" s="64"/>
      <c r="Z99" s="64"/>
      <c r="AA99" s="64"/>
      <c r="AB99" s="64"/>
      <c r="AC99" s="64"/>
      <c r="AD99" s="64"/>
      <c r="AE99" s="64"/>
      <c r="AF99" s="64"/>
      <c r="AG99" s="64"/>
      <c r="AH99" s="64"/>
      <c r="AI99" s="64"/>
      <c r="AJ99" s="18"/>
    </row>
    <row r="100" spans="1:36" ht="30" customHeight="1" x14ac:dyDescent="0.25">
      <c r="A100" s="273"/>
      <c r="B100" s="45" t="s">
        <v>605</v>
      </c>
      <c r="C100" s="64"/>
      <c r="D100" s="64"/>
      <c r="E100" s="64"/>
      <c r="F100" s="64"/>
      <c r="G100" s="64"/>
      <c r="H100" s="64"/>
      <c r="I100" s="64"/>
      <c r="J100" s="64"/>
      <c r="K100" s="64"/>
      <c r="L100" s="64"/>
      <c r="M100" s="64"/>
      <c r="N100" s="61"/>
      <c r="O100" s="61"/>
      <c r="P100" s="61"/>
      <c r="Q100" s="61"/>
      <c r="R100" s="61" t="s">
        <v>101</v>
      </c>
      <c r="S100" s="63"/>
      <c r="T100" s="64"/>
      <c r="U100" s="64"/>
      <c r="V100" s="64"/>
      <c r="W100" s="64"/>
      <c r="X100" s="64"/>
      <c r="Y100" s="64"/>
      <c r="Z100" s="64"/>
      <c r="AA100" s="64"/>
      <c r="AB100" s="64"/>
      <c r="AC100" s="64"/>
      <c r="AD100" s="64"/>
      <c r="AE100" s="64"/>
      <c r="AF100" s="64"/>
      <c r="AG100" s="64"/>
      <c r="AH100" s="64"/>
      <c r="AI100" s="64"/>
      <c r="AJ100" s="18"/>
    </row>
    <row r="101" spans="1:36" ht="30" customHeight="1" x14ac:dyDescent="0.25">
      <c r="A101" s="271" t="s">
        <v>606</v>
      </c>
      <c r="B101" s="45" t="s">
        <v>607</v>
      </c>
      <c r="C101" s="64" t="s">
        <v>608</v>
      </c>
      <c r="D101" s="64"/>
      <c r="E101" s="64"/>
      <c r="F101" s="64"/>
      <c r="G101" s="64"/>
      <c r="H101" s="64"/>
      <c r="I101" s="64"/>
      <c r="J101" s="64"/>
      <c r="K101" s="64"/>
      <c r="L101" s="64"/>
      <c r="M101" s="64"/>
      <c r="N101" s="61"/>
      <c r="O101" s="61"/>
      <c r="P101" s="61"/>
      <c r="Q101" s="61"/>
      <c r="R101" s="61" t="s">
        <v>248</v>
      </c>
      <c r="S101" s="63"/>
      <c r="T101" s="64"/>
      <c r="U101" s="64"/>
      <c r="V101" s="64"/>
      <c r="W101" s="64"/>
      <c r="X101" s="64"/>
      <c r="Y101" s="64"/>
      <c r="Z101" s="64"/>
      <c r="AA101" s="64"/>
      <c r="AB101" s="64"/>
      <c r="AC101" s="64"/>
      <c r="AD101" s="64"/>
      <c r="AE101" s="64"/>
      <c r="AF101" s="64"/>
      <c r="AG101" s="64"/>
      <c r="AH101" s="64"/>
      <c r="AI101" s="64"/>
      <c r="AJ101" s="18"/>
    </row>
    <row r="102" spans="1:36" ht="30" customHeight="1" x14ac:dyDescent="0.25">
      <c r="A102" s="272"/>
      <c r="B102" s="45" t="s">
        <v>609</v>
      </c>
      <c r="C102" s="64" t="s">
        <v>608</v>
      </c>
      <c r="D102" s="64"/>
      <c r="E102" s="64"/>
      <c r="F102" s="64"/>
      <c r="G102" s="64"/>
      <c r="H102" s="64"/>
      <c r="I102" s="64"/>
      <c r="J102" s="64"/>
      <c r="K102" s="64"/>
      <c r="L102" s="64"/>
      <c r="M102" s="64"/>
      <c r="N102" s="61"/>
      <c r="O102" s="61"/>
      <c r="P102" s="61"/>
      <c r="Q102" s="61"/>
      <c r="R102" s="61" t="s">
        <v>248</v>
      </c>
      <c r="S102" s="63"/>
      <c r="T102" s="64"/>
      <c r="U102" s="64"/>
      <c r="V102" s="64"/>
      <c r="W102" s="64"/>
      <c r="X102" s="64"/>
      <c r="Y102" s="64"/>
      <c r="Z102" s="64"/>
      <c r="AA102" s="64"/>
      <c r="AB102" s="64"/>
      <c r="AC102" s="64"/>
      <c r="AD102" s="64"/>
      <c r="AE102" s="64"/>
      <c r="AF102" s="64"/>
      <c r="AG102" s="64"/>
      <c r="AH102" s="64"/>
      <c r="AI102" s="64"/>
      <c r="AJ102" s="18"/>
    </row>
    <row r="103" spans="1:36" ht="30" customHeight="1" x14ac:dyDescent="0.25">
      <c r="A103" s="272"/>
      <c r="B103" s="45" t="s">
        <v>610</v>
      </c>
      <c r="C103" s="64" t="s">
        <v>608</v>
      </c>
      <c r="D103" s="64"/>
      <c r="E103" s="64"/>
      <c r="F103" s="64"/>
      <c r="G103" s="64"/>
      <c r="H103" s="64"/>
      <c r="I103" s="64"/>
      <c r="J103" s="64"/>
      <c r="K103" s="64"/>
      <c r="L103" s="64"/>
      <c r="M103" s="64"/>
      <c r="N103" s="61"/>
      <c r="O103" s="61"/>
      <c r="P103" s="61"/>
      <c r="Q103" s="61"/>
      <c r="R103" s="61" t="s">
        <v>248</v>
      </c>
      <c r="S103" s="63"/>
      <c r="T103" s="64"/>
      <c r="U103" s="64"/>
      <c r="V103" s="64"/>
      <c r="W103" s="64"/>
      <c r="X103" s="64"/>
      <c r="Y103" s="64"/>
      <c r="Z103" s="64"/>
      <c r="AA103" s="64"/>
      <c r="AB103" s="64"/>
      <c r="AC103" s="64"/>
      <c r="AD103" s="64"/>
      <c r="AE103" s="64"/>
      <c r="AF103" s="64"/>
      <c r="AG103" s="64"/>
      <c r="AH103" s="64"/>
      <c r="AI103" s="64"/>
      <c r="AJ103" s="18"/>
    </row>
    <row r="104" spans="1:36" ht="30" customHeight="1" x14ac:dyDescent="0.25">
      <c r="A104" s="272"/>
      <c r="B104" s="45" t="s">
        <v>611</v>
      </c>
      <c r="C104" s="64"/>
      <c r="D104" s="64"/>
      <c r="E104" s="64"/>
      <c r="F104" s="64"/>
      <c r="G104" s="64"/>
      <c r="H104" s="64"/>
      <c r="I104" s="64"/>
      <c r="J104" s="64"/>
      <c r="K104" s="64"/>
      <c r="L104" s="64"/>
      <c r="M104" s="64"/>
      <c r="N104" s="61"/>
      <c r="O104" s="61"/>
      <c r="P104" s="61"/>
      <c r="Q104" s="61" t="s">
        <v>101</v>
      </c>
      <c r="R104" s="61"/>
      <c r="S104" s="63"/>
      <c r="T104" s="64"/>
      <c r="U104" s="64"/>
      <c r="V104" s="64"/>
      <c r="W104" s="64"/>
      <c r="X104" s="64"/>
      <c r="Y104" s="64"/>
      <c r="Z104" s="64"/>
      <c r="AA104" s="64"/>
      <c r="AB104" s="64"/>
      <c r="AC104" s="64"/>
      <c r="AD104" s="64"/>
      <c r="AE104" s="64"/>
      <c r="AF104" s="64"/>
      <c r="AG104" s="64"/>
      <c r="AH104" s="64"/>
      <c r="AI104" s="64"/>
      <c r="AJ104" s="18"/>
    </row>
    <row r="105" spans="1:36" ht="30" customHeight="1" x14ac:dyDescent="0.25">
      <c r="A105" s="272"/>
      <c r="B105" s="45" t="s">
        <v>612</v>
      </c>
      <c r="C105" s="64"/>
      <c r="D105" s="64"/>
      <c r="E105" s="64"/>
      <c r="F105" s="64"/>
      <c r="G105" s="64"/>
      <c r="H105" s="64"/>
      <c r="I105" s="64"/>
      <c r="J105" s="64"/>
      <c r="K105" s="64"/>
      <c r="L105" s="64"/>
      <c r="M105" s="64"/>
      <c r="N105" s="61"/>
      <c r="O105" s="61" t="s">
        <v>101</v>
      </c>
      <c r="P105" s="61"/>
      <c r="Q105" s="61"/>
      <c r="R105" s="61"/>
      <c r="S105" s="63"/>
      <c r="T105" s="64"/>
      <c r="U105" s="64"/>
      <c r="V105" s="64"/>
      <c r="W105" s="64"/>
      <c r="X105" s="64"/>
      <c r="Y105" s="64"/>
      <c r="Z105" s="64"/>
      <c r="AA105" s="64"/>
      <c r="AB105" s="64"/>
      <c r="AC105" s="64"/>
      <c r="AD105" s="64"/>
      <c r="AE105" s="64"/>
      <c r="AF105" s="64"/>
      <c r="AG105" s="64"/>
      <c r="AH105" s="64"/>
      <c r="AI105" s="64"/>
      <c r="AJ105" s="18"/>
    </row>
    <row r="106" spans="1:36" ht="30" customHeight="1" x14ac:dyDescent="0.25">
      <c r="A106" s="272"/>
      <c r="B106" s="45" t="s">
        <v>613</v>
      </c>
      <c r="C106" s="64"/>
      <c r="D106" s="64"/>
      <c r="E106" s="64"/>
      <c r="F106" s="64"/>
      <c r="G106" s="64"/>
      <c r="H106" s="64"/>
      <c r="I106" s="64"/>
      <c r="J106" s="64"/>
      <c r="K106" s="64"/>
      <c r="L106" s="64"/>
      <c r="M106" s="64"/>
      <c r="N106" s="61"/>
      <c r="O106" s="61" t="s">
        <v>101</v>
      </c>
      <c r="P106" s="61"/>
      <c r="Q106" s="61"/>
      <c r="R106" s="61"/>
      <c r="S106" s="63"/>
      <c r="T106" s="64"/>
      <c r="U106" s="64"/>
      <c r="V106" s="64"/>
      <c r="W106" s="64"/>
      <c r="X106" s="64"/>
      <c r="Y106" s="64"/>
      <c r="Z106" s="64"/>
      <c r="AA106" s="64"/>
      <c r="AB106" s="64"/>
      <c r="AC106" s="64"/>
      <c r="AD106" s="64"/>
      <c r="AE106" s="64"/>
      <c r="AF106" s="64"/>
      <c r="AG106" s="64"/>
      <c r="AH106" s="64"/>
      <c r="AI106" s="64"/>
      <c r="AJ106" s="18"/>
    </row>
    <row r="107" spans="1:36" ht="30" customHeight="1" x14ac:dyDescent="0.25">
      <c r="A107" s="272"/>
      <c r="B107" s="45" t="s">
        <v>614</v>
      </c>
      <c r="C107" s="64"/>
      <c r="D107" s="64"/>
      <c r="E107" s="64"/>
      <c r="F107" s="64"/>
      <c r="G107" s="64"/>
      <c r="H107" s="64"/>
      <c r="I107" s="64"/>
      <c r="J107" s="64"/>
      <c r="K107" s="64"/>
      <c r="L107" s="64"/>
      <c r="M107" s="64"/>
      <c r="N107" s="61"/>
      <c r="O107" s="61" t="s">
        <v>101</v>
      </c>
      <c r="P107" s="61"/>
      <c r="Q107" s="61"/>
      <c r="R107" s="61"/>
      <c r="S107" s="63"/>
      <c r="T107" s="64"/>
      <c r="U107" s="64"/>
      <c r="V107" s="64"/>
      <c r="W107" s="64"/>
      <c r="X107" s="64"/>
      <c r="Y107" s="64"/>
      <c r="Z107" s="64"/>
      <c r="AA107" s="64"/>
      <c r="AB107" s="64"/>
      <c r="AC107" s="64"/>
      <c r="AD107" s="64"/>
      <c r="AE107" s="64"/>
      <c r="AF107" s="64"/>
      <c r="AG107" s="64"/>
      <c r="AH107" s="64"/>
      <c r="AI107" s="64"/>
      <c r="AJ107" s="18"/>
    </row>
    <row r="108" spans="1:36" ht="30" customHeight="1" x14ac:dyDescent="0.25">
      <c r="A108" s="272"/>
      <c r="B108" s="45" t="s">
        <v>615</v>
      </c>
      <c r="C108" s="64"/>
      <c r="D108" s="64"/>
      <c r="E108" s="64"/>
      <c r="F108" s="64"/>
      <c r="G108" s="64"/>
      <c r="H108" s="64"/>
      <c r="I108" s="64"/>
      <c r="J108" s="64"/>
      <c r="K108" s="64"/>
      <c r="L108" s="64"/>
      <c r="M108" s="64"/>
      <c r="N108" s="61"/>
      <c r="O108" s="61" t="s">
        <v>101</v>
      </c>
      <c r="P108" s="61"/>
      <c r="Q108" s="61"/>
      <c r="R108" s="61"/>
      <c r="S108" s="63"/>
      <c r="T108" s="64"/>
      <c r="U108" s="64"/>
      <c r="V108" s="64"/>
      <c r="W108" s="64"/>
      <c r="X108" s="64"/>
      <c r="Y108" s="64"/>
      <c r="Z108" s="64"/>
      <c r="AA108" s="64"/>
      <c r="AB108" s="64"/>
      <c r="AC108" s="64"/>
      <c r="AD108" s="64"/>
      <c r="AE108" s="64"/>
      <c r="AF108" s="64"/>
      <c r="AG108" s="64"/>
      <c r="AH108" s="64"/>
      <c r="AI108" s="64"/>
      <c r="AJ108" s="18"/>
    </row>
    <row r="109" spans="1:36" ht="30" customHeight="1" x14ac:dyDescent="0.25">
      <c r="A109" s="272"/>
      <c r="B109" s="45" t="s">
        <v>616</v>
      </c>
      <c r="C109" s="64"/>
      <c r="D109" s="64"/>
      <c r="E109" s="64"/>
      <c r="F109" s="64"/>
      <c r="G109" s="64"/>
      <c r="H109" s="64"/>
      <c r="I109" s="64"/>
      <c r="J109" s="64"/>
      <c r="K109" s="64"/>
      <c r="L109" s="64"/>
      <c r="M109" s="64"/>
      <c r="N109" s="61"/>
      <c r="O109" s="61" t="s">
        <v>101</v>
      </c>
      <c r="P109" s="61"/>
      <c r="Q109" s="61"/>
      <c r="R109" s="61"/>
      <c r="S109" s="63"/>
      <c r="T109" s="64"/>
      <c r="U109" s="64"/>
      <c r="V109" s="64"/>
      <c r="W109" s="64"/>
      <c r="X109" s="64"/>
      <c r="Y109" s="64"/>
      <c r="Z109" s="64"/>
      <c r="AA109" s="64"/>
      <c r="AB109" s="64"/>
      <c r="AC109" s="64"/>
      <c r="AD109" s="64"/>
      <c r="AE109" s="64"/>
      <c r="AF109" s="64"/>
      <c r="AG109" s="64"/>
      <c r="AH109" s="64"/>
      <c r="AI109" s="64"/>
      <c r="AJ109" s="18"/>
    </row>
    <row r="110" spans="1:36" ht="30" customHeight="1" x14ac:dyDescent="0.25">
      <c r="A110" s="272"/>
      <c r="B110" s="45" t="s">
        <v>617</v>
      </c>
      <c r="C110" s="64"/>
      <c r="D110" s="64"/>
      <c r="E110" s="64"/>
      <c r="F110" s="64"/>
      <c r="G110" s="64"/>
      <c r="H110" s="64"/>
      <c r="I110" s="64"/>
      <c r="J110" s="64"/>
      <c r="K110" s="64"/>
      <c r="L110" s="64"/>
      <c r="M110" s="64"/>
      <c r="N110" s="61"/>
      <c r="O110" s="61" t="s">
        <v>101</v>
      </c>
      <c r="P110" s="61"/>
      <c r="Q110" s="61"/>
      <c r="R110" s="61"/>
      <c r="S110" s="63"/>
      <c r="T110" s="64"/>
      <c r="U110" s="64"/>
      <c r="V110" s="64"/>
      <c r="W110" s="64"/>
      <c r="X110" s="64"/>
      <c r="Y110" s="64"/>
      <c r="Z110" s="64"/>
      <c r="AA110" s="64"/>
      <c r="AB110" s="64"/>
      <c r="AC110" s="64"/>
      <c r="AD110" s="64"/>
      <c r="AE110" s="64"/>
      <c r="AF110" s="64"/>
      <c r="AG110" s="64"/>
      <c r="AH110" s="64"/>
      <c r="AI110" s="64"/>
      <c r="AJ110" s="18"/>
    </row>
    <row r="111" spans="1:36" ht="30" customHeight="1" x14ac:dyDescent="0.25">
      <c r="A111" s="272"/>
      <c r="B111" s="45" t="s">
        <v>618</v>
      </c>
      <c r="C111" s="64"/>
      <c r="D111" s="64"/>
      <c r="E111" s="64"/>
      <c r="F111" s="64"/>
      <c r="G111" s="64"/>
      <c r="H111" s="64"/>
      <c r="I111" s="64"/>
      <c r="J111" s="64"/>
      <c r="K111" s="64"/>
      <c r="L111" s="64"/>
      <c r="M111" s="64"/>
      <c r="N111" s="61"/>
      <c r="O111" s="61" t="s">
        <v>101</v>
      </c>
      <c r="P111" s="61"/>
      <c r="Q111" s="61"/>
      <c r="R111" s="61"/>
      <c r="S111" s="63"/>
      <c r="T111" s="64"/>
      <c r="U111" s="64"/>
      <c r="V111" s="64"/>
      <c r="W111" s="64"/>
      <c r="X111" s="64"/>
      <c r="Y111" s="64"/>
      <c r="Z111" s="64"/>
      <c r="AA111" s="64"/>
      <c r="AB111" s="64"/>
      <c r="AC111" s="64"/>
      <c r="AD111" s="64"/>
      <c r="AE111" s="64"/>
      <c r="AF111" s="64"/>
      <c r="AG111" s="64"/>
      <c r="AH111" s="64"/>
      <c r="AI111" s="64"/>
      <c r="AJ111" s="18"/>
    </row>
    <row r="112" spans="1:36" ht="30" customHeight="1" x14ac:dyDescent="0.25">
      <c r="A112" s="272"/>
      <c r="B112" s="45" t="s">
        <v>619</v>
      </c>
      <c r="C112" s="64"/>
      <c r="D112" s="64"/>
      <c r="E112" s="64"/>
      <c r="F112" s="64"/>
      <c r="G112" s="64"/>
      <c r="H112" s="64"/>
      <c r="I112" s="64"/>
      <c r="J112" s="64"/>
      <c r="K112" s="64"/>
      <c r="L112" s="64"/>
      <c r="M112" s="64"/>
      <c r="N112" s="61"/>
      <c r="O112" s="61" t="s">
        <v>101</v>
      </c>
      <c r="P112" s="61"/>
      <c r="Q112" s="61"/>
      <c r="R112" s="61"/>
      <c r="S112" s="63"/>
      <c r="T112" s="64"/>
      <c r="U112" s="64"/>
      <c r="V112" s="64"/>
      <c r="W112" s="64"/>
      <c r="X112" s="64"/>
      <c r="Y112" s="64"/>
      <c r="Z112" s="64"/>
      <c r="AA112" s="64"/>
      <c r="AB112" s="64"/>
      <c r="AC112" s="64"/>
      <c r="AD112" s="64"/>
      <c r="AE112" s="64"/>
      <c r="AF112" s="64"/>
      <c r="AG112" s="64"/>
      <c r="AH112" s="64"/>
      <c r="AI112" s="64"/>
      <c r="AJ112" s="18"/>
    </row>
    <row r="113" spans="1:36" ht="30" customHeight="1" x14ac:dyDescent="0.25">
      <c r="A113" s="272"/>
      <c r="B113" s="45" t="s">
        <v>620</v>
      </c>
      <c r="C113" s="64"/>
      <c r="D113" s="64"/>
      <c r="E113" s="64"/>
      <c r="F113" s="64"/>
      <c r="G113" s="64"/>
      <c r="H113" s="64"/>
      <c r="I113" s="64"/>
      <c r="J113" s="64"/>
      <c r="K113" s="64"/>
      <c r="L113" s="64"/>
      <c r="M113" s="64"/>
      <c r="N113" s="61"/>
      <c r="O113" s="61" t="s">
        <v>101</v>
      </c>
      <c r="P113" s="61"/>
      <c r="Q113" s="61"/>
      <c r="R113" s="61"/>
      <c r="S113" s="63"/>
      <c r="T113" s="64"/>
      <c r="U113" s="64"/>
      <c r="V113" s="64"/>
      <c r="W113" s="64"/>
      <c r="X113" s="64"/>
      <c r="Y113" s="64"/>
      <c r="Z113" s="64"/>
      <c r="AA113" s="64"/>
      <c r="AB113" s="64"/>
      <c r="AC113" s="64"/>
      <c r="AD113" s="64"/>
      <c r="AE113" s="64"/>
      <c r="AF113" s="64"/>
      <c r="AG113" s="64"/>
      <c r="AH113" s="64"/>
      <c r="AI113" s="64"/>
      <c r="AJ113" s="18"/>
    </row>
    <row r="114" spans="1:36" ht="30" customHeight="1" x14ac:dyDescent="0.25">
      <c r="A114" s="272"/>
      <c r="B114" s="45" t="s">
        <v>621</v>
      </c>
      <c r="C114" s="64"/>
      <c r="D114" s="64"/>
      <c r="E114" s="64"/>
      <c r="F114" s="64"/>
      <c r="G114" s="64"/>
      <c r="H114" s="64"/>
      <c r="I114" s="64"/>
      <c r="J114" s="64"/>
      <c r="K114" s="64"/>
      <c r="L114" s="64"/>
      <c r="M114" s="64"/>
      <c r="N114" s="61"/>
      <c r="O114" s="61" t="s">
        <v>101</v>
      </c>
      <c r="P114" s="61"/>
      <c r="Q114" s="61"/>
      <c r="R114" s="61"/>
      <c r="S114" s="63"/>
      <c r="T114" s="64"/>
      <c r="U114" s="64"/>
      <c r="V114" s="64"/>
      <c r="W114" s="64"/>
      <c r="X114" s="64"/>
      <c r="Y114" s="64"/>
      <c r="Z114" s="64"/>
      <c r="AA114" s="64"/>
      <c r="AB114" s="64"/>
      <c r="AC114" s="64"/>
      <c r="AD114" s="64"/>
      <c r="AE114" s="64"/>
      <c r="AF114" s="64"/>
      <c r="AG114" s="64"/>
      <c r="AH114" s="64"/>
      <c r="AI114" s="64"/>
      <c r="AJ114" s="18"/>
    </row>
    <row r="115" spans="1:36" ht="30" customHeight="1" x14ac:dyDescent="0.25">
      <c r="A115" s="273"/>
      <c r="B115" s="45" t="s">
        <v>622</v>
      </c>
      <c r="C115" s="64"/>
      <c r="D115" s="64"/>
      <c r="E115" s="64"/>
      <c r="F115" s="64"/>
      <c r="G115" s="64"/>
      <c r="H115" s="64"/>
      <c r="I115" s="64"/>
      <c r="J115" s="64"/>
      <c r="K115" s="64"/>
      <c r="L115" s="64"/>
      <c r="M115" s="64"/>
      <c r="N115" s="61"/>
      <c r="O115" s="61" t="s">
        <v>101</v>
      </c>
      <c r="P115" s="61"/>
      <c r="Q115" s="61"/>
      <c r="R115" s="61"/>
      <c r="S115" s="63"/>
      <c r="T115" s="64"/>
      <c r="U115" s="64"/>
      <c r="V115" s="64"/>
      <c r="W115" s="64"/>
      <c r="X115" s="64"/>
      <c r="Y115" s="64"/>
      <c r="Z115" s="64"/>
      <c r="AA115" s="64"/>
      <c r="AB115" s="64"/>
      <c r="AC115" s="64"/>
      <c r="AD115" s="64"/>
      <c r="AE115" s="64"/>
      <c r="AF115" s="64"/>
      <c r="AG115" s="64"/>
      <c r="AH115" s="64"/>
      <c r="AI115" s="64"/>
      <c r="AJ115" s="18"/>
    </row>
    <row r="116" spans="1:36" ht="30" customHeight="1" x14ac:dyDescent="0.25">
      <c r="A116" s="271" t="s">
        <v>623</v>
      </c>
      <c r="B116" s="45" t="s">
        <v>624</v>
      </c>
      <c r="C116" s="64" t="s">
        <v>625</v>
      </c>
      <c r="D116" s="64"/>
      <c r="E116" s="64"/>
      <c r="F116" s="64"/>
      <c r="G116" s="64"/>
      <c r="H116" s="64"/>
      <c r="I116" s="64"/>
      <c r="J116" s="64"/>
      <c r="K116" s="64"/>
      <c r="L116" s="64"/>
      <c r="M116" s="64"/>
      <c r="N116" s="61"/>
      <c r="O116" s="61"/>
      <c r="P116" s="61"/>
      <c r="Q116" s="61"/>
      <c r="R116" s="61" t="s">
        <v>248</v>
      </c>
      <c r="S116" s="63"/>
      <c r="T116" s="64"/>
      <c r="U116" s="64"/>
      <c r="V116" s="64"/>
      <c r="W116" s="64"/>
      <c r="X116" s="64"/>
      <c r="Y116" s="64"/>
      <c r="Z116" s="64"/>
      <c r="AA116" s="64"/>
      <c r="AB116" s="64"/>
      <c r="AC116" s="64"/>
      <c r="AD116" s="64"/>
      <c r="AE116" s="64"/>
      <c r="AF116" s="64"/>
      <c r="AG116" s="64"/>
      <c r="AH116" s="64"/>
      <c r="AI116" s="64"/>
      <c r="AJ116" s="18"/>
    </row>
    <row r="117" spans="1:36" ht="30" customHeight="1" x14ac:dyDescent="0.25">
      <c r="A117" s="272"/>
      <c r="B117" s="45" t="s">
        <v>626</v>
      </c>
      <c r="C117" s="64" t="s">
        <v>625</v>
      </c>
      <c r="D117" s="64"/>
      <c r="E117" s="64"/>
      <c r="F117" s="64"/>
      <c r="G117" s="64"/>
      <c r="H117" s="64"/>
      <c r="I117" s="64"/>
      <c r="J117" s="64"/>
      <c r="K117" s="64"/>
      <c r="L117" s="64"/>
      <c r="M117" s="64"/>
      <c r="N117" s="61"/>
      <c r="O117" s="61"/>
      <c r="P117" s="61"/>
      <c r="Q117" s="61"/>
      <c r="R117" s="61" t="s">
        <v>248</v>
      </c>
      <c r="S117" s="63"/>
      <c r="T117" s="64"/>
      <c r="U117" s="64"/>
      <c r="V117" s="64"/>
      <c r="W117" s="64"/>
      <c r="X117" s="64"/>
      <c r="Y117" s="64"/>
      <c r="Z117" s="64"/>
      <c r="AA117" s="64"/>
      <c r="AB117" s="64"/>
      <c r="AC117" s="64"/>
      <c r="AD117" s="64"/>
      <c r="AE117" s="64"/>
      <c r="AF117" s="64"/>
      <c r="AG117" s="64"/>
      <c r="AH117" s="64"/>
      <c r="AI117" s="64"/>
      <c r="AJ117" s="18"/>
    </row>
    <row r="118" spans="1:36" ht="30" customHeight="1" x14ac:dyDescent="0.25">
      <c r="A118" s="272"/>
      <c r="B118" s="45" t="s">
        <v>627</v>
      </c>
      <c r="C118" s="64" t="s">
        <v>625</v>
      </c>
      <c r="D118" s="64"/>
      <c r="E118" s="64"/>
      <c r="F118" s="64"/>
      <c r="G118" s="64"/>
      <c r="H118" s="64"/>
      <c r="I118" s="64"/>
      <c r="J118" s="64"/>
      <c r="K118" s="64"/>
      <c r="L118" s="64"/>
      <c r="M118" s="64"/>
      <c r="N118" s="61"/>
      <c r="O118" s="61"/>
      <c r="P118" s="61"/>
      <c r="Q118" s="61"/>
      <c r="R118" s="61" t="s">
        <v>248</v>
      </c>
      <c r="S118" s="63"/>
      <c r="T118" s="64"/>
      <c r="U118" s="64"/>
      <c r="V118" s="64"/>
      <c r="W118" s="64"/>
      <c r="X118" s="64"/>
      <c r="Y118" s="64"/>
      <c r="Z118" s="64"/>
      <c r="AA118" s="64"/>
      <c r="AB118" s="64"/>
      <c r="AC118" s="64"/>
      <c r="AD118" s="64"/>
      <c r="AE118" s="64"/>
      <c r="AF118" s="64"/>
      <c r="AG118" s="64"/>
      <c r="AH118" s="64"/>
      <c r="AI118" s="64"/>
      <c r="AJ118" s="18"/>
    </row>
    <row r="119" spans="1:36" ht="30" customHeight="1" x14ac:dyDescent="0.25">
      <c r="A119" s="272"/>
      <c r="B119" s="45" t="s">
        <v>628</v>
      </c>
      <c r="C119" s="64"/>
      <c r="D119" s="64"/>
      <c r="E119" s="64"/>
      <c r="F119" s="64"/>
      <c r="G119" s="64"/>
      <c r="H119" s="64"/>
      <c r="I119" s="64"/>
      <c r="J119" s="64"/>
      <c r="K119" s="64"/>
      <c r="L119" s="64"/>
      <c r="M119" s="64"/>
      <c r="N119" s="61"/>
      <c r="O119" s="61"/>
      <c r="P119" s="61"/>
      <c r="Q119" s="61" t="s">
        <v>101</v>
      </c>
      <c r="R119" s="61"/>
      <c r="S119" s="63"/>
      <c r="T119" s="64"/>
      <c r="U119" s="64"/>
      <c r="V119" s="64"/>
      <c r="W119" s="64"/>
      <c r="X119" s="64"/>
      <c r="Y119" s="64"/>
      <c r="Z119" s="64"/>
      <c r="AA119" s="64"/>
      <c r="AB119" s="64"/>
      <c r="AC119" s="64"/>
      <c r="AD119" s="64"/>
      <c r="AE119" s="64"/>
      <c r="AF119" s="64"/>
      <c r="AG119" s="64"/>
      <c r="AH119" s="64"/>
      <c r="AI119" s="64"/>
      <c r="AJ119" s="18"/>
    </row>
    <row r="120" spans="1:36" ht="30" customHeight="1" x14ac:dyDescent="0.25">
      <c r="A120" s="272"/>
      <c r="B120" s="45" t="s">
        <v>629</v>
      </c>
      <c r="C120" s="64"/>
      <c r="D120" s="64"/>
      <c r="E120" s="64"/>
      <c r="F120" s="64"/>
      <c r="G120" s="64"/>
      <c r="H120" s="64"/>
      <c r="I120" s="64"/>
      <c r="J120" s="64"/>
      <c r="K120" s="64"/>
      <c r="L120" s="64"/>
      <c r="M120" s="64"/>
      <c r="N120" s="61"/>
      <c r="O120" s="61"/>
      <c r="P120" s="61" t="s">
        <v>101</v>
      </c>
      <c r="Q120" s="61"/>
      <c r="R120" s="61"/>
      <c r="S120" s="63"/>
      <c r="T120" s="64"/>
      <c r="U120" s="64"/>
      <c r="V120" s="64"/>
      <c r="W120" s="64"/>
      <c r="X120" s="64"/>
      <c r="Y120" s="64"/>
      <c r="Z120" s="64"/>
      <c r="AA120" s="64"/>
      <c r="AB120" s="64"/>
      <c r="AC120" s="64"/>
      <c r="AD120" s="64"/>
      <c r="AE120" s="64"/>
      <c r="AF120" s="64"/>
      <c r="AG120" s="64"/>
      <c r="AH120" s="64"/>
      <c r="AI120" s="64"/>
      <c r="AJ120" s="18"/>
    </row>
    <row r="121" spans="1:36" ht="30" customHeight="1" x14ac:dyDescent="0.25">
      <c r="A121" s="272"/>
      <c r="B121" s="45" t="s">
        <v>630</v>
      </c>
      <c r="C121" s="64"/>
      <c r="D121" s="64"/>
      <c r="E121" s="64"/>
      <c r="F121" s="64"/>
      <c r="G121" s="64"/>
      <c r="H121" s="64"/>
      <c r="I121" s="64"/>
      <c r="J121" s="64"/>
      <c r="K121" s="64"/>
      <c r="L121" s="64"/>
      <c r="M121" s="64"/>
      <c r="N121" s="61"/>
      <c r="O121" s="61"/>
      <c r="P121" s="61"/>
      <c r="Q121" s="61" t="s">
        <v>101</v>
      </c>
      <c r="R121" s="61"/>
      <c r="S121" s="63"/>
      <c r="T121" s="64"/>
      <c r="U121" s="64"/>
      <c r="V121" s="64"/>
      <c r="W121" s="64"/>
      <c r="X121" s="64"/>
      <c r="Y121" s="64"/>
      <c r="Z121" s="64"/>
      <c r="AA121" s="64"/>
      <c r="AB121" s="64"/>
      <c r="AC121" s="64"/>
      <c r="AD121" s="64"/>
      <c r="AE121" s="64"/>
      <c r="AF121" s="64"/>
      <c r="AG121" s="64"/>
      <c r="AH121" s="64"/>
      <c r="AI121" s="64"/>
      <c r="AJ121" s="18"/>
    </row>
    <row r="122" spans="1:36" ht="30" customHeight="1" x14ac:dyDescent="0.25">
      <c r="A122" s="272"/>
      <c r="B122" s="45" t="s">
        <v>631</v>
      </c>
      <c r="C122" s="64"/>
      <c r="D122" s="64"/>
      <c r="E122" s="64"/>
      <c r="F122" s="64"/>
      <c r="G122" s="64"/>
      <c r="H122" s="64"/>
      <c r="I122" s="64"/>
      <c r="J122" s="64"/>
      <c r="K122" s="64"/>
      <c r="L122" s="64"/>
      <c r="M122" s="64"/>
      <c r="N122" s="61"/>
      <c r="O122" s="61"/>
      <c r="P122" s="61" t="s">
        <v>101</v>
      </c>
      <c r="Q122" s="61"/>
      <c r="R122" s="61"/>
      <c r="S122" s="63"/>
      <c r="T122" s="64"/>
      <c r="U122" s="64"/>
      <c r="V122" s="64"/>
      <c r="W122" s="64"/>
      <c r="X122" s="64"/>
      <c r="Y122" s="64"/>
      <c r="Z122" s="64"/>
      <c r="AA122" s="64"/>
      <c r="AB122" s="64"/>
      <c r="AC122" s="64"/>
      <c r="AD122" s="64"/>
      <c r="AE122" s="64"/>
      <c r="AF122" s="64"/>
      <c r="AG122" s="64"/>
      <c r="AH122" s="64"/>
      <c r="AI122" s="64"/>
      <c r="AJ122" s="18"/>
    </row>
    <row r="123" spans="1:36" ht="30" customHeight="1" x14ac:dyDescent="0.25">
      <c r="A123" s="272"/>
      <c r="B123" s="45" t="s">
        <v>632</v>
      </c>
      <c r="C123" s="64"/>
      <c r="D123" s="64"/>
      <c r="E123" s="64"/>
      <c r="F123" s="64"/>
      <c r="G123" s="64"/>
      <c r="H123" s="64"/>
      <c r="I123" s="64"/>
      <c r="J123" s="64"/>
      <c r="K123" s="64"/>
      <c r="L123" s="64"/>
      <c r="M123" s="64"/>
      <c r="N123" s="61"/>
      <c r="O123" s="61"/>
      <c r="P123" s="61"/>
      <c r="Q123" s="61" t="s">
        <v>101</v>
      </c>
      <c r="R123" s="61"/>
      <c r="S123" s="63"/>
      <c r="T123" s="64"/>
      <c r="U123" s="64"/>
      <c r="V123" s="64"/>
      <c r="W123" s="64"/>
      <c r="X123" s="64"/>
      <c r="Y123" s="64"/>
      <c r="Z123" s="64"/>
      <c r="AA123" s="64"/>
      <c r="AB123" s="64"/>
      <c r="AC123" s="64"/>
      <c r="AD123" s="64"/>
      <c r="AE123" s="64"/>
      <c r="AF123" s="64"/>
      <c r="AG123" s="64"/>
      <c r="AH123" s="64"/>
      <c r="AI123" s="64"/>
      <c r="AJ123" s="18"/>
    </row>
    <row r="124" spans="1:36" ht="30" customHeight="1" x14ac:dyDescent="0.25">
      <c r="A124" s="272"/>
      <c r="B124" s="45" t="s">
        <v>633</v>
      </c>
      <c r="C124" s="64"/>
      <c r="D124" s="64"/>
      <c r="E124" s="64"/>
      <c r="F124" s="64"/>
      <c r="G124" s="64"/>
      <c r="H124" s="64"/>
      <c r="I124" s="64"/>
      <c r="J124" s="64"/>
      <c r="K124" s="64"/>
      <c r="L124" s="64"/>
      <c r="M124" s="64"/>
      <c r="N124" s="61"/>
      <c r="O124" s="61"/>
      <c r="P124" s="61" t="s">
        <v>101</v>
      </c>
      <c r="Q124" s="61"/>
      <c r="R124" s="61"/>
      <c r="S124" s="63"/>
      <c r="T124" s="64"/>
      <c r="U124" s="64"/>
      <c r="V124" s="64"/>
      <c r="W124" s="64"/>
      <c r="X124" s="64"/>
      <c r="Y124" s="64"/>
      <c r="Z124" s="64"/>
      <c r="AA124" s="64"/>
      <c r="AB124" s="64"/>
      <c r="AC124" s="64"/>
      <c r="AD124" s="64"/>
      <c r="AE124" s="64"/>
      <c r="AF124" s="64"/>
      <c r="AG124" s="64"/>
      <c r="AH124" s="64"/>
      <c r="AI124" s="64"/>
      <c r="AJ124" s="18"/>
    </row>
    <row r="125" spans="1:36" ht="30" customHeight="1" x14ac:dyDescent="0.25">
      <c r="A125" s="272"/>
      <c r="B125" s="45" t="s">
        <v>634</v>
      </c>
      <c r="C125" s="64"/>
      <c r="D125" s="64"/>
      <c r="E125" s="64"/>
      <c r="F125" s="64"/>
      <c r="G125" s="64"/>
      <c r="H125" s="64"/>
      <c r="I125" s="64"/>
      <c r="J125" s="64"/>
      <c r="K125" s="64"/>
      <c r="L125" s="64"/>
      <c r="M125" s="64"/>
      <c r="N125" s="61"/>
      <c r="O125" s="61"/>
      <c r="P125" s="61"/>
      <c r="Q125" s="61" t="s">
        <v>101</v>
      </c>
      <c r="R125" s="61"/>
      <c r="S125" s="63"/>
      <c r="T125" s="64"/>
      <c r="U125" s="64"/>
      <c r="V125" s="64"/>
      <c r="W125" s="64"/>
      <c r="X125" s="64"/>
      <c r="Y125" s="64"/>
      <c r="Z125" s="64"/>
      <c r="AA125" s="64"/>
      <c r="AB125" s="64"/>
      <c r="AC125" s="64"/>
      <c r="AD125" s="64"/>
      <c r="AE125" s="64"/>
      <c r="AF125" s="64"/>
      <c r="AG125" s="64"/>
      <c r="AH125" s="64"/>
      <c r="AI125" s="64"/>
      <c r="AJ125" s="18"/>
    </row>
    <row r="126" spans="1:36" ht="30" customHeight="1" x14ac:dyDescent="0.25">
      <c r="A126" s="272"/>
      <c r="B126" s="45" t="s">
        <v>635</v>
      </c>
      <c r="C126" s="64"/>
      <c r="D126" s="64"/>
      <c r="E126" s="64"/>
      <c r="F126" s="64"/>
      <c r="G126" s="64"/>
      <c r="H126" s="64"/>
      <c r="I126" s="64"/>
      <c r="J126" s="64"/>
      <c r="K126" s="64"/>
      <c r="L126" s="64"/>
      <c r="M126" s="64"/>
      <c r="N126" s="61"/>
      <c r="O126" s="61"/>
      <c r="P126" s="61" t="s">
        <v>101</v>
      </c>
      <c r="Q126" s="61"/>
      <c r="R126" s="61"/>
      <c r="S126" s="63"/>
      <c r="T126" s="64"/>
      <c r="U126" s="64"/>
      <c r="V126" s="64"/>
      <c r="W126" s="64"/>
      <c r="X126" s="64"/>
      <c r="Y126" s="64"/>
      <c r="Z126" s="64"/>
      <c r="AA126" s="64"/>
      <c r="AB126" s="64"/>
      <c r="AC126" s="64"/>
      <c r="AD126" s="64"/>
      <c r="AE126" s="64"/>
      <c r="AF126" s="64"/>
      <c r="AG126" s="64"/>
      <c r="AH126" s="64"/>
      <c r="AI126" s="64"/>
      <c r="AJ126" s="18"/>
    </row>
    <row r="127" spans="1:36" ht="30" customHeight="1" x14ac:dyDescent="0.25">
      <c r="A127" s="272"/>
      <c r="B127" s="45" t="s">
        <v>636</v>
      </c>
      <c r="C127" s="64"/>
      <c r="D127" s="64"/>
      <c r="E127" s="64"/>
      <c r="F127" s="64"/>
      <c r="G127" s="64"/>
      <c r="H127" s="64"/>
      <c r="I127" s="64"/>
      <c r="J127" s="64"/>
      <c r="K127" s="64"/>
      <c r="L127" s="64"/>
      <c r="M127" s="64"/>
      <c r="N127" s="61"/>
      <c r="O127" s="61"/>
      <c r="P127" s="61"/>
      <c r="Q127" s="61" t="s">
        <v>101</v>
      </c>
      <c r="R127" s="61"/>
      <c r="S127" s="63"/>
      <c r="T127" s="64"/>
      <c r="U127" s="64"/>
      <c r="V127" s="64"/>
      <c r="W127" s="64"/>
      <c r="X127" s="64"/>
      <c r="Y127" s="64"/>
      <c r="Z127" s="64"/>
      <c r="AA127" s="64"/>
      <c r="AB127" s="64"/>
      <c r="AC127" s="64"/>
      <c r="AD127" s="64"/>
      <c r="AE127" s="64"/>
      <c r="AF127" s="64"/>
      <c r="AG127" s="64"/>
      <c r="AH127" s="64"/>
      <c r="AI127" s="64"/>
      <c r="AJ127" s="18"/>
    </row>
    <row r="128" spans="1:36" ht="30" customHeight="1" x14ac:dyDescent="0.25">
      <c r="A128" s="272"/>
      <c r="B128" s="45" t="s">
        <v>637</v>
      </c>
      <c r="C128" s="64"/>
      <c r="D128" s="64"/>
      <c r="E128" s="64"/>
      <c r="F128" s="64"/>
      <c r="G128" s="64"/>
      <c r="H128" s="64"/>
      <c r="I128" s="64"/>
      <c r="J128" s="64"/>
      <c r="K128" s="64"/>
      <c r="L128" s="64"/>
      <c r="M128" s="64"/>
      <c r="N128" s="61"/>
      <c r="O128" s="61"/>
      <c r="P128" s="61" t="s">
        <v>101</v>
      </c>
      <c r="Q128" s="61"/>
      <c r="R128" s="61"/>
      <c r="S128" s="63"/>
      <c r="T128" s="64"/>
      <c r="U128" s="64"/>
      <c r="V128" s="64"/>
      <c r="W128" s="64"/>
      <c r="X128" s="64"/>
      <c r="Y128" s="64"/>
      <c r="Z128" s="64"/>
      <c r="AA128" s="64"/>
      <c r="AB128" s="64"/>
      <c r="AC128" s="64"/>
      <c r="AD128" s="64"/>
      <c r="AE128" s="64"/>
      <c r="AF128" s="64"/>
      <c r="AG128" s="64"/>
      <c r="AH128" s="64"/>
      <c r="AI128" s="64"/>
      <c r="AJ128" s="18"/>
    </row>
    <row r="129" spans="1:36" ht="30" customHeight="1" x14ac:dyDescent="0.25">
      <c r="A129" s="272"/>
      <c r="B129" s="45" t="s">
        <v>638</v>
      </c>
      <c r="C129" s="64"/>
      <c r="D129" s="64"/>
      <c r="E129" s="64"/>
      <c r="F129" s="64"/>
      <c r="G129" s="64"/>
      <c r="H129" s="64"/>
      <c r="I129" s="64"/>
      <c r="J129" s="64"/>
      <c r="K129" s="64"/>
      <c r="L129" s="64"/>
      <c r="M129" s="64"/>
      <c r="N129" s="61"/>
      <c r="O129" s="61"/>
      <c r="P129" s="61"/>
      <c r="Q129" s="61" t="s">
        <v>101</v>
      </c>
      <c r="R129" s="61"/>
      <c r="S129" s="63"/>
      <c r="T129" s="64"/>
      <c r="U129" s="64"/>
      <c r="V129" s="64"/>
      <c r="W129" s="64"/>
      <c r="X129" s="64"/>
      <c r="Y129" s="64"/>
      <c r="Z129" s="64"/>
      <c r="AA129" s="64"/>
      <c r="AB129" s="64"/>
      <c r="AC129" s="64"/>
      <c r="AD129" s="64"/>
      <c r="AE129" s="64"/>
      <c r="AF129" s="64"/>
      <c r="AG129" s="64"/>
      <c r="AH129" s="64"/>
      <c r="AI129" s="64"/>
      <c r="AJ129" s="18"/>
    </row>
    <row r="130" spans="1:36" ht="30" customHeight="1" x14ac:dyDescent="0.25">
      <c r="A130" s="273"/>
      <c r="B130" s="45" t="s">
        <v>639</v>
      </c>
      <c r="C130" s="64"/>
      <c r="D130" s="64"/>
      <c r="E130" s="64"/>
      <c r="F130" s="64"/>
      <c r="G130" s="64"/>
      <c r="H130" s="64"/>
      <c r="I130" s="64"/>
      <c r="J130" s="64"/>
      <c r="K130" s="64"/>
      <c r="L130" s="64"/>
      <c r="M130" s="64"/>
      <c r="N130" s="61"/>
      <c r="O130" s="61"/>
      <c r="P130" s="61"/>
      <c r="Q130" s="61" t="s">
        <v>101</v>
      </c>
      <c r="R130" s="61"/>
      <c r="S130" s="63"/>
      <c r="T130" s="64"/>
      <c r="U130" s="64"/>
      <c r="V130" s="64"/>
      <c r="W130" s="64"/>
      <c r="X130" s="64"/>
      <c r="Y130" s="64"/>
      <c r="Z130" s="64"/>
      <c r="AA130" s="64"/>
      <c r="AB130" s="64"/>
      <c r="AC130" s="64"/>
      <c r="AD130" s="64"/>
      <c r="AE130" s="64"/>
      <c r="AF130" s="64"/>
      <c r="AG130" s="64"/>
      <c r="AH130" s="64"/>
      <c r="AI130" s="64"/>
      <c r="AJ130" s="18"/>
    </row>
    <row r="131" spans="1:36" ht="30" customHeight="1" x14ac:dyDescent="0.25">
      <c r="A131" s="271" t="s">
        <v>640</v>
      </c>
      <c r="B131" s="45" t="s">
        <v>641</v>
      </c>
      <c r="C131" s="64" t="s">
        <v>642</v>
      </c>
      <c r="D131" s="64"/>
      <c r="E131" s="64"/>
      <c r="F131" s="64"/>
      <c r="G131" s="64"/>
      <c r="H131" s="64"/>
      <c r="I131" s="64"/>
      <c r="J131" s="64"/>
      <c r="K131" s="64"/>
      <c r="L131" s="64"/>
      <c r="M131" s="64"/>
      <c r="N131" s="61"/>
      <c r="O131" s="61"/>
      <c r="P131" s="61"/>
      <c r="Q131" s="61"/>
      <c r="R131" s="61" t="s">
        <v>248</v>
      </c>
      <c r="S131" s="63"/>
      <c r="T131" s="64"/>
      <c r="U131" s="64"/>
      <c r="V131" s="64"/>
      <c r="W131" s="64"/>
      <c r="X131" s="64"/>
      <c r="Y131" s="64"/>
      <c r="Z131" s="64"/>
      <c r="AA131" s="64"/>
      <c r="AB131" s="64"/>
      <c r="AC131" s="64"/>
      <c r="AD131" s="64"/>
      <c r="AE131" s="64"/>
      <c r="AF131" s="64"/>
      <c r="AG131" s="64"/>
      <c r="AH131" s="64"/>
      <c r="AI131" s="64"/>
      <c r="AJ131" s="18"/>
    </row>
    <row r="132" spans="1:36" ht="30" customHeight="1" x14ac:dyDescent="0.25">
      <c r="A132" s="272"/>
      <c r="B132" s="45" t="s">
        <v>643</v>
      </c>
      <c r="C132" s="64" t="s">
        <v>642</v>
      </c>
      <c r="D132" s="64"/>
      <c r="E132" s="64"/>
      <c r="F132" s="64"/>
      <c r="G132" s="64"/>
      <c r="H132" s="64"/>
      <c r="I132" s="64"/>
      <c r="J132" s="64"/>
      <c r="K132" s="64"/>
      <c r="L132" s="64"/>
      <c r="M132" s="64"/>
      <c r="N132" s="61"/>
      <c r="O132" s="61"/>
      <c r="P132" s="61"/>
      <c r="Q132" s="61"/>
      <c r="R132" s="61" t="s">
        <v>248</v>
      </c>
      <c r="S132" s="63"/>
      <c r="T132" s="64"/>
      <c r="U132" s="64"/>
      <c r="V132" s="64"/>
      <c r="W132" s="64"/>
      <c r="X132" s="64"/>
      <c r="Y132" s="64"/>
      <c r="Z132" s="64"/>
      <c r="AA132" s="64"/>
      <c r="AB132" s="64"/>
      <c r="AC132" s="64"/>
      <c r="AD132" s="64"/>
      <c r="AE132" s="64"/>
      <c r="AF132" s="64"/>
      <c r="AG132" s="64"/>
      <c r="AH132" s="64"/>
      <c r="AI132" s="64"/>
      <c r="AJ132" s="18"/>
    </row>
    <row r="133" spans="1:36" ht="30" customHeight="1" x14ac:dyDescent="0.25">
      <c r="A133" s="272"/>
      <c r="B133" s="45" t="s">
        <v>644</v>
      </c>
      <c r="C133" s="64" t="s">
        <v>642</v>
      </c>
      <c r="D133" s="64"/>
      <c r="E133" s="64"/>
      <c r="F133" s="64"/>
      <c r="G133" s="64"/>
      <c r="H133" s="64"/>
      <c r="I133" s="64"/>
      <c r="J133" s="64"/>
      <c r="K133" s="64"/>
      <c r="L133" s="64"/>
      <c r="M133" s="64"/>
      <c r="N133" s="61"/>
      <c r="O133" s="61"/>
      <c r="P133" s="61"/>
      <c r="Q133" s="61"/>
      <c r="R133" s="61" t="s">
        <v>248</v>
      </c>
      <c r="S133" s="63"/>
      <c r="T133" s="64"/>
      <c r="U133" s="64"/>
      <c r="V133" s="64"/>
      <c r="W133" s="64"/>
      <c r="X133" s="64"/>
      <c r="Y133" s="64"/>
      <c r="Z133" s="64"/>
      <c r="AA133" s="64"/>
      <c r="AB133" s="64"/>
      <c r="AC133" s="64"/>
      <c r="AD133" s="64"/>
      <c r="AE133" s="64"/>
      <c r="AF133" s="64"/>
      <c r="AG133" s="64"/>
      <c r="AH133" s="64"/>
      <c r="AI133" s="64"/>
      <c r="AJ133" s="18"/>
    </row>
    <row r="134" spans="1:36" ht="30" customHeight="1" x14ac:dyDescent="0.25">
      <c r="A134" s="272"/>
      <c r="B134" s="45" t="s">
        <v>645</v>
      </c>
      <c r="C134" s="64"/>
      <c r="D134" s="64"/>
      <c r="E134" s="64"/>
      <c r="F134" s="64"/>
      <c r="G134" s="64"/>
      <c r="H134" s="64"/>
      <c r="I134" s="64"/>
      <c r="J134" s="64"/>
      <c r="K134" s="64"/>
      <c r="L134" s="64"/>
      <c r="M134" s="64"/>
      <c r="N134" s="61"/>
      <c r="O134" s="61"/>
      <c r="P134" s="61" t="s">
        <v>101</v>
      </c>
      <c r="Q134" s="61"/>
      <c r="R134" s="61"/>
      <c r="S134" s="63"/>
      <c r="T134" s="64"/>
      <c r="U134" s="64"/>
      <c r="V134" s="64"/>
      <c r="W134" s="64"/>
      <c r="X134" s="64"/>
      <c r="Y134" s="64"/>
      <c r="Z134" s="64"/>
      <c r="AA134" s="64"/>
      <c r="AB134" s="64"/>
      <c r="AC134" s="64"/>
      <c r="AD134" s="64"/>
      <c r="AE134" s="64"/>
      <c r="AF134" s="64"/>
      <c r="AG134" s="64"/>
      <c r="AH134" s="64"/>
      <c r="AI134" s="64"/>
      <c r="AJ134" s="18"/>
    </row>
    <row r="135" spans="1:36" ht="30" customHeight="1" x14ac:dyDescent="0.25">
      <c r="A135" s="272"/>
      <c r="B135" s="45" t="s">
        <v>646</v>
      </c>
      <c r="C135" s="64"/>
      <c r="D135" s="64"/>
      <c r="E135" s="64"/>
      <c r="F135" s="64"/>
      <c r="G135" s="64"/>
      <c r="H135" s="64"/>
      <c r="I135" s="64"/>
      <c r="J135" s="64"/>
      <c r="K135" s="64"/>
      <c r="L135" s="64"/>
      <c r="M135" s="64"/>
      <c r="N135" s="61"/>
      <c r="O135" s="61"/>
      <c r="P135" s="61"/>
      <c r="Q135" s="61" t="s">
        <v>101</v>
      </c>
      <c r="R135" s="61"/>
      <c r="S135" s="63"/>
      <c r="T135" s="64"/>
      <c r="U135" s="64"/>
      <c r="V135" s="64"/>
      <c r="W135" s="64"/>
      <c r="X135" s="64"/>
      <c r="Y135" s="64"/>
      <c r="Z135" s="64"/>
      <c r="AA135" s="64"/>
      <c r="AB135" s="64"/>
      <c r="AC135" s="64"/>
      <c r="AD135" s="64"/>
      <c r="AE135" s="64"/>
      <c r="AF135" s="64"/>
      <c r="AG135" s="64"/>
      <c r="AH135" s="64"/>
      <c r="AI135" s="64"/>
      <c r="AJ135" s="18"/>
    </row>
    <row r="136" spans="1:36" ht="30" customHeight="1" x14ac:dyDescent="0.25">
      <c r="A136" s="272"/>
      <c r="B136" s="45" t="s">
        <v>647</v>
      </c>
      <c r="C136" s="64"/>
      <c r="D136" s="64"/>
      <c r="E136" s="64"/>
      <c r="F136" s="64"/>
      <c r="G136" s="64"/>
      <c r="H136" s="64"/>
      <c r="I136" s="64"/>
      <c r="J136" s="64"/>
      <c r="K136" s="64"/>
      <c r="L136" s="64"/>
      <c r="M136" s="64"/>
      <c r="N136" s="61"/>
      <c r="O136" s="61"/>
      <c r="P136" s="61" t="s">
        <v>101</v>
      </c>
      <c r="Q136" s="61"/>
      <c r="R136" s="61"/>
      <c r="S136" s="63"/>
      <c r="T136" s="64"/>
      <c r="U136" s="64"/>
      <c r="V136" s="64"/>
      <c r="W136" s="64"/>
      <c r="X136" s="64"/>
      <c r="Y136" s="64"/>
      <c r="Z136" s="64"/>
      <c r="AA136" s="64"/>
      <c r="AB136" s="64"/>
      <c r="AC136" s="64"/>
      <c r="AD136" s="64"/>
      <c r="AE136" s="64"/>
      <c r="AF136" s="64"/>
      <c r="AG136" s="64"/>
      <c r="AH136" s="64"/>
      <c r="AI136" s="64"/>
      <c r="AJ136" s="18"/>
    </row>
    <row r="137" spans="1:36" ht="30" customHeight="1" x14ac:dyDescent="0.25">
      <c r="A137" s="272"/>
      <c r="B137" s="45" t="s">
        <v>648</v>
      </c>
      <c r="C137" s="64"/>
      <c r="D137" s="64"/>
      <c r="E137" s="64"/>
      <c r="F137" s="64"/>
      <c r="G137" s="64"/>
      <c r="H137" s="64"/>
      <c r="I137" s="64"/>
      <c r="J137" s="64"/>
      <c r="K137" s="64"/>
      <c r="L137" s="64"/>
      <c r="M137" s="64"/>
      <c r="N137" s="61"/>
      <c r="O137" s="61"/>
      <c r="P137" s="61"/>
      <c r="Q137" s="61" t="s">
        <v>101</v>
      </c>
      <c r="R137" s="61"/>
      <c r="S137" s="63"/>
      <c r="T137" s="64"/>
      <c r="U137" s="64"/>
      <c r="V137" s="64"/>
      <c r="W137" s="64"/>
      <c r="X137" s="64"/>
      <c r="Y137" s="64"/>
      <c r="Z137" s="64"/>
      <c r="AA137" s="64"/>
      <c r="AB137" s="64"/>
      <c r="AC137" s="64"/>
      <c r="AD137" s="64"/>
      <c r="AE137" s="64"/>
      <c r="AF137" s="64"/>
      <c r="AG137" s="64"/>
      <c r="AH137" s="64"/>
      <c r="AI137" s="64"/>
      <c r="AJ137" s="18"/>
    </row>
    <row r="138" spans="1:36" ht="30" customHeight="1" x14ac:dyDescent="0.25">
      <c r="A138" s="272"/>
      <c r="B138" s="45" t="s">
        <v>649</v>
      </c>
      <c r="C138" s="64"/>
      <c r="D138" s="64"/>
      <c r="E138" s="64"/>
      <c r="F138" s="64"/>
      <c r="G138" s="64"/>
      <c r="H138" s="64"/>
      <c r="I138" s="64"/>
      <c r="J138" s="64"/>
      <c r="K138" s="64"/>
      <c r="L138" s="64"/>
      <c r="M138" s="64"/>
      <c r="N138" s="61"/>
      <c r="O138" s="61"/>
      <c r="P138" s="61" t="s">
        <v>101</v>
      </c>
      <c r="Q138" s="61"/>
      <c r="R138" s="61"/>
      <c r="S138" s="63"/>
      <c r="T138" s="64"/>
      <c r="U138" s="64"/>
      <c r="V138" s="64"/>
      <c r="W138" s="64"/>
      <c r="X138" s="64"/>
      <c r="Y138" s="64"/>
      <c r="Z138" s="64"/>
      <c r="AA138" s="64"/>
      <c r="AB138" s="64"/>
      <c r="AC138" s="64"/>
      <c r="AD138" s="64"/>
      <c r="AE138" s="64"/>
      <c r="AF138" s="64"/>
      <c r="AG138" s="64"/>
      <c r="AH138" s="64"/>
      <c r="AI138" s="64"/>
      <c r="AJ138" s="18"/>
    </row>
    <row r="139" spans="1:36" ht="30" customHeight="1" x14ac:dyDescent="0.25">
      <c r="A139" s="272"/>
      <c r="B139" s="45" t="s">
        <v>650</v>
      </c>
      <c r="C139" s="64"/>
      <c r="D139" s="64"/>
      <c r="E139" s="64"/>
      <c r="F139" s="64"/>
      <c r="G139" s="64"/>
      <c r="H139" s="64"/>
      <c r="I139" s="64"/>
      <c r="J139" s="64"/>
      <c r="K139" s="64"/>
      <c r="L139" s="64"/>
      <c r="M139" s="64"/>
      <c r="N139" s="61"/>
      <c r="O139" s="61"/>
      <c r="P139" s="61"/>
      <c r="Q139" s="61" t="s">
        <v>101</v>
      </c>
      <c r="R139" s="61"/>
      <c r="S139" s="63"/>
      <c r="T139" s="64"/>
      <c r="U139" s="64"/>
      <c r="V139" s="64"/>
      <c r="W139" s="64"/>
      <c r="X139" s="64"/>
      <c r="Y139" s="64"/>
      <c r="Z139" s="64"/>
      <c r="AA139" s="64"/>
      <c r="AB139" s="64"/>
      <c r="AC139" s="64"/>
      <c r="AD139" s="64"/>
      <c r="AE139" s="64"/>
      <c r="AF139" s="64"/>
      <c r="AG139" s="64"/>
      <c r="AH139" s="64"/>
      <c r="AI139" s="64"/>
      <c r="AJ139" s="18"/>
    </row>
    <row r="140" spans="1:36" ht="30" customHeight="1" x14ac:dyDescent="0.25">
      <c r="A140" s="272"/>
      <c r="B140" s="45" t="s">
        <v>651</v>
      </c>
      <c r="C140" s="64"/>
      <c r="D140" s="64"/>
      <c r="E140" s="64"/>
      <c r="F140" s="64"/>
      <c r="G140" s="64"/>
      <c r="H140" s="64"/>
      <c r="I140" s="64"/>
      <c r="J140" s="64"/>
      <c r="K140" s="64"/>
      <c r="L140" s="64"/>
      <c r="M140" s="64"/>
      <c r="N140" s="61"/>
      <c r="O140" s="61"/>
      <c r="P140" s="61" t="s">
        <v>101</v>
      </c>
      <c r="Q140" s="61"/>
      <c r="R140" s="61"/>
      <c r="S140" s="63"/>
      <c r="T140" s="64"/>
      <c r="U140" s="64"/>
      <c r="V140" s="64"/>
      <c r="W140" s="64"/>
      <c r="X140" s="64"/>
      <c r="Y140" s="64"/>
      <c r="Z140" s="64"/>
      <c r="AA140" s="64"/>
      <c r="AB140" s="64"/>
      <c r="AC140" s="64"/>
      <c r="AD140" s="64"/>
      <c r="AE140" s="64"/>
      <c r="AF140" s="64"/>
      <c r="AG140" s="64"/>
      <c r="AH140" s="64"/>
      <c r="AI140" s="64"/>
      <c r="AJ140" s="18"/>
    </row>
    <row r="141" spans="1:36" ht="30" customHeight="1" x14ac:dyDescent="0.25">
      <c r="A141" s="272"/>
      <c r="B141" s="45" t="s">
        <v>652</v>
      </c>
      <c r="C141" s="64"/>
      <c r="D141" s="64"/>
      <c r="E141" s="64"/>
      <c r="F141" s="64"/>
      <c r="G141" s="64"/>
      <c r="H141" s="64"/>
      <c r="I141" s="64"/>
      <c r="J141" s="64"/>
      <c r="K141" s="64"/>
      <c r="L141" s="64"/>
      <c r="M141" s="64"/>
      <c r="N141" s="61"/>
      <c r="O141" s="61"/>
      <c r="P141" s="61"/>
      <c r="Q141" s="61" t="s">
        <v>101</v>
      </c>
      <c r="R141" s="61"/>
      <c r="S141" s="63"/>
      <c r="T141" s="64"/>
      <c r="U141" s="64"/>
      <c r="V141" s="64"/>
      <c r="W141" s="64"/>
      <c r="X141" s="64"/>
      <c r="Y141" s="64"/>
      <c r="Z141" s="64"/>
      <c r="AA141" s="64"/>
      <c r="AB141" s="64"/>
      <c r="AC141" s="64"/>
      <c r="AD141" s="64"/>
      <c r="AE141" s="64"/>
      <c r="AF141" s="64"/>
      <c r="AG141" s="64"/>
      <c r="AH141" s="64"/>
      <c r="AI141" s="64"/>
      <c r="AJ141" s="18"/>
    </row>
    <row r="142" spans="1:36" ht="30" customHeight="1" x14ac:dyDescent="0.25">
      <c r="A142" s="272"/>
      <c r="B142" s="45" t="s">
        <v>653</v>
      </c>
      <c r="C142" s="64"/>
      <c r="D142" s="64"/>
      <c r="E142" s="64"/>
      <c r="F142" s="64"/>
      <c r="G142" s="64"/>
      <c r="H142" s="64"/>
      <c r="I142" s="64"/>
      <c r="J142" s="64"/>
      <c r="K142" s="64"/>
      <c r="L142" s="64"/>
      <c r="M142" s="64"/>
      <c r="N142" s="61"/>
      <c r="O142" s="61" t="s">
        <v>101</v>
      </c>
      <c r="P142" s="61"/>
      <c r="Q142" s="61"/>
      <c r="R142" s="61"/>
      <c r="S142" s="63"/>
      <c r="T142" s="64"/>
      <c r="U142" s="64"/>
      <c r="V142" s="64"/>
      <c r="W142" s="64"/>
      <c r="X142" s="64"/>
      <c r="Y142" s="64"/>
      <c r="Z142" s="64"/>
      <c r="AA142" s="64"/>
      <c r="AB142" s="64"/>
      <c r="AC142" s="64"/>
      <c r="AD142" s="64"/>
      <c r="AE142" s="64"/>
      <c r="AF142" s="64"/>
      <c r="AG142" s="64"/>
      <c r="AH142" s="64"/>
      <c r="AI142" s="64"/>
      <c r="AJ142" s="18"/>
    </row>
    <row r="143" spans="1:36" ht="30" customHeight="1" x14ac:dyDescent="0.25">
      <c r="A143" s="272"/>
      <c r="B143" s="45" t="s">
        <v>654</v>
      </c>
      <c r="C143" s="64"/>
      <c r="D143" s="64"/>
      <c r="E143" s="64"/>
      <c r="F143" s="64"/>
      <c r="G143" s="64"/>
      <c r="H143" s="64"/>
      <c r="I143" s="64"/>
      <c r="J143" s="64"/>
      <c r="K143" s="64"/>
      <c r="L143" s="64"/>
      <c r="M143" s="64"/>
      <c r="N143" s="61"/>
      <c r="O143" s="61" t="s">
        <v>101</v>
      </c>
      <c r="P143" s="61"/>
      <c r="Q143" s="61"/>
      <c r="R143" s="61"/>
      <c r="S143" s="63"/>
      <c r="T143" s="64"/>
      <c r="U143" s="64"/>
      <c r="V143" s="64"/>
      <c r="W143" s="64"/>
      <c r="X143" s="64"/>
      <c r="Y143" s="64"/>
      <c r="Z143" s="64"/>
      <c r="AA143" s="64"/>
      <c r="AB143" s="64"/>
      <c r="AC143" s="64"/>
      <c r="AD143" s="64"/>
      <c r="AE143" s="64"/>
      <c r="AF143" s="64"/>
      <c r="AG143" s="64"/>
      <c r="AH143" s="64"/>
      <c r="AI143" s="64"/>
      <c r="AJ143" s="18"/>
    </row>
    <row r="144" spans="1:36" ht="30" customHeight="1" x14ac:dyDescent="0.25">
      <c r="A144" s="272"/>
      <c r="B144" s="45" t="s">
        <v>655</v>
      </c>
      <c r="C144" s="64"/>
      <c r="D144" s="64"/>
      <c r="E144" s="64"/>
      <c r="F144" s="64"/>
      <c r="G144" s="64"/>
      <c r="H144" s="64"/>
      <c r="I144" s="64"/>
      <c r="J144" s="64"/>
      <c r="K144" s="64"/>
      <c r="L144" s="64"/>
      <c r="M144" s="64"/>
      <c r="N144" s="61"/>
      <c r="O144" s="61" t="s">
        <v>101</v>
      </c>
      <c r="P144" s="61"/>
      <c r="Q144" s="61"/>
      <c r="R144" s="61"/>
      <c r="S144" s="63"/>
      <c r="T144" s="64"/>
      <c r="U144" s="64"/>
      <c r="V144" s="64"/>
      <c r="W144" s="64"/>
      <c r="X144" s="64"/>
      <c r="Y144" s="64"/>
      <c r="Z144" s="64"/>
      <c r="AA144" s="64"/>
      <c r="AB144" s="64"/>
      <c r="AC144" s="64"/>
      <c r="AD144" s="64"/>
      <c r="AE144" s="64"/>
      <c r="AF144" s="64"/>
      <c r="AG144" s="64"/>
      <c r="AH144" s="64"/>
      <c r="AI144" s="64"/>
      <c r="AJ144" s="18"/>
    </row>
    <row r="145" spans="1:36" ht="30" customHeight="1" x14ac:dyDescent="0.25">
      <c r="A145" s="273"/>
      <c r="B145" s="45" t="s">
        <v>656</v>
      </c>
      <c r="C145" s="64"/>
      <c r="D145" s="64"/>
      <c r="E145" s="64"/>
      <c r="F145" s="64"/>
      <c r="G145" s="64"/>
      <c r="H145" s="64"/>
      <c r="I145" s="64"/>
      <c r="J145" s="64"/>
      <c r="K145" s="64"/>
      <c r="L145" s="64"/>
      <c r="M145" s="64"/>
      <c r="N145" s="61"/>
      <c r="O145" s="61" t="s">
        <v>101</v>
      </c>
      <c r="P145" s="61"/>
      <c r="Q145" s="61"/>
      <c r="R145" s="61"/>
      <c r="S145" s="63"/>
      <c r="T145" s="64"/>
      <c r="U145" s="64"/>
      <c r="V145" s="64"/>
      <c r="W145" s="64"/>
      <c r="X145" s="64"/>
      <c r="Y145" s="64"/>
      <c r="Z145" s="64"/>
      <c r="AA145" s="64"/>
      <c r="AB145" s="64"/>
      <c r="AC145" s="64"/>
      <c r="AD145" s="64"/>
      <c r="AE145" s="64"/>
      <c r="AF145" s="64"/>
      <c r="AG145" s="64"/>
      <c r="AH145" s="64"/>
      <c r="AI145" s="64"/>
      <c r="AJ145" s="18"/>
    </row>
    <row r="146" spans="1:36" ht="30" customHeight="1" x14ac:dyDescent="0.25">
      <c r="A146" s="271" t="s">
        <v>657</v>
      </c>
      <c r="B146" s="45" t="s">
        <v>658</v>
      </c>
      <c r="C146" s="64" t="s">
        <v>659</v>
      </c>
      <c r="D146" s="64"/>
      <c r="E146" s="64"/>
      <c r="F146" s="64"/>
      <c r="G146" s="64"/>
      <c r="H146" s="64"/>
      <c r="I146" s="64"/>
      <c r="J146" s="64"/>
      <c r="K146" s="64"/>
      <c r="L146" s="64"/>
      <c r="M146" s="64"/>
      <c r="N146" s="61"/>
      <c r="O146" s="61"/>
      <c r="P146" s="61"/>
      <c r="Q146" s="61"/>
      <c r="R146" s="61" t="s">
        <v>248</v>
      </c>
      <c r="S146" s="63"/>
      <c r="T146" s="64"/>
      <c r="U146" s="64"/>
      <c r="V146" s="64"/>
      <c r="W146" s="64"/>
      <c r="X146" s="64"/>
      <c r="Y146" s="64"/>
      <c r="Z146" s="64"/>
      <c r="AA146" s="64"/>
      <c r="AB146" s="64"/>
      <c r="AC146" s="64"/>
      <c r="AD146" s="64"/>
      <c r="AE146" s="64"/>
      <c r="AF146" s="64"/>
      <c r="AG146" s="64"/>
      <c r="AH146" s="64"/>
      <c r="AI146" s="64"/>
      <c r="AJ146" s="18"/>
    </row>
    <row r="147" spans="1:36" ht="30" customHeight="1" x14ac:dyDescent="0.25">
      <c r="A147" s="272"/>
      <c r="B147" s="45" t="s">
        <v>660</v>
      </c>
      <c r="C147" s="64" t="s">
        <v>659</v>
      </c>
      <c r="D147" s="64"/>
      <c r="E147" s="64"/>
      <c r="F147" s="64"/>
      <c r="G147" s="64"/>
      <c r="H147" s="64"/>
      <c r="I147" s="64"/>
      <c r="J147" s="64"/>
      <c r="K147" s="64"/>
      <c r="L147" s="64"/>
      <c r="M147" s="64"/>
      <c r="N147" s="61"/>
      <c r="O147" s="61"/>
      <c r="P147" s="61"/>
      <c r="Q147" s="61"/>
      <c r="R147" s="61" t="s">
        <v>248</v>
      </c>
      <c r="S147" s="63"/>
      <c r="T147" s="64"/>
      <c r="U147" s="64"/>
      <c r="V147" s="64"/>
      <c r="W147" s="64"/>
      <c r="X147" s="64"/>
      <c r="Y147" s="64"/>
      <c r="Z147" s="64"/>
      <c r="AA147" s="64"/>
      <c r="AB147" s="64"/>
      <c r="AC147" s="64"/>
      <c r="AD147" s="64"/>
      <c r="AE147" s="64"/>
      <c r="AF147" s="64"/>
      <c r="AG147" s="64"/>
      <c r="AH147" s="64"/>
      <c r="AI147" s="64"/>
      <c r="AJ147" s="18"/>
    </row>
    <row r="148" spans="1:36" ht="30" customHeight="1" x14ac:dyDescent="0.25">
      <c r="A148" s="272"/>
      <c r="B148" s="45" t="s">
        <v>661</v>
      </c>
      <c r="C148" s="64" t="s">
        <v>659</v>
      </c>
      <c r="D148" s="64"/>
      <c r="E148" s="64"/>
      <c r="F148" s="64"/>
      <c r="G148" s="64"/>
      <c r="H148" s="64"/>
      <c r="I148" s="64"/>
      <c r="J148" s="64"/>
      <c r="K148" s="64"/>
      <c r="L148" s="64"/>
      <c r="M148" s="64"/>
      <c r="N148" s="61"/>
      <c r="O148" s="61"/>
      <c r="P148" s="61"/>
      <c r="Q148" s="61"/>
      <c r="R148" s="61" t="s">
        <v>248</v>
      </c>
      <c r="S148" s="63" t="s">
        <v>78</v>
      </c>
      <c r="T148" s="64"/>
      <c r="U148" s="64"/>
      <c r="V148" s="64"/>
      <c r="W148" s="64"/>
      <c r="X148" s="64"/>
      <c r="Y148" s="64"/>
      <c r="Z148" s="64"/>
      <c r="AA148" s="64"/>
      <c r="AB148" s="64"/>
      <c r="AC148" s="64"/>
      <c r="AD148" s="64"/>
      <c r="AE148" s="64"/>
      <c r="AF148" s="64"/>
      <c r="AG148" s="64"/>
      <c r="AH148" s="64"/>
      <c r="AI148" s="64"/>
      <c r="AJ148" s="18"/>
    </row>
    <row r="149" spans="1:36" ht="30" customHeight="1" x14ac:dyDescent="0.25">
      <c r="A149" s="272"/>
      <c r="B149" s="45" t="s">
        <v>662</v>
      </c>
      <c r="C149" s="64"/>
      <c r="D149" s="64"/>
      <c r="E149" s="64"/>
      <c r="F149" s="64"/>
      <c r="G149" s="64"/>
      <c r="H149" s="64"/>
      <c r="I149" s="64"/>
      <c r="J149" s="64"/>
      <c r="K149" s="64"/>
      <c r="L149" s="64"/>
      <c r="M149" s="64"/>
      <c r="N149" s="61"/>
      <c r="O149" s="61"/>
      <c r="P149" s="61"/>
      <c r="Q149" s="61" t="s">
        <v>101</v>
      </c>
      <c r="R149" s="61"/>
      <c r="S149" s="63"/>
      <c r="T149" s="64"/>
      <c r="U149" s="64"/>
      <c r="V149" s="64"/>
      <c r="W149" s="64"/>
      <c r="X149" s="64"/>
      <c r="Y149" s="64"/>
      <c r="Z149" s="64"/>
      <c r="AA149" s="64"/>
      <c r="AB149" s="64"/>
      <c r="AC149" s="64"/>
      <c r="AD149" s="64"/>
      <c r="AE149" s="64"/>
      <c r="AF149" s="64"/>
      <c r="AG149" s="64"/>
      <c r="AH149" s="64"/>
      <c r="AI149" s="64"/>
      <c r="AJ149" s="18"/>
    </row>
    <row r="150" spans="1:36" ht="30" customHeight="1" x14ac:dyDescent="0.25">
      <c r="A150" s="272"/>
      <c r="B150" s="45" t="s">
        <v>663</v>
      </c>
      <c r="C150" s="64"/>
      <c r="D150" s="64"/>
      <c r="E150" s="64"/>
      <c r="F150" s="64"/>
      <c r="G150" s="64"/>
      <c r="H150" s="64"/>
      <c r="I150" s="64"/>
      <c r="J150" s="64"/>
      <c r="K150" s="64"/>
      <c r="L150" s="64"/>
      <c r="M150" s="64"/>
      <c r="N150" s="61"/>
      <c r="O150" s="61"/>
      <c r="P150" s="61"/>
      <c r="Q150" s="61" t="s">
        <v>101</v>
      </c>
      <c r="R150" s="61"/>
      <c r="S150" s="63"/>
      <c r="T150" s="64"/>
      <c r="U150" s="64"/>
      <c r="V150" s="64"/>
      <c r="W150" s="64"/>
      <c r="X150" s="64"/>
      <c r="Y150" s="64"/>
      <c r="Z150" s="64"/>
      <c r="AA150" s="64"/>
      <c r="AB150" s="64"/>
      <c r="AC150" s="64"/>
      <c r="AD150" s="64"/>
      <c r="AE150" s="64"/>
      <c r="AF150" s="64"/>
      <c r="AG150" s="64"/>
      <c r="AH150" s="64"/>
      <c r="AI150" s="64"/>
      <c r="AJ150" s="18"/>
    </row>
    <row r="151" spans="1:36" ht="30" customHeight="1" x14ac:dyDescent="0.25">
      <c r="A151" s="272"/>
      <c r="B151" s="45" t="s">
        <v>664</v>
      </c>
      <c r="C151" s="64"/>
      <c r="D151" s="64"/>
      <c r="E151" s="64"/>
      <c r="F151" s="64"/>
      <c r="G151" s="64"/>
      <c r="H151" s="64"/>
      <c r="I151" s="64"/>
      <c r="J151" s="64"/>
      <c r="K151" s="64"/>
      <c r="L151" s="64"/>
      <c r="M151" s="64"/>
      <c r="N151" s="61"/>
      <c r="O151" s="61"/>
      <c r="P151" s="61"/>
      <c r="Q151" s="61" t="s">
        <v>101</v>
      </c>
      <c r="R151" s="61"/>
      <c r="S151" s="63"/>
      <c r="T151" s="64"/>
      <c r="U151" s="64"/>
      <c r="V151" s="64"/>
      <c r="W151" s="64"/>
      <c r="X151" s="64"/>
      <c r="Y151" s="64"/>
      <c r="Z151" s="64"/>
      <c r="AA151" s="64"/>
      <c r="AB151" s="64"/>
      <c r="AC151" s="64"/>
      <c r="AD151" s="64"/>
      <c r="AE151" s="64"/>
      <c r="AF151" s="64"/>
      <c r="AG151" s="64"/>
      <c r="AH151" s="64"/>
      <c r="AI151" s="64"/>
      <c r="AJ151" s="18"/>
    </row>
    <row r="152" spans="1:36" ht="30" customHeight="1" x14ac:dyDescent="0.25">
      <c r="A152" s="272"/>
      <c r="B152" s="45" t="s">
        <v>665</v>
      </c>
      <c r="C152" s="64"/>
      <c r="D152" s="64"/>
      <c r="E152" s="64"/>
      <c r="F152" s="64"/>
      <c r="G152" s="64"/>
      <c r="H152" s="64"/>
      <c r="I152" s="64"/>
      <c r="J152" s="64"/>
      <c r="K152" s="64"/>
      <c r="L152" s="64"/>
      <c r="M152" s="64"/>
      <c r="N152" s="61"/>
      <c r="O152" s="61"/>
      <c r="P152" s="61"/>
      <c r="Q152" s="61" t="s">
        <v>101</v>
      </c>
      <c r="R152" s="61"/>
      <c r="S152" s="63"/>
      <c r="T152" s="64"/>
      <c r="U152" s="64"/>
      <c r="V152" s="64"/>
      <c r="W152" s="64"/>
      <c r="X152" s="64"/>
      <c r="Y152" s="64"/>
      <c r="Z152" s="64"/>
      <c r="AA152" s="64"/>
      <c r="AB152" s="64"/>
      <c r="AC152" s="64"/>
      <c r="AD152" s="64"/>
      <c r="AE152" s="64"/>
      <c r="AF152" s="64"/>
      <c r="AG152" s="64"/>
      <c r="AH152" s="64"/>
      <c r="AI152" s="64"/>
      <c r="AJ152" s="18"/>
    </row>
    <row r="153" spans="1:36" ht="30" customHeight="1" x14ac:dyDescent="0.25">
      <c r="A153" s="272"/>
      <c r="B153" s="45" t="s">
        <v>666</v>
      </c>
      <c r="C153" s="64"/>
      <c r="D153" s="64"/>
      <c r="E153" s="64"/>
      <c r="F153" s="64"/>
      <c r="G153" s="64"/>
      <c r="H153" s="64"/>
      <c r="I153" s="64"/>
      <c r="J153" s="64"/>
      <c r="K153" s="64"/>
      <c r="L153" s="64"/>
      <c r="M153" s="64"/>
      <c r="N153" s="61"/>
      <c r="O153" s="61"/>
      <c r="P153" s="61"/>
      <c r="Q153" s="61" t="s">
        <v>101</v>
      </c>
      <c r="R153" s="61"/>
      <c r="S153" s="63"/>
      <c r="T153" s="64"/>
      <c r="U153" s="64"/>
      <c r="V153" s="64"/>
      <c r="W153" s="64"/>
      <c r="X153" s="64"/>
      <c r="Y153" s="64"/>
      <c r="Z153" s="64"/>
      <c r="AA153" s="64"/>
      <c r="AB153" s="64"/>
      <c r="AC153" s="64"/>
      <c r="AD153" s="64"/>
      <c r="AE153" s="64"/>
      <c r="AF153" s="64"/>
      <c r="AG153" s="64"/>
      <c r="AH153" s="64"/>
      <c r="AI153" s="64"/>
      <c r="AJ153" s="18"/>
    </row>
    <row r="154" spans="1:36" ht="30" customHeight="1" x14ac:dyDescent="0.25">
      <c r="A154" s="272"/>
      <c r="B154" s="45" t="s">
        <v>667</v>
      </c>
      <c r="C154" s="64"/>
      <c r="D154" s="64"/>
      <c r="E154" s="64"/>
      <c r="F154" s="64"/>
      <c r="G154" s="64"/>
      <c r="H154" s="64"/>
      <c r="I154" s="64"/>
      <c r="J154" s="64"/>
      <c r="K154" s="64"/>
      <c r="L154" s="64"/>
      <c r="M154" s="64"/>
      <c r="N154" s="61"/>
      <c r="O154" s="61"/>
      <c r="P154" s="61"/>
      <c r="Q154" s="61" t="s">
        <v>101</v>
      </c>
      <c r="R154" s="61"/>
      <c r="S154" s="63"/>
      <c r="T154" s="64"/>
      <c r="U154" s="64"/>
      <c r="V154" s="64"/>
      <c r="W154" s="64"/>
      <c r="X154" s="64"/>
      <c r="Y154" s="64"/>
      <c r="Z154" s="64"/>
      <c r="AA154" s="64"/>
      <c r="AB154" s="64"/>
      <c r="AC154" s="64"/>
      <c r="AD154" s="64"/>
      <c r="AE154" s="64"/>
      <c r="AF154" s="64"/>
      <c r="AG154" s="64"/>
      <c r="AH154" s="64"/>
      <c r="AI154" s="64"/>
      <c r="AJ154" s="18"/>
    </row>
    <row r="155" spans="1:36" ht="30" customHeight="1" x14ac:dyDescent="0.25">
      <c r="A155" s="272"/>
      <c r="B155" s="45" t="s">
        <v>668</v>
      </c>
      <c r="C155" s="64"/>
      <c r="D155" s="64"/>
      <c r="E155" s="64"/>
      <c r="F155" s="64"/>
      <c r="G155" s="64"/>
      <c r="H155" s="64"/>
      <c r="I155" s="64"/>
      <c r="J155" s="64"/>
      <c r="K155" s="64"/>
      <c r="L155" s="64"/>
      <c r="M155" s="64"/>
      <c r="N155" s="61"/>
      <c r="O155" s="61"/>
      <c r="P155" s="61"/>
      <c r="Q155" s="61" t="s">
        <v>101</v>
      </c>
      <c r="R155" s="61"/>
      <c r="S155" s="63" t="s">
        <v>77</v>
      </c>
      <c r="T155" s="64"/>
      <c r="U155" s="64"/>
      <c r="V155" s="64"/>
      <c r="W155" s="64"/>
      <c r="X155" s="64"/>
      <c r="Y155" s="64"/>
      <c r="Z155" s="64"/>
      <c r="AA155" s="64"/>
      <c r="AB155" s="64"/>
      <c r="AC155" s="64"/>
      <c r="AD155" s="64"/>
      <c r="AE155" s="64"/>
      <c r="AF155" s="64"/>
      <c r="AG155" s="64"/>
      <c r="AH155" s="64"/>
      <c r="AI155" s="64"/>
      <c r="AJ155" s="18"/>
    </row>
    <row r="156" spans="1:36" ht="30" customHeight="1" x14ac:dyDescent="0.25">
      <c r="A156" s="272"/>
      <c r="B156" s="45" t="s">
        <v>669</v>
      </c>
      <c r="C156" s="64"/>
      <c r="D156" s="64"/>
      <c r="E156" s="64"/>
      <c r="F156" s="64"/>
      <c r="G156" s="64"/>
      <c r="H156" s="64"/>
      <c r="I156" s="64"/>
      <c r="J156" s="64"/>
      <c r="K156" s="64"/>
      <c r="L156" s="64"/>
      <c r="M156" s="64"/>
      <c r="N156" s="61"/>
      <c r="O156" s="61"/>
      <c r="P156" s="61"/>
      <c r="Q156" s="61" t="s">
        <v>101</v>
      </c>
      <c r="R156" s="61"/>
      <c r="S156" s="63"/>
      <c r="T156" s="64"/>
      <c r="U156" s="64"/>
      <c r="V156" s="64"/>
      <c r="W156" s="64"/>
      <c r="X156" s="64"/>
      <c r="Y156" s="64"/>
      <c r="Z156" s="64"/>
      <c r="AA156" s="64"/>
      <c r="AB156" s="64"/>
      <c r="AC156" s="64"/>
      <c r="AD156" s="64"/>
      <c r="AE156" s="64"/>
      <c r="AF156" s="64"/>
      <c r="AG156" s="64"/>
      <c r="AH156" s="64"/>
      <c r="AI156" s="64"/>
      <c r="AJ156" s="18"/>
    </row>
    <row r="157" spans="1:36" ht="30" customHeight="1" x14ac:dyDescent="0.25">
      <c r="A157" s="272"/>
      <c r="B157" s="45" t="s">
        <v>670</v>
      </c>
      <c r="C157" s="64"/>
      <c r="D157" s="64"/>
      <c r="E157" s="64"/>
      <c r="F157" s="64"/>
      <c r="G157" s="64"/>
      <c r="H157" s="64"/>
      <c r="I157" s="64"/>
      <c r="J157" s="64"/>
      <c r="K157" s="64"/>
      <c r="L157" s="64"/>
      <c r="M157" s="64"/>
      <c r="N157" s="61"/>
      <c r="O157" s="61"/>
      <c r="P157" s="61"/>
      <c r="Q157" s="61" t="s">
        <v>101</v>
      </c>
      <c r="R157" s="61"/>
      <c r="S157" s="63"/>
      <c r="T157" s="64"/>
      <c r="U157" s="64"/>
      <c r="V157" s="64"/>
      <c r="W157" s="64"/>
      <c r="X157" s="64"/>
      <c r="Y157" s="64"/>
      <c r="Z157" s="64"/>
      <c r="AA157" s="64"/>
      <c r="AB157" s="64"/>
      <c r="AC157" s="64"/>
      <c r="AD157" s="64"/>
      <c r="AE157" s="64"/>
      <c r="AF157" s="64"/>
      <c r="AG157" s="64"/>
      <c r="AH157" s="64"/>
      <c r="AI157" s="64"/>
      <c r="AJ157" s="18"/>
    </row>
    <row r="158" spans="1:36" ht="30" customHeight="1" x14ac:dyDescent="0.25">
      <c r="A158" s="272"/>
      <c r="B158" s="45" t="s">
        <v>671</v>
      </c>
      <c r="C158" s="64"/>
      <c r="D158" s="64"/>
      <c r="E158" s="64"/>
      <c r="F158" s="64"/>
      <c r="G158" s="64"/>
      <c r="H158" s="64"/>
      <c r="I158" s="64"/>
      <c r="J158" s="64"/>
      <c r="K158" s="64"/>
      <c r="L158" s="64"/>
      <c r="M158" s="64"/>
      <c r="N158" s="61"/>
      <c r="O158" s="61"/>
      <c r="P158" s="61"/>
      <c r="Q158" s="61" t="s">
        <v>101</v>
      </c>
      <c r="R158" s="61"/>
      <c r="S158" s="63"/>
      <c r="T158" s="64"/>
      <c r="U158" s="64"/>
      <c r="V158" s="64"/>
      <c r="W158" s="64"/>
      <c r="X158" s="64"/>
      <c r="Y158" s="64"/>
      <c r="Z158" s="64"/>
      <c r="AA158" s="64"/>
      <c r="AB158" s="64"/>
      <c r="AC158" s="64"/>
      <c r="AD158" s="64"/>
      <c r="AE158" s="64"/>
      <c r="AF158" s="64"/>
      <c r="AG158" s="64"/>
      <c r="AH158" s="64"/>
      <c r="AI158" s="64"/>
      <c r="AJ158" s="18"/>
    </row>
    <row r="159" spans="1:36" ht="30" customHeight="1" x14ac:dyDescent="0.25">
      <c r="A159" s="272"/>
      <c r="B159" s="45" t="s">
        <v>672</v>
      </c>
      <c r="C159" s="64"/>
      <c r="D159" s="64"/>
      <c r="E159" s="64"/>
      <c r="F159" s="64"/>
      <c r="G159" s="64"/>
      <c r="H159" s="64"/>
      <c r="I159" s="64"/>
      <c r="J159" s="64"/>
      <c r="K159" s="64"/>
      <c r="L159" s="64"/>
      <c r="M159" s="64"/>
      <c r="N159" s="61"/>
      <c r="O159" s="61"/>
      <c r="P159" s="61"/>
      <c r="Q159" s="61" t="s">
        <v>101</v>
      </c>
      <c r="R159" s="61"/>
      <c r="S159" s="63"/>
      <c r="T159" s="64"/>
      <c r="U159" s="64"/>
      <c r="V159" s="64"/>
      <c r="W159" s="64"/>
      <c r="X159" s="64"/>
      <c r="Y159" s="64"/>
      <c r="Z159" s="64"/>
      <c r="AA159" s="64"/>
      <c r="AB159" s="64"/>
      <c r="AC159" s="64"/>
      <c r="AD159" s="64"/>
      <c r="AE159" s="64"/>
      <c r="AF159" s="64"/>
      <c r="AG159" s="64"/>
      <c r="AH159" s="64"/>
      <c r="AI159" s="64"/>
      <c r="AJ159" s="18"/>
    </row>
    <row r="160" spans="1:36" ht="30" customHeight="1" x14ac:dyDescent="0.25">
      <c r="A160" s="273"/>
      <c r="B160" s="45" t="s">
        <v>673</v>
      </c>
      <c r="C160" s="64"/>
      <c r="D160" s="64"/>
      <c r="E160" s="64"/>
      <c r="F160" s="64"/>
      <c r="G160" s="64"/>
      <c r="H160" s="64"/>
      <c r="I160" s="64"/>
      <c r="J160" s="64"/>
      <c r="K160" s="64"/>
      <c r="L160" s="64"/>
      <c r="M160" s="64"/>
      <c r="N160" s="61"/>
      <c r="O160" s="61"/>
      <c r="P160" s="61"/>
      <c r="Q160" s="61" t="s">
        <v>101</v>
      </c>
      <c r="R160" s="61"/>
      <c r="S160" s="63"/>
      <c r="T160" s="64"/>
      <c r="U160" s="64"/>
      <c r="V160" s="64"/>
      <c r="W160" s="64"/>
      <c r="X160" s="64"/>
      <c r="Y160" s="64"/>
      <c r="Z160" s="64"/>
      <c r="AA160" s="64"/>
      <c r="AB160" s="64"/>
      <c r="AC160" s="64"/>
      <c r="AD160" s="64"/>
      <c r="AE160" s="64"/>
      <c r="AF160" s="64"/>
      <c r="AG160" s="64"/>
      <c r="AH160" s="64"/>
      <c r="AI160" s="64"/>
      <c r="AJ160" s="18"/>
    </row>
    <row r="161" spans="1:36" x14ac:dyDescent="0.25">
      <c r="AJ161" s="18"/>
    </row>
    <row r="162" spans="1:36" x14ac:dyDescent="0.25">
      <c r="B162" s="65"/>
      <c r="AJ162" s="18"/>
    </row>
    <row r="163" spans="1:36" ht="15.75" thickBot="1" x14ac:dyDescent="0.3">
      <c r="L163" s="73"/>
      <c r="AJ163" s="18"/>
    </row>
    <row r="164" spans="1:36" ht="26.25" customHeight="1" thickBot="1" x14ac:dyDescent="0.3">
      <c r="A164" s="69" t="s">
        <v>501</v>
      </c>
      <c r="B164" s="70"/>
      <c r="C164" s="70"/>
      <c r="D164" s="70"/>
      <c r="E164" s="70"/>
      <c r="F164" s="70"/>
      <c r="G164" s="70"/>
      <c r="H164" s="70"/>
      <c r="I164" s="70"/>
      <c r="J164" s="70"/>
      <c r="K164" s="70"/>
      <c r="L164" s="72"/>
      <c r="M164" s="71"/>
      <c r="AJ164" s="18"/>
    </row>
    <row r="165" spans="1:36" ht="26.25" customHeight="1" thickBot="1" x14ac:dyDescent="0.3">
      <c r="A165" s="47"/>
      <c r="B165" s="48"/>
      <c r="C165" s="48"/>
      <c r="D165" s="49"/>
      <c r="E165" s="49"/>
      <c r="F165" s="49"/>
      <c r="G165" s="49"/>
      <c r="H165" s="49"/>
      <c r="I165" s="49"/>
      <c r="J165" s="49"/>
      <c r="K165" s="49"/>
      <c r="L165" s="49"/>
      <c r="M165" s="49"/>
      <c r="N165" s="49"/>
      <c r="AJ165" s="18"/>
    </row>
    <row r="166" spans="1:36" ht="43.5" customHeight="1" thickBot="1" x14ac:dyDescent="0.3">
      <c r="A166" s="53" t="s">
        <v>502</v>
      </c>
      <c r="B166" s="54"/>
      <c r="C166" s="55">
        <f>COUNTA(C170:C178,C182:C190,C194:C202,C206:C214)</f>
        <v>3</v>
      </c>
      <c r="AJ166" s="18"/>
    </row>
    <row r="167" spans="1:36" x14ac:dyDescent="0.25">
      <c r="AJ167" s="18"/>
    </row>
    <row r="168" spans="1:36" ht="15.75" x14ac:dyDescent="0.25">
      <c r="A168" s="269" t="s">
        <v>503</v>
      </c>
      <c r="B168" s="267" t="s">
        <v>83</v>
      </c>
      <c r="C168" s="267" t="s">
        <v>1</v>
      </c>
      <c r="D168" s="267" t="s">
        <v>3</v>
      </c>
      <c r="E168" s="198" t="s">
        <v>5</v>
      </c>
      <c r="F168" s="267" t="s">
        <v>7</v>
      </c>
      <c r="G168" s="267"/>
      <c r="H168" s="267" t="s">
        <v>9</v>
      </c>
      <c r="I168" s="267" t="s">
        <v>13</v>
      </c>
      <c r="J168" s="266" t="s">
        <v>11</v>
      </c>
      <c r="K168" s="266" t="s">
        <v>84</v>
      </c>
      <c r="L168" s="266"/>
      <c r="M168" s="266" t="s">
        <v>19</v>
      </c>
      <c r="N168" s="46"/>
      <c r="AJ168" s="18"/>
    </row>
    <row r="169" spans="1:36" ht="15.75" x14ac:dyDescent="0.25">
      <c r="A169" s="270"/>
      <c r="B169" s="267"/>
      <c r="C169" s="267"/>
      <c r="D169" s="267"/>
      <c r="E169" s="198"/>
      <c r="F169" s="50" t="s">
        <v>86</v>
      </c>
      <c r="G169" s="50" t="s">
        <v>87</v>
      </c>
      <c r="H169" s="267"/>
      <c r="I169" s="267"/>
      <c r="J169" s="266"/>
      <c r="K169" s="97" t="s">
        <v>88</v>
      </c>
      <c r="L169" s="97" t="s">
        <v>89</v>
      </c>
      <c r="M169" s="266"/>
      <c r="N169" s="2"/>
      <c r="AJ169" s="18"/>
    </row>
    <row r="170" spans="1:36" x14ac:dyDescent="0.25">
      <c r="A170" s="45" t="s">
        <v>511</v>
      </c>
      <c r="B170" s="45"/>
      <c r="C170" s="64" t="s">
        <v>512</v>
      </c>
      <c r="D170" s="64"/>
      <c r="E170" s="64"/>
      <c r="F170" s="64"/>
      <c r="G170" s="64"/>
      <c r="H170" s="64"/>
      <c r="I170" s="64"/>
      <c r="J170" s="61"/>
      <c r="K170" s="61"/>
      <c r="L170" s="61"/>
      <c r="M170" s="61"/>
      <c r="N170" s="2"/>
      <c r="AJ170" s="18"/>
    </row>
    <row r="171" spans="1:36" x14ac:dyDescent="0.25">
      <c r="A171" s="45"/>
      <c r="B171" s="45"/>
      <c r="C171" s="64"/>
      <c r="D171" s="64"/>
      <c r="E171" s="64"/>
      <c r="F171" s="64"/>
      <c r="G171" s="64"/>
      <c r="H171" s="64"/>
      <c r="I171" s="64"/>
      <c r="J171" s="64"/>
      <c r="K171" s="64"/>
      <c r="L171" s="64"/>
      <c r="M171" s="64"/>
      <c r="N171" s="2"/>
      <c r="AJ171" s="18"/>
    </row>
    <row r="172" spans="1:36" x14ac:dyDescent="0.25">
      <c r="A172" s="45"/>
      <c r="B172" s="45"/>
      <c r="C172" s="64"/>
      <c r="D172" s="64"/>
      <c r="E172" s="64"/>
      <c r="F172" s="64"/>
      <c r="G172" s="64"/>
      <c r="H172" s="64"/>
      <c r="I172" s="64"/>
      <c r="J172" s="64"/>
      <c r="K172" s="64"/>
      <c r="L172" s="64"/>
      <c r="M172" s="64"/>
      <c r="N172" s="2"/>
      <c r="AJ172" s="18"/>
    </row>
    <row r="173" spans="1:36" x14ac:dyDescent="0.25">
      <c r="A173" s="45"/>
      <c r="B173" s="45"/>
      <c r="C173" s="64"/>
      <c r="D173" s="64"/>
      <c r="E173" s="64"/>
      <c r="F173" s="64"/>
      <c r="G173" s="64"/>
      <c r="H173" s="64"/>
      <c r="I173" s="64"/>
      <c r="J173" s="64"/>
      <c r="K173" s="64"/>
      <c r="L173" s="64"/>
      <c r="M173" s="64"/>
      <c r="N173" s="2"/>
      <c r="AJ173" s="18"/>
    </row>
    <row r="174" spans="1:36" x14ac:dyDescent="0.25">
      <c r="A174" s="45"/>
      <c r="B174" s="45"/>
      <c r="C174" s="64"/>
      <c r="D174" s="64"/>
      <c r="E174" s="64"/>
      <c r="F174" s="64"/>
      <c r="G174" s="64"/>
      <c r="H174" s="64"/>
      <c r="I174" s="64"/>
      <c r="J174" s="64"/>
      <c r="K174" s="64"/>
      <c r="L174" s="64"/>
      <c r="M174" s="64"/>
      <c r="N174" s="2"/>
      <c r="AJ174" s="18"/>
    </row>
    <row r="175" spans="1:36" x14ac:dyDescent="0.25">
      <c r="A175" s="45"/>
      <c r="B175" s="45"/>
      <c r="C175" s="64"/>
      <c r="D175" s="64"/>
      <c r="E175" s="64"/>
      <c r="F175" s="64"/>
      <c r="G175" s="64"/>
      <c r="H175" s="64"/>
      <c r="I175" s="64"/>
      <c r="J175" s="64"/>
      <c r="K175" s="64"/>
      <c r="L175" s="64"/>
      <c r="M175" s="64"/>
      <c r="N175" s="2"/>
      <c r="AJ175" s="18"/>
    </row>
    <row r="176" spans="1:36" x14ac:dyDescent="0.25">
      <c r="A176" s="45"/>
      <c r="B176" s="45"/>
      <c r="C176" s="64"/>
      <c r="D176" s="64"/>
      <c r="E176" s="64"/>
      <c r="F176" s="64"/>
      <c r="G176" s="64"/>
      <c r="H176" s="64"/>
      <c r="I176" s="64"/>
      <c r="J176" s="64"/>
      <c r="K176" s="64"/>
      <c r="L176" s="64"/>
      <c r="M176" s="64"/>
      <c r="N176" s="2"/>
      <c r="AJ176" s="18"/>
    </row>
    <row r="177" spans="1:36" x14ac:dyDescent="0.25">
      <c r="A177" s="45"/>
      <c r="B177" s="45"/>
      <c r="C177" s="64"/>
      <c r="D177" s="64"/>
      <c r="E177" s="64"/>
      <c r="F177" s="64"/>
      <c r="G177" s="64"/>
      <c r="H177" s="64"/>
      <c r="I177" s="64"/>
      <c r="J177" s="64"/>
      <c r="K177" s="64"/>
      <c r="L177" s="64"/>
      <c r="M177" s="64"/>
      <c r="N177" s="2"/>
      <c r="AJ177" s="18"/>
    </row>
    <row r="178" spans="1:36" x14ac:dyDescent="0.25">
      <c r="A178" s="45"/>
      <c r="B178" s="45"/>
      <c r="C178" s="64"/>
      <c r="D178" s="64"/>
      <c r="E178" s="64"/>
      <c r="F178" s="64"/>
      <c r="G178" s="64"/>
      <c r="H178" s="64"/>
      <c r="I178" s="64"/>
      <c r="J178" s="64"/>
      <c r="K178" s="64"/>
      <c r="L178" s="64"/>
      <c r="M178" s="64"/>
      <c r="N178" s="2"/>
      <c r="AJ178" s="18"/>
    </row>
    <row r="179" spans="1:36" x14ac:dyDescent="0.25">
      <c r="AJ179" s="18"/>
    </row>
    <row r="180" spans="1:36" ht="15.75" x14ac:dyDescent="0.25">
      <c r="A180" s="269" t="s">
        <v>503</v>
      </c>
      <c r="B180" s="267" t="s">
        <v>83</v>
      </c>
      <c r="C180" s="267" t="s">
        <v>1</v>
      </c>
      <c r="D180" s="267" t="s">
        <v>3</v>
      </c>
      <c r="E180" s="198" t="s">
        <v>5</v>
      </c>
      <c r="F180" s="267" t="s">
        <v>7</v>
      </c>
      <c r="G180" s="267"/>
      <c r="H180" s="267" t="s">
        <v>9</v>
      </c>
      <c r="I180" s="267" t="s">
        <v>13</v>
      </c>
      <c r="J180" s="267" t="s">
        <v>11</v>
      </c>
      <c r="K180" s="266" t="s">
        <v>84</v>
      </c>
      <c r="L180" s="266"/>
      <c r="M180" s="267" t="s">
        <v>19</v>
      </c>
      <c r="N180" s="46"/>
      <c r="AJ180" s="18"/>
    </row>
    <row r="181" spans="1:36" ht="15" customHeight="1" x14ac:dyDescent="0.25">
      <c r="A181" s="270"/>
      <c r="B181" s="267"/>
      <c r="C181" s="267"/>
      <c r="D181" s="267"/>
      <c r="E181" s="198"/>
      <c r="F181" s="50" t="s">
        <v>86</v>
      </c>
      <c r="G181" s="50" t="s">
        <v>87</v>
      </c>
      <c r="H181" s="267"/>
      <c r="I181" s="267"/>
      <c r="J181" s="267"/>
      <c r="K181" s="97" t="s">
        <v>88</v>
      </c>
      <c r="L181" s="97" t="s">
        <v>89</v>
      </c>
      <c r="M181" s="267"/>
      <c r="N181" s="2"/>
      <c r="AJ181" s="18"/>
    </row>
    <row r="182" spans="1:36" x14ac:dyDescent="0.25">
      <c r="A182" s="45" t="s">
        <v>511</v>
      </c>
      <c r="B182" s="45"/>
      <c r="C182" s="64" t="s">
        <v>512</v>
      </c>
      <c r="D182" s="64"/>
      <c r="E182" s="64"/>
      <c r="F182" s="64"/>
      <c r="G182" s="64"/>
      <c r="H182" s="64"/>
      <c r="I182" s="64"/>
      <c r="J182" s="61"/>
      <c r="K182" s="61"/>
      <c r="L182" s="61"/>
      <c r="M182" s="61"/>
      <c r="N182" s="2"/>
      <c r="AJ182" s="18"/>
    </row>
    <row r="183" spans="1:36" x14ac:dyDescent="0.25">
      <c r="A183" s="45"/>
      <c r="B183" s="45"/>
      <c r="C183" s="64"/>
      <c r="D183" s="64"/>
      <c r="E183" s="64"/>
      <c r="F183" s="64"/>
      <c r="G183" s="64"/>
      <c r="H183" s="64"/>
      <c r="I183" s="64"/>
      <c r="J183" s="64"/>
      <c r="K183" s="64"/>
      <c r="L183" s="64"/>
      <c r="M183" s="64"/>
      <c r="N183" s="2"/>
      <c r="AJ183" s="18"/>
    </row>
    <row r="184" spans="1:36" x14ac:dyDescent="0.25">
      <c r="A184" s="45"/>
      <c r="B184" s="45"/>
      <c r="C184" s="64"/>
      <c r="D184" s="64"/>
      <c r="E184" s="64"/>
      <c r="F184" s="64"/>
      <c r="G184" s="64"/>
      <c r="H184" s="64"/>
      <c r="I184" s="64"/>
      <c r="J184" s="64"/>
      <c r="K184" s="64"/>
      <c r="L184" s="64"/>
      <c r="M184" s="64"/>
      <c r="N184" s="2"/>
      <c r="AJ184" s="18"/>
    </row>
    <row r="185" spans="1:36" x14ac:dyDescent="0.25">
      <c r="A185" s="45"/>
      <c r="B185" s="45"/>
      <c r="C185" s="64"/>
      <c r="D185" s="64"/>
      <c r="E185" s="64"/>
      <c r="F185" s="64"/>
      <c r="G185" s="64"/>
      <c r="H185" s="64"/>
      <c r="I185" s="64"/>
      <c r="J185" s="64"/>
      <c r="K185" s="64"/>
      <c r="L185" s="64"/>
      <c r="M185" s="64"/>
      <c r="N185" s="2"/>
      <c r="AJ185" s="18"/>
    </row>
    <row r="186" spans="1:36" x14ac:dyDescent="0.25">
      <c r="A186" s="45"/>
      <c r="B186" s="45"/>
      <c r="C186" s="64"/>
      <c r="D186" s="64"/>
      <c r="E186" s="64"/>
      <c r="F186" s="64"/>
      <c r="G186" s="64"/>
      <c r="H186" s="64"/>
      <c r="I186" s="64"/>
      <c r="J186" s="64"/>
      <c r="K186" s="64"/>
      <c r="L186" s="64"/>
      <c r="M186" s="64"/>
      <c r="N186" s="2"/>
      <c r="AJ186" s="18"/>
    </row>
    <row r="187" spans="1:36" x14ac:dyDescent="0.25">
      <c r="A187" s="45"/>
      <c r="B187" s="45"/>
      <c r="C187" s="64"/>
      <c r="D187" s="64"/>
      <c r="E187" s="64"/>
      <c r="F187" s="64"/>
      <c r="G187" s="64"/>
      <c r="H187" s="64"/>
      <c r="I187" s="64"/>
      <c r="J187" s="64"/>
      <c r="K187" s="64"/>
      <c r="L187" s="64"/>
      <c r="M187" s="64"/>
      <c r="N187" s="2"/>
      <c r="AJ187" s="18"/>
    </row>
    <row r="188" spans="1:36" x14ac:dyDescent="0.25">
      <c r="A188" s="45"/>
      <c r="B188" s="45"/>
      <c r="C188" s="64"/>
      <c r="D188" s="64"/>
      <c r="E188" s="64"/>
      <c r="F188" s="64"/>
      <c r="G188" s="64"/>
      <c r="H188" s="64"/>
      <c r="I188" s="64"/>
      <c r="J188" s="64"/>
      <c r="K188" s="64"/>
      <c r="L188" s="64"/>
      <c r="M188" s="64"/>
      <c r="N188" s="2"/>
      <c r="AJ188" s="18"/>
    </row>
    <row r="189" spans="1:36" x14ac:dyDescent="0.25">
      <c r="A189" s="45"/>
      <c r="B189" s="45"/>
      <c r="C189" s="64"/>
      <c r="D189" s="64"/>
      <c r="E189" s="64"/>
      <c r="F189" s="64"/>
      <c r="G189" s="64"/>
      <c r="H189" s="64"/>
      <c r="I189" s="64"/>
      <c r="J189" s="64"/>
      <c r="K189" s="64"/>
      <c r="L189" s="64"/>
      <c r="M189" s="64"/>
      <c r="N189" s="2"/>
      <c r="AJ189" s="18"/>
    </row>
    <row r="190" spans="1:36" x14ac:dyDescent="0.25">
      <c r="A190" s="45"/>
      <c r="B190" s="45"/>
      <c r="C190" s="64"/>
      <c r="D190" s="64"/>
      <c r="E190" s="64"/>
      <c r="F190" s="64"/>
      <c r="G190" s="64"/>
      <c r="H190" s="64"/>
      <c r="I190" s="64"/>
      <c r="J190" s="64"/>
      <c r="K190" s="64"/>
      <c r="L190" s="64"/>
      <c r="M190" s="64"/>
      <c r="N190" s="2"/>
      <c r="AJ190" s="18"/>
    </row>
    <row r="191" spans="1:36" x14ac:dyDescent="0.25">
      <c r="AJ191" s="18"/>
    </row>
    <row r="192" spans="1:36" ht="15.75" x14ac:dyDescent="0.25">
      <c r="A192" s="269" t="s">
        <v>503</v>
      </c>
      <c r="B192" s="267" t="s">
        <v>83</v>
      </c>
      <c r="C192" s="267" t="s">
        <v>1</v>
      </c>
      <c r="D192" s="267" t="s">
        <v>3</v>
      </c>
      <c r="E192" s="198" t="s">
        <v>5</v>
      </c>
      <c r="F192" s="267" t="s">
        <v>7</v>
      </c>
      <c r="G192" s="267"/>
      <c r="H192" s="267" t="s">
        <v>9</v>
      </c>
      <c r="I192" s="267" t="s">
        <v>13</v>
      </c>
      <c r="J192" s="267" t="s">
        <v>11</v>
      </c>
      <c r="K192" s="266" t="s">
        <v>84</v>
      </c>
      <c r="L192" s="266"/>
      <c r="M192" s="267" t="s">
        <v>19</v>
      </c>
      <c r="N192" s="46"/>
      <c r="AJ192" s="18"/>
    </row>
    <row r="193" spans="1:36" ht="15" customHeight="1" x14ac:dyDescent="0.25">
      <c r="A193" s="270"/>
      <c r="B193" s="267"/>
      <c r="C193" s="267"/>
      <c r="D193" s="267"/>
      <c r="E193" s="198"/>
      <c r="F193" s="50" t="s">
        <v>86</v>
      </c>
      <c r="G193" s="50" t="s">
        <v>87</v>
      </c>
      <c r="H193" s="267"/>
      <c r="I193" s="267"/>
      <c r="J193" s="267"/>
      <c r="K193" s="97" t="s">
        <v>88</v>
      </c>
      <c r="L193" s="97" t="s">
        <v>89</v>
      </c>
      <c r="M193" s="267"/>
      <c r="N193" s="2"/>
      <c r="AJ193" s="18"/>
    </row>
    <row r="194" spans="1:36" x14ac:dyDescent="0.25">
      <c r="A194" s="45"/>
      <c r="B194" s="45"/>
      <c r="C194" s="64" t="s">
        <v>512</v>
      </c>
      <c r="D194" s="64"/>
      <c r="E194" s="64"/>
      <c r="F194" s="64"/>
      <c r="G194" s="64"/>
      <c r="H194" s="64"/>
      <c r="I194" s="64"/>
      <c r="J194" s="61"/>
      <c r="K194" s="61"/>
      <c r="L194" s="61"/>
      <c r="M194" s="61"/>
      <c r="N194" s="2"/>
      <c r="AJ194" s="18"/>
    </row>
    <row r="195" spans="1:36" x14ac:dyDescent="0.25">
      <c r="A195" s="45"/>
      <c r="B195" s="45"/>
      <c r="C195" s="64"/>
      <c r="D195" s="64"/>
      <c r="E195" s="64"/>
      <c r="F195" s="64"/>
      <c r="G195" s="64"/>
      <c r="H195" s="64"/>
      <c r="I195" s="64"/>
      <c r="J195" s="64"/>
      <c r="K195" s="64"/>
      <c r="L195" s="64"/>
      <c r="M195" s="64"/>
      <c r="N195" s="2"/>
      <c r="AJ195" s="18"/>
    </row>
    <row r="196" spans="1:36" x14ac:dyDescent="0.25">
      <c r="A196" s="45"/>
      <c r="B196" s="45"/>
      <c r="C196" s="64"/>
      <c r="D196" s="64"/>
      <c r="E196" s="64"/>
      <c r="F196" s="64"/>
      <c r="G196" s="64"/>
      <c r="H196" s="64"/>
      <c r="I196" s="64"/>
      <c r="J196" s="64"/>
      <c r="K196" s="64"/>
      <c r="L196" s="64"/>
      <c r="M196" s="64"/>
      <c r="N196" s="2"/>
      <c r="AJ196" s="18"/>
    </row>
    <row r="197" spans="1:36" x14ac:dyDescent="0.25">
      <c r="A197" s="45"/>
      <c r="B197" s="45"/>
      <c r="C197" s="64"/>
      <c r="D197" s="64"/>
      <c r="E197" s="64"/>
      <c r="F197" s="64"/>
      <c r="G197" s="64"/>
      <c r="H197" s="64"/>
      <c r="I197" s="64"/>
      <c r="J197" s="64"/>
      <c r="K197" s="64"/>
      <c r="L197" s="64"/>
      <c r="M197" s="64"/>
      <c r="N197" s="2"/>
      <c r="AJ197" s="18"/>
    </row>
    <row r="198" spans="1:36" x14ac:dyDescent="0.25">
      <c r="A198" s="45"/>
      <c r="B198" s="45"/>
      <c r="C198" s="64"/>
      <c r="D198" s="64"/>
      <c r="E198" s="64"/>
      <c r="F198" s="64"/>
      <c r="G198" s="64"/>
      <c r="H198" s="64"/>
      <c r="I198" s="64"/>
      <c r="J198" s="64"/>
      <c r="K198" s="64"/>
      <c r="L198" s="64"/>
      <c r="M198" s="64"/>
      <c r="N198" s="2"/>
      <c r="AJ198" s="18"/>
    </row>
    <row r="199" spans="1:36" x14ac:dyDescent="0.25">
      <c r="A199" s="45"/>
      <c r="B199" s="45"/>
      <c r="C199" s="64"/>
      <c r="D199" s="64"/>
      <c r="E199" s="64"/>
      <c r="F199" s="64"/>
      <c r="G199" s="64"/>
      <c r="H199" s="64"/>
      <c r="I199" s="64"/>
      <c r="J199" s="64"/>
      <c r="K199" s="64"/>
      <c r="L199" s="64"/>
      <c r="M199" s="64"/>
      <c r="N199" s="2"/>
      <c r="AJ199" s="18"/>
    </row>
    <row r="200" spans="1:36" x14ac:dyDescent="0.25">
      <c r="A200" s="45"/>
      <c r="B200" s="45"/>
      <c r="C200" s="64"/>
      <c r="D200" s="64"/>
      <c r="E200" s="64"/>
      <c r="F200" s="64"/>
      <c r="G200" s="64"/>
      <c r="H200" s="64"/>
      <c r="I200" s="64"/>
      <c r="J200" s="64"/>
      <c r="K200" s="64"/>
      <c r="L200" s="64"/>
      <c r="M200" s="64"/>
      <c r="N200" s="2"/>
      <c r="AJ200" s="18"/>
    </row>
    <row r="201" spans="1:36" x14ac:dyDescent="0.25">
      <c r="A201" s="45"/>
      <c r="B201" s="45"/>
      <c r="C201" s="64"/>
      <c r="D201" s="64"/>
      <c r="E201" s="64"/>
      <c r="F201" s="64"/>
      <c r="G201" s="64"/>
      <c r="H201" s="64"/>
      <c r="I201" s="64"/>
      <c r="J201" s="64"/>
      <c r="K201" s="64"/>
      <c r="L201" s="64"/>
      <c r="M201" s="64"/>
      <c r="N201" s="2"/>
      <c r="AJ201" s="18"/>
    </row>
    <row r="202" spans="1:36" x14ac:dyDescent="0.25">
      <c r="A202" s="45"/>
      <c r="B202" s="45"/>
      <c r="C202" s="64"/>
      <c r="D202" s="64"/>
      <c r="E202" s="64"/>
      <c r="F202" s="64"/>
      <c r="G202" s="64"/>
      <c r="H202" s="64"/>
      <c r="I202" s="64"/>
      <c r="J202" s="64"/>
      <c r="K202" s="64"/>
      <c r="L202" s="64"/>
      <c r="M202" s="64"/>
      <c r="N202" s="2"/>
      <c r="AJ202" s="18"/>
    </row>
    <row r="203" spans="1:36" x14ac:dyDescent="0.25">
      <c r="AJ203" s="18"/>
    </row>
    <row r="204" spans="1:36" ht="15.75" x14ac:dyDescent="0.25">
      <c r="A204" s="268" t="s">
        <v>513</v>
      </c>
      <c r="B204" s="267" t="s">
        <v>83</v>
      </c>
      <c r="C204" s="267" t="s">
        <v>1</v>
      </c>
      <c r="D204" s="267" t="s">
        <v>3</v>
      </c>
      <c r="E204" s="198" t="s">
        <v>5</v>
      </c>
      <c r="F204" s="267" t="s">
        <v>7</v>
      </c>
      <c r="G204" s="267"/>
      <c r="H204" s="267" t="s">
        <v>9</v>
      </c>
      <c r="I204" s="267" t="s">
        <v>13</v>
      </c>
      <c r="J204" s="267" t="s">
        <v>11</v>
      </c>
      <c r="K204" s="266" t="s">
        <v>84</v>
      </c>
      <c r="L204" s="266"/>
      <c r="M204" s="267" t="s">
        <v>19</v>
      </c>
      <c r="N204" s="46"/>
      <c r="AJ204" s="18"/>
    </row>
    <row r="205" spans="1:36" ht="15.75" x14ac:dyDescent="0.25">
      <c r="A205" s="268"/>
      <c r="B205" s="267"/>
      <c r="C205" s="267"/>
      <c r="D205" s="267"/>
      <c r="E205" s="198"/>
      <c r="F205" s="50" t="s">
        <v>86</v>
      </c>
      <c r="G205" s="50" t="s">
        <v>87</v>
      </c>
      <c r="H205" s="267"/>
      <c r="I205" s="267"/>
      <c r="J205" s="267"/>
      <c r="K205" s="97" t="s">
        <v>88</v>
      </c>
      <c r="L205" s="97" t="s">
        <v>89</v>
      </c>
      <c r="M205" s="267"/>
      <c r="N205" s="2"/>
      <c r="AJ205" s="18"/>
    </row>
    <row r="206" spans="1:36" x14ac:dyDescent="0.25">
      <c r="A206" s="45"/>
      <c r="B206" s="45"/>
      <c r="C206" s="64"/>
      <c r="D206" s="64"/>
      <c r="E206" s="64"/>
      <c r="F206" s="64"/>
      <c r="G206" s="64"/>
      <c r="H206" s="64"/>
      <c r="I206" s="64"/>
      <c r="J206" s="61"/>
      <c r="K206" s="61"/>
      <c r="L206" s="61"/>
      <c r="M206" s="61"/>
      <c r="N206" s="2"/>
      <c r="AJ206" s="18"/>
    </row>
    <row r="207" spans="1:36" x14ac:dyDescent="0.25">
      <c r="A207" s="45"/>
      <c r="B207" s="45"/>
      <c r="C207" s="64"/>
      <c r="D207" s="64"/>
      <c r="E207" s="64"/>
      <c r="F207" s="64"/>
      <c r="G207" s="64"/>
      <c r="H207" s="64"/>
      <c r="I207" s="64"/>
      <c r="J207" s="64"/>
      <c r="K207" s="64"/>
      <c r="L207" s="64"/>
      <c r="M207" s="64"/>
      <c r="N207" s="2"/>
      <c r="AJ207" s="18"/>
    </row>
    <row r="208" spans="1:36" x14ac:dyDescent="0.25">
      <c r="A208" s="45"/>
      <c r="B208" s="45"/>
      <c r="C208" s="64"/>
      <c r="D208" s="64"/>
      <c r="E208" s="64"/>
      <c r="F208" s="64"/>
      <c r="G208" s="64"/>
      <c r="H208" s="64"/>
      <c r="I208" s="64"/>
      <c r="J208" s="64"/>
      <c r="K208" s="64"/>
      <c r="L208" s="64"/>
      <c r="M208" s="64"/>
      <c r="N208" s="2"/>
      <c r="AJ208" s="18"/>
    </row>
    <row r="209" spans="1:36" x14ac:dyDescent="0.25">
      <c r="A209" s="45"/>
      <c r="B209" s="45"/>
      <c r="C209" s="64"/>
      <c r="D209" s="64"/>
      <c r="E209" s="64"/>
      <c r="F209" s="64"/>
      <c r="G209" s="64"/>
      <c r="H209" s="64"/>
      <c r="I209" s="64"/>
      <c r="J209" s="64"/>
      <c r="K209" s="64"/>
      <c r="L209" s="64"/>
      <c r="M209" s="64"/>
      <c r="N209" s="2"/>
      <c r="AJ209" s="18"/>
    </row>
    <row r="210" spans="1:36" x14ac:dyDescent="0.25">
      <c r="A210" s="45"/>
      <c r="B210" s="45"/>
      <c r="C210" s="64"/>
      <c r="D210" s="64"/>
      <c r="E210" s="64"/>
      <c r="F210" s="64"/>
      <c r="G210" s="64"/>
      <c r="H210" s="64"/>
      <c r="I210" s="64"/>
      <c r="J210" s="64"/>
      <c r="K210" s="64"/>
      <c r="L210" s="64"/>
      <c r="M210" s="64"/>
      <c r="N210" s="2"/>
      <c r="AJ210" s="18"/>
    </row>
    <row r="211" spans="1:36" x14ac:dyDescent="0.25">
      <c r="A211" s="45"/>
      <c r="B211" s="45"/>
      <c r="C211" s="64"/>
      <c r="D211" s="64"/>
      <c r="E211" s="64"/>
      <c r="F211" s="64"/>
      <c r="G211" s="64"/>
      <c r="H211" s="64"/>
      <c r="I211" s="64"/>
      <c r="J211" s="64"/>
      <c r="K211" s="64"/>
      <c r="L211" s="64"/>
      <c r="M211" s="64"/>
      <c r="N211" s="2"/>
      <c r="AJ211" s="18"/>
    </row>
    <row r="212" spans="1:36" x14ac:dyDescent="0.25">
      <c r="A212" s="45"/>
      <c r="B212" s="45"/>
      <c r="C212" s="64"/>
      <c r="D212" s="64"/>
      <c r="E212" s="64"/>
      <c r="F212" s="64"/>
      <c r="G212" s="64"/>
      <c r="H212" s="64"/>
      <c r="I212" s="64"/>
      <c r="J212" s="64"/>
      <c r="K212" s="64"/>
      <c r="L212" s="64"/>
      <c r="M212" s="64"/>
      <c r="N212" s="2"/>
      <c r="AJ212" s="18"/>
    </row>
    <row r="213" spans="1:36" x14ac:dyDescent="0.25">
      <c r="A213" s="45"/>
      <c r="B213" s="45"/>
      <c r="C213" s="64"/>
      <c r="D213" s="64"/>
      <c r="E213" s="64"/>
      <c r="F213" s="64"/>
      <c r="G213" s="64"/>
      <c r="H213" s="64"/>
      <c r="I213" s="64"/>
      <c r="J213" s="64"/>
      <c r="K213" s="64"/>
      <c r="L213" s="64"/>
      <c r="M213" s="64"/>
      <c r="N213" s="2"/>
      <c r="AJ213" s="18"/>
    </row>
    <row r="214" spans="1:36" x14ac:dyDescent="0.25">
      <c r="A214" s="45"/>
      <c r="B214" s="45"/>
      <c r="C214" s="64"/>
      <c r="D214" s="64"/>
      <c r="E214" s="64"/>
      <c r="F214" s="64"/>
      <c r="G214" s="64"/>
      <c r="H214" s="64"/>
      <c r="I214" s="64"/>
      <c r="J214" s="64"/>
      <c r="K214" s="64"/>
      <c r="L214" s="64"/>
      <c r="M214" s="64"/>
      <c r="N214" s="2"/>
      <c r="AJ214" s="18"/>
    </row>
    <row r="215" spans="1:36" x14ac:dyDescent="0.25">
      <c r="A215" s="18"/>
      <c r="B215" s="18"/>
      <c r="C215" s="18"/>
      <c r="D215" s="18"/>
      <c r="E215" s="18"/>
      <c r="F215" s="18"/>
      <c r="G215" s="18"/>
      <c r="H215" s="18"/>
      <c r="I215" s="18"/>
      <c r="J215" s="18"/>
      <c r="K215" s="18"/>
      <c r="L215" s="18"/>
      <c r="M215" s="18"/>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18"/>
    </row>
    <row r="216" spans="1:36" x14ac:dyDescent="0.25">
      <c r="A216" s="18"/>
      <c r="B216" s="18"/>
      <c r="C216" s="18"/>
      <c r="D216" s="18"/>
      <c r="E216" s="18"/>
      <c r="F216" s="18"/>
      <c r="G216" s="18"/>
      <c r="H216" s="18"/>
      <c r="I216" s="18"/>
      <c r="J216" s="18"/>
      <c r="K216" s="18"/>
      <c r="L216" s="18"/>
      <c r="M216" s="18"/>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18"/>
    </row>
  </sheetData>
  <mergeCells count="94">
    <mergeCell ref="A1:AI1"/>
    <mergeCell ref="A2:AI2"/>
    <mergeCell ref="B4:G4"/>
    <mergeCell ref="B6:C6"/>
    <mergeCell ref="A8:M8"/>
    <mergeCell ref="N8:X8"/>
    <mergeCell ref="Y8:AI8"/>
    <mergeCell ref="N9:N10"/>
    <mergeCell ref="A9:A10"/>
    <mergeCell ref="B9:B10"/>
    <mergeCell ref="C9:C10"/>
    <mergeCell ref="D9:D10"/>
    <mergeCell ref="E9:E10"/>
    <mergeCell ref="F9:G9"/>
    <mergeCell ref="H9:H10"/>
    <mergeCell ref="I9:I10"/>
    <mergeCell ref="J9:J10"/>
    <mergeCell ref="K9:L9"/>
    <mergeCell ref="M9:M10"/>
    <mergeCell ref="X9:X10"/>
    <mergeCell ref="Y9:Y10"/>
    <mergeCell ref="Z9:Z10"/>
    <mergeCell ref="O9:O10"/>
    <mergeCell ref="P9:P10"/>
    <mergeCell ref="Q9:Q10"/>
    <mergeCell ref="R9:R10"/>
    <mergeCell ref="S9:S10"/>
    <mergeCell ref="T9:T10"/>
    <mergeCell ref="A131:A145"/>
    <mergeCell ref="AG9:AG10"/>
    <mergeCell ref="AH9:AH10"/>
    <mergeCell ref="AI9:AI10"/>
    <mergeCell ref="A11:A25"/>
    <mergeCell ref="A26:A40"/>
    <mergeCell ref="A41:A55"/>
    <mergeCell ref="AA9:AA10"/>
    <mergeCell ref="AB9:AB10"/>
    <mergeCell ref="AC9:AC10"/>
    <mergeCell ref="AD9:AD10"/>
    <mergeCell ref="AE9:AE10"/>
    <mergeCell ref="AF9:AF10"/>
    <mergeCell ref="U9:U10"/>
    <mergeCell ref="V9:V10"/>
    <mergeCell ref="W9:W10"/>
    <mergeCell ref="A56:A70"/>
    <mergeCell ref="A71:A85"/>
    <mergeCell ref="A86:A100"/>
    <mergeCell ref="A101:A115"/>
    <mergeCell ref="A116:A130"/>
    <mergeCell ref="K168:L168"/>
    <mergeCell ref="M168:M169"/>
    <mergeCell ref="A146:A160"/>
    <mergeCell ref="A168:A169"/>
    <mergeCell ref="B168:B169"/>
    <mergeCell ref="C168:C169"/>
    <mergeCell ref="D168:D169"/>
    <mergeCell ref="E168:E169"/>
    <mergeCell ref="F180:G180"/>
    <mergeCell ref="F168:G168"/>
    <mergeCell ref="H168:H169"/>
    <mergeCell ref="I168:I169"/>
    <mergeCell ref="J168:J169"/>
    <mergeCell ref="A180:A181"/>
    <mergeCell ref="B180:B181"/>
    <mergeCell ref="C180:C181"/>
    <mergeCell ref="D180:D181"/>
    <mergeCell ref="E180:E181"/>
    <mergeCell ref="A192:A193"/>
    <mergeCell ref="B192:B193"/>
    <mergeCell ref="C192:C193"/>
    <mergeCell ref="D192:D193"/>
    <mergeCell ref="E192:E193"/>
    <mergeCell ref="K192:L192"/>
    <mergeCell ref="M192:M193"/>
    <mergeCell ref="H180:H181"/>
    <mergeCell ref="I180:I181"/>
    <mergeCell ref="J180:J181"/>
    <mergeCell ref="K180:L180"/>
    <mergeCell ref="M180:M181"/>
    <mergeCell ref="F192:G192"/>
    <mergeCell ref="H192:H193"/>
    <mergeCell ref="I192:I193"/>
    <mergeCell ref="J192:J193"/>
    <mergeCell ref="H204:H205"/>
    <mergeCell ref="I204:I205"/>
    <mergeCell ref="J204:J205"/>
    <mergeCell ref="K204:L204"/>
    <mergeCell ref="M204:M205"/>
    <mergeCell ref="A204:A205"/>
    <mergeCell ref="B204:B205"/>
    <mergeCell ref="C204:C205"/>
    <mergeCell ref="D204:D205"/>
    <mergeCell ref="E204:E205"/>
    <mergeCell ref="F204:G204"/>
  </mergeCells>
  <conditionalFormatting sqref="N11:N160">
    <cfRule type="cellIs" dxfId="14" priority="8" stopIfTrue="1" operator="equal">
      <formula>"x"</formula>
    </cfRule>
  </conditionalFormatting>
  <conditionalFormatting sqref="O11:O160">
    <cfRule type="cellIs" dxfId="13" priority="7" operator="equal">
      <formula>"x"</formula>
    </cfRule>
  </conditionalFormatting>
  <conditionalFormatting sqref="P11:P160">
    <cfRule type="cellIs" dxfId="12" priority="6" operator="equal">
      <formula>"x"</formula>
    </cfRule>
  </conditionalFormatting>
  <conditionalFormatting sqref="Q11:Q160">
    <cfRule type="cellIs" dxfId="11" priority="5" stopIfTrue="1" operator="equal">
      <formula>"x"</formula>
    </cfRule>
  </conditionalFormatting>
  <conditionalFormatting sqref="R11:R160">
    <cfRule type="cellIs" dxfId="10" priority="4" operator="equal">
      <formula>"x"</formula>
    </cfRule>
  </conditionalFormatting>
  <conditionalFormatting sqref="S11:S160">
    <cfRule type="cellIs" dxfId="9" priority="1" stopIfTrue="1" operator="equal">
      <formula>$AN$7</formula>
    </cfRule>
    <cfRule type="cellIs" dxfId="8" priority="2" stopIfTrue="1" operator="equal">
      <formula>$AN$6</formula>
    </cfRule>
  </conditionalFormatting>
  <conditionalFormatting sqref="S149:S160">
    <cfRule type="cellIs" dxfId="7" priority="3" stopIfTrue="1" operator="equal">
      <formula>"x"</formula>
    </cfRule>
  </conditionalFormatting>
  <conditionalFormatting sqref="AN6:AN7">
    <cfRule type="cellIs" dxfId="6" priority="9" stopIfTrue="1" operator="equal">
      <formula>$AN$6</formula>
    </cfRule>
  </conditionalFormatting>
  <dataValidations count="1">
    <dataValidation type="list" allowBlank="1" showInputMessage="1" showErrorMessage="1" sqref="S11:S160" xr:uid="{00000000-0002-0000-0700-000000000000}">
      <formula1>$AN$6:$AN$7</formula1>
    </dataValidation>
  </dataValidations>
  <pageMargins left="0.511811024" right="0.511811024" top="0.78740157499999996" bottom="0.78740157499999996" header="0.31496062000000002" footer="0.31496062000000002"/>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39"/>
  <sheetViews>
    <sheetView showGridLines="0" topLeftCell="A25" zoomScale="80" zoomScaleNormal="80" zoomScalePageLayoutView="70" workbookViewId="0">
      <selection activeCell="D32" sqref="D32:D37"/>
    </sheetView>
  </sheetViews>
  <sheetFormatPr defaultRowHeight="15" x14ac:dyDescent="0.25"/>
  <cols>
    <col min="1" max="1" width="2.85546875" customWidth="1"/>
    <col min="2" max="2" width="3.85546875" customWidth="1"/>
    <col min="3" max="3" width="53" bestFit="1" customWidth="1"/>
    <col min="4" max="4" width="12" bestFit="1" customWidth="1"/>
    <col min="5" max="5" width="7.42578125" customWidth="1"/>
    <col min="6" max="6" width="12" bestFit="1" customWidth="1"/>
    <col min="7" max="7" width="8.140625" customWidth="1"/>
    <col min="8" max="8" width="9.140625" customWidth="1"/>
    <col min="24" max="24" width="2.85546875" customWidth="1"/>
    <col min="26" max="26" width="0" hidden="1" customWidth="1"/>
    <col min="27" max="28" width="4.140625" hidden="1" customWidth="1"/>
    <col min="29" max="29" width="4.140625" customWidth="1"/>
  </cols>
  <sheetData>
    <row r="1" spans="1:28" x14ac:dyDescent="0.25">
      <c r="A1" s="11"/>
      <c r="B1" s="254" t="s">
        <v>71</v>
      </c>
      <c r="C1" s="254"/>
      <c r="D1" s="254"/>
      <c r="E1" s="254"/>
      <c r="F1" s="254"/>
      <c r="G1" s="254"/>
      <c r="H1" s="254"/>
      <c r="I1" s="254"/>
      <c r="J1" s="254"/>
      <c r="K1" s="254"/>
      <c r="L1" s="254"/>
      <c r="M1" s="254"/>
      <c r="N1" s="254"/>
      <c r="O1" s="254"/>
      <c r="P1" s="254"/>
      <c r="Q1" s="254"/>
      <c r="R1" s="254"/>
      <c r="S1" s="254"/>
      <c r="T1" s="254"/>
      <c r="U1" s="254"/>
      <c r="V1" s="254"/>
      <c r="W1" s="254"/>
      <c r="X1" s="11"/>
    </row>
    <row r="2" spans="1:28" s="15" customFormat="1" ht="21" customHeight="1" x14ac:dyDescent="0.25">
      <c r="A2" s="16"/>
      <c r="B2" s="254"/>
      <c r="C2" s="254"/>
      <c r="D2" s="254"/>
      <c r="E2" s="254"/>
      <c r="F2" s="254"/>
      <c r="G2" s="254"/>
      <c r="H2" s="254"/>
      <c r="I2" s="254"/>
      <c r="J2" s="254"/>
      <c r="K2" s="254"/>
      <c r="L2" s="254"/>
      <c r="M2" s="254"/>
      <c r="N2" s="254"/>
      <c r="O2" s="254"/>
      <c r="P2" s="254"/>
      <c r="Q2" s="254"/>
      <c r="R2" s="254"/>
      <c r="S2" s="254"/>
      <c r="T2" s="254"/>
      <c r="U2" s="254"/>
      <c r="V2" s="254"/>
      <c r="W2" s="254"/>
      <c r="X2" s="16"/>
    </row>
    <row r="3" spans="1:28" ht="33.75" customHeight="1" x14ac:dyDescent="0.35">
      <c r="A3" s="11"/>
      <c r="B3" s="260" t="str">
        <f>'Monitoria Anual - 4'!A2</f>
        <v>Inserir nome do PAN - completo e resumido, ex: "Plano de Ação Nacional para a Conservação dos Ambientes Coralíneos - PAN Corais"</v>
      </c>
      <c r="C3" s="260"/>
      <c r="D3" s="260"/>
      <c r="E3" s="260"/>
      <c r="F3" s="260"/>
      <c r="G3" s="260"/>
      <c r="H3" s="260"/>
      <c r="I3" s="260"/>
      <c r="J3" s="260"/>
      <c r="K3" s="260"/>
      <c r="L3" s="260"/>
      <c r="M3" s="260"/>
      <c r="N3" s="260"/>
      <c r="O3" s="260"/>
      <c r="P3" s="260"/>
      <c r="Q3" s="260"/>
      <c r="R3" s="260"/>
      <c r="S3" s="260"/>
      <c r="T3" s="260"/>
      <c r="U3" s="260"/>
      <c r="V3" s="260"/>
      <c r="W3" s="260"/>
      <c r="X3" s="11"/>
    </row>
    <row r="4" spans="1:28" x14ac:dyDescent="0.25">
      <c r="A4" s="11"/>
      <c r="J4" s="12"/>
      <c r="K4" s="12"/>
      <c r="L4" s="12"/>
      <c r="M4" s="12"/>
      <c r="N4" s="12"/>
      <c r="O4" s="12"/>
      <c r="X4" s="11"/>
    </row>
    <row r="5" spans="1:28" s="2" customFormat="1" ht="45" customHeight="1" x14ac:dyDescent="0.25">
      <c r="A5" s="18"/>
      <c r="B5" s="265" t="s">
        <v>514</v>
      </c>
      <c r="C5" s="265"/>
      <c r="D5" s="213" t="str">
        <f>'Monitoria Anual - 4'!B4</f>
        <v>Salvar o</v>
      </c>
      <c r="E5" s="213"/>
      <c r="F5" s="213"/>
      <c r="G5" s="213"/>
      <c r="H5" s="213"/>
      <c r="I5" s="213"/>
      <c r="J5" s="213"/>
      <c r="K5" s="213"/>
      <c r="L5" s="213"/>
      <c r="M5" s="214"/>
      <c r="N5" s="13"/>
      <c r="O5" s="13"/>
      <c r="P5" s="13"/>
      <c r="Q5" s="13"/>
      <c r="R5" s="13"/>
      <c r="X5" s="18"/>
    </row>
    <row r="6" spans="1:28" x14ac:dyDescent="0.25">
      <c r="A6" s="11"/>
      <c r="J6" s="12"/>
      <c r="K6" s="12"/>
      <c r="L6" s="12"/>
      <c r="M6" s="12"/>
      <c r="N6" s="12"/>
      <c r="O6" s="12"/>
      <c r="X6" s="11"/>
    </row>
    <row r="7" spans="1:28" ht="26.25" customHeight="1" x14ac:dyDescent="0.25">
      <c r="A7" s="11"/>
      <c r="B7" s="265" t="s">
        <v>75</v>
      </c>
      <c r="C7" s="265"/>
      <c r="D7" s="255" t="str">
        <f>'Monitoria Anual - 4'!B6</f>
        <v>01/10/2016 - 04/10/2016 (virtual)</v>
      </c>
      <c r="E7" s="255"/>
      <c r="F7" s="255"/>
      <c r="G7" s="256"/>
      <c r="H7" s="2"/>
      <c r="I7" s="14"/>
      <c r="J7" s="12"/>
      <c r="K7" s="12"/>
      <c r="L7" s="12"/>
      <c r="M7" s="12"/>
      <c r="N7" s="12"/>
      <c r="O7" s="12"/>
      <c r="X7" s="11"/>
    </row>
    <row r="8" spans="1:28" x14ac:dyDescent="0.25">
      <c r="A8" s="11"/>
      <c r="X8" s="11"/>
    </row>
    <row r="9" spans="1:28" ht="31.5" customHeight="1" x14ac:dyDescent="0.25">
      <c r="A9" s="11"/>
      <c r="B9" s="254" t="s">
        <v>515</v>
      </c>
      <c r="C9" s="254"/>
      <c r="D9" s="254"/>
      <c r="E9" s="254"/>
      <c r="F9" s="254"/>
      <c r="G9" s="254"/>
      <c r="H9" s="254"/>
      <c r="I9" s="254"/>
      <c r="J9" s="254"/>
      <c r="K9" s="254"/>
      <c r="L9" s="254"/>
      <c r="M9" s="254"/>
      <c r="N9" s="254"/>
      <c r="O9" s="254"/>
      <c r="P9" s="254"/>
      <c r="Q9" s="254"/>
      <c r="R9" s="254"/>
      <c r="S9" s="254"/>
      <c r="T9" s="254"/>
      <c r="U9" s="254"/>
      <c r="V9" s="254"/>
      <c r="W9" s="254"/>
      <c r="X9" s="11"/>
    </row>
    <row r="10" spans="1:28" x14ac:dyDescent="0.25">
      <c r="A10" s="11"/>
      <c r="G10" s="10"/>
      <c r="H10" s="10"/>
      <c r="I10" s="10"/>
      <c r="X10" s="11"/>
    </row>
    <row r="11" spans="1:28" ht="15.75" x14ac:dyDescent="0.25">
      <c r="A11" s="11"/>
      <c r="B11" s="255" t="s">
        <v>516</v>
      </c>
      <c r="C11" s="256"/>
      <c r="D11" s="42"/>
      <c r="E11" s="42"/>
      <c r="F11" s="42"/>
      <c r="G11" s="42"/>
      <c r="H11" s="42"/>
      <c r="I11" s="42"/>
      <c r="J11" s="42"/>
      <c r="K11" s="42"/>
      <c r="L11" s="42"/>
      <c r="M11" s="42"/>
      <c r="N11" s="42"/>
      <c r="O11" s="42"/>
      <c r="P11" s="42"/>
      <c r="Q11" s="42"/>
      <c r="R11" s="42"/>
      <c r="S11" s="42"/>
      <c r="T11" s="42"/>
      <c r="U11" s="42"/>
      <c r="V11" s="42"/>
      <c r="W11" s="42"/>
      <c r="X11" s="11"/>
    </row>
    <row r="12" spans="1:28" ht="15.75" thickBot="1" x14ac:dyDescent="0.3">
      <c r="A12" s="11"/>
      <c r="F12" s="261"/>
      <c r="G12" s="261"/>
      <c r="H12" s="110"/>
      <c r="X12" s="11"/>
    </row>
    <row r="13" spans="1:28" ht="33.75" customHeight="1" thickBot="1" x14ac:dyDescent="0.3">
      <c r="A13" s="11"/>
      <c r="C13" s="262" t="s">
        <v>674</v>
      </c>
      <c r="D13" s="263"/>
      <c r="E13" s="263"/>
      <c r="F13" s="263"/>
      <c r="G13" s="264"/>
      <c r="H13" s="3"/>
      <c r="X13" s="11"/>
    </row>
    <row r="14" spans="1:28" s="2" customFormat="1" ht="34.5" customHeight="1" thickBot="1" x14ac:dyDescent="0.3">
      <c r="A14" s="18"/>
      <c r="C14" s="26" t="s">
        <v>518</v>
      </c>
      <c r="D14" s="7" t="s">
        <v>519</v>
      </c>
      <c r="E14" s="8" t="s">
        <v>520</v>
      </c>
      <c r="F14" s="7" t="s">
        <v>521</v>
      </c>
      <c r="G14" s="9" t="s">
        <v>520</v>
      </c>
      <c r="H14" s="6"/>
      <c r="X14" s="18"/>
    </row>
    <row r="15" spans="1:28" ht="15.75" x14ac:dyDescent="0.25">
      <c r="A15" s="11"/>
      <c r="C15" s="79" t="s">
        <v>522</v>
      </c>
      <c r="D15" s="89"/>
      <c r="E15" s="90"/>
      <c r="F15" s="86">
        <f>COUNTA('Monitoria Anual - 4'!S11:S999)</f>
        <v>10</v>
      </c>
      <c r="G15" s="27">
        <f t="shared" ref="G15:G21" si="0">F15/$F$22</f>
        <v>6.9930069930069935E-2</v>
      </c>
      <c r="H15" s="4"/>
      <c r="X15" s="11"/>
    </row>
    <row r="16" spans="1:28" ht="15.75" x14ac:dyDescent="0.25">
      <c r="A16" s="11"/>
      <c r="C16" s="80" t="s">
        <v>523</v>
      </c>
      <c r="D16" s="91">
        <f>COUNTA('Monitoria Anual - 4'!N11:N999)</f>
        <v>2</v>
      </c>
      <c r="E16" s="29">
        <f>D16/$D$22</f>
        <v>1.3333333333333334E-2</v>
      </c>
      <c r="F16" s="87">
        <f>D16-AB16</f>
        <v>2</v>
      </c>
      <c r="G16" s="29">
        <f t="shared" si="0"/>
        <v>1.3986013986013986E-2</v>
      </c>
      <c r="H16" s="4"/>
      <c r="X16" s="11"/>
      <c r="Z16">
        <f>COUNTIFS('Monitoria Anual - 4'!N:N,"x",'Monitoria Anual - 4'!S:S,"Excluída")</f>
        <v>0</v>
      </c>
      <c r="AA16">
        <f>COUNTIFS('Monitoria Anual - 4'!N:N,"x",'Monitoria Anual - 4'!S:S,"Agrupada")</f>
        <v>0</v>
      </c>
      <c r="AB16">
        <f>Z16+AA16</f>
        <v>0</v>
      </c>
    </row>
    <row r="17" spans="1:28" ht="15.75" x14ac:dyDescent="0.25">
      <c r="A17" s="11"/>
      <c r="C17" s="81" t="s">
        <v>524</v>
      </c>
      <c r="D17" s="91">
        <f>COUNTA('Monitoria Anual - 4'!O11:O999)</f>
        <v>39</v>
      </c>
      <c r="E17" s="29">
        <f>D17/$D$22</f>
        <v>0.26</v>
      </c>
      <c r="F17" s="87">
        <f>D17-AB17</f>
        <v>35</v>
      </c>
      <c r="G17" s="29">
        <f t="shared" si="0"/>
        <v>0.24475524475524477</v>
      </c>
      <c r="H17" s="4"/>
      <c r="X17" s="11"/>
      <c r="Z17">
        <f t="array" ref="Z17">COUNTIFS('Monitoria Anual - 4'!O:O,"x",'Monitoria Anual - 4'!S:S,"Excluída")</f>
        <v>2</v>
      </c>
      <c r="AA17">
        <f t="array" ref="AA17">COUNTIFS('Monitoria Anual - 4'!O:O,"x",'Monitoria Anual - 4'!S:S,"Agrupada")</f>
        <v>2</v>
      </c>
      <c r="AB17">
        <f>Z17+AA17</f>
        <v>4</v>
      </c>
    </row>
    <row r="18" spans="1:28" ht="15.75" x14ac:dyDescent="0.25">
      <c r="A18" s="11"/>
      <c r="C18" s="82" t="s">
        <v>525</v>
      </c>
      <c r="D18" s="91">
        <f>COUNTA('Monitoria Anual - 4'!P11:P999)</f>
        <v>29</v>
      </c>
      <c r="E18" s="29">
        <f>D18/$D$22</f>
        <v>0.19333333333333333</v>
      </c>
      <c r="F18" s="87">
        <f>D18-AB18</f>
        <v>25</v>
      </c>
      <c r="G18" s="29">
        <f t="shared" si="0"/>
        <v>0.17482517482517482</v>
      </c>
      <c r="H18" s="4"/>
      <c r="X18" s="11"/>
      <c r="Z18">
        <f t="array" ref="Z18">COUNTIFS('Monitoria Anual - 4'!P:P,"x",'Monitoria Anual - 4'!S:S,"Excluída")</f>
        <v>2</v>
      </c>
      <c r="AA18">
        <f t="array" ref="AA18">COUNTIFS('Monitoria Anual - 4'!P:P,"x",'Monitoria Anual - 4'!S:S,"Agrupada")</f>
        <v>2</v>
      </c>
      <c r="AB18">
        <f>Z18+AA18</f>
        <v>4</v>
      </c>
    </row>
    <row r="19" spans="1:28" ht="15.75" x14ac:dyDescent="0.25">
      <c r="A19" s="11"/>
      <c r="C19" s="83" t="s">
        <v>526</v>
      </c>
      <c r="D19" s="91">
        <f>COUNTA('Monitoria Anual - 4'!Q11:Q999)</f>
        <v>38</v>
      </c>
      <c r="E19" s="29">
        <f>D19/$D$22</f>
        <v>0.25333333333333335</v>
      </c>
      <c r="F19" s="87">
        <f t="shared" ref="F19:F20" si="1">D19-AB19</f>
        <v>37</v>
      </c>
      <c r="G19" s="29">
        <f t="shared" si="0"/>
        <v>0.25874125874125875</v>
      </c>
      <c r="H19" s="4"/>
      <c r="X19" s="11"/>
      <c r="Z19">
        <f t="array" ref="Z19">COUNTIFS('Monitoria Anual - 4'!Q:Q,"x",'Monitoria Anual - 4'!S:S,"Excluída")</f>
        <v>0</v>
      </c>
      <c r="AA19">
        <f t="array" ref="AA19">COUNTIFS('Monitoria Anual - 4'!Q:Q,"x",'Monitoria Anual - 4'!S:S,"Agrupada")</f>
        <v>1</v>
      </c>
      <c r="AB19">
        <f>Z19+AA19</f>
        <v>1</v>
      </c>
    </row>
    <row r="20" spans="1:28" ht="15.75" x14ac:dyDescent="0.25">
      <c r="A20" s="11"/>
      <c r="C20" s="84" t="s">
        <v>527</v>
      </c>
      <c r="D20" s="91">
        <f>COUNTA('Monitoria Anual - 4'!R11:R999)</f>
        <v>42</v>
      </c>
      <c r="E20" s="29">
        <f>D20/$D$22</f>
        <v>0.28000000000000003</v>
      </c>
      <c r="F20" s="87">
        <f t="shared" si="1"/>
        <v>41</v>
      </c>
      <c r="G20" s="29">
        <f t="shared" si="0"/>
        <v>0.28671328671328672</v>
      </c>
      <c r="H20" s="4"/>
      <c r="X20" s="11"/>
      <c r="Z20">
        <f t="array" ref="Z20">COUNTIFS('Monitoria Anual - 4'!R:R,"x",'Monitoria Anual - 4'!S:S,"Excluída")</f>
        <v>1</v>
      </c>
      <c r="AA20">
        <f t="array" ref="AA20">COUNTIFS('Monitoria Anual - 4'!R:R,"x",'Monitoria Anual - 4'!S:S,"Agrupada")</f>
        <v>0</v>
      </c>
      <c r="AB20">
        <f>Z20+AA20</f>
        <v>1</v>
      </c>
    </row>
    <row r="21" spans="1:28" ht="16.5" thickBot="1" x14ac:dyDescent="0.3">
      <c r="A21" s="11"/>
      <c r="C21" s="85" t="s">
        <v>528</v>
      </c>
      <c r="D21" s="92"/>
      <c r="E21" s="93"/>
      <c r="F21" s="88">
        <f>'Monitoria Anual - 4'!C166</f>
        <v>3</v>
      </c>
      <c r="G21" s="30">
        <f t="shared" si="0"/>
        <v>2.097902097902098E-2</v>
      </c>
      <c r="H21" s="4"/>
      <c r="X21" s="11"/>
    </row>
    <row r="22" spans="1:28" ht="16.5" thickBot="1" x14ac:dyDescent="0.3">
      <c r="A22" s="11"/>
      <c r="C22" s="94" t="s">
        <v>529</v>
      </c>
      <c r="D22" s="96">
        <f>SUM(D16:D20)</f>
        <v>150</v>
      </c>
      <c r="E22" s="32">
        <f>SUM(E15:E21)</f>
        <v>1</v>
      </c>
      <c r="F22" s="95">
        <f>SUM(F16:F21)</f>
        <v>143</v>
      </c>
      <c r="G22" s="32">
        <f>SUM(G16:G21)</f>
        <v>0.99999999999999989</v>
      </c>
      <c r="H22" s="4"/>
      <c r="X22" s="11"/>
    </row>
    <row r="23" spans="1:28" ht="15.75" thickBot="1" x14ac:dyDescent="0.3">
      <c r="A23" s="11"/>
      <c r="C23" s="75" t="s">
        <v>530</v>
      </c>
      <c r="D23" s="257">
        <f>COUNTIF('Monitoria Anual - 4'!S11:S999,"Agrupada")</f>
        <v>5</v>
      </c>
      <c r="E23" s="258"/>
      <c r="F23" s="258"/>
      <c r="G23" s="259"/>
      <c r="H23" s="5"/>
      <c r="X23" s="11"/>
    </row>
    <row r="24" spans="1:28" ht="15.75" thickBot="1" x14ac:dyDescent="0.3">
      <c r="A24" s="11"/>
      <c r="C24" s="74" t="s">
        <v>531</v>
      </c>
      <c r="D24" s="257">
        <f>COUNTIF('Monitoria Anual - 4'!S11:S161,"Excluída")</f>
        <v>5</v>
      </c>
      <c r="E24" s="258"/>
      <c r="F24" s="258"/>
      <c r="G24" s="259"/>
      <c r="X24" s="11"/>
    </row>
    <row r="25" spans="1:28" x14ac:dyDescent="0.25">
      <c r="A25" s="11"/>
      <c r="X25" s="11"/>
    </row>
    <row r="26" spans="1:28" x14ac:dyDescent="0.25">
      <c r="A26" s="11"/>
      <c r="X26" s="11"/>
    </row>
    <row r="27" spans="1:28" ht="15.75" x14ac:dyDescent="0.25">
      <c r="A27" s="11"/>
      <c r="B27" s="255" t="s">
        <v>532</v>
      </c>
      <c r="C27" s="256"/>
      <c r="D27" s="42"/>
      <c r="E27" s="42"/>
      <c r="F27" s="42"/>
      <c r="G27" s="42"/>
      <c r="X27" s="11"/>
    </row>
    <row r="28" spans="1:28" ht="16.5" thickBot="1" x14ac:dyDescent="0.3">
      <c r="A28" s="11"/>
      <c r="B28" s="42"/>
      <c r="C28" s="17"/>
      <c r="D28" s="17"/>
      <c r="E28" s="17"/>
      <c r="F28" s="17"/>
      <c r="G28" s="17"/>
      <c r="H28" s="42"/>
      <c r="I28" s="42"/>
      <c r="J28" s="42"/>
      <c r="K28" s="42"/>
      <c r="L28" s="42"/>
      <c r="M28" s="42"/>
      <c r="N28" s="42"/>
      <c r="O28" s="42"/>
      <c r="P28" s="42"/>
      <c r="Q28" s="42"/>
      <c r="R28" s="42"/>
      <c r="S28" s="42"/>
      <c r="T28" s="42"/>
      <c r="U28" s="42"/>
      <c r="V28" s="42"/>
      <c r="W28" s="42"/>
      <c r="X28" s="11"/>
    </row>
    <row r="29" spans="1:28" ht="16.5" thickBot="1" x14ac:dyDescent="0.3">
      <c r="A29" s="11"/>
      <c r="B29" s="17"/>
      <c r="C29" s="33" t="s">
        <v>533</v>
      </c>
      <c r="D29" s="68">
        <f>COUNTA('Monitoria Anual - 4'!A11:A160)</f>
        <v>10</v>
      </c>
      <c r="H29" s="17"/>
      <c r="I29" s="17"/>
      <c r="J29" s="17"/>
      <c r="K29" s="17"/>
      <c r="L29" s="17"/>
      <c r="M29" s="17"/>
      <c r="N29" s="17"/>
      <c r="O29" s="17"/>
      <c r="P29" s="17"/>
      <c r="Q29" s="17"/>
      <c r="R29" s="17"/>
      <c r="S29" s="17"/>
      <c r="T29" s="17"/>
      <c r="U29" s="17"/>
      <c r="V29" s="17"/>
      <c r="W29" s="17"/>
      <c r="X29" s="11"/>
    </row>
    <row r="30" spans="1:28" ht="15.75" thickBot="1" x14ac:dyDescent="0.3">
      <c r="A30" s="11"/>
      <c r="X30" s="11"/>
    </row>
    <row r="31" spans="1:28" ht="15.75" thickBot="1" x14ac:dyDescent="0.3">
      <c r="A31" s="11"/>
      <c r="C31" s="78" t="s">
        <v>534</v>
      </c>
      <c r="D31" s="78" t="s">
        <v>535</v>
      </c>
      <c r="E31" s="19"/>
      <c r="F31" s="20"/>
      <c r="G31" s="21"/>
      <c r="H31" s="23"/>
      <c r="I31" s="24"/>
      <c r="J31" s="25"/>
      <c r="W31" s="1"/>
      <c r="X31" s="11"/>
    </row>
    <row r="32" spans="1:28" x14ac:dyDescent="0.25">
      <c r="A32" s="11"/>
      <c r="C32" s="76" t="s">
        <v>536</v>
      </c>
      <c r="D32" s="99">
        <v>6</v>
      </c>
      <c r="E32" s="34">
        <f>COUNTA('Monitoria Anual - 4'!S11:S25)</f>
        <v>5</v>
      </c>
      <c r="F32" s="66">
        <f>COUNTA('Monitoria Anual - 4'!N11:N25)</f>
        <v>1</v>
      </c>
      <c r="G32" s="66">
        <f>COUNTA('Monitoria Anual - 4'!O11:O25)</f>
        <v>6</v>
      </c>
      <c r="H32" s="66">
        <f>COUNTA('Monitoria Anual - 4'!P11:P25)</f>
        <v>3</v>
      </c>
      <c r="I32" s="66">
        <f>COUNTA('Monitoria Anual - 4'!Q11:Q25)</f>
        <v>1</v>
      </c>
      <c r="J32" s="67">
        <f>COUNTA('Monitoria Anual - 4'!R11:R25)</f>
        <v>4</v>
      </c>
      <c r="W32" s="1"/>
      <c r="X32" s="11"/>
    </row>
    <row r="33" spans="1:24" x14ac:dyDescent="0.25">
      <c r="A33" s="11"/>
      <c r="C33" s="77" t="s">
        <v>537</v>
      </c>
      <c r="D33" s="76">
        <v>6</v>
      </c>
      <c r="E33" s="35">
        <f>COUNTA('Monitoria Anual - 4'!S26:S40)</f>
        <v>2</v>
      </c>
      <c r="F33" s="36">
        <f>COUNTA('Monitoria Anual - 4'!N26:N40)</f>
        <v>0</v>
      </c>
      <c r="G33" s="36">
        <f>COUNTA('Monitoria Anual - 4'!O26:O40)</f>
        <v>6</v>
      </c>
      <c r="H33" s="36">
        <f>COUNTA('Monitoria Anual - 4'!P26:P40)</f>
        <v>2</v>
      </c>
      <c r="I33" s="36">
        <f>COUNTA('Monitoria Anual - 4'!Q26:Q40)</f>
        <v>3</v>
      </c>
      <c r="J33" s="37">
        <f>COUNTA('Monitoria Anual - 4'!R26:R40)</f>
        <v>4</v>
      </c>
      <c r="W33" s="1"/>
      <c r="X33" s="11"/>
    </row>
    <row r="34" spans="1:24" x14ac:dyDescent="0.25">
      <c r="A34" s="11"/>
      <c r="C34" s="77" t="s">
        <v>538</v>
      </c>
      <c r="D34" s="76">
        <v>4</v>
      </c>
      <c r="E34" s="35">
        <f>COUNTA('Monitoria Anual - 4'!S41:S55)</f>
        <v>0</v>
      </c>
      <c r="F34" s="36">
        <f>COUNTA('Monitoria Anual - 4'!N41:N55)</f>
        <v>1</v>
      </c>
      <c r="G34" s="36">
        <f>COUNTA('Monitoria Anual - 4'!O41:O55)</f>
        <v>6</v>
      </c>
      <c r="H34" s="36">
        <f>COUNTA('Monitoria Anual - 4'!P41:P55)</f>
        <v>1</v>
      </c>
      <c r="I34" s="36">
        <f>COUNTA('Monitoria Anual - 4'!Q41:Q55)</f>
        <v>5</v>
      </c>
      <c r="J34" s="37">
        <f>COUNTA('Monitoria Anual - 4'!R41:R55)</f>
        <v>2</v>
      </c>
      <c r="W34" s="1"/>
      <c r="X34" s="11"/>
    </row>
    <row r="35" spans="1:24" x14ac:dyDescent="0.25">
      <c r="A35" s="11"/>
      <c r="C35" s="77" t="s">
        <v>539</v>
      </c>
      <c r="D35" s="76">
        <v>7</v>
      </c>
      <c r="E35" s="35">
        <f>COUNTA('Monitoria Anual - 4'!S56:S70)</f>
        <v>1</v>
      </c>
      <c r="F35" s="36">
        <f>COUNTA('Monitoria Anual - 4'!N56:N70)</f>
        <v>0</v>
      </c>
      <c r="G35" s="36">
        <f>COUNTA('Monitoria Anual - 4'!O56:O70)</f>
        <v>6</v>
      </c>
      <c r="H35" s="36">
        <f>COUNTA('Monitoria Anual - 4'!P56:P70)</f>
        <v>2</v>
      </c>
      <c r="I35" s="36">
        <f>COUNTA('Monitoria Anual - 4'!Q56:Q70)</f>
        <v>5</v>
      </c>
      <c r="J35" s="37">
        <f>COUNTA('Monitoria Anual - 4'!R56:R70)</f>
        <v>2</v>
      </c>
      <c r="W35" s="1"/>
      <c r="X35" s="11"/>
    </row>
    <row r="36" spans="1:24" x14ac:dyDescent="0.25">
      <c r="A36" s="11"/>
      <c r="C36" s="77" t="s">
        <v>540</v>
      </c>
      <c r="D36" s="76">
        <v>5</v>
      </c>
      <c r="E36" s="35">
        <f>COUNTA('Monitoria Anual - 4'!S71:S85)</f>
        <v>0</v>
      </c>
      <c r="F36" s="36">
        <f>COUNTA('Monitoria Anual - 4'!N71:N85)</f>
        <v>0</v>
      </c>
      <c r="G36" s="36">
        <f>COUNTA('Monitoria Anual - 4'!O71:O85)</f>
        <v>0</v>
      </c>
      <c r="H36" s="36">
        <f>COUNTA('Monitoria Anual - 4'!P71:P85)</f>
        <v>12</v>
      </c>
      <c r="I36" s="36">
        <f>COUNTA('Monitoria Anual - 4'!Q71:Q85)</f>
        <v>0</v>
      </c>
      <c r="J36" s="37">
        <f>COUNTA('Monitoria Anual - 4'!R71:R85)</f>
        <v>3</v>
      </c>
      <c r="W36" s="1"/>
      <c r="X36" s="11"/>
    </row>
    <row r="37" spans="1:24" x14ac:dyDescent="0.25">
      <c r="A37" s="11"/>
      <c r="C37" s="77" t="s">
        <v>541</v>
      </c>
      <c r="D37" s="76">
        <v>10</v>
      </c>
      <c r="E37" s="35">
        <f>COUNTA('Monitoria Anual - 4'!S86:S100)</f>
        <v>0</v>
      </c>
      <c r="F37" s="36">
        <f>COUNTA('Monitoria Anual - 4'!N86:N100)</f>
        <v>0</v>
      </c>
      <c r="G37" s="36">
        <f>COUNTA('Monitoria Anual - 4'!O86:O100)</f>
        <v>0</v>
      </c>
      <c r="H37" s="36">
        <f>COUNTA('Monitoria Anual - 4'!P86:P100)</f>
        <v>0</v>
      </c>
      <c r="I37" s="36">
        <f>COUNTA('Monitoria Anual - 4'!Q86:Q100)</f>
        <v>0</v>
      </c>
      <c r="J37" s="37">
        <f>COUNTA('Monitoria Anual - 4'!R86:R100)</f>
        <v>15</v>
      </c>
      <c r="W37" s="1"/>
      <c r="X37" s="11"/>
    </row>
    <row r="38" spans="1:24" x14ac:dyDescent="0.25">
      <c r="A38" s="11"/>
      <c r="X38" s="11"/>
    </row>
    <row r="39" spans="1:24"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row>
  </sheetData>
  <sheetProtection algorithmName="SHA-512" hashValue="vB4Wk4rl2BazUkTHv9jdUtVJ3x2RQV6KQh6gWHlZHISu41GUvzMltJfsYrt9iEpqHh+GtG/Awfvhyn0U0c9TSQ==" saltValue="tUmLIfwgxBEtE7SI2DapZA==" spinCount="100000" sheet="1" objects="1" scenarios="1"/>
  <protectedRanges>
    <protectedRange password="ECFE" sqref="D32:D37" name="Intervalo1"/>
  </protectedRanges>
  <mergeCells count="13">
    <mergeCell ref="B1:W2"/>
    <mergeCell ref="B3:W3"/>
    <mergeCell ref="B5:C5"/>
    <mergeCell ref="D5:M5"/>
    <mergeCell ref="B7:C7"/>
    <mergeCell ref="D7:G7"/>
    <mergeCell ref="B27:C27"/>
    <mergeCell ref="B9:W9"/>
    <mergeCell ref="B11:C11"/>
    <mergeCell ref="F12:G12"/>
    <mergeCell ref="C13:G13"/>
    <mergeCell ref="D23:G23"/>
    <mergeCell ref="D24:G24"/>
  </mergeCells>
  <conditionalFormatting sqref="E32:F32 G32:J37 F33:F37">
    <cfRule type="cellIs" dxfId="5" priority="1" stopIfTrue="1" operator="equal">
      <formula>0</formula>
    </cfRule>
  </conditionalFormatting>
  <pageMargins left="0.25" right="0.25" top="0.75" bottom="0.75" header="0.3" footer="0.3"/>
  <pageSetup paperSize="9" scale="52" fitToHeight="0" orientation="landscape" r:id="rId1"/>
  <colBreaks count="1" manualBreakCount="1">
    <brk id="1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324"/>
  <sheetViews>
    <sheetView showGridLines="0" topLeftCell="D1" zoomScale="60" zoomScaleNormal="60" workbookViewId="0">
      <selection activeCell="O9" sqref="O9:O10"/>
    </sheetView>
  </sheetViews>
  <sheetFormatPr defaultColWidth="8.85546875" defaultRowHeight="15" x14ac:dyDescent="0.25"/>
  <cols>
    <col min="1" max="1" width="72.5703125" style="2" customWidth="1"/>
    <col min="2" max="2" width="7.28515625" style="2" customWidth="1"/>
    <col min="3" max="3" width="73.5703125" style="2" customWidth="1"/>
    <col min="4" max="4" width="18.7109375" style="2" customWidth="1"/>
    <col min="5" max="5" width="19.42578125" style="2" customWidth="1"/>
    <col min="6" max="6" width="25.7109375" style="2" customWidth="1"/>
    <col min="7" max="7" width="27.5703125" style="2" customWidth="1"/>
    <col min="8" max="12" width="25.140625" style="2" customWidth="1"/>
    <col min="13" max="13" width="27.7109375" style="2" bestFit="1" customWidth="1"/>
    <col min="14" max="16" width="26.7109375" style="59" customWidth="1"/>
    <col min="17" max="17" width="37.85546875" style="2" customWidth="1"/>
    <col min="18" max="18" width="28.7109375" style="2" customWidth="1"/>
    <col min="19" max="19" width="40" style="2" customWidth="1"/>
    <col min="20" max="21" width="26.7109375" style="2" customWidth="1"/>
    <col min="22" max="22" width="2.7109375" style="2" customWidth="1"/>
    <col min="23" max="25" width="8.85546875" style="2"/>
    <col min="26" max="26" width="8.85546875" style="2" hidden="1" customWidth="1"/>
    <col min="27" max="16384" width="8.85546875" style="2"/>
  </cols>
  <sheetData>
    <row r="1" spans="1:26" ht="33.75" customHeight="1" x14ac:dyDescent="0.25">
      <c r="A1" s="309" t="s">
        <v>71</v>
      </c>
      <c r="B1" s="309"/>
      <c r="C1" s="309"/>
      <c r="D1" s="309"/>
      <c r="E1" s="309"/>
      <c r="F1" s="309"/>
      <c r="G1" s="309"/>
      <c r="H1" s="309"/>
      <c r="I1" s="309"/>
      <c r="J1" s="309"/>
      <c r="K1" s="309"/>
      <c r="L1" s="309"/>
      <c r="M1" s="309"/>
      <c r="N1" s="56"/>
      <c r="O1" s="56"/>
      <c r="P1" s="56"/>
      <c r="Q1" s="18"/>
      <c r="R1" s="18"/>
      <c r="S1" s="18"/>
      <c r="T1" s="18"/>
      <c r="U1" s="18"/>
      <c r="V1" s="18"/>
      <c r="W1" s="18"/>
    </row>
    <row r="2" spans="1:26" ht="33.75" customHeight="1" thickBot="1" x14ac:dyDescent="0.3">
      <c r="A2" s="310" t="s">
        <v>542</v>
      </c>
      <c r="B2" s="310"/>
      <c r="C2" s="310"/>
      <c r="D2" s="310"/>
      <c r="E2" s="310"/>
      <c r="F2" s="310"/>
      <c r="G2" s="310"/>
      <c r="H2" s="310"/>
      <c r="I2" s="310"/>
      <c r="J2" s="310"/>
      <c r="K2" s="310"/>
      <c r="L2" s="310"/>
      <c r="M2" s="310"/>
      <c r="N2" s="57"/>
      <c r="O2" s="57"/>
      <c r="P2" s="57"/>
      <c r="Q2" s="57"/>
      <c r="R2" s="57"/>
      <c r="S2" s="57"/>
      <c r="T2" s="58"/>
      <c r="U2" s="58"/>
      <c r="W2" s="18"/>
    </row>
    <row r="3" spans="1:26" ht="15.75" thickTop="1" x14ac:dyDescent="0.25">
      <c r="W3" s="18"/>
    </row>
    <row r="4" spans="1:26" ht="45" customHeight="1" x14ac:dyDescent="0.25">
      <c r="A4" s="52" t="s">
        <v>73</v>
      </c>
      <c r="B4" s="311" t="s">
        <v>543</v>
      </c>
      <c r="C4" s="311"/>
      <c r="D4" s="311"/>
      <c r="E4" s="311"/>
      <c r="F4" s="311"/>
      <c r="G4" s="312"/>
      <c r="H4" s="13"/>
      <c r="I4" s="13"/>
      <c r="J4" s="13"/>
      <c r="K4" s="13"/>
      <c r="L4" s="13"/>
      <c r="M4" s="13"/>
      <c r="N4" s="13"/>
      <c r="O4" s="13"/>
      <c r="P4" s="13"/>
      <c r="W4" s="18"/>
    </row>
    <row r="5" spans="1:26" x14ac:dyDescent="0.25">
      <c r="W5" s="18"/>
    </row>
    <row r="6" spans="1:26" ht="27" customHeight="1" x14ac:dyDescent="0.25">
      <c r="A6" s="52" t="s">
        <v>75</v>
      </c>
      <c r="B6" s="313" t="s">
        <v>544</v>
      </c>
      <c r="C6" s="314"/>
      <c r="M6" s="59"/>
      <c r="W6" s="18"/>
      <c r="Z6" s="2" t="s">
        <v>77</v>
      </c>
    </row>
    <row r="7" spans="1:26" ht="15.75" thickBot="1" x14ac:dyDescent="0.3">
      <c r="W7" s="18"/>
      <c r="Z7" s="60" t="s">
        <v>78</v>
      </c>
    </row>
    <row r="8" spans="1:26" ht="27" customHeight="1" thickBot="1" x14ac:dyDescent="0.3">
      <c r="A8" s="315" t="s">
        <v>79</v>
      </c>
      <c r="B8" s="316"/>
      <c r="C8" s="316"/>
      <c r="D8" s="316"/>
      <c r="E8" s="316"/>
      <c r="F8" s="316"/>
      <c r="G8" s="316"/>
      <c r="H8" s="316"/>
      <c r="I8" s="316"/>
      <c r="J8" s="316"/>
      <c r="K8" s="316"/>
      <c r="L8" s="316"/>
      <c r="M8" s="317"/>
      <c r="N8" s="318" t="s">
        <v>80</v>
      </c>
      <c r="O8" s="319"/>
      <c r="P8" s="319"/>
      <c r="Q8" s="319"/>
      <c r="R8" s="319"/>
      <c r="S8" s="319"/>
      <c r="T8" s="319"/>
      <c r="U8" s="320"/>
      <c r="W8" s="18"/>
    </row>
    <row r="9" spans="1:26" ht="64.5" customHeight="1" x14ac:dyDescent="0.25">
      <c r="A9" s="301" t="s">
        <v>82</v>
      </c>
      <c r="B9" s="303" t="s">
        <v>83</v>
      </c>
      <c r="C9" s="303" t="s">
        <v>1</v>
      </c>
      <c r="D9" s="303" t="s">
        <v>3</v>
      </c>
      <c r="E9" s="305" t="s">
        <v>5</v>
      </c>
      <c r="F9" s="303" t="s">
        <v>7</v>
      </c>
      <c r="G9" s="303"/>
      <c r="H9" s="303" t="s">
        <v>9</v>
      </c>
      <c r="I9" s="303" t="s">
        <v>13</v>
      </c>
      <c r="J9" s="303" t="s">
        <v>11</v>
      </c>
      <c r="K9" s="307" t="s">
        <v>84</v>
      </c>
      <c r="L9" s="308"/>
      <c r="M9" s="303" t="s">
        <v>19</v>
      </c>
      <c r="N9" s="289" t="s">
        <v>24</v>
      </c>
      <c r="O9" s="324" t="s">
        <v>34</v>
      </c>
      <c r="P9" s="295" t="s">
        <v>30</v>
      </c>
      <c r="Q9" s="283" t="s">
        <v>38</v>
      </c>
      <c r="R9" s="283" t="s">
        <v>40</v>
      </c>
      <c r="S9" s="283" t="s">
        <v>42</v>
      </c>
      <c r="T9" s="283" t="s">
        <v>44</v>
      </c>
      <c r="U9" s="283" t="s">
        <v>46</v>
      </c>
      <c r="W9" s="18"/>
    </row>
    <row r="10" spans="1:26" ht="45.75" customHeight="1" thickBot="1" x14ac:dyDescent="0.3">
      <c r="A10" s="302"/>
      <c r="B10" s="304"/>
      <c r="C10" s="304"/>
      <c r="D10" s="304"/>
      <c r="E10" s="306"/>
      <c r="F10" s="51" t="s">
        <v>86</v>
      </c>
      <c r="G10" s="51" t="s">
        <v>87</v>
      </c>
      <c r="H10" s="304"/>
      <c r="I10" s="304"/>
      <c r="J10" s="304"/>
      <c r="K10" s="98" t="s">
        <v>88</v>
      </c>
      <c r="L10" s="98" t="s">
        <v>89</v>
      </c>
      <c r="M10" s="304"/>
      <c r="N10" s="290"/>
      <c r="O10" s="325"/>
      <c r="P10" s="296"/>
      <c r="Q10" s="284"/>
      <c r="R10" s="284"/>
      <c r="S10" s="284"/>
      <c r="T10" s="284"/>
      <c r="U10" s="284"/>
      <c r="W10" s="18"/>
    </row>
    <row r="11" spans="1:26" ht="30" customHeight="1" x14ac:dyDescent="0.25">
      <c r="A11" s="108" t="s">
        <v>545</v>
      </c>
      <c r="B11" s="109" t="s">
        <v>91</v>
      </c>
      <c r="C11" s="61"/>
      <c r="D11" s="61"/>
      <c r="E11" s="61"/>
      <c r="F11" s="61"/>
      <c r="G11" s="61"/>
      <c r="H11" s="61"/>
      <c r="I11" s="61"/>
      <c r="J11" s="61"/>
      <c r="K11" s="61"/>
      <c r="L11" s="61"/>
      <c r="M11" s="61"/>
      <c r="N11" s="62"/>
      <c r="O11" s="61" t="s">
        <v>101</v>
      </c>
      <c r="P11" s="61"/>
      <c r="Q11" s="61"/>
      <c r="R11" s="61"/>
      <c r="S11" s="61"/>
      <c r="T11" s="61"/>
      <c r="U11" s="61"/>
      <c r="W11" s="18"/>
    </row>
    <row r="12" spans="1:26" ht="30" customHeight="1" x14ac:dyDescent="0.25">
      <c r="A12" s="108"/>
      <c r="B12" s="45" t="s">
        <v>105</v>
      </c>
      <c r="C12" s="64"/>
      <c r="D12" s="64"/>
      <c r="E12" s="64"/>
      <c r="F12" s="64"/>
      <c r="G12" s="64"/>
      <c r="H12" s="64"/>
      <c r="I12" s="64"/>
      <c r="J12" s="64"/>
      <c r="K12" s="64"/>
      <c r="L12" s="64"/>
      <c r="M12" s="64"/>
      <c r="N12" s="61"/>
      <c r="O12" s="61"/>
      <c r="P12" s="61" t="s">
        <v>101</v>
      </c>
      <c r="Q12" s="64"/>
      <c r="R12" s="64"/>
      <c r="S12" s="64"/>
      <c r="T12" s="64"/>
      <c r="U12" s="64"/>
      <c r="W12" s="18"/>
    </row>
    <row r="13" spans="1:26" ht="30" customHeight="1" x14ac:dyDescent="0.25">
      <c r="A13" s="108"/>
      <c r="B13" s="45" t="s">
        <v>114</v>
      </c>
      <c r="C13" s="64"/>
      <c r="D13" s="64"/>
      <c r="E13" s="64"/>
      <c r="F13" s="64"/>
      <c r="G13" s="64"/>
      <c r="H13" s="64"/>
      <c r="I13" s="64"/>
      <c r="J13" s="64"/>
      <c r="K13" s="64"/>
      <c r="L13" s="64"/>
      <c r="M13" s="64"/>
      <c r="N13" s="61"/>
      <c r="O13" s="61" t="s">
        <v>101</v>
      </c>
      <c r="P13" s="61"/>
      <c r="Q13" s="64"/>
      <c r="R13" s="64"/>
      <c r="S13" s="64"/>
      <c r="T13" s="64"/>
      <c r="U13" s="64"/>
      <c r="W13" s="18"/>
    </row>
    <row r="14" spans="1:26" ht="30" customHeight="1" x14ac:dyDescent="0.25">
      <c r="A14" s="108"/>
      <c r="B14" s="45" t="s">
        <v>126</v>
      </c>
      <c r="C14" s="64"/>
      <c r="D14" s="64"/>
      <c r="E14" s="64"/>
      <c r="F14" s="64"/>
      <c r="G14" s="64"/>
      <c r="H14" s="64"/>
      <c r="I14" s="64"/>
      <c r="J14" s="64"/>
      <c r="K14" s="64"/>
      <c r="L14" s="64"/>
      <c r="M14" s="64"/>
      <c r="N14" s="61" t="s">
        <v>101</v>
      </c>
      <c r="O14" s="61"/>
      <c r="P14" s="61"/>
      <c r="Q14" s="64"/>
      <c r="R14" s="64"/>
      <c r="S14" s="64"/>
      <c r="T14" s="64"/>
      <c r="U14" s="64"/>
      <c r="W14" s="18"/>
    </row>
    <row r="15" spans="1:26" ht="30" customHeight="1" x14ac:dyDescent="0.25">
      <c r="A15" s="108"/>
      <c r="B15" s="45" t="s">
        <v>136</v>
      </c>
      <c r="C15" s="64"/>
      <c r="D15" s="64"/>
      <c r="E15" s="64"/>
      <c r="F15" s="64"/>
      <c r="G15" s="64"/>
      <c r="H15" s="64"/>
      <c r="I15" s="64"/>
      <c r="J15" s="64"/>
      <c r="K15" s="64"/>
      <c r="L15" s="64"/>
      <c r="M15" s="64"/>
      <c r="N15" s="61"/>
      <c r="O15" s="61"/>
      <c r="P15" s="61" t="s">
        <v>248</v>
      </c>
      <c r="Q15" s="64"/>
      <c r="R15" s="64"/>
      <c r="S15" s="64"/>
      <c r="T15" s="64"/>
      <c r="U15" s="64"/>
      <c r="W15" s="18"/>
    </row>
    <row r="16" spans="1:26" ht="30" customHeight="1" x14ac:dyDescent="0.25">
      <c r="A16" s="108"/>
      <c r="B16" s="45" t="s">
        <v>148</v>
      </c>
      <c r="C16" s="64"/>
      <c r="D16" s="64"/>
      <c r="E16" s="64"/>
      <c r="F16" s="64"/>
      <c r="G16" s="64"/>
      <c r="H16" s="64"/>
      <c r="I16" s="64"/>
      <c r="J16" s="64"/>
      <c r="K16" s="64"/>
      <c r="L16" s="64"/>
      <c r="M16" s="64"/>
      <c r="N16" s="61" t="s">
        <v>101</v>
      </c>
      <c r="O16" s="61"/>
      <c r="P16" s="61"/>
      <c r="Q16" s="64"/>
      <c r="R16" s="64"/>
      <c r="S16" s="64"/>
      <c r="T16" s="64"/>
      <c r="U16" s="64"/>
      <c r="W16" s="18"/>
    </row>
    <row r="17" spans="1:23" ht="30" customHeight="1" x14ac:dyDescent="0.25">
      <c r="A17" s="108"/>
      <c r="B17" s="45" t="s">
        <v>546</v>
      </c>
      <c r="C17" s="64"/>
      <c r="D17" s="64"/>
      <c r="E17" s="64"/>
      <c r="F17" s="64"/>
      <c r="G17" s="64"/>
      <c r="H17" s="64"/>
      <c r="I17" s="64"/>
      <c r="J17" s="64"/>
      <c r="K17" s="64"/>
      <c r="L17" s="64"/>
      <c r="M17" s="64"/>
      <c r="N17" s="61"/>
      <c r="O17" s="61"/>
      <c r="P17" s="61" t="s">
        <v>101</v>
      </c>
      <c r="Q17" s="64"/>
      <c r="R17" s="64"/>
      <c r="S17" s="64"/>
      <c r="T17" s="64"/>
      <c r="U17" s="64"/>
      <c r="W17" s="18"/>
    </row>
    <row r="18" spans="1:23" ht="30" customHeight="1" x14ac:dyDescent="0.25">
      <c r="A18" s="108"/>
      <c r="B18" s="45" t="s">
        <v>547</v>
      </c>
      <c r="C18" s="64"/>
      <c r="D18" s="64"/>
      <c r="E18" s="64"/>
      <c r="F18" s="64"/>
      <c r="G18" s="64"/>
      <c r="H18" s="64"/>
      <c r="I18" s="64"/>
      <c r="J18" s="64"/>
      <c r="K18" s="64"/>
      <c r="L18" s="64"/>
      <c r="M18" s="64"/>
      <c r="N18" s="61" t="s">
        <v>101</v>
      </c>
      <c r="O18" s="61"/>
      <c r="P18" s="61"/>
      <c r="Q18" s="64"/>
      <c r="R18" s="64"/>
      <c r="S18" s="64"/>
      <c r="T18" s="64"/>
      <c r="U18" s="64"/>
      <c r="W18" s="18"/>
    </row>
    <row r="19" spans="1:23" ht="30" customHeight="1" x14ac:dyDescent="0.25">
      <c r="A19" s="108"/>
      <c r="B19" s="45" t="s">
        <v>548</v>
      </c>
      <c r="C19" s="64"/>
      <c r="D19" s="64"/>
      <c r="E19" s="64"/>
      <c r="F19" s="64"/>
      <c r="G19" s="64"/>
      <c r="H19" s="64"/>
      <c r="I19" s="64"/>
      <c r="J19" s="64"/>
      <c r="K19" s="64"/>
      <c r="L19" s="64"/>
      <c r="M19" s="64"/>
      <c r="N19" s="61"/>
      <c r="O19" s="61" t="s">
        <v>101</v>
      </c>
      <c r="P19" s="61"/>
      <c r="Q19" s="64"/>
      <c r="R19" s="64"/>
      <c r="S19" s="64"/>
      <c r="T19" s="64"/>
      <c r="U19" s="64"/>
      <c r="W19" s="18"/>
    </row>
    <row r="20" spans="1:23" ht="30" customHeight="1" x14ac:dyDescent="0.25">
      <c r="A20" s="108"/>
      <c r="B20" s="45" t="s">
        <v>549</v>
      </c>
      <c r="C20" s="64"/>
      <c r="D20" s="64"/>
      <c r="E20" s="64"/>
      <c r="F20" s="64"/>
      <c r="G20" s="64"/>
      <c r="H20" s="64"/>
      <c r="I20" s="64"/>
      <c r="J20" s="64"/>
      <c r="K20" s="64"/>
      <c r="L20" s="64"/>
      <c r="M20" s="64"/>
      <c r="N20" s="61"/>
      <c r="O20" s="61" t="s">
        <v>101</v>
      </c>
      <c r="P20" s="61"/>
      <c r="Q20" s="64"/>
      <c r="R20" s="64"/>
      <c r="S20" s="64"/>
      <c r="T20" s="64"/>
      <c r="U20" s="64"/>
      <c r="W20" s="18"/>
    </row>
    <row r="21" spans="1:23" ht="30" customHeight="1" x14ac:dyDescent="0.25">
      <c r="A21" s="108"/>
      <c r="B21" s="45" t="s">
        <v>550</v>
      </c>
      <c r="C21" s="64"/>
      <c r="D21" s="64"/>
      <c r="E21" s="64"/>
      <c r="F21" s="64"/>
      <c r="G21" s="64"/>
      <c r="H21" s="64"/>
      <c r="I21" s="64"/>
      <c r="J21" s="64"/>
      <c r="K21" s="64"/>
      <c r="L21" s="64"/>
      <c r="M21" s="64"/>
      <c r="N21" s="61"/>
      <c r="O21" s="61" t="s">
        <v>101</v>
      </c>
      <c r="P21" s="61"/>
      <c r="Q21" s="64"/>
      <c r="R21" s="64"/>
      <c r="S21" s="64"/>
      <c r="T21" s="64"/>
      <c r="U21" s="64"/>
      <c r="W21" s="18"/>
    </row>
    <row r="22" spans="1:23" ht="30" customHeight="1" x14ac:dyDescent="0.25">
      <c r="A22" s="108"/>
      <c r="B22" s="45" t="s">
        <v>551</v>
      </c>
      <c r="C22" s="64"/>
      <c r="D22" s="64"/>
      <c r="E22" s="64"/>
      <c r="F22" s="64"/>
      <c r="G22" s="64"/>
      <c r="H22" s="64"/>
      <c r="I22" s="64"/>
      <c r="J22" s="64"/>
      <c r="K22" s="64"/>
      <c r="L22" s="64"/>
      <c r="M22" s="64"/>
      <c r="N22" s="61" t="s">
        <v>101</v>
      </c>
      <c r="O22" s="61"/>
      <c r="P22" s="61"/>
      <c r="Q22" s="64"/>
      <c r="R22" s="64"/>
      <c r="S22" s="64"/>
      <c r="T22" s="64"/>
      <c r="U22" s="64"/>
      <c r="W22" s="18"/>
    </row>
    <row r="23" spans="1:23" ht="30" customHeight="1" x14ac:dyDescent="0.25">
      <c r="A23" s="108"/>
      <c r="B23" s="45" t="s">
        <v>552</v>
      </c>
      <c r="C23" s="64"/>
      <c r="D23" s="64"/>
      <c r="E23" s="64"/>
      <c r="F23" s="64"/>
      <c r="G23" s="64"/>
      <c r="H23" s="64"/>
      <c r="I23" s="64"/>
      <c r="J23" s="64"/>
      <c r="K23" s="64"/>
      <c r="L23" s="64"/>
      <c r="M23" s="64"/>
      <c r="N23" s="61"/>
      <c r="O23" s="61"/>
      <c r="P23" s="61" t="s">
        <v>101</v>
      </c>
      <c r="Q23" s="64"/>
      <c r="R23" s="64"/>
      <c r="S23" s="64"/>
      <c r="T23" s="64"/>
      <c r="U23" s="64"/>
      <c r="W23" s="18"/>
    </row>
    <row r="24" spans="1:23" ht="30" customHeight="1" x14ac:dyDescent="0.25">
      <c r="A24" s="108"/>
      <c r="B24" s="45" t="s">
        <v>553</v>
      </c>
      <c r="C24" s="64"/>
      <c r="D24" s="64"/>
      <c r="E24" s="64"/>
      <c r="F24" s="64"/>
      <c r="G24" s="64"/>
      <c r="H24" s="64"/>
      <c r="I24" s="64"/>
      <c r="J24" s="64"/>
      <c r="K24" s="64"/>
      <c r="L24" s="64"/>
      <c r="M24" s="64"/>
      <c r="N24" s="61" t="s">
        <v>101</v>
      </c>
      <c r="O24" s="61"/>
      <c r="P24" s="61"/>
      <c r="Q24" s="64"/>
      <c r="R24" s="64"/>
      <c r="S24" s="64"/>
      <c r="T24" s="64"/>
      <c r="U24" s="64"/>
      <c r="W24" s="18"/>
    </row>
    <row r="25" spans="1:23" ht="30" customHeight="1" x14ac:dyDescent="0.25">
      <c r="A25" s="108"/>
      <c r="B25" s="45" t="s">
        <v>554</v>
      </c>
      <c r="C25" s="64"/>
      <c r="D25" s="64"/>
      <c r="E25" s="64"/>
      <c r="F25" s="64"/>
      <c r="G25" s="64"/>
      <c r="H25" s="64"/>
      <c r="I25" s="64"/>
      <c r="J25" s="64"/>
      <c r="K25" s="64"/>
      <c r="L25" s="64"/>
      <c r="M25" s="64"/>
      <c r="N25" s="61"/>
      <c r="O25" s="61"/>
      <c r="P25" s="61" t="s">
        <v>101</v>
      </c>
      <c r="Q25" s="64"/>
      <c r="R25" s="64"/>
      <c r="S25" s="64"/>
      <c r="T25" s="64"/>
      <c r="U25" s="64"/>
      <c r="W25" s="18"/>
    </row>
    <row r="26" spans="1:23" ht="30" customHeight="1" x14ac:dyDescent="0.25">
      <c r="A26" s="107" t="s">
        <v>555</v>
      </c>
      <c r="B26" s="45" t="s">
        <v>157</v>
      </c>
      <c r="C26" s="64"/>
      <c r="D26" s="64"/>
      <c r="E26" s="64"/>
      <c r="F26" s="64"/>
      <c r="G26" s="64"/>
      <c r="H26" s="64"/>
      <c r="I26" s="64"/>
      <c r="J26" s="64"/>
      <c r="K26" s="64"/>
      <c r="L26" s="64"/>
      <c r="M26" s="64"/>
      <c r="N26" s="61" t="s">
        <v>101</v>
      </c>
      <c r="O26" s="61"/>
      <c r="P26" s="61" t="s">
        <v>248</v>
      </c>
      <c r="Q26" s="64"/>
      <c r="R26" s="64"/>
      <c r="S26" s="64"/>
      <c r="T26" s="64"/>
      <c r="U26" s="64"/>
      <c r="W26" s="18"/>
    </row>
    <row r="27" spans="1:23" ht="30" customHeight="1" x14ac:dyDescent="0.25">
      <c r="A27" s="108"/>
      <c r="B27" s="45" t="s">
        <v>169</v>
      </c>
      <c r="C27" s="64"/>
      <c r="D27" s="64"/>
      <c r="E27" s="64"/>
      <c r="F27" s="64"/>
      <c r="G27" s="64"/>
      <c r="H27" s="64"/>
      <c r="I27" s="64"/>
      <c r="J27" s="64"/>
      <c r="K27" s="64"/>
      <c r="L27" s="64"/>
      <c r="M27" s="64"/>
      <c r="N27" s="61"/>
      <c r="O27" s="61"/>
      <c r="P27" s="61" t="s">
        <v>248</v>
      </c>
      <c r="Q27" s="64"/>
      <c r="R27" s="64"/>
      <c r="S27" s="64"/>
      <c r="T27" s="64"/>
      <c r="U27" s="64"/>
      <c r="W27" s="18"/>
    </row>
    <row r="28" spans="1:23" ht="30" customHeight="1" x14ac:dyDescent="0.25">
      <c r="A28" s="108"/>
      <c r="B28" s="45" t="s">
        <v>178</v>
      </c>
      <c r="C28" s="61"/>
      <c r="D28" s="61"/>
      <c r="E28" s="61"/>
      <c r="F28" s="61"/>
      <c r="G28" s="61"/>
      <c r="H28" s="61"/>
      <c r="I28" s="61"/>
      <c r="J28" s="61"/>
      <c r="K28" s="61"/>
      <c r="L28" s="61"/>
      <c r="M28" s="61"/>
      <c r="N28" s="61" t="s">
        <v>101</v>
      </c>
      <c r="O28" s="61"/>
      <c r="P28" s="61" t="s">
        <v>248</v>
      </c>
      <c r="Q28" s="61"/>
      <c r="R28" s="61"/>
      <c r="S28" s="61"/>
      <c r="T28" s="61"/>
      <c r="U28" s="61"/>
      <c r="W28" s="18"/>
    </row>
    <row r="29" spans="1:23" ht="30" customHeight="1" x14ac:dyDescent="0.25">
      <c r="A29" s="108"/>
      <c r="B29" s="45" t="s">
        <v>194</v>
      </c>
      <c r="C29" s="61"/>
      <c r="D29" s="61"/>
      <c r="E29" s="61"/>
      <c r="F29" s="61"/>
      <c r="G29" s="61"/>
      <c r="H29" s="61"/>
      <c r="I29" s="61"/>
      <c r="J29" s="61"/>
      <c r="K29" s="61"/>
      <c r="L29" s="61"/>
      <c r="M29" s="61"/>
      <c r="N29" s="61"/>
      <c r="O29" s="61" t="s">
        <v>101</v>
      </c>
      <c r="P29" s="61"/>
      <c r="Q29" s="61"/>
      <c r="R29" s="61"/>
      <c r="S29" s="61"/>
      <c r="T29" s="61"/>
      <c r="U29" s="61"/>
      <c r="W29" s="18"/>
    </row>
    <row r="30" spans="1:23" ht="30" customHeight="1" x14ac:dyDescent="0.25">
      <c r="A30" s="108"/>
      <c r="B30" s="45" t="s">
        <v>208</v>
      </c>
      <c r="C30" s="61"/>
      <c r="D30" s="61"/>
      <c r="E30" s="61"/>
      <c r="F30" s="61"/>
      <c r="G30" s="61"/>
      <c r="H30" s="61"/>
      <c r="I30" s="61"/>
      <c r="J30" s="61"/>
      <c r="K30" s="61"/>
      <c r="L30" s="61"/>
      <c r="M30" s="61"/>
      <c r="N30" s="61"/>
      <c r="O30" s="61" t="s">
        <v>101</v>
      </c>
      <c r="P30" s="61"/>
      <c r="Q30" s="61"/>
      <c r="R30" s="61"/>
      <c r="S30" s="61"/>
      <c r="T30" s="61"/>
      <c r="U30" s="61"/>
      <c r="W30" s="18"/>
    </row>
    <row r="31" spans="1:23" ht="30" customHeight="1" x14ac:dyDescent="0.25">
      <c r="A31" s="108"/>
      <c r="B31" s="45" t="s">
        <v>220</v>
      </c>
      <c r="C31" s="61"/>
      <c r="D31" s="61"/>
      <c r="E31" s="61"/>
      <c r="F31" s="61"/>
      <c r="G31" s="61"/>
      <c r="H31" s="61"/>
      <c r="I31" s="61"/>
      <c r="J31" s="61"/>
      <c r="K31" s="61"/>
      <c r="L31" s="61"/>
      <c r="M31" s="61"/>
      <c r="N31" s="61" t="s">
        <v>101</v>
      </c>
      <c r="O31" s="61"/>
      <c r="P31" s="61"/>
      <c r="Q31" s="61"/>
      <c r="R31" s="61"/>
      <c r="S31" s="61"/>
      <c r="T31" s="61"/>
      <c r="U31" s="61"/>
      <c r="W31" s="18"/>
    </row>
    <row r="32" spans="1:23" ht="30" customHeight="1" x14ac:dyDescent="0.25">
      <c r="A32" s="108"/>
      <c r="B32" s="45" t="s">
        <v>556</v>
      </c>
      <c r="C32" s="61"/>
      <c r="D32" s="61"/>
      <c r="E32" s="61"/>
      <c r="F32" s="61"/>
      <c r="G32" s="61"/>
      <c r="H32" s="61"/>
      <c r="I32" s="61"/>
      <c r="J32" s="61"/>
      <c r="K32" s="61"/>
      <c r="L32" s="61"/>
      <c r="M32" s="61"/>
      <c r="N32" s="61" t="s">
        <v>101</v>
      </c>
      <c r="O32" s="61"/>
      <c r="P32" s="61"/>
      <c r="Q32" s="61"/>
      <c r="R32" s="61"/>
      <c r="S32" s="61"/>
      <c r="T32" s="61"/>
      <c r="U32" s="61"/>
      <c r="W32" s="18"/>
    </row>
    <row r="33" spans="1:23" ht="30" customHeight="1" x14ac:dyDescent="0.25">
      <c r="A33" s="108"/>
      <c r="B33" s="45" t="s">
        <v>557</v>
      </c>
      <c r="C33" s="61"/>
      <c r="D33" s="61"/>
      <c r="E33" s="61"/>
      <c r="F33" s="61"/>
      <c r="G33" s="61"/>
      <c r="H33" s="61"/>
      <c r="I33" s="61"/>
      <c r="J33" s="61"/>
      <c r="K33" s="61"/>
      <c r="L33" s="61"/>
      <c r="M33" s="61"/>
      <c r="N33" s="61" t="s">
        <v>101</v>
      </c>
      <c r="O33" s="61"/>
      <c r="P33" s="61"/>
      <c r="Q33" s="61"/>
      <c r="R33" s="61"/>
      <c r="S33" s="61"/>
      <c r="T33" s="61"/>
      <c r="U33" s="61"/>
      <c r="W33" s="18"/>
    </row>
    <row r="34" spans="1:23" ht="30" customHeight="1" x14ac:dyDescent="0.25">
      <c r="A34" s="108"/>
      <c r="B34" s="45" t="s">
        <v>558</v>
      </c>
      <c r="C34" s="61"/>
      <c r="D34" s="61"/>
      <c r="E34" s="61"/>
      <c r="F34" s="61"/>
      <c r="G34" s="61"/>
      <c r="H34" s="61"/>
      <c r="I34" s="61"/>
      <c r="J34" s="61"/>
      <c r="K34" s="61"/>
      <c r="L34" s="61"/>
      <c r="M34" s="61"/>
      <c r="N34" s="61"/>
      <c r="O34" s="61"/>
      <c r="P34" s="61" t="s">
        <v>101</v>
      </c>
      <c r="Q34" s="61"/>
      <c r="R34" s="61"/>
      <c r="S34" s="61"/>
      <c r="T34" s="61"/>
      <c r="U34" s="61"/>
      <c r="W34" s="18"/>
    </row>
    <row r="35" spans="1:23" ht="30" customHeight="1" x14ac:dyDescent="0.25">
      <c r="A35" s="108"/>
      <c r="B35" s="45" t="s">
        <v>559</v>
      </c>
      <c r="C35" s="61"/>
      <c r="D35" s="61"/>
      <c r="E35" s="61"/>
      <c r="F35" s="61"/>
      <c r="G35" s="61"/>
      <c r="H35" s="61"/>
      <c r="I35" s="61"/>
      <c r="J35" s="61"/>
      <c r="K35" s="61"/>
      <c r="L35" s="61"/>
      <c r="M35" s="61"/>
      <c r="N35" s="61" t="s">
        <v>101</v>
      </c>
      <c r="O35" s="61"/>
      <c r="P35" s="61"/>
      <c r="Q35" s="61"/>
      <c r="R35" s="61"/>
      <c r="S35" s="61"/>
      <c r="T35" s="61"/>
      <c r="U35" s="61"/>
      <c r="W35" s="18"/>
    </row>
    <row r="36" spans="1:23" ht="30" customHeight="1" x14ac:dyDescent="0.25">
      <c r="A36" s="108"/>
      <c r="B36" s="45" t="s">
        <v>560</v>
      </c>
      <c r="C36" s="61"/>
      <c r="D36" s="61"/>
      <c r="E36" s="61"/>
      <c r="F36" s="61"/>
      <c r="G36" s="61"/>
      <c r="H36" s="61"/>
      <c r="I36" s="61"/>
      <c r="J36" s="61"/>
      <c r="K36" s="61"/>
      <c r="L36" s="61"/>
      <c r="M36" s="61"/>
      <c r="N36" s="61"/>
      <c r="O36" s="61"/>
      <c r="P36" s="61" t="s">
        <v>101</v>
      </c>
      <c r="Q36" s="61"/>
      <c r="R36" s="61"/>
      <c r="S36" s="61"/>
      <c r="T36" s="61"/>
      <c r="U36" s="61"/>
      <c r="W36" s="18"/>
    </row>
    <row r="37" spans="1:23" ht="30" customHeight="1" x14ac:dyDescent="0.25">
      <c r="A37" s="108"/>
      <c r="B37" s="45" t="s">
        <v>561</v>
      </c>
      <c r="C37" s="61"/>
      <c r="D37" s="61"/>
      <c r="E37" s="61"/>
      <c r="F37" s="61"/>
      <c r="G37" s="61"/>
      <c r="H37" s="61"/>
      <c r="I37" s="61"/>
      <c r="J37" s="61"/>
      <c r="K37" s="61"/>
      <c r="L37" s="61"/>
      <c r="M37" s="61"/>
      <c r="N37" s="61" t="s">
        <v>101</v>
      </c>
      <c r="O37" s="61"/>
      <c r="P37" s="61"/>
      <c r="Q37" s="61"/>
      <c r="R37" s="61"/>
      <c r="S37" s="61"/>
      <c r="T37" s="61"/>
      <c r="U37" s="61"/>
      <c r="W37" s="18"/>
    </row>
    <row r="38" spans="1:23" ht="30" customHeight="1" x14ac:dyDescent="0.25">
      <c r="A38" s="108"/>
      <c r="B38" s="45" t="s">
        <v>562</v>
      </c>
      <c r="C38" s="61"/>
      <c r="D38" s="61"/>
      <c r="E38" s="61"/>
      <c r="F38" s="61"/>
      <c r="G38" s="61"/>
      <c r="H38" s="61"/>
      <c r="I38" s="61"/>
      <c r="J38" s="61"/>
      <c r="K38" s="61"/>
      <c r="L38" s="61"/>
      <c r="M38" s="61"/>
      <c r="N38" s="61"/>
      <c r="O38" s="61" t="s">
        <v>101</v>
      </c>
      <c r="P38" s="61"/>
      <c r="Q38" s="61"/>
      <c r="R38" s="61"/>
      <c r="S38" s="61"/>
      <c r="T38" s="61"/>
      <c r="U38" s="61"/>
      <c r="W38" s="18"/>
    </row>
    <row r="39" spans="1:23" ht="30" customHeight="1" x14ac:dyDescent="0.25">
      <c r="A39" s="108"/>
      <c r="B39" s="45" t="s">
        <v>563</v>
      </c>
      <c r="C39" s="61"/>
      <c r="D39" s="61"/>
      <c r="E39" s="61"/>
      <c r="F39" s="61"/>
      <c r="G39" s="61"/>
      <c r="H39" s="61"/>
      <c r="I39" s="61"/>
      <c r="J39" s="61"/>
      <c r="K39" s="61"/>
      <c r="L39" s="61"/>
      <c r="M39" s="61"/>
      <c r="N39" s="61" t="s">
        <v>101</v>
      </c>
      <c r="O39" s="61"/>
      <c r="P39" s="61"/>
      <c r="Q39" s="61"/>
      <c r="R39" s="61"/>
      <c r="S39" s="61"/>
      <c r="T39" s="61"/>
      <c r="U39" s="61"/>
      <c r="W39" s="18"/>
    </row>
    <row r="40" spans="1:23" ht="30" customHeight="1" x14ac:dyDescent="0.25">
      <c r="A40" s="109"/>
      <c r="B40" s="45" t="s">
        <v>564</v>
      </c>
      <c r="C40" s="61"/>
      <c r="D40" s="61"/>
      <c r="E40" s="61"/>
      <c r="F40" s="61"/>
      <c r="G40" s="61"/>
      <c r="H40" s="61"/>
      <c r="I40" s="61"/>
      <c r="J40" s="61"/>
      <c r="K40" s="61"/>
      <c r="L40" s="61"/>
      <c r="M40" s="61"/>
      <c r="N40" s="61"/>
      <c r="O40" s="61" t="s">
        <v>101</v>
      </c>
      <c r="P40" s="61"/>
      <c r="Q40" s="61"/>
      <c r="R40" s="61"/>
      <c r="S40" s="61"/>
      <c r="T40" s="61"/>
      <c r="U40" s="61"/>
      <c r="W40" s="18"/>
    </row>
    <row r="41" spans="1:23" ht="30" customHeight="1" x14ac:dyDescent="0.25">
      <c r="A41" s="107" t="s">
        <v>565</v>
      </c>
      <c r="B41" s="45" t="s">
        <v>230</v>
      </c>
      <c r="C41" s="64" t="s">
        <v>566</v>
      </c>
      <c r="D41" s="64"/>
      <c r="E41" s="64"/>
      <c r="F41" s="64"/>
      <c r="G41" s="64"/>
      <c r="H41" s="64"/>
      <c r="I41" s="64"/>
      <c r="J41" s="64"/>
      <c r="K41" s="64"/>
      <c r="L41" s="64"/>
      <c r="M41" s="64"/>
      <c r="N41" s="61"/>
      <c r="O41" s="61" t="s">
        <v>101</v>
      </c>
      <c r="P41" s="61"/>
      <c r="Q41" s="64"/>
      <c r="R41" s="64"/>
      <c r="S41" s="64"/>
      <c r="T41" s="64"/>
      <c r="U41" s="64"/>
      <c r="W41" s="18"/>
    </row>
    <row r="42" spans="1:23" ht="30" customHeight="1" x14ac:dyDescent="0.25">
      <c r="A42" s="108"/>
      <c r="B42" s="45" t="s">
        <v>240</v>
      </c>
      <c r="C42" s="64" t="s">
        <v>566</v>
      </c>
      <c r="D42" s="64"/>
      <c r="E42" s="64"/>
      <c r="F42" s="64"/>
      <c r="G42" s="64"/>
      <c r="H42" s="64"/>
      <c r="I42" s="64"/>
      <c r="J42" s="64"/>
      <c r="K42" s="64"/>
      <c r="L42" s="64"/>
      <c r="M42" s="64"/>
      <c r="N42" s="61" t="s">
        <v>101</v>
      </c>
      <c r="O42" s="61"/>
      <c r="P42" s="61"/>
      <c r="Q42" s="64"/>
      <c r="R42" s="64"/>
      <c r="S42" s="64"/>
      <c r="T42" s="64"/>
      <c r="U42" s="64"/>
      <c r="W42" s="18"/>
    </row>
    <row r="43" spans="1:23" ht="30" customHeight="1" x14ac:dyDescent="0.25">
      <c r="A43" s="108"/>
      <c r="B43" s="45" t="s">
        <v>254</v>
      </c>
      <c r="C43" s="64" t="s">
        <v>566</v>
      </c>
      <c r="D43" s="64"/>
      <c r="E43" s="64"/>
      <c r="F43" s="64"/>
      <c r="G43" s="64"/>
      <c r="H43" s="64"/>
      <c r="I43" s="64"/>
      <c r="J43" s="64"/>
      <c r="K43" s="64"/>
      <c r="L43" s="64"/>
      <c r="M43" s="64"/>
      <c r="N43" s="61" t="s">
        <v>101</v>
      </c>
      <c r="O43" s="61"/>
      <c r="P43" s="61"/>
      <c r="Q43" s="64"/>
      <c r="R43" s="64"/>
      <c r="S43" s="64"/>
      <c r="T43" s="64"/>
      <c r="U43" s="64"/>
      <c r="W43" s="18"/>
    </row>
    <row r="44" spans="1:23" ht="30" customHeight="1" x14ac:dyDescent="0.25">
      <c r="A44" s="108"/>
      <c r="B44" s="45" t="s">
        <v>266</v>
      </c>
      <c r="C44" s="64"/>
      <c r="D44" s="61"/>
      <c r="E44" s="61"/>
      <c r="F44" s="61"/>
      <c r="G44" s="61"/>
      <c r="H44" s="61"/>
      <c r="I44" s="61"/>
      <c r="J44" s="61"/>
      <c r="K44" s="61"/>
      <c r="L44" s="61"/>
      <c r="M44" s="61"/>
      <c r="N44" s="61"/>
      <c r="O44" s="61"/>
      <c r="P44" s="61" t="s">
        <v>101</v>
      </c>
      <c r="Q44" s="61"/>
      <c r="R44" s="61"/>
      <c r="S44" s="61"/>
      <c r="T44" s="61"/>
      <c r="U44" s="61"/>
      <c r="W44" s="18"/>
    </row>
    <row r="45" spans="1:23" ht="30" customHeight="1" x14ac:dyDescent="0.25">
      <c r="A45" s="108"/>
      <c r="B45" s="45" t="s">
        <v>567</v>
      </c>
      <c r="C45" s="64"/>
      <c r="D45" s="61"/>
      <c r="E45" s="61"/>
      <c r="F45" s="61"/>
      <c r="G45" s="61"/>
      <c r="H45" s="61"/>
      <c r="I45" s="61"/>
      <c r="J45" s="61"/>
      <c r="K45" s="61"/>
      <c r="L45" s="61"/>
      <c r="M45" s="61"/>
      <c r="N45" s="61" t="s">
        <v>101</v>
      </c>
      <c r="O45" s="61"/>
      <c r="P45" s="61"/>
      <c r="Q45" s="61"/>
      <c r="R45" s="61"/>
      <c r="S45" s="61"/>
      <c r="T45" s="61"/>
      <c r="U45" s="61"/>
      <c r="W45" s="18"/>
    </row>
    <row r="46" spans="1:23" ht="30" customHeight="1" x14ac:dyDescent="0.25">
      <c r="A46" s="108"/>
      <c r="B46" s="45" t="s">
        <v>568</v>
      </c>
      <c r="C46" s="64"/>
      <c r="D46" s="61"/>
      <c r="E46" s="61"/>
      <c r="F46" s="61"/>
      <c r="G46" s="61"/>
      <c r="H46" s="61"/>
      <c r="I46" s="61"/>
      <c r="J46" s="61"/>
      <c r="K46" s="61"/>
      <c r="L46" s="61"/>
      <c r="M46" s="61"/>
      <c r="N46" s="61" t="s">
        <v>101</v>
      </c>
      <c r="O46" s="61"/>
      <c r="P46" s="61"/>
      <c r="Q46" s="61"/>
      <c r="R46" s="61"/>
      <c r="S46" s="61"/>
      <c r="T46" s="61"/>
      <c r="U46" s="61"/>
      <c r="W46" s="18"/>
    </row>
    <row r="47" spans="1:23" ht="30" customHeight="1" x14ac:dyDescent="0.25">
      <c r="A47" s="108"/>
      <c r="B47" s="45" t="s">
        <v>569</v>
      </c>
      <c r="C47" s="64"/>
      <c r="D47" s="61"/>
      <c r="E47" s="61"/>
      <c r="F47" s="61"/>
      <c r="G47" s="61"/>
      <c r="H47" s="61"/>
      <c r="I47" s="61"/>
      <c r="J47" s="61"/>
      <c r="K47" s="61"/>
      <c r="L47" s="61"/>
      <c r="M47" s="61"/>
      <c r="N47" s="61" t="s">
        <v>101</v>
      </c>
      <c r="O47" s="61"/>
      <c r="P47" s="61"/>
      <c r="Q47" s="61"/>
      <c r="R47" s="61"/>
      <c r="S47" s="61"/>
      <c r="T47" s="61"/>
      <c r="U47" s="61"/>
      <c r="W47" s="18"/>
    </row>
    <row r="48" spans="1:23" ht="30" customHeight="1" x14ac:dyDescent="0.25">
      <c r="A48" s="108"/>
      <c r="B48" s="45" t="s">
        <v>570</v>
      </c>
      <c r="C48" s="64"/>
      <c r="D48" s="61"/>
      <c r="E48" s="61"/>
      <c r="F48" s="61"/>
      <c r="G48" s="61"/>
      <c r="H48" s="61"/>
      <c r="I48" s="61"/>
      <c r="J48" s="61"/>
      <c r="K48" s="61"/>
      <c r="L48" s="61"/>
      <c r="M48" s="61"/>
      <c r="N48" s="61"/>
      <c r="O48" s="61"/>
      <c r="P48" s="61" t="s">
        <v>101</v>
      </c>
      <c r="Q48" s="61"/>
      <c r="R48" s="61"/>
      <c r="S48" s="61"/>
      <c r="T48" s="61"/>
      <c r="U48" s="61"/>
      <c r="W48" s="18"/>
    </row>
    <row r="49" spans="1:23" ht="30" customHeight="1" x14ac:dyDescent="0.25">
      <c r="A49" s="108"/>
      <c r="B49" s="45" t="s">
        <v>571</v>
      </c>
      <c r="C49" s="64" t="s">
        <v>566</v>
      </c>
      <c r="D49" s="61"/>
      <c r="E49" s="61"/>
      <c r="F49" s="61"/>
      <c r="G49" s="61"/>
      <c r="H49" s="61"/>
      <c r="I49" s="61"/>
      <c r="J49" s="61"/>
      <c r="K49" s="61"/>
      <c r="L49" s="61"/>
      <c r="M49" s="61"/>
      <c r="N49" s="61" t="s">
        <v>248</v>
      </c>
      <c r="O49" s="61"/>
      <c r="P49" s="61"/>
      <c r="Q49" s="61"/>
      <c r="R49" s="61"/>
      <c r="S49" s="61"/>
      <c r="T49" s="61"/>
      <c r="U49" s="61"/>
      <c r="W49" s="18"/>
    </row>
    <row r="50" spans="1:23" ht="30" customHeight="1" x14ac:dyDescent="0.25">
      <c r="A50" s="108"/>
      <c r="B50" s="45" t="s">
        <v>572</v>
      </c>
      <c r="C50" s="64"/>
      <c r="D50" s="61"/>
      <c r="E50" s="61"/>
      <c r="F50" s="61"/>
      <c r="G50" s="61"/>
      <c r="H50" s="61"/>
      <c r="I50" s="61"/>
      <c r="J50" s="61"/>
      <c r="K50" s="61"/>
      <c r="L50" s="61"/>
      <c r="M50" s="61"/>
      <c r="N50" s="61"/>
      <c r="O50" s="61"/>
      <c r="P50" s="61" t="s">
        <v>101</v>
      </c>
      <c r="Q50" s="61"/>
      <c r="R50" s="61"/>
      <c r="S50" s="61"/>
      <c r="T50" s="61"/>
      <c r="U50" s="61"/>
      <c r="W50" s="18"/>
    </row>
    <row r="51" spans="1:23" ht="30" customHeight="1" x14ac:dyDescent="0.25">
      <c r="A51" s="108"/>
      <c r="B51" s="45" t="s">
        <v>573</v>
      </c>
      <c r="C51" s="64"/>
      <c r="D51" s="61"/>
      <c r="E51" s="61"/>
      <c r="F51" s="61"/>
      <c r="G51" s="61"/>
      <c r="H51" s="61"/>
      <c r="I51" s="61"/>
      <c r="J51" s="61"/>
      <c r="K51" s="61"/>
      <c r="L51" s="61"/>
      <c r="M51" s="61"/>
      <c r="N51" s="61"/>
      <c r="O51" s="61" t="s">
        <v>101</v>
      </c>
      <c r="P51" s="61"/>
      <c r="Q51" s="61"/>
      <c r="R51" s="61"/>
      <c r="S51" s="61"/>
      <c r="T51" s="61"/>
      <c r="U51" s="61"/>
      <c r="W51" s="18"/>
    </row>
    <row r="52" spans="1:23" ht="30" customHeight="1" x14ac:dyDescent="0.25">
      <c r="A52" s="108"/>
      <c r="B52" s="45" t="s">
        <v>574</v>
      </c>
      <c r="C52" s="64"/>
      <c r="D52" s="61"/>
      <c r="E52" s="61"/>
      <c r="F52" s="61"/>
      <c r="G52" s="61"/>
      <c r="H52" s="61"/>
      <c r="I52" s="61"/>
      <c r="J52" s="61"/>
      <c r="K52" s="61"/>
      <c r="L52" s="61"/>
      <c r="M52" s="61"/>
      <c r="N52" s="61" t="s">
        <v>101</v>
      </c>
      <c r="O52" s="61"/>
      <c r="P52" s="61"/>
      <c r="Q52" s="61"/>
      <c r="R52" s="61"/>
      <c r="S52" s="61"/>
      <c r="T52" s="61"/>
      <c r="U52" s="61"/>
      <c r="W52" s="18"/>
    </row>
    <row r="53" spans="1:23" ht="30" customHeight="1" x14ac:dyDescent="0.25">
      <c r="A53" s="108"/>
      <c r="B53" s="45" t="s">
        <v>575</v>
      </c>
      <c r="C53" s="64"/>
      <c r="D53" s="61"/>
      <c r="E53" s="61"/>
      <c r="F53" s="61"/>
      <c r="G53" s="61"/>
      <c r="H53" s="61"/>
      <c r="I53" s="61"/>
      <c r="J53" s="61"/>
      <c r="K53" s="61"/>
      <c r="L53" s="61"/>
      <c r="M53" s="61"/>
      <c r="N53" s="61" t="s">
        <v>101</v>
      </c>
      <c r="O53" s="61"/>
      <c r="P53" s="61"/>
      <c r="Q53" s="61"/>
      <c r="R53" s="61"/>
      <c r="S53" s="61"/>
      <c r="T53" s="61"/>
      <c r="U53" s="61"/>
      <c r="W53" s="18"/>
    </row>
    <row r="54" spans="1:23" ht="30" customHeight="1" x14ac:dyDescent="0.25">
      <c r="A54" s="108"/>
      <c r="B54" s="45" t="s">
        <v>576</v>
      </c>
      <c r="C54" s="64"/>
      <c r="D54" s="61"/>
      <c r="E54" s="61"/>
      <c r="F54" s="61"/>
      <c r="G54" s="61"/>
      <c r="H54" s="61"/>
      <c r="I54" s="61"/>
      <c r="J54" s="61"/>
      <c r="K54" s="61"/>
      <c r="L54" s="61"/>
      <c r="M54" s="61"/>
      <c r="N54" s="61"/>
      <c r="O54" s="61" t="s">
        <v>101</v>
      </c>
      <c r="P54" s="61"/>
      <c r="Q54" s="61"/>
      <c r="R54" s="61"/>
      <c r="S54" s="61"/>
      <c r="T54" s="61"/>
      <c r="U54" s="61"/>
      <c r="W54" s="18"/>
    </row>
    <row r="55" spans="1:23" ht="30" customHeight="1" x14ac:dyDescent="0.25">
      <c r="A55" s="109"/>
      <c r="B55" s="45" t="s">
        <v>577</v>
      </c>
      <c r="C55" s="64"/>
      <c r="D55" s="61"/>
      <c r="E55" s="61"/>
      <c r="F55" s="61"/>
      <c r="G55" s="61"/>
      <c r="H55" s="61"/>
      <c r="I55" s="61"/>
      <c r="J55" s="61"/>
      <c r="K55" s="61"/>
      <c r="L55" s="61"/>
      <c r="M55" s="61"/>
      <c r="N55" s="61"/>
      <c r="O55" s="61" t="s">
        <v>101</v>
      </c>
      <c r="P55" s="61"/>
      <c r="Q55" s="61"/>
      <c r="R55" s="61"/>
      <c r="S55" s="61"/>
      <c r="T55" s="61"/>
      <c r="U55" s="61"/>
      <c r="W55" s="18"/>
    </row>
    <row r="56" spans="1:23" ht="30" customHeight="1" x14ac:dyDescent="0.25">
      <c r="A56" s="107" t="s">
        <v>578</v>
      </c>
      <c r="B56" s="45" t="s">
        <v>278</v>
      </c>
      <c r="C56" s="64" t="s">
        <v>579</v>
      </c>
      <c r="D56" s="64"/>
      <c r="E56" s="64"/>
      <c r="F56" s="64"/>
      <c r="G56" s="64"/>
      <c r="H56" s="64"/>
      <c r="I56" s="64"/>
      <c r="J56" s="64"/>
      <c r="K56" s="64"/>
      <c r="L56" s="64"/>
      <c r="M56" s="64"/>
      <c r="N56" s="61" t="s">
        <v>248</v>
      </c>
      <c r="O56" s="61"/>
      <c r="P56" s="61"/>
      <c r="Q56" s="64"/>
      <c r="R56" s="64"/>
      <c r="S56" s="64"/>
      <c r="T56" s="64"/>
      <c r="U56" s="64"/>
      <c r="W56" s="18"/>
    </row>
    <row r="57" spans="1:23" ht="30" customHeight="1" x14ac:dyDescent="0.25">
      <c r="A57" s="108"/>
      <c r="B57" s="45" t="s">
        <v>293</v>
      </c>
      <c r="C57" s="64" t="s">
        <v>579</v>
      </c>
      <c r="D57" s="64"/>
      <c r="E57" s="64"/>
      <c r="F57" s="64"/>
      <c r="G57" s="64"/>
      <c r="H57" s="64"/>
      <c r="I57" s="64"/>
      <c r="J57" s="64"/>
      <c r="K57" s="64"/>
      <c r="L57" s="64"/>
      <c r="M57" s="64"/>
      <c r="N57" s="61" t="s">
        <v>248</v>
      </c>
      <c r="O57" s="61"/>
      <c r="P57" s="61"/>
      <c r="Q57" s="64"/>
      <c r="R57" s="64"/>
      <c r="S57" s="64"/>
      <c r="T57" s="64"/>
      <c r="U57" s="64"/>
      <c r="W57" s="18"/>
    </row>
    <row r="58" spans="1:23" ht="30" customHeight="1" x14ac:dyDescent="0.25">
      <c r="A58" s="108"/>
      <c r="B58" s="45" t="s">
        <v>305</v>
      </c>
      <c r="C58" s="64"/>
      <c r="D58" s="64"/>
      <c r="E58" s="64"/>
      <c r="F58" s="64"/>
      <c r="G58" s="64"/>
      <c r="H58" s="64"/>
      <c r="I58" s="64"/>
      <c r="J58" s="64"/>
      <c r="K58" s="64"/>
      <c r="L58" s="64"/>
      <c r="M58" s="64"/>
      <c r="N58" s="61"/>
      <c r="O58" s="61" t="s">
        <v>101</v>
      </c>
      <c r="P58" s="61"/>
      <c r="Q58" s="64"/>
      <c r="R58" s="64"/>
      <c r="S58" s="64"/>
      <c r="T58" s="64"/>
      <c r="U58" s="64"/>
      <c r="W58" s="18"/>
    </row>
    <row r="59" spans="1:23" ht="30" customHeight="1" x14ac:dyDescent="0.25">
      <c r="A59" s="108"/>
      <c r="B59" s="45" t="s">
        <v>315</v>
      </c>
      <c r="C59" s="64"/>
      <c r="D59" s="64"/>
      <c r="E59" s="64"/>
      <c r="F59" s="64"/>
      <c r="G59" s="64"/>
      <c r="H59" s="64"/>
      <c r="I59" s="64"/>
      <c r="J59" s="64"/>
      <c r="K59" s="64"/>
      <c r="L59" s="64"/>
      <c r="M59" s="64"/>
      <c r="N59" s="61" t="s">
        <v>101</v>
      </c>
      <c r="O59" s="61"/>
      <c r="P59" s="61"/>
      <c r="Q59" s="64"/>
      <c r="R59" s="64"/>
      <c r="S59" s="64"/>
      <c r="T59" s="64"/>
      <c r="U59" s="64"/>
      <c r="W59" s="18"/>
    </row>
    <row r="60" spans="1:23" ht="30" customHeight="1" x14ac:dyDescent="0.25">
      <c r="A60" s="108"/>
      <c r="B60" s="45" t="s">
        <v>321</v>
      </c>
      <c r="C60" s="64"/>
      <c r="D60" s="64"/>
      <c r="E60" s="64"/>
      <c r="F60" s="64"/>
      <c r="G60" s="64"/>
      <c r="H60" s="64"/>
      <c r="I60" s="64"/>
      <c r="J60" s="64"/>
      <c r="K60" s="64"/>
      <c r="L60" s="64"/>
      <c r="M60" s="64"/>
      <c r="N60" s="61"/>
      <c r="O60" s="61" t="s">
        <v>101</v>
      </c>
      <c r="P60" s="61"/>
      <c r="Q60" s="64"/>
      <c r="R60" s="64"/>
      <c r="S60" s="64"/>
      <c r="T60" s="64"/>
      <c r="U60" s="64"/>
      <c r="W60" s="18"/>
    </row>
    <row r="61" spans="1:23" ht="30" customHeight="1" x14ac:dyDescent="0.25">
      <c r="A61" s="108"/>
      <c r="B61" s="45" t="s">
        <v>330</v>
      </c>
      <c r="C61" s="64"/>
      <c r="D61" s="64"/>
      <c r="E61" s="64"/>
      <c r="F61" s="64"/>
      <c r="G61" s="64"/>
      <c r="H61" s="64"/>
      <c r="I61" s="64"/>
      <c r="J61" s="64"/>
      <c r="K61" s="64"/>
      <c r="L61" s="64"/>
      <c r="M61" s="64"/>
      <c r="N61" s="61" t="s">
        <v>101</v>
      </c>
      <c r="O61" s="61"/>
      <c r="P61" s="61"/>
      <c r="Q61" s="64"/>
      <c r="R61" s="64"/>
      <c r="S61" s="64"/>
      <c r="T61" s="64"/>
      <c r="U61" s="64"/>
      <c r="W61" s="18"/>
    </row>
    <row r="62" spans="1:23" ht="30" customHeight="1" x14ac:dyDescent="0.25">
      <c r="A62" s="108"/>
      <c r="B62" s="45" t="s">
        <v>342</v>
      </c>
      <c r="C62" s="64"/>
      <c r="D62" s="64"/>
      <c r="E62" s="64"/>
      <c r="F62" s="64"/>
      <c r="G62" s="64"/>
      <c r="H62" s="64"/>
      <c r="I62" s="64"/>
      <c r="J62" s="64"/>
      <c r="K62" s="64"/>
      <c r="L62" s="64"/>
      <c r="M62" s="64"/>
      <c r="N62" s="61"/>
      <c r="O62" s="61" t="s">
        <v>101</v>
      </c>
      <c r="P62" s="61"/>
      <c r="Q62" s="64"/>
      <c r="R62" s="64"/>
      <c r="S62" s="64"/>
      <c r="T62" s="64"/>
      <c r="U62" s="64"/>
      <c r="W62" s="18"/>
    </row>
    <row r="63" spans="1:23" ht="30" customHeight="1" x14ac:dyDescent="0.25">
      <c r="A63" s="108"/>
      <c r="B63" s="45" t="s">
        <v>580</v>
      </c>
      <c r="C63" s="64" t="s">
        <v>579</v>
      </c>
      <c r="D63" s="64"/>
      <c r="E63" s="64"/>
      <c r="F63" s="64"/>
      <c r="G63" s="64"/>
      <c r="H63" s="64"/>
      <c r="I63" s="64"/>
      <c r="J63" s="64"/>
      <c r="K63" s="64"/>
      <c r="L63" s="64"/>
      <c r="M63" s="64"/>
      <c r="N63" s="61"/>
      <c r="O63" s="61"/>
      <c r="P63" s="61" t="s">
        <v>101</v>
      </c>
      <c r="Q63" s="64"/>
      <c r="R63" s="64"/>
      <c r="S63" s="64"/>
      <c r="T63" s="64"/>
      <c r="U63" s="64"/>
      <c r="W63" s="18"/>
    </row>
    <row r="64" spans="1:23" ht="30" customHeight="1" x14ac:dyDescent="0.25">
      <c r="A64" s="108"/>
      <c r="B64" s="45" t="s">
        <v>581</v>
      </c>
      <c r="C64" s="61" t="s">
        <v>579</v>
      </c>
      <c r="D64" s="61"/>
      <c r="E64" s="61"/>
      <c r="F64" s="61"/>
      <c r="G64" s="61"/>
      <c r="H64" s="61"/>
      <c r="I64" s="61"/>
      <c r="J64" s="61"/>
      <c r="K64" s="61"/>
      <c r="L64" s="61"/>
      <c r="M64" s="61"/>
      <c r="N64" s="61" t="s">
        <v>101</v>
      </c>
      <c r="O64" s="61"/>
      <c r="P64" s="61"/>
      <c r="Q64" s="61"/>
      <c r="R64" s="61"/>
      <c r="S64" s="61"/>
      <c r="T64" s="61"/>
      <c r="U64" s="61"/>
      <c r="W64" s="18"/>
    </row>
    <row r="65" spans="1:23" ht="30" customHeight="1" x14ac:dyDescent="0.25">
      <c r="A65" s="108"/>
      <c r="B65" s="45" t="s">
        <v>582</v>
      </c>
      <c r="C65" s="61"/>
      <c r="D65" s="61"/>
      <c r="E65" s="61"/>
      <c r="F65" s="61"/>
      <c r="G65" s="61"/>
      <c r="H65" s="61"/>
      <c r="I65" s="61"/>
      <c r="J65" s="61"/>
      <c r="K65" s="61"/>
      <c r="L65" s="61"/>
      <c r="M65" s="61"/>
      <c r="N65" s="61"/>
      <c r="O65" s="61"/>
      <c r="P65" s="61" t="s">
        <v>101</v>
      </c>
      <c r="Q65" s="61"/>
      <c r="R65" s="61"/>
      <c r="S65" s="61"/>
      <c r="T65" s="61"/>
      <c r="U65" s="61"/>
      <c r="W65" s="18"/>
    </row>
    <row r="66" spans="1:23" ht="30" customHeight="1" x14ac:dyDescent="0.25">
      <c r="A66" s="108"/>
      <c r="B66" s="45" t="s">
        <v>583</v>
      </c>
      <c r="C66" s="61"/>
      <c r="D66" s="61"/>
      <c r="E66" s="61"/>
      <c r="F66" s="61"/>
      <c r="G66" s="61"/>
      <c r="H66" s="61"/>
      <c r="I66" s="61"/>
      <c r="J66" s="61"/>
      <c r="K66" s="61"/>
      <c r="L66" s="61"/>
      <c r="M66" s="61"/>
      <c r="N66" s="61" t="s">
        <v>101</v>
      </c>
      <c r="O66" s="61"/>
      <c r="P66" s="61"/>
      <c r="Q66" s="61"/>
      <c r="R66" s="61"/>
      <c r="S66" s="61"/>
      <c r="T66" s="61"/>
      <c r="U66" s="61"/>
      <c r="W66" s="18"/>
    </row>
    <row r="67" spans="1:23" ht="30" customHeight="1" x14ac:dyDescent="0.25">
      <c r="A67" s="108"/>
      <c r="B67" s="45" t="s">
        <v>584</v>
      </c>
      <c r="C67" s="61"/>
      <c r="D67" s="61"/>
      <c r="E67" s="61"/>
      <c r="F67" s="61"/>
      <c r="G67" s="61"/>
      <c r="H67" s="61"/>
      <c r="I67" s="61"/>
      <c r="J67" s="61"/>
      <c r="K67" s="61"/>
      <c r="L67" s="61"/>
      <c r="M67" s="61"/>
      <c r="N67" s="61"/>
      <c r="O67" s="61" t="s">
        <v>101</v>
      </c>
      <c r="P67" s="61"/>
      <c r="Q67" s="61"/>
      <c r="R67" s="61"/>
      <c r="S67" s="61"/>
      <c r="T67" s="61"/>
      <c r="U67" s="61"/>
      <c r="W67" s="18"/>
    </row>
    <row r="68" spans="1:23" ht="30" customHeight="1" x14ac:dyDescent="0.25">
      <c r="A68" s="108"/>
      <c r="B68" s="45" t="s">
        <v>585</v>
      </c>
      <c r="C68" s="61"/>
      <c r="D68" s="61"/>
      <c r="E68" s="61"/>
      <c r="F68" s="61"/>
      <c r="G68" s="61"/>
      <c r="H68" s="61"/>
      <c r="I68" s="61"/>
      <c r="J68" s="61"/>
      <c r="K68" s="61"/>
      <c r="L68" s="61"/>
      <c r="M68" s="61"/>
      <c r="N68" s="61"/>
      <c r="O68" s="61"/>
      <c r="P68" s="61" t="s">
        <v>101</v>
      </c>
      <c r="Q68" s="61"/>
      <c r="R68" s="61"/>
      <c r="S68" s="61"/>
      <c r="T68" s="61"/>
      <c r="U68" s="61"/>
      <c r="W68" s="18"/>
    </row>
    <row r="69" spans="1:23" ht="30" customHeight="1" x14ac:dyDescent="0.25">
      <c r="A69" s="108"/>
      <c r="B69" s="45" t="s">
        <v>586</v>
      </c>
      <c r="C69" s="61"/>
      <c r="D69" s="61"/>
      <c r="E69" s="61"/>
      <c r="F69" s="61"/>
      <c r="G69" s="61"/>
      <c r="H69" s="61"/>
      <c r="I69" s="61"/>
      <c r="J69" s="61"/>
      <c r="K69" s="61"/>
      <c r="L69" s="61"/>
      <c r="M69" s="61"/>
      <c r="N69" s="61"/>
      <c r="O69" s="61" t="s">
        <v>101</v>
      </c>
      <c r="P69" s="61"/>
      <c r="Q69" s="61"/>
      <c r="R69" s="61"/>
      <c r="S69" s="61"/>
      <c r="T69" s="61"/>
      <c r="U69" s="61"/>
      <c r="W69" s="18"/>
    </row>
    <row r="70" spans="1:23" ht="30" customHeight="1" x14ac:dyDescent="0.25">
      <c r="A70" s="109"/>
      <c r="B70" s="45" t="s">
        <v>587</v>
      </c>
      <c r="C70" s="61"/>
      <c r="D70" s="61"/>
      <c r="E70" s="61"/>
      <c r="F70" s="61"/>
      <c r="G70" s="61"/>
      <c r="H70" s="61"/>
      <c r="I70" s="61"/>
      <c r="J70" s="61"/>
      <c r="K70" s="61"/>
      <c r="L70" s="61"/>
      <c r="M70" s="61"/>
      <c r="N70" s="61" t="s">
        <v>101</v>
      </c>
      <c r="O70" s="61"/>
      <c r="P70" s="61"/>
      <c r="Q70" s="61"/>
      <c r="R70" s="61"/>
      <c r="S70" s="61"/>
      <c r="T70" s="61"/>
      <c r="U70" s="61"/>
      <c r="W70" s="18"/>
    </row>
    <row r="71" spans="1:23" ht="30" customHeight="1" x14ac:dyDescent="0.25">
      <c r="A71" s="107" t="s">
        <v>588</v>
      </c>
      <c r="B71" s="45" t="s">
        <v>352</v>
      </c>
      <c r="C71" s="64" t="s">
        <v>589</v>
      </c>
      <c r="D71" s="64"/>
      <c r="E71" s="64"/>
      <c r="F71" s="64"/>
      <c r="G71" s="64"/>
      <c r="H71" s="64"/>
      <c r="I71" s="64"/>
      <c r="J71" s="64"/>
      <c r="K71" s="64"/>
      <c r="L71" s="64"/>
      <c r="M71" s="64"/>
      <c r="N71" s="61"/>
      <c r="O71" s="61"/>
      <c r="P71" s="61" t="s">
        <v>248</v>
      </c>
      <c r="Q71" s="64"/>
      <c r="R71" s="64"/>
      <c r="S71" s="64"/>
      <c r="T71" s="64"/>
      <c r="U71" s="64"/>
      <c r="W71" s="18"/>
    </row>
    <row r="72" spans="1:23" ht="30" customHeight="1" x14ac:dyDescent="0.25">
      <c r="A72" s="108"/>
      <c r="B72" s="45" t="s">
        <v>364</v>
      </c>
      <c r="C72" s="64" t="s">
        <v>589</v>
      </c>
      <c r="D72" s="64"/>
      <c r="E72" s="64"/>
      <c r="F72" s="64"/>
      <c r="G72" s="64"/>
      <c r="H72" s="64"/>
      <c r="I72" s="64"/>
      <c r="J72" s="64"/>
      <c r="K72" s="64"/>
      <c r="L72" s="64"/>
      <c r="M72" s="64"/>
      <c r="N72" s="61"/>
      <c r="O72" s="61"/>
      <c r="P72" s="61" t="s">
        <v>248</v>
      </c>
      <c r="Q72" s="64"/>
      <c r="R72" s="64"/>
      <c r="S72" s="64"/>
      <c r="T72" s="64"/>
      <c r="U72" s="64"/>
      <c r="W72" s="18"/>
    </row>
    <row r="73" spans="1:23" ht="30" customHeight="1" x14ac:dyDescent="0.25">
      <c r="A73" s="108"/>
      <c r="B73" s="45" t="s">
        <v>376</v>
      </c>
      <c r="C73" s="64" t="s">
        <v>589</v>
      </c>
      <c r="D73" s="64"/>
      <c r="E73" s="64"/>
      <c r="F73" s="64"/>
      <c r="G73" s="64"/>
      <c r="H73" s="64"/>
      <c r="I73" s="64"/>
      <c r="J73" s="64"/>
      <c r="K73" s="64"/>
      <c r="L73" s="64"/>
      <c r="M73" s="64"/>
      <c r="N73" s="61"/>
      <c r="O73" s="61"/>
      <c r="P73" s="61" t="s">
        <v>248</v>
      </c>
      <c r="Q73" s="64"/>
      <c r="R73" s="64"/>
      <c r="S73" s="64"/>
      <c r="T73" s="64"/>
      <c r="U73" s="64"/>
      <c r="W73" s="18"/>
    </row>
    <row r="74" spans="1:23" ht="30" customHeight="1" x14ac:dyDescent="0.25">
      <c r="A74" s="108"/>
      <c r="B74" s="45" t="s">
        <v>384</v>
      </c>
      <c r="C74" s="64"/>
      <c r="D74" s="64"/>
      <c r="E74" s="64"/>
      <c r="F74" s="64"/>
      <c r="G74" s="64"/>
      <c r="H74" s="64"/>
      <c r="I74" s="64"/>
      <c r="J74" s="64"/>
      <c r="K74" s="64"/>
      <c r="L74" s="64"/>
      <c r="M74" s="64"/>
      <c r="N74" s="61"/>
      <c r="O74" s="61" t="s">
        <v>101</v>
      </c>
      <c r="P74" s="61"/>
      <c r="Q74" s="64"/>
      <c r="R74" s="64"/>
      <c r="S74" s="64"/>
      <c r="T74" s="64"/>
      <c r="U74" s="64"/>
      <c r="W74" s="18"/>
    </row>
    <row r="75" spans="1:23" ht="30" customHeight="1" x14ac:dyDescent="0.25">
      <c r="A75" s="108"/>
      <c r="B75" s="45" t="s">
        <v>392</v>
      </c>
      <c r="C75" s="64"/>
      <c r="D75" s="64"/>
      <c r="E75" s="64"/>
      <c r="F75" s="64"/>
      <c r="G75" s="64"/>
      <c r="H75" s="64"/>
      <c r="I75" s="64"/>
      <c r="J75" s="64"/>
      <c r="K75" s="64"/>
      <c r="L75" s="64"/>
      <c r="M75" s="64"/>
      <c r="N75" s="61" t="s">
        <v>101</v>
      </c>
      <c r="O75" s="61"/>
      <c r="P75" s="61"/>
      <c r="Q75" s="64"/>
      <c r="R75" s="64"/>
      <c r="S75" s="64"/>
      <c r="T75" s="64"/>
      <c r="U75" s="64"/>
      <c r="W75" s="18"/>
    </row>
    <row r="76" spans="1:23" ht="30" customHeight="1" x14ac:dyDescent="0.25">
      <c r="A76" s="108"/>
      <c r="B76" s="45" t="s">
        <v>590</v>
      </c>
      <c r="C76" s="64"/>
      <c r="D76" s="64"/>
      <c r="E76" s="64"/>
      <c r="F76" s="64"/>
      <c r="G76" s="64"/>
      <c r="H76" s="64"/>
      <c r="I76" s="64"/>
      <c r="J76" s="64"/>
      <c r="K76" s="64"/>
      <c r="L76" s="64"/>
      <c r="M76" s="64"/>
      <c r="N76" s="61"/>
      <c r="O76" s="61" t="s">
        <v>101</v>
      </c>
      <c r="P76" s="61"/>
      <c r="Q76" s="64"/>
      <c r="R76" s="64"/>
      <c r="S76" s="64"/>
      <c r="T76" s="64"/>
      <c r="U76" s="64"/>
      <c r="W76" s="18"/>
    </row>
    <row r="77" spans="1:23" ht="30" customHeight="1" x14ac:dyDescent="0.25">
      <c r="A77" s="108"/>
      <c r="B77" s="45" t="s">
        <v>591</v>
      </c>
      <c r="C77" s="64"/>
      <c r="D77" s="64"/>
      <c r="E77" s="64"/>
      <c r="F77" s="64"/>
      <c r="G77" s="64"/>
      <c r="H77" s="64"/>
      <c r="I77" s="64"/>
      <c r="J77" s="64"/>
      <c r="K77" s="64"/>
      <c r="L77" s="64"/>
      <c r="M77" s="64"/>
      <c r="N77" s="61" t="s">
        <v>101</v>
      </c>
      <c r="O77" s="61"/>
      <c r="P77" s="61"/>
      <c r="Q77" s="64"/>
      <c r="R77" s="64"/>
      <c r="S77" s="64"/>
      <c r="T77" s="64"/>
      <c r="U77" s="64"/>
      <c r="W77" s="18"/>
    </row>
    <row r="78" spans="1:23" ht="30" customHeight="1" x14ac:dyDescent="0.25">
      <c r="A78" s="108"/>
      <c r="B78" s="45" t="s">
        <v>592</v>
      </c>
      <c r="C78" s="64"/>
      <c r="D78" s="64"/>
      <c r="E78" s="64"/>
      <c r="F78" s="64"/>
      <c r="G78" s="64"/>
      <c r="H78" s="64"/>
      <c r="I78" s="64"/>
      <c r="J78" s="64"/>
      <c r="K78" s="64"/>
      <c r="L78" s="64"/>
      <c r="M78" s="64"/>
      <c r="N78" s="61"/>
      <c r="O78" s="61"/>
      <c r="P78" s="61" t="s">
        <v>101</v>
      </c>
      <c r="Q78" s="64"/>
      <c r="R78" s="64"/>
      <c r="S78" s="64"/>
      <c r="T78" s="64"/>
      <c r="U78" s="64"/>
      <c r="W78" s="18"/>
    </row>
    <row r="79" spans="1:23" ht="30" customHeight="1" x14ac:dyDescent="0.25">
      <c r="A79" s="108"/>
      <c r="B79" s="45" t="s">
        <v>593</v>
      </c>
      <c r="C79" s="64"/>
      <c r="D79" s="64"/>
      <c r="E79" s="64"/>
      <c r="F79" s="64"/>
      <c r="G79" s="64"/>
      <c r="H79" s="64"/>
      <c r="I79" s="64"/>
      <c r="J79" s="64"/>
      <c r="K79" s="64"/>
      <c r="L79" s="64"/>
      <c r="M79" s="64"/>
      <c r="N79" s="61" t="s">
        <v>101</v>
      </c>
      <c r="O79" s="61"/>
      <c r="P79" s="61"/>
      <c r="Q79" s="64"/>
      <c r="R79" s="64"/>
      <c r="S79" s="64"/>
      <c r="T79" s="64"/>
      <c r="U79" s="64"/>
      <c r="W79" s="18"/>
    </row>
    <row r="80" spans="1:23" ht="30" customHeight="1" x14ac:dyDescent="0.25">
      <c r="A80" s="108"/>
      <c r="B80" s="45" t="s">
        <v>594</v>
      </c>
      <c r="C80" s="64"/>
      <c r="D80" s="64"/>
      <c r="E80" s="64"/>
      <c r="F80" s="64"/>
      <c r="G80" s="64"/>
      <c r="H80" s="64"/>
      <c r="I80" s="64"/>
      <c r="J80" s="64"/>
      <c r="K80" s="64"/>
      <c r="L80" s="64"/>
      <c r="M80" s="64"/>
      <c r="N80" s="61"/>
      <c r="O80" s="61" t="s">
        <v>101</v>
      </c>
      <c r="P80" s="61"/>
      <c r="Q80" s="64"/>
      <c r="R80" s="64"/>
      <c r="S80" s="64"/>
      <c r="T80" s="64"/>
      <c r="U80" s="64"/>
      <c r="W80" s="18"/>
    </row>
    <row r="81" spans="1:23" ht="30" customHeight="1" x14ac:dyDescent="0.25">
      <c r="A81" s="108"/>
      <c r="B81" s="45" t="s">
        <v>595</v>
      </c>
      <c r="C81" s="64"/>
      <c r="D81" s="64"/>
      <c r="E81" s="64"/>
      <c r="F81" s="64"/>
      <c r="G81" s="64"/>
      <c r="H81" s="64"/>
      <c r="I81" s="64"/>
      <c r="J81" s="64"/>
      <c r="K81" s="64"/>
      <c r="L81" s="64"/>
      <c r="M81" s="64"/>
      <c r="N81" s="61"/>
      <c r="O81" s="61"/>
      <c r="P81" s="61" t="s">
        <v>101</v>
      </c>
      <c r="Q81" s="64"/>
      <c r="R81" s="64"/>
      <c r="S81" s="64"/>
      <c r="T81" s="64"/>
      <c r="U81" s="64"/>
      <c r="W81" s="18"/>
    </row>
    <row r="82" spans="1:23" ht="30" customHeight="1" x14ac:dyDescent="0.25">
      <c r="A82" s="108"/>
      <c r="B82" s="45" t="s">
        <v>596</v>
      </c>
      <c r="C82" s="64"/>
      <c r="D82" s="64"/>
      <c r="E82" s="64"/>
      <c r="F82" s="64"/>
      <c r="G82" s="64"/>
      <c r="H82" s="64"/>
      <c r="I82" s="64"/>
      <c r="J82" s="64"/>
      <c r="K82" s="64"/>
      <c r="L82" s="64"/>
      <c r="M82" s="64"/>
      <c r="N82" s="61"/>
      <c r="O82" s="61" t="s">
        <v>101</v>
      </c>
      <c r="P82" s="61"/>
      <c r="Q82" s="64"/>
      <c r="R82" s="64"/>
      <c r="S82" s="64"/>
      <c r="T82" s="64"/>
      <c r="U82" s="64"/>
      <c r="W82" s="18"/>
    </row>
    <row r="83" spans="1:23" ht="30" customHeight="1" x14ac:dyDescent="0.25">
      <c r="A83" s="108"/>
      <c r="B83" s="45" t="s">
        <v>597</v>
      </c>
      <c r="C83" s="64"/>
      <c r="D83" s="64"/>
      <c r="E83" s="64"/>
      <c r="F83" s="64"/>
      <c r="G83" s="64"/>
      <c r="H83" s="64"/>
      <c r="I83" s="64"/>
      <c r="J83" s="64"/>
      <c r="K83" s="64"/>
      <c r="L83" s="64"/>
      <c r="M83" s="64"/>
      <c r="N83" s="61" t="s">
        <v>101</v>
      </c>
      <c r="O83" s="61"/>
      <c r="P83" s="61"/>
      <c r="Q83" s="64"/>
      <c r="R83" s="64"/>
      <c r="S83" s="64"/>
      <c r="T83" s="64"/>
      <c r="U83" s="64"/>
      <c r="W83" s="18"/>
    </row>
    <row r="84" spans="1:23" ht="30" customHeight="1" x14ac:dyDescent="0.25">
      <c r="A84" s="108"/>
      <c r="B84" s="45" t="s">
        <v>598</v>
      </c>
      <c r="C84" s="64"/>
      <c r="D84" s="64"/>
      <c r="E84" s="64"/>
      <c r="F84" s="64"/>
      <c r="G84" s="64"/>
      <c r="H84" s="64"/>
      <c r="I84" s="64"/>
      <c r="J84" s="64"/>
      <c r="K84" s="64"/>
      <c r="L84" s="64"/>
      <c r="M84" s="64"/>
      <c r="N84" s="61"/>
      <c r="O84" s="61"/>
      <c r="P84" s="61" t="s">
        <v>101</v>
      </c>
      <c r="Q84" s="64"/>
      <c r="R84" s="64"/>
      <c r="S84" s="64"/>
      <c r="T84" s="64"/>
      <c r="U84" s="64"/>
      <c r="W84" s="18"/>
    </row>
    <row r="85" spans="1:23" ht="30" customHeight="1" x14ac:dyDescent="0.25">
      <c r="A85" s="109"/>
      <c r="B85" s="45" t="s">
        <v>599</v>
      </c>
      <c r="C85" s="64"/>
      <c r="D85" s="64"/>
      <c r="E85" s="64"/>
      <c r="F85" s="64"/>
      <c r="G85" s="64"/>
      <c r="H85" s="64"/>
      <c r="I85" s="64"/>
      <c r="J85" s="64"/>
      <c r="K85" s="64"/>
      <c r="L85" s="64"/>
      <c r="M85" s="64"/>
      <c r="N85" s="61"/>
      <c r="O85" s="61" t="s">
        <v>101</v>
      </c>
      <c r="P85" s="61"/>
      <c r="Q85" s="64"/>
      <c r="R85" s="64"/>
      <c r="S85" s="64"/>
      <c r="T85" s="64"/>
      <c r="U85" s="64"/>
      <c r="W85" s="18"/>
    </row>
    <row r="86" spans="1:23" ht="30" customHeight="1" x14ac:dyDescent="0.25">
      <c r="A86" s="107" t="s">
        <v>600</v>
      </c>
      <c r="B86" s="45" t="s">
        <v>402</v>
      </c>
      <c r="C86" s="64" t="s">
        <v>601</v>
      </c>
      <c r="D86" s="64"/>
      <c r="E86" s="64"/>
      <c r="F86" s="64"/>
      <c r="G86" s="64"/>
      <c r="H86" s="64"/>
      <c r="I86" s="64"/>
      <c r="J86" s="64"/>
      <c r="K86" s="64"/>
      <c r="L86" s="64"/>
      <c r="M86" s="64"/>
      <c r="N86" s="61"/>
      <c r="O86" s="61"/>
      <c r="P86" s="61" t="s">
        <v>248</v>
      </c>
      <c r="Q86" s="64"/>
      <c r="R86" s="64"/>
      <c r="S86" s="64"/>
      <c r="T86" s="64"/>
      <c r="U86" s="64"/>
      <c r="W86" s="18"/>
    </row>
    <row r="87" spans="1:23" ht="30" customHeight="1" x14ac:dyDescent="0.25">
      <c r="A87" s="108"/>
      <c r="B87" s="45" t="s">
        <v>412</v>
      </c>
      <c r="C87" s="64" t="s">
        <v>601</v>
      </c>
      <c r="D87" s="64"/>
      <c r="E87" s="64"/>
      <c r="F87" s="64"/>
      <c r="G87" s="64"/>
      <c r="H87" s="64"/>
      <c r="I87" s="64"/>
      <c r="J87" s="64"/>
      <c r="K87" s="64"/>
      <c r="L87" s="64"/>
      <c r="M87" s="64"/>
      <c r="N87" s="61"/>
      <c r="O87" s="61"/>
      <c r="P87" s="61" t="s">
        <v>248</v>
      </c>
      <c r="Q87" s="64"/>
      <c r="R87" s="64"/>
      <c r="S87" s="64"/>
      <c r="T87" s="64"/>
      <c r="U87" s="64"/>
      <c r="W87" s="18"/>
    </row>
    <row r="88" spans="1:23" ht="30" customHeight="1" x14ac:dyDescent="0.25">
      <c r="A88" s="108"/>
      <c r="B88" s="45" t="s">
        <v>423</v>
      </c>
      <c r="C88" s="64" t="s">
        <v>601</v>
      </c>
      <c r="D88" s="64"/>
      <c r="E88" s="64"/>
      <c r="F88" s="64"/>
      <c r="G88" s="64"/>
      <c r="H88" s="64"/>
      <c r="I88" s="64"/>
      <c r="J88" s="64"/>
      <c r="K88" s="64"/>
      <c r="L88" s="64"/>
      <c r="M88" s="64"/>
      <c r="N88" s="61"/>
      <c r="O88" s="61"/>
      <c r="P88" s="61" t="s">
        <v>248</v>
      </c>
      <c r="Q88" s="64"/>
      <c r="R88" s="64"/>
      <c r="S88" s="64"/>
      <c r="T88" s="64"/>
      <c r="U88" s="64"/>
      <c r="W88" s="18"/>
    </row>
    <row r="89" spans="1:23" ht="30" customHeight="1" x14ac:dyDescent="0.25">
      <c r="A89" s="108"/>
      <c r="B89" s="45" t="s">
        <v>430</v>
      </c>
      <c r="C89" s="64"/>
      <c r="D89" s="64"/>
      <c r="E89" s="64"/>
      <c r="F89" s="64"/>
      <c r="G89" s="64"/>
      <c r="H89" s="64"/>
      <c r="I89" s="64"/>
      <c r="J89" s="64"/>
      <c r="K89" s="64"/>
      <c r="L89" s="64"/>
      <c r="M89" s="64"/>
      <c r="N89" s="61" t="s">
        <v>101</v>
      </c>
      <c r="O89" s="61"/>
      <c r="P89" s="61"/>
      <c r="Q89" s="64"/>
      <c r="R89" s="64"/>
      <c r="S89" s="64"/>
      <c r="T89" s="64"/>
      <c r="U89" s="64"/>
      <c r="W89" s="18"/>
    </row>
    <row r="90" spans="1:23" ht="30" customHeight="1" x14ac:dyDescent="0.25">
      <c r="A90" s="108"/>
      <c r="B90" s="45" t="s">
        <v>441</v>
      </c>
      <c r="C90" s="64"/>
      <c r="D90" s="64"/>
      <c r="E90" s="64"/>
      <c r="F90" s="64"/>
      <c r="G90" s="64"/>
      <c r="H90" s="64"/>
      <c r="I90" s="64"/>
      <c r="J90" s="64"/>
      <c r="K90" s="64"/>
      <c r="L90" s="64"/>
      <c r="M90" s="64"/>
      <c r="N90" s="61"/>
      <c r="O90" s="61"/>
      <c r="P90" s="61" t="s">
        <v>101</v>
      </c>
      <c r="Q90" s="64"/>
      <c r="R90" s="64"/>
      <c r="S90" s="64"/>
      <c r="T90" s="64"/>
      <c r="U90" s="64"/>
      <c r="W90" s="18"/>
    </row>
    <row r="91" spans="1:23" ht="30" customHeight="1" x14ac:dyDescent="0.25">
      <c r="A91" s="108"/>
      <c r="B91" s="45" t="s">
        <v>452</v>
      </c>
      <c r="C91" s="64"/>
      <c r="D91" s="64"/>
      <c r="E91" s="64"/>
      <c r="F91" s="64"/>
      <c r="G91" s="64"/>
      <c r="H91" s="64"/>
      <c r="I91" s="64"/>
      <c r="J91" s="64"/>
      <c r="K91" s="64"/>
      <c r="L91" s="64"/>
      <c r="M91" s="64"/>
      <c r="N91" s="61"/>
      <c r="O91" s="61" t="s">
        <v>101</v>
      </c>
      <c r="P91" s="61"/>
      <c r="Q91" s="64"/>
      <c r="R91" s="64"/>
      <c r="S91" s="64"/>
      <c r="T91" s="64"/>
      <c r="U91" s="64"/>
      <c r="W91" s="18"/>
    </row>
    <row r="92" spans="1:23" ht="30" customHeight="1" x14ac:dyDescent="0.25">
      <c r="A92" s="108"/>
      <c r="B92" s="45" t="s">
        <v>465</v>
      </c>
      <c r="C92" s="64"/>
      <c r="D92" s="64"/>
      <c r="E92" s="64"/>
      <c r="F92" s="64"/>
      <c r="G92" s="64"/>
      <c r="H92" s="64"/>
      <c r="I92" s="64"/>
      <c r="J92" s="64"/>
      <c r="K92" s="64"/>
      <c r="L92" s="64"/>
      <c r="M92" s="64"/>
      <c r="N92" s="61" t="s">
        <v>101</v>
      </c>
      <c r="O92" s="61"/>
      <c r="P92" s="61"/>
      <c r="Q92" s="64"/>
      <c r="R92" s="64"/>
      <c r="S92" s="64"/>
      <c r="T92" s="64"/>
      <c r="U92" s="64"/>
      <c r="W92" s="18"/>
    </row>
    <row r="93" spans="1:23" ht="30" customHeight="1" x14ac:dyDescent="0.25">
      <c r="A93" s="108"/>
      <c r="B93" s="45" t="s">
        <v>473</v>
      </c>
      <c r="C93" s="64"/>
      <c r="D93" s="64"/>
      <c r="E93" s="64"/>
      <c r="F93" s="64"/>
      <c r="G93" s="64"/>
      <c r="H93" s="64"/>
      <c r="I93" s="64"/>
      <c r="J93" s="64"/>
      <c r="K93" s="64"/>
      <c r="L93" s="64"/>
      <c r="M93" s="64"/>
      <c r="N93" s="61"/>
      <c r="O93" s="61"/>
      <c r="P93" s="61" t="s">
        <v>101</v>
      </c>
      <c r="Q93" s="64"/>
      <c r="R93" s="64"/>
      <c r="S93" s="64"/>
      <c r="T93" s="64"/>
      <c r="U93" s="64"/>
      <c r="W93" s="18"/>
    </row>
    <row r="94" spans="1:23" ht="30" customHeight="1" x14ac:dyDescent="0.25">
      <c r="A94" s="108"/>
      <c r="B94" s="45" t="s">
        <v>483</v>
      </c>
      <c r="C94" s="64"/>
      <c r="D94" s="64"/>
      <c r="E94" s="64"/>
      <c r="F94" s="64"/>
      <c r="G94" s="64"/>
      <c r="H94" s="64"/>
      <c r="I94" s="64"/>
      <c r="J94" s="64"/>
      <c r="K94" s="64"/>
      <c r="L94" s="64"/>
      <c r="M94" s="64"/>
      <c r="N94" s="61"/>
      <c r="O94" s="61" t="s">
        <v>101</v>
      </c>
      <c r="P94" s="61"/>
      <c r="Q94" s="64"/>
      <c r="R94" s="64"/>
      <c r="S94" s="64"/>
      <c r="T94" s="64"/>
      <c r="U94" s="64"/>
      <c r="W94" s="18"/>
    </row>
    <row r="95" spans="1:23" ht="30" customHeight="1" x14ac:dyDescent="0.25">
      <c r="A95" s="108"/>
      <c r="B95" s="45" t="s">
        <v>493</v>
      </c>
      <c r="C95" s="64"/>
      <c r="D95" s="64"/>
      <c r="E95" s="64"/>
      <c r="F95" s="64"/>
      <c r="G95" s="64"/>
      <c r="H95" s="64"/>
      <c r="I95" s="64"/>
      <c r="J95" s="64"/>
      <c r="K95" s="64"/>
      <c r="L95" s="64"/>
      <c r="M95" s="64"/>
      <c r="N95" s="61"/>
      <c r="O95" s="61" t="s">
        <v>101</v>
      </c>
      <c r="P95" s="61"/>
      <c r="Q95" s="64"/>
      <c r="R95" s="64"/>
      <c r="S95" s="64"/>
      <c r="T95" s="64"/>
      <c r="U95" s="64"/>
      <c r="W95" s="18"/>
    </row>
    <row r="96" spans="1:23" ht="30" customHeight="1" x14ac:dyDescent="0.25">
      <c r="A96" s="108"/>
      <c r="B96" s="45" t="s">
        <v>504</v>
      </c>
      <c r="C96" s="64"/>
      <c r="D96" s="64"/>
      <c r="E96" s="64"/>
      <c r="F96" s="64"/>
      <c r="G96" s="64"/>
      <c r="H96" s="64"/>
      <c r="I96" s="64"/>
      <c r="J96" s="64"/>
      <c r="K96" s="64"/>
      <c r="L96" s="64"/>
      <c r="M96" s="64"/>
      <c r="N96" s="61" t="s">
        <v>101</v>
      </c>
      <c r="O96" s="61"/>
      <c r="P96" s="61"/>
      <c r="Q96" s="64"/>
      <c r="R96" s="64"/>
      <c r="S96" s="64"/>
      <c r="T96" s="64"/>
      <c r="U96" s="64"/>
      <c r="W96" s="18"/>
    </row>
    <row r="97" spans="1:23" ht="30" customHeight="1" x14ac:dyDescent="0.25">
      <c r="A97" s="108"/>
      <c r="B97" s="45" t="s">
        <v>602</v>
      </c>
      <c r="C97" s="64"/>
      <c r="D97" s="64"/>
      <c r="E97" s="64"/>
      <c r="F97" s="64"/>
      <c r="G97" s="64"/>
      <c r="H97" s="64"/>
      <c r="I97" s="64"/>
      <c r="J97" s="64"/>
      <c r="K97" s="64"/>
      <c r="L97" s="64"/>
      <c r="M97" s="64"/>
      <c r="N97" s="61"/>
      <c r="O97" s="61"/>
      <c r="P97" s="61" t="s">
        <v>101</v>
      </c>
      <c r="Q97" s="64"/>
      <c r="R97" s="64"/>
      <c r="S97" s="64"/>
      <c r="T97" s="64"/>
      <c r="U97" s="64"/>
      <c r="W97" s="18"/>
    </row>
    <row r="98" spans="1:23" ht="30" customHeight="1" x14ac:dyDescent="0.25">
      <c r="A98" s="108"/>
      <c r="B98" s="45" t="s">
        <v>603</v>
      </c>
      <c r="C98" s="64"/>
      <c r="D98" s="64"/>
      <c r="E98" s="64"/>
      <c r="F98" s="64"/>
      <c r="G98" s="64"/>
      <c r="H98" s="64"/>
      <c r="I98" s="64"/>
      <c r="J98" s="64"/>
      <c r="K98" s="64"/>
      <c r="L98" s="64"/>
      <c r="M98" s="64"/>
      <c r="N98" s="61"/>
      <c r="O98" s="61" t="s">
        <v>101</v>
      </c>
      <c r="P98" s="61"/>
      <c r="Q98" s="64"/>
      <c r="R98" s="64"/>
      <c r="S98" s="64"/>
      <c r="T98" s="64"/>
      <c r="U98" s="64"/>
      <c r="W98" s="18"/>
    </row>
    <row r="99" spans="1:23" ht="30" customHeight="1" x14ac:dyDescent="0.25">
      <c r="A99" s="108"/>
      <c r="B99" s="45" t="s">
        <v>604</v>
      </c>
      <c r="C99" s="64"/>
      <c r="D99" s="64"/>
      <c r="E99" s="64"/>
      <c r="F99" s="64"/>
      <c r="G99" s="64"/>
      <c r="H99" s="64"/>
      <c r="I99" s="64"/>
      <c r="J99" s="64"/>
      <c r="K99" s="64"/>
      <c r="L99" s="64"/>
      <c r="M99" s="64"/>
      <c r="N99" s="61" t="s">
        <v>101</v>
      </c>
      <c r="O99" s="61"/>
      <c r="P99" s="61"/>
      <c r="Q99" s="64"/>
      <c r="R99" s="64"/>
      <c r="S99" s="64"/>
      <c r="T99" s="64"/>
      <c r="U99" s="64"/>
      <c r="W99" s="18"/>
    </row>
    <row r="100" spans="1:23" ht="30" customHeight="1" x14ac:dyDescent="0.25">
      <c r="A100" s="109"/>
      <c r="B100" s="45" t="s">
        <v>605</v>
      </c>
      <c r="C100" s="64"/>
      <c r="D100" s="64"/>
      <c r="E100" s="64"/>
      <c r="F100" s="64"/>
      <c r="G100" s="64"/>
      <c r="H100" s="64"/>
      <c r="I100" s="64"/>
      <c r="J100" s="64"/>
      <c r="K100" s="64"/>
      <c r="L100" s="64"/>
      <c r="M100" s="64"/>
      <c r="N100" s="61"/>
      <c r="O100" s="61" t="s">
        <v>101</v>
      </c>
      <c r="P100" s="61"/>
      <c r="Q100" s="64"/>
      <c r="R100" s="64"/>
      <c r="S100" s="64"/>
      <c r="T100" s="64"/>
      <c r="U100" s="64"/>
      <c r="W100" s="18"/>
    </row>
    <row r="101" spans="1:23" ht="30" customHeight="1" x14ac:dyDescent="0.25">
      <c r="A101" s="107" t="s">
        <v>606</v>
      </c>
      <c r="B101" s="45" t="s">
        <v>607</v>
      </c>
      <c r="C101" s="64" t="s">
        <v>608</v>
      </c>
      <c r="D101" s="64"/>
      <c r="E101" s="64"/>
      <c r="F101" s="64"/>
      <c r="G101" s="64"/>
      <c r="H101" s="64"/>
      <c r="I101" s="64"/>
      <c r="J101" s="64"/>
      <c r="K101" s="64"/>
      <c r="L101" s="64"/>
      <c r="M101" s="64"/>
      <c r="N101" s="61"/>
      <c r="O101" s="61"/>
      <c r="P101" s="61" t="s">
        <v>248</v>
      </c>
      <c r="Q101" s="64"/>
      <c r="R101" s="64"/>
      <c r="S101" s="64"/>
      <c r="T101" s="64"/>
      <c r="U101" s="64"/>
      <c r="W101" s="18"/>
    </row>
    <row r="102" spans="1:23" ht="30" customHeight="1" x14ac:dyDescent="0.25">
      <c r="A102" s="108"/>
      <c r="B102" s="45" t="s">
        <v>609</v>
      </c>
      <c r="C102" s="64" t="s">
        <v>608</v>
      </c>
      <c r="D102" s="64"/>
      <c r="E102" s="64"/>
      <c r="F102" s="64"/>
      <c r="G102" s="64"/>
      <c r="H102" s="64"/>
      <c r="I102" s="64"/>
      <c r="J102" s="64"/>
      <c r="K102" s="64"/>
      <c r="L102" s="64"/>
      <c r="M102" s="64"/>
      <c r="N102" s="61"/>
      <c r="O102" s="61"/>
      <c r="P102" s="61" t="s">
        <v>248</v>
      </c>
      <c r="Q102" s="64"/>
      <c r="R102" s="64"/>
      <c r="S102" s="64"/>
      <c r="T102" s="64"/>
      <c r="U102" s="64"/>
      <c r="W102" s="18"/>
    </row>
    <row r="103" spans="1:23" ht="30" customHeight="1" x14ac:dyDescent="0.25">
      <c r="A103" s="108"/>
      <c r="B103" s="45" t="s">
        <v>610</v>
      </c>
      <c r="C103" s="64" t="s">
        <v>608</v>
      </c>
      <c r="D103" s="64"/>
      <c r="E103" s="64"/>
      <c r="F103" s="64"/>
      <c r="G103" s="64"/>
      <c r="H103" s="64"/>
      <c r="I103" s="64"/>
      <c r="J103" s="64"/>
      <c r="K103" s="64"/>
      <c r="L103" s="64"/>
      <c r="M103" s="64"/>
      <c r="N103" s="61"/>
      <c r="O103" s="61"/>
      <c r="P103" s="61" t="s">
        <v>248</v>
      </c>
      <c r="Q103" s="64"/>
      <c r="R103" s="64"/>
      <c r="S103" s="64"/>
      <c r="T103" s="64"/>
      <c r="U103" s="64"/>
      <c r="W103" s="18"/>
    </row>
    <row r="104" spans="1:23" ht="30" customHeight="1" x14ac:dyDescent="0.25">
      <c r="A104" s="108"/>
      <c r="B104" s="45" t="s">
        <v>611</v>
      </c>
      <c r="C104" s="64"/>
      <c r="D104" s="64"/>
      <c r="E104" s="64"/>
      <c r="F104" s="64"/>
      <c r="G104" s="64"/>
      <c r="H104" s="64"/>
      <c r="I104" s="64"/>
      <c r="J104" s="64"/>
      <c r="K104" s="64"/>
      <c r="L104" s="64"/>
      <c r="M104" s="64"/>
      <c r="N104" s="61"/>
      <c r="O104" s="61" t="s">
        <v>101</v>
      </c>
      <c r="P104" s="61"/>
      <c r="Q104" s="64"/>
      <c r="R104" s="64"/>
      <c r="S104" s="64"/>
      <c r="T104" s="64"/>
      <c r="U104" s="64"/>
      <c r="W104" s="18"/>
    </row>
    <row r="105" spans="1:23" ht="30" customHeight="1" x14ac:dyDescent="0.25">
      <c r="A105" s="108"/>
      <c r="B105" s="45" t="s">
        <v>612</v>
      </c>
      <c r="C105" s="64"/>
      <c r="D105" s="64"/>
      <c r="E105" s="64"/>
      <c r="F105" s="64"/>
      <c r="G105" s="64"/>
      <c r="H105" s="64"/>
      <c r="I105" s="64"/>
      <c r="J105" s="64"/>
      <c r="K105" s="64"/>
      <c r="L105" s="64"/>
      <c r="M105" s="64"/>
      <c r="N105" s="61"/>
      <c r="O105" s="61" t="s">
        <v>101</v>
      </c>
      <c r="P105" s="61"/>
      <c r="Q105" s="64"/>
      <c r="R105" s="64"/>
      <c r="S105" s="64"/>
      <c r="T105" s="64"/>
      <c r="U105" s="64"/>
      <c r="W105" s="18"/>
    </row>
    <row r="106" spans="1:23" ht="30" customHeight="1" x14ac:dyDescent="0.25">
      <c r="A106" s="108"/>
      <c r="B106" s="45" t="s">
        <v>613</v>
      </c>
      <c r="C106" s="64"/>
      <c r="D106" s="64"/>
      <c r="E106" s="64"/>
      <c r="F106" s="64"/>
      <c r="G106" s="64"/>
      <c r="H106" s="64"/>
      <c r="I106" s="64"/>
      <c r="J106" s="64"/>
      <c r="K106" s="64"/>
      <c r="L106" s="64"/>
      <c r="M106" s="64"/>
      <c r="N106" s="61"/>
      <c r="O106" s="61" t="s">
        <v>101</v>
      </c>
      <c r="P106" s="61"/>
      <c r="Q106" s="64"/>
      <c r="R106" s="64"/>
      <c r="S106" s="64"/>
      <c r="T106" s="64"/>
      <c r="U106" s="64"/>
      <c r="W106" s="18"/>
    </row>
    <row r="107" spans="1:23" ht="30" customHeight="1" x14ac:dyDescent="0.25">
      <c r="A107" s="108"/>
      <c r="B107" s="45" t="s">
        <v>614</v>
      </c>
      <c r="C107" s="64"/>
      <c r="D107" s="64"/>
      <c r="E107" s="64"/>
      <c r="F107" s="64"/>
      <c r="G107" s="64"/>
      <c r="H107" s="64"/>
      <c r="I107" s="64"/>
      <c r="J107" s="64"/>
      <c r="K107" s="64"/>
      <c r="L107" s="64"/>
      <c r="M107" s="64"/>
      <c r="N107" s="61"/>
      <c r="O107" s="61" t="s">
        <v>101</v>
      </c>
      <c r="P107" s="61"/>
      <c r="Q107" s="64"/>
      <c r="R107" s="64"/>
      <c r="S107" s="64"/>
      <c r="T107" s="64"/>
      <c r="U107" s="64"/>
      <c r="W107" s="18"/>
    </row>
    <row r="108" spans="1:23" ht="30" customHeight="1" x14ac:dyDescent="0.25">
      <c r="A108" s="108"/>
      <c r="B108" s="45" t="s">
        <v>615</v>
      </c>
      <c r="C108" s="64"/>
      <c r="D108" s="64"/>
      <c r="E108" s="64"/>
      <c r="F108" s="64"/>
      <c r="G108" s="64"/>
      <c r="H108" s="64"/>
      <c r="I108" s="64"/>
      <c r="J108" s="64"/>
      <c r="K108" s="64"/>
      <c r="L108" s="64"/>
      <c r="M108" s="64"/>
      <c r="N108" s="61"/>
      <c r="O108" s="61" t="s">
        <v>101</v>
      </c>
      <c r="P108" s="61"/>
      <c r="Q108" s="64"/>
      <c r="R108" s="64"/>
      <c r="S108" s="64"/>
      <c r="T108" s="64"/>
      <c r="U108" s="64"/>
      <c r="W108" s="18"/>
    </row>
    <row r="109" spans="1:23" ht="30" customHeight="1" x14ac:dyDescent="0.25">
      <c r="A109" s="108"/>
      <c r="B109" s="45" t="s">
        <v>616</v>
      </c>
      <c r="C109" s="64"/>
      <c r="D109" s="64"/>
      <c r="E109" s="64"/>
      <c r="F109" s="64"/>
      <c r="G109" s="64"/>
      <c r="H109" s="64"/>
      <c r="I109" s="64"/>
      <c r="J109" s="64"/>
      <c r="K109" s="64"/>
      <c r="L109" s="64"/>
      <c r="M109" s="64"/>
      <c r="N109" s="61"/>
      <c r="O109" s="61" t="s">
        <v>101</v>
      </c>
      <c r="P109" s="61"/>
      <c r="Q109" s="64"/>
      <c r="R109" s="64"/>
      <c r="S109" s="64"/>
      <c r="T109" s="64"/>
      <c r="U109" s="64"/>
      <c r="W109" s="18"/>
    </row>
    <row r="110" spans="1:23" ht="30" customHeight="1" x14ac:dyDescent="0.25">
      <c r="A110" s="108"/>
      <c r="B110" s="45" t="s">
        <v>617</v>
      </c>
      <c r="C110" s="64"/>
      <c r="D110" s="64"/>
      <c r="E110" s="64"/>
      <c r="F110" s="64"/>
      <c r="G110" s="64"/>
      <c r="H110" s="64"/>
      <c r="I110" s="64"/>
      <c r="J110" s="64"/>
      <c r="K110" s="64"/>
      <c r="L110" s="64"/>
      <c r="M110" s="64"/>
      <c r="N110" s="61"/>
      <c r="O110" s="61" t="s">
        <v>101</v>
      </c>
      <c r="P110" s="61"/>
      <c r="Q110" s="64"/>
      <c r="R110" s="64"/>
      <c r="S110" s="64"/>
      <c r="T110" s="64"/>
      <c r="U110" s="64"/>
      <c r="W110" s="18"/>
    </row>
    <row r="111" spans="1:23" ht="30" customHeight="1" x14ac:dyDescent="0.25">
      <c r="A111" s="108"/>
      <c r="B111" s="45" t="s">
        <v>618</v>
      </c>
      <c r="C111" s="64"/>
      <c r="D111" s="64"/>
      <c r="E111" s="64"/>
      <c r="F111" s="64"/>
      <c r="G111" s="64"/>
      <c r="H111" s="64"/>
      <c r="I111" s="64"/>
      <c r="J111" s="64"/>
      <c r="K111" s="64"/>
      <c r="L111" s="64"/>
      <c r="M111" s="64"/>
      <c r="N111" s="61"/>
      <c r="O111" s="61" t="s">
        <v>101</v>
      </c>
      <c r="P111" s="61"/>
      <c r="Q111" s="64"/>
      <c r="R111" s="64"/>
      <c r="S111" s="64"/>
      <c r="T111" s="64"/>
      <c r="U111" s="64"/>
      <c r="W111" s="18"/>
    </row>
    <row r="112" spans="1:23" ht="30" customHeight="1" x14ac:dyDescent="0.25">
      <c r="A112" s="108"/>
      <c r="B112" s="45" t="s">
        <v>619</v>
      </c>
      <c r="C112" s="64"/>
      <c r="D112" s="64"/>
      <c r="E112" s="64"/>
      <c r="F112" s="64"/>
      <c r="G112" s="64"/>
      <c r="H112" s="64"/>
      <c r="I112" s="64"/>
      <c r="J112" s="64"/>
      <c r="K112" s="64"/>
      <c r="L112" s="64"/>
      <c r="M112" s="64"/>
      <c r="N112" s="61"/>
      <c r="O112" s="61" t="s">
        <v>101</v>
      </c>
      <c r="P112" s="61"/>
      <c r="Q112" s="64"/>
      <c r="R112" s="64"/>
      <c r="S112" s="64"/>
      <c r="T112" s="64"/>
      <c r="U112" s="64"/>
      <c r="W112" s="18"/>
    </row>
    <row r="113" spans="1:23" ht="30" customHeight="1" x14ac:dyDescent="0.25">
      <c r="A113" s="108"/>
      <c r="B113" s="45" t="s">
        <v>620</v>
      </c>
      <c r="C113" s="64"/>
      <c r="D113" s="64"/>
      <c r="E113" s="64"/>
      <c r="F113" s="64"/>
      <c r="G113" s="64"/>
      <c r="H113" s="64"/>
      <c r="I113" s="64"/>
      <c r="J113" s="64"/>
      <c r="K113" s="64"/>
      <c r="L113" s="64"/>
      <c r="M113" s="64"/>
      <c r="N113" s="61"/>
      <c r="O113" s="61" t="s">
        <v>101</v>
      </c>
      <c r="P113" s="61"/>
      <c r="Q113" s="64"/>
      <c r="R113" s="64"/>
      <c r="S113" s="64"/>
      <c r="T113" s="64"/>
      <c r="U113" s="64"/>
      <c r="W113" s="18"/>
    </row>
    <row r="114" spans="1:23" ht="30" customHeight="1" x14ac:dyDescent="0.25">
      <c r="A114" s="108"/>
      <c r="B114" s="45" t="s">
        <v>621</v>
      </c>
      <c r="C114" s="64"/>
      <c r="D114" s="64"/>
      <c r="E114" s="64"/>
      <c r="F114" s="64"/>
      <c r="G114" s="64"/>
      <c r="H114" s="64"/>
      <c r="I114" s="64"/>
      <c r="J114" s="64"/>
      <c r="K114" s="64"/>
      <c r="L114" s="64"/>
      <c r="M114" s="64"/>
      <c r="N114" s="61"/>
      <c r="O114" s="61" t="s">
        <v>101</v>
      </c>
      <c r="P114" s="61"/>
      <c r="Q114" s="64"/>
      <c r="R114" s="64"/>
      <c r="S114" s="64"/>
      <c r="T114" s="64"/>
      <c r="U114" s="64"/>
      <c r="W114" s="18"/>
    </row>
    <row r="115" spans="1:23" ht="30" customHeight="1" x14ac:dyDescent="0.25">
      <c r="A115" s="109"/>
      <c r="B115" s="45" t="s">
        <v>622</v>
      </c>
      <c r="C115" s="64"/>
      <c r="D115" s="64"/>
      <c r="E115" s="64"/>
      <c r="F115" s="64"/>
      <c r="G115" s="64"/>
      <c r="H115" s="64"/>
      <c r="I115" s="64"/>
      <c r="J115" s="64"/>
      <c r="K115" s="64"/>
      <c r="L115" s="64"/>
      <c r="M115" s="64"/>
      <c r="N115" s="61"/>
      <c r="O115" s="61" t="s">
        <v>101</v>
      </c>
      <c r="P115" s="61"/>
      <c r="Q115" s="64"/>
      <c r="R115" s="64"/>
      <c r="S115" s="64"/>
      <c r="T115" s="64"/>
      <c r="U115" s="64"/>
      <c r="W115" s="18"/>
    </row>
    <row r="116" spans="1:23" ht="30" customHeight="1" x14ac:dyDescent="0.25">
      <c r="A116" s="107" t="s">
        <v>623</v>
      </c>
      <c r="B116" s="45" t="s">
        <v>624</v>
      </c>
      <c r="C116" s="64" t="s">
        <v>625</v>
      </c>
      <c r="D116" s="64"/>
      <c r="E116" s="64"/>
      <c r="F116" s="64"/>
      <c r="G116" s="64"/>
      <c r="H116" s="64"/>
      <c r="I116" s="64"/>
      <c r="J116" s="64"/>
      <c r="K116" s="64"/>
      <c r="L116" s="64"/>
      <c r="M116" s="64"/>
      <c r="N116" s="61"/>
      <c r="O116" s="61"/>
      <c r="P116" s="61" t="s">
        <v>248</v>
      </c>
      <c r="Q116" s="64"/>
      <c r="R116" s="64"/>
      <c r="S116" s="64"/>
      <c r="T116" s="64"/>
      <c r="U116" s="64"/>
      <c r="W116" s="18"/>
    </row>
    <row r="117" spans="1:23" ht="30" customHeight="1" x14ac:dyDescent="0.25">
      <c r="A117" s="108"/>
      <c r="B117" s="45" t="s">
        <v>626</v>
      </c>
      <c r="C117" s="64" t="s">
        <v>625</v>
      </c>
      <c r="D117" s="64"/>
      <c r="E117" s="64"/>
      <c r="F117" s="64"/>
      <c r="G117" s="64"/>
      <c r="H117" s="64"/>
      <c r="I117" s="64"/>
      <c r="J117" s="64"/>
      <c r="K117" s="64"/>
      <c r="L117" s="64"/>
      <c r="M117" s="64"/>
      <c r="N117" s="61"/>
      <c r="O117" s="61"/>
      <c r="P117" s="61" t="s">
        <v>248</v>
      </c>
      <c r="Q117" s="64"/>
      <c r="R117" s="64"/>
      <c r="S117" s="64"/>
      <c r="T117" s="64"/>
      <c r="U117" s="64"/>
      <c r="W117" s="18"/>
    </row>
    <row r="118" spans="1:23" ht="30" customHeight="1" x14ac:dyDescent="0.25">
      <c r="A118" s="108"/>
      <c r="B118" s="45" t="s">
        <v>627</v>
      </c>
      <c r="C118" s="64" t="s">
        <v>625</v>
      </c>
      <c r="D118" s="64"/>
      <c r="E118" s="64"/>
      <c r="F118" s="64"/>
      <c r="G118" s="64"/>
      <c r="H118" s="64"/>
      <c r="I118" s="64"/>
      <c r="J118" s="64"/>
      <c r="K118" s="64"/>
      <c r="L118" s="64"/>
      <c r="M118" s="64"/>
      <c r="N118" s="61"/>
      <c r="O118" s="61"/>
      <c r="P118" s="61" t="s">
        <v>248</v>
      </c>
      <c r="Q118" s="64"/>
      <c r="R118" s="64"/>
      <c r="S118" s="64"/>
      <c r="T118" s="64"/>
      <c r="U118" s="64"/>
      <c r="W118" s="18"/>
    </row>
    <row r="119" spans="1:23" ht="30" customHeight="1" x14ac:dyDescent="0.25">
      <c r="A119" s="108"/>
      <c r="B119" s="45" t="s">
        <v>628</v>
      </c>
      <c r="C119" s="64"/>
      <c r="D119" s="64"/>
      <c r="E119" s="64"/>
      <c r="F119" s="64"/>
      <c r="G119" s="64"/>
      <c r="H119" s="64"/>
      <c r="I119" s="64"/>
      <c r="J119" s="64"/>
      <c r="K119" s="64"/>
      <c r="L119" s="64"/>
      <c r="M119" s="64"/>
      <c r="N119" s="61" t="s">
        <v>101</v>
      </c>
      <c r="O119" s="61"/>
      <c r="P119" s="61"/>
      <c r="Q119" s="64"/>
      <c r="R119" s="64"/>
      <c r="S119" s="64"/>
      <c r="T119" s="64"/>
      <c r="U119" s="64"/>
      <c r="W119" s="18"/>
    </row>
    <row r="120" spans="1:23" ht="30" customHeight="1" x14ac:dyDescent="0.25">
      <c r="A120" s="108"/>
      <c r="B120" s="45" t="s">
        <v>629</v>
      </c>
      <c r="C120" s="64"/>
      <c r="D120" s="64"/>
      <c r="E120" s="64"/>
      <c r="F120" s="64"/>
      <c r="G120" s="64"/>
      <c r="H120" s="64"/>
      <c r="I120" s="64"/>
      <c r="J120" s="64"/>
      <c r="K120" s="64"/>
      <c r="L120" s="64"/>
      <c r="M120" s="64"/>
      <c r="N120" s="61"/>
      <c r="O120" s="61"/>
      <c r="P120" s="61" t="s">
        <v>101</v>
      </c>
      <c r="Q120" s="64"/>
      <c r="R120" s="64"/>
      <c r="S120" s="64"/>
      <c r="T120" s="64"/>
      <c r="U120" s="64"/>
      <c r="W120" s="18"/>
    </row>
    <row r="121" spans="1:23" ht="30" customHeight="1" x14ac:dyDescent="0.25">
      <c r="A121" s="108"/>
      <c r="B121" s="45" t="s">
        <v>630</v>
      </c>
      <c r="C121" s="64"/>
      <c r="D121" s="64"/>
      <c r="E121" s="64"/>
      <c r="F121" s="64"/>
      <c r="G121" s="64"/>
      <c r="H121" s="64"/>
      <c r="I121" s="64"/>
      <c r="J121" s="64"/>
      <c r="K121" s="64"/>
      <c r="L121" s="64"/>
      <c r="M121" s="64"/>
      <c r="N121" s="61" t="s">
        <v>101</v>
      </c>
      <c r="O121" s="61"/>
      <c r="P121" s="61"/>
      <c r="Q121" s="64"/>
      <c r="R121" s="64"/>
      <c r="S121" s="64"/>
      <c r="T121" s="64"/>
      <c r="U121" s="64"/>
      <c r="W121" s="18"/>
    </row>
    <row r="122" spans="1:23" ht="30" customHeight="1" x14ac:dyDescent="0.25">
      <c r="A122" s="108"/>
      <c r="B122" s="45" t="s">
        <v>631</v>
      </c>
      <c r="C122" s="64"/>
      <c r="D122" s="64"/>
      <c r="E122" s="64"/>
      <c r="F122" s="64"/>
      <c r="G122" s="64"/>
      <c r="H122" s="64"/>
      <c r="I122" s="64"/>
      <c r="J122" s="64"/>
      <c r="K122" s="64"/>
      <c r="L122" s="64"/>
      <c r="M122" s="64"/>
      <c r="N122" s="61"/>
      <c r="O122" s="61" t="s">
        <v>101</v>
      </c>
      <c r="P122" s="61"/>
      <c r="Q122" s="64"/>
      <c r="R122" s="64"/>
      <c r="S122" s="64"/>
      <c r="T122" s="64"/>
      <c r="U122" s="64"/>
      <c r="W122" s="18"/>
    </row>
    <row r="123" spans="1:23" ht="30" customHeight="1" x14ac:dyDescent="0.25">
      <c r="A123" s="108"/>
      <c r="B123" s="45" t="s">
        <v>632</v>
      </c>
      <c r="C123" s="64"/>
      <c r="D123" s="64"/>
      <c r="E123" s="64"/>
      <c r="F123" s="64"/>
      <c r="G123" s="64"/>
      <c r="H123" s="64"/>
      <c r="I123" s="64"/>
      <c r="J123" s="64"/>
      <c r="K123" s="64"/>
      <c r="L123" s="64"/>
      <c r="M123" s="64"/>
      <c r="N123" s="61"/>
      <c r="O123" s="61"/>
      <c r="P123" s="61" t="s">
        <v>101</v>
      </c>
      <c r="Q123" s="64"/>
      <c r="R123" s="64"/>
      <c r="S123" s="64"/>
      <c r="T123" s="64"/>
      <c r="U123" s="64"/>
      <c r="W123" s="18"/>
    </row>
    <row r="124" spans="1:23" ht="30" customHeight="1" x14ac:dyDescent="0.25">
      <c r="A124" s="108"/>
      <c r="B124" s="45" t="s">
        <v>633</v>
      </c>
      <c r="C124" s="64"/>
      <c r="D124" s="64"/>
      <c r="E124" s="64"/>
      <c r="F124" s="64"/>
      <c r="G124" s="64"/>
      <c r="H124" s="64"/>
      <c r="I124" s="64"/>
      <c r="J124" s="64"/>
      <c r="K124" s="64"/>
      <c r="L124" s="64"/>
      <c r="M124" s="64"/>
      <c r="N124" s="61"/>
      <c r="O124" s="61" t="s">
        <v>101</v>
      </c>
      <c r="P124" s="61"/>
      <c r="Q124" s="64"/>
      <c r="R124" s="64"/>
      <c r="S124" s="64"/>
      <c r="T124" s="64"/>
      <c r="U124" s="64"/>
      <c r="W124" s="18"/>
    </row>
    <row r="125" spans="1:23" ht="30" customHeight="1" x14ac:dyDescent="0.25">
      <c r="A125" s="108"/>
      <c r="B125" s="45" t="s">
        <v>634</v>
      </c>
      <c r="C125" s="64"/>
      <c r="D125" s="64"/>
      <c r="E125" s="64"/>
      <c r="F125" s="64"/>
      <c r="G125" s="64"/>
      <c r="H125" s="64"/>
      <c r="I125" s="64"/>
      <c r="J125" s="64"/>
      <c r="K125" s="64"/>
      <c r="L125" s="64"/>
      <c r="M125" s="64"/>
      <c r="N125" s="61"/>
      <c r="O125" s="61" t="s">
        <v>101</v>
      </c>
      <c r="P125" s="61"/>
      <c r="Q125" s="64"/>
      <c r="R125" s="64"/>
      <c r="S125" s="64"/>
      <c r="T125" s="64"/>
      <c r="U125" s="64"/>
      <c r="W125" s="18"/>
    </row>
    <row r="126" spans="1:23" ht="30" customHeight="1" x14ac:dyDescent="0.25">
      <c r="A126" s="108"/>
      <c r="B126" s="45" t="s">
        <v>635</v>
      </c>
      <c r="C126" s="64"/>
      <c r="D126" s="64"/>
      <c r="E126" s="64"/>
      <c r="F126" s="64"/>
      <c r="G126" s="64"/>
      <c r="H126" s="64"/>
      <c r="I126" s="64"/>
      <c r="J126" s="64"/>
      <c r="K126" s="64"/>
      <c r="L126" s="64"/>
      <c r="M126" s="64"/>
      <c r="N126" s="61"/>
      <c r="O126" s="61"/>
      <c r="P126" s="61" t="s">
        <v>101</v>
      </c>
      <c r="Q126" s="64"/>
      <c r="R126" s="64"/>
      <c r="S126" s="64"/>
      <c r="T126" s="64"/>
      <c r="U126" s="64"/>
      <c r="W126" s="18"/>
    </row>
    <row r="127" spans="1:23" ht="30" customHeight="1" x14ac:dyDescent="0.25">
      <c r="A127" s="108"/>
      <c r="B127" s="45" t="s">
        <v>636</v>
      </c>
      <c r="C127" s="64"/>
      <c r="D127" s="64"/>
      <c r="E127" s="64"/>
      <c r="F127" s="64"/>
      <c r="G127" s="64"/>
      <c r="H127" s="64"/>
      <c r="I127" s="64"/>
      <c r="J127" s="64"/>
      <c r="K127" s="64"/>
      <c r="L127" s="64"/>
      <c r="M127" s="64"/>
      <c r="N127" s="61" t="s">
        <v>101</v>
      </c>
      <c r="O127" s="61"/>
      <c r="P127" s="61"/>
      <c r="Q127" s="64"/>
      <c r="R127" s="64"/>
      <c r="S127" s="64"/>
      <c r="T127" s="64"/>
      <c r="U127" s="64"/>
      <c r="W127" s="18"/>
    </row>
    <row r="128" spans="1:23" ht="30" customHeight="1" x14ac:dyDescent="0.25">
      <c r="A128" s="108"/>
      <c r="B128" s="45" t="s">
        <v>637</v>
      </c>
      <c r="C128" s="64"/>
      <c r="D128" s="64"/>
      <c r="E128" s="64"/>
      <c r="F128" s="64"/>
      <c r="G128" s="64"/>
      <c r="H128" s="64"/>
      <c r="I128" s="64"/>
      <c r="J128" s="64"/>
      <c r="K128" s="64"/>
      <c r="L128" s="64"/>
      <c r="M128" s="64"/>
      <c r="N128" s="61"/>
      <c r="O128" s="61" t="s">
        <v>101</v>
      </c>
      <c r="P128" s="61"/>
      <c r="Q128" s="64"/>
      <c r="R128" s="64"/>
      <c r="S128" s="64"/>
      <c r="T128" s="64"/>
      <c r="U128" s="64"/>
      <c r="W128" s="18"/>
    </row>
    <row r="129" spans="1:23" ht="30" customHeight="1" x14ac:dyDescent="0.25">
      <c r="A129" s="108"/>
      <c r="B129" s="45" t="s">
        <v>638</v>
      </c>
      <c r="C129" s="64"/>
      <c r="D129" s="64"/>
      <c r="E129" s="64"/>
      <c r="F129" s="64"/>
      <c r="G129" s="64"/>
      <c r="H129" s="64"/>
      <c r="I129" s="64"/>
      <c r="J129" s="64"/>
      <c r="K129" s="64"/>
      <c r="L129" s="64"/>
      <c r="M129" s="64"/>
      <c r="N129" s="61"/>
      <c r="O129" s="61"/>
      <c r="P129" s="61" t="s">
        <v>101</v>
      </c>
      <c r="Q129" s="64"/>
      <c r="R129" s="64"/>
      <c r="S129" s="64"/>
      <c r="T129" s="64"/>
      <c r="U129" s="64"/>
      <c r="W129" s="18"/>
    </row>
    <row r="130" spans="1:23" ht="30" customHeight="1" x14ac:dyDescent="0.25">
      <c r="A130" s="109"/>
      <c r="B130" s="45" t="s">
        <v>639</v>
      </c>
      <c r="C130" s="64"/>
      <c r="D130" s="64"/>
      <c r="E130" s="64"/>
      <c r="F130" s="64"/>
      <c r="G130" s="64"/>
      <c r="H130" s="64"/>
      <c r="I130" s="64"/>
      <c r="J130" s="64"/>
      <c r="K130" s="64"/>
      <c r="L130" s="64"/>
      <c r="M130" s="64"/>
      <c r="N130" s="61"/>
      <c r="O130" s="61"/>
      <c r="P130" s="61" t="s">
        <v>101</v>
      </c>
      <c r="Q130" s="64"/>
      <c r="R130" s="64"/>
      <c r="S130" s="64"/>
      <c r="T130" s="64"/>
      <c r="U130" s="64"/>
      <c r="W130" s="18"/>
    </row>
    <row r="131" spans="1:23" ht="30" customHeight="1" x14ac:dyDescent="0.25">
      <c r="A131" s="107" t="s">
        <v>640</v>
      </c>
      <c r="B131" s="45" t="s">
        <v>641</v>
      </c>
      <c r="C131" s="64" t="s">
        <v>642</v>
      </c>
      <c r="D131" s="64"/>
      <c r="E131" s="64"/>
      <c r="F131" s="64"/>
      <c r="G131" s="64"/>
      <c r="H131" s="64"/>
      <c r="I131" s="64"/>
      <c r="J131" s="64"/>
      <c r="K131" s="64"/>
      <c r="L131" s="64"/>
      <c r="M131" s="64"/>
      <c r="N131" s="61"/>
      <c r="O131" s="61"/>
      <c r="P131" s="61" t="s">
        <v>248</v>
      </c>
      <c r="Q131" s="64"/>
      <c r="R131" s="64"/>
      <c r="S131" s="64"/>
      <c r="T131" s="64"/>
      <c r="U131" s="64"/>
      <c r="W131" s="18"/>
    </row>
    <row r="132" spans="1:23" ht="30" customHeight="1" x14ac:dyDescent="0.25">
      <c r="A132" s="108"/>
      <c r="B132" s="45" t="s">
        <v>643</v>
      </c>
      <c r="C132" s="64" t="s">
        <v>642</v>
      </c>
      <c r="D132" s="64"/>
      <c r="E132" s="64"/>
      <c r="F132" s="64"/>
      <c r="G132" s="64"/>
      <c r="H132" s="64"/>
      <c r="I132" s="64"/>
      <c r="J132" s="64"/>
      <c r="K132" s="64"/>
      <c r="L132" s="64"/>
      <c r="M132" s="64"/>
      <c r="N132" s="61"/>
      <c r="O132" s="61"/>
      <c r="P132" s="61" t="s">
        <v>248</v>
      </c>
      <c r="Q132" s="64"/>
      <c r="R132" s="64"/>
      <c r="S132" s="64"/>
      <c r="T132" s="64"/>
      <c r="U132" s="64"/>
      <c r="W132" s="18"/>
    </row>
    <row r="133" spans="1:23" ht="30" customHeight="1" x14ac:dyDescent="0.25">
      <c r="A133" s="108"/>
      <c r="B133" s="45" t="s">
        <v>644</v>
      </c>
      <c r="C133" s="64" t="s">
        <v>642</v>
      </c>
      <c r="D133" s="64"/>
      <c r="E133" s="64"/>
      <c r="F133" s="64"/>
      <c r="G133" s="64"/>
      <c r="H133" s="64"/>
      <c r="I133" s="64"/>
      <c r="J133" s="64"/>
      <c r="K133" s="64"/>
      <c r="L133" s="64"/>
      <c r="M133" s="64"/>
      <c r="N133" s="61"/>
      <c r="O133" s="61"/>
      <c r="P133" s="61" t="s">
        <v>248</v>
      </c>
      <c r="Q133" s="64"/>
      <c r="R133" s="64"/>
      <c r="S133" s="64"/>
      <c r="T133" s="64"/>
      <c r="U133" s="64"/>
      <c r="W133" s="18"/>
    </row>
    <row r="134" spans="1:23" ht="30" customHeight="1" x14ac:dyDescent="0.25">
      <c r="A134" s="108"/>
      <c r="B134" s="45" t="s">
        <v>645</v>
      </c>
      <c r="C134" s="64"/>
      <c r="D134" s="64"/>
      <c r="E134" s="64"/>
      <c r="F134" s="64"/>
      <c r="G134" s="64"/>
      <c r="H134" s="64"/>
      <c r="I134" s="64"/>
      <c r="J134" s="64"/>
      <c r="K134" s="64"/>
      <c r="L134" s="64"/>
      <c r="M134" s="64"/>
      <c r="N134" s="61" t="s">
        <v>101</v>
      </c>
      <c r="O134" s="61"/>
      <c r="P134" s="61"/>
      <c r="Q134" s="64"/>
      <c r="R134" s="64"/>
      <c r="S134" s="64"/>
      <c r="T134" s="64"/>
      <c r="U134" s="64"/>
      <c r="W134" s="18"/>
    </row>
    <row r="135" spans="1:23" ht="30" customHeight="1" x14ac:dyDescent="0.25">
      <c r="A135" s="108"/>
      <c r="B135" s="45" t="s">
        <v>646</v>
      </c>
      <c r="C135" s="64"/>
      <c r="D135" s="64"/>
      <c r="E135" s="64"/>
      <c r="F135" s="64"/>
      <c r="G135" s="64"/>
      <c r="H135" s="64"/>
      <c r="I135" s="64"/>
      <c r="J135" s="64"/>
      <c r="K135" s="64"/>
      <c r="L135" s="64"/>
      <c r="M135" s="64"/>
      <c r="N135" s="61"/>
      <c r="O135" s="61" t="s">
        <v>101</v>
      </c>
      <c r="P135" s="61"/>
      <c r="Q135" s="64"/>
      <c r="R135" s="64"/>
      <c r="S135" s="64"/>
      <c r="T135" s="64"/>
      <c r="U135" s="64"/>
      <c r="W135" s="18"/>
    </row>
    <row r="136" spans="1:23" ht="30" customHeight="1" x14ac:dyDescent="0.25">
      <c r="A136" s="108"/>
      <c r="B136" s="45" t="s">
        <v>647</v>
      </c>
      <c r="C136" s="64"/>
      <c r="D136" s="64"/>
      <c r="E136" s="64"/>
      <c r="F136" s="64"/>
      <c r="G136" s="64"/>
      <c r="H136" s="64"/>
      <c r="I136" s="64"/>
      <c r="J136" s="64"/>
      <c r="K136" s="64"/>
      <c r="L136" s="64"/>
      <c r="M136" s="64"/>
      <c r="N136" s="61"/>
      <c r="O136" s="61"/>
      <c r="P136" s="61" t="s">
        <v>101</v>
      </c>
      <c r="Q136" s="64"/>
      <c r="R136" s="64"/>
      <c r="S136" s="64"/>
      <c r="T136" s="64"/>
      <c r="U136" s="64"/>
      <c r="W136" s="18"/>
    </row>
    <row r="137" spans="1:23" ht="30" customHeight="1" x14ac:dyDescent="0.25">
      <c r="A137" s="108"/>
      <c r="B137" s="45" t="s">
        <v>648</v>
      </c>
      <c r="C137" s="64"/>
      <c r="D137" s="64"/>
      <c r="E137" s="64"/>
      <c r="F137" s="64"/>
      <c r="G137" s="64"/>
      <c r="H137" s="64"/>
      <c r="I137" s="64"/>
      <c r="J137" s="64"/>
      <c r="K137" s="64"/>
      <c r="L137" s="64"/>
      <c r="M137" s="64"/>
      <c r="N137" s="61" t="s">
        <v>101</v>
      </c>
      <c r="O137" s="61"/>
      <c r="P137" s="61"/>
      <c r="Q137" s="64"/>
      <c r="R137" s="64"/>
      <c r="S137" s="64"/>
      <c r="T137" s="64"/>
      <c r="U137" s="64"/>
      <c r="W137" s="18"/>
    </row>
    <row r="138" spans="1:23" ht="30" customHeight="1" x14ac:dyDescent="0.25">
      <c r="A138" s="108"/>
      <c r="B138" s="45" t="s">
        <v>649</v>
      </c>
      <c r="C138" s="64"/>
      <c r="D138" s="64"/>
      <c r="E138" s="64"/>
      <c r="F138" s="64"/>
      <c r="G138" s="64"/>
      <c r="H138" s="64"/>
      <c r="I138" s="64"/>
      <c r="J138" s="64"/>
      <c r="K138" s="64"/>
      <c r="L138" s="64"/>
      <c r="M138" s="64"/>
      <c r="N138" s="61"/>
      <c r="O138" s="61" t="s">
        <v>101</v>
      </c>
      <c r="P138" s="61"/>
      <c r="Q138" s="64"/>
      <c r="R138" s="64"/>
      <c r="S138" s="64"/>
      <c r="T138" s="64"/>
      <c r="U138" s="64"/>
      <c r="W138" s="18"/>
    </row>
    <row r="139" spans="1:23" ht="30" customHeight="1" x14ac:dyDescent="0.25">
      <c r="A139" s="108"/>
      <c r="B139" s="45" t="s">
        <v>650</v>
      </c>
      <c r="C139" s="64"/>
      <c r="D139" s="64"/>
      <c r="E139" s="64"/>
      <c r="F139" s="64"/>
      <c r="G139" s="64"/>
      <c r="H139" s="64"/>
      <c r="I139" s="64"/>
      <c r="J139" s="64"/>
      <c r="K139" s="64"/>
      <c r="L139" s="64"/>
      <c r="M139" s="64"/>
      <c r="N139" s="61"/>
      <c r="O139" s="61"/>
      <c r="P139" s="61" t="s">
        <v>101</v>
      </c>
      <c r="Q139" s="64"/>
      <c r="R139" s="64"/>
      <c r="S139" s="64"/>
      <c r="T139" s="64"/>
      <c r="U139" s="64"/>
      <c r="W139" s="18"/>
    </row>
    <row r="140" spans="1:23" ht="30" customHeight="1" x14ac:dyDescent="0.25">
      <c r="A140" s="108"/>
      <c r="B140" s="45" t="s">
        <v>651</v>
      </c>
      <c r="C140" s="64"/>
      <c r="D140" s="64"/>
      <c r="E140" s="64"/>
      <c r="F140" s="64"/>
      <c r="G140" s="64"/>
      <c r="H140" s="64"/>
      <c r="I140" s="64"/>
      <c r="J140" s="64"/>
      <c r="K140" s="64"/>
      <c r="L140" s="64"/>
      <c r="M140" s="64"/>
      <c r="N140" s="61"/>
      <c r="O140" s="61" t="s">
        <v>101</v>
      </c>
      <c r="P140" s="61"/>
      <c r="Q140" s="64"/>
      <c r="R140" s="64"/>
      <c r="S140" s="64"/>
      <c r="T140" s="64"/>
      <c r="U140" s="64"/>
      <c r="W140" s="18"/>
    </row>
    <row r="141" spans="1:23" ht="30" customHeight="1" x14ac:dyDescent="0.25">
      <c r="A141" s="108"/>
      <c r="B141" s="45" t="s">
        <v>652</v>
      </c>
      <c r="C141" s="64"/>
      <c r="D141" s="64"/>
      <c r="E141" s="64"/>
      <c r="F141" s="64"/>
      <c r="G141" s="64"/>
      <c r="H141" s="64"/>
      <c r="I141" s="64"/>
      <c r="J141" s="64"/>
      <c r="K141" s="64"/>
      <c r="L141" s="64"/>
      <c r="M141" s="64"/>
      <c r="N141" s="61" t="s">
        <v>101</v>
      </c>
      <c r="O141" s="61"/>
      <c r="P141" s="61"/>
      <c r="Q141" s="64"/>
      <c r="R141" s="64"/>
      <c r="S141" s="64"/>
      <c r="T141" s="64"/>
      <c r="U141" s="64"/>
      <c r="W141" s="18"/>
    </row>
    <row r="142" spans="1:23" ht="30" customHeight="1" x14ac:dyDescent="0.25">
      <c r="A142" s="108"/>
      <c r="B142" s="45" t="s">
        <v>653</v>
      </c>
      <c r="C142" s="64"/>
      <c r="D142" s="64"/>
      <c r="E142" s="64"/>
      <c r="F142" s="64"/>
      <c r="G142" s="64"/>
      <c r="H142" s="64"/>
      <c r="I142" s="64"/>
      <c r="J142" s="64"/>
      <c r="K142" s="64"/>
      <c r="L142" s="64"/>
      <c r="M142" s="64"/>
      <c r="N142" s="61"/>
      <c r="O142" s="61" t="s">
        <v>101</v>
      </c>
      <c r="P142" s="61"/>
      <c r="Q142" s="64"/>
      <c r="R142" s="64"/>
      <c r="S142" s="64"/>
      <c r="T142" s="64"/>
      <c r="U142" s="64"/>
      <c r="W142" s="18"/>
    </row>
    <row r="143" spans="1:23" ht="30" customHeight="1" x14ac:dyDescent="0.25">
      <c r="A143" s="108"/>
      <c r="B143" s="45" t="s">
        <v>654</v>
      </c>
      <c r="C143" s="64"/>
      <c r="D143" s="64"/>
      <c r="E143" s="64"/>
      <c r="F143" s="64"/>
      <c r="G143" s="64"/>
      <c r="H143" s="64"/>
      <c r="I143" s="64"/>
      <c r="J143" s="64"/>
      <c r="K143" s="64"/>
      <c r="L143" s="64"/>
      <c r="M143" s="64"/>
      <c r="N143" s="61"/>
      <c r="O143" s="61" t="s">
        <v>101</v>
      </c>
      <c r="P143" s="61"/>
      <c r="Q143" s="64"/>
      <c r="R143" s="64"/>
      <c r="S143" s="64"/>
      <c r="T143" s="64"/>
      <c r="U143" s="64"/>
      <c r="W143" s="18"/>
    </row>
    <row r="144" spans="1:23" ht="30" customHeight="1" x14ac:dyDescent="0.25">
      <c r="A144" s="108"/>
      <c r="B144" s="45" t="s">
        <v>655</v>
      </c>
      <c r="C144" s="64"/>
      <c r="D144" s="64"/>
      <c r="E144" s="64"/>
      <c r="F144" s="64"/>
      <c r="G144" s="64"/>
      <c r="H144" s="64"/>
      <c r="I144" s="64"/>
      <c r="J144" s="64"/>
      <c r="K144" s="64"/>
      <c r="L144" s="64"/>
      <c r="M144" s="64"/>
      <c r="N144" s="61"/>
      <c r="O144" s="61"/>
      <c r="P144" s="61" t="s">
        <v>101</v>
      </c>
      <c r="Q144" s="64"/>
      <c r="R144" s="64"/>
      <c r="S144" s="64"/>
      <c r="T144" s="64"/>
      <c r="U144" s="64"/>
      <c r="W144" s="18"/>
    </row>
    <row r="145" spans="1:23" ht="30" customHeight="1" x14ac:dyDescent="0.25">
      <c r="A145" s="109"/>
      <c r="B145" s="45" t="s">
        <v>656</v>
      </c>
      <c r="C145" s="64"/>
      <c r="D145" s="64"/>
      <c r="E145" s="64"/>
      <c r="F145" s="64"/>
      <c r="G145" s="64"/>
      <c r="H145" s="64"/>
      <c r="I145" s="64"/>
      <c r="J145" s="64"/>
      <c r="K145" s="64"/>
      <c r="L145" s="64"/>
      <c r="M145" s="64"/>
      <c r="N145" s="61" t="s">
        <v>101</v>
      </c>
      <c r="O145" s="61"/>
      <c r="P145" s="61"/>
      <c r="Q145" s="64"/>
      <c r="R145" s="64"/>
      <c r="S145" s="64"/>
      <c r="T145" s="64"/>
      <c r="U145" s="64"/>
      <c r="W145" s="18"/>
    </row>
    <row r="146" spans="1:23" ht="30" customHeight="1" x14ac:dyDescent="0.25">
      <c r="A146" s="107" t="s">
        <v>657</v>
      </c>
      <c r="B146" s="45" t="s">
        <v>658</v>
      </c>
      <c r="C146" s="64" t="s">
        <v>659</v>
      </c>
      <c r="D146" s="64"/>
      <c r="E146" s="64"/>
      <c r="F146" s="64"/>
      <c r="G146" s="64"/>
      <c r="H146" s="64"/>
      <c r="I146" s="64"/>
      <c r="J146" s="64"/>
      <c r="K146" s="64"/>
      <c r="L146" s="64"/>
      <c r="M146" s="64"/>
      <c r="N146" s="61"/>
      <c r="O146" s="61"/>
      <c r="P146" s="61" t="s">
        <v>248</v>
      </c>
      <c r="Q146" s="64"/>
      <c r="R146" s="64"/>
      <c r="S146" s="64"/>
      <c r="T146" s="64"/>
      <c r="U146" s="64"/>
      <c r="W146" s="18"/>
    </row>
    <row r="147" spans="1:23" ht="30" customHeight="1" x14ac:dyDescent="0.25">
      <c r="A147" s="108"/>
      <c r="B147" s="45" t="s">
        <v>660</v>
      </c>
      <c r="C147" s="64" t="s">
        <v>659</v>
      </c>
      <c r="D147" s="64"/>
      <c r="E147" s="64"/>
      <c r="F147" s="64"/>
      <c r="G147" s="64"/>
      <c r="H147" s="64"/>
      <c r="I147" s="64"/>
      <c r="J147" s="64"/>
      <c r="K147" s="64"/>
      <c r="L147" s="64"/>
      <c r="M147" s="64"/>
      <c r="N147" s="61"/>
      <c r="O147" s="61"/>
      <c r="P147" s="61" t="s">
        <v>248</v>
      </c>
      <c r="Q147" s="64"/>
      <c r="R147" s="64"/>
      <c r="S147" s="64"/>
      <c r="T147" s="64"/>
      <c r="U147" s="64"/>
      <c r="W147" s="18"/>
    </row>
    <row r="148" spans="1:23" ht="30" customHeight="1" x14ac:dyDescent="0.25">
      <c r="A148" s="108"/>
      <c r="B148" s="45" t="s">
        <v>661</v>
      </c>
      <c r="C148" s="64" t="s">
        <v>659</v>
      </c>
      <c r="D148" s="64"/>
      <c r="E148" s="64"/>
      <c r="F148" s="64"/>
      <c r="G148" s="64"/>
      <c r="H148" s="64"/>
      <c r="I148" s="64"/>
      <c r="J148" s="64"/>
      <c r="K148" s="64"/>
      <c r="L148" s="64"/>
      <c r="M148" s="64"/>
      <c r="N148" s="61"/>
      <c r="O148" s="61"/>
      <c r="P148" s="61" t="s">
        <v>248</v>
      </c>
      <c r="Q148" s="64"/>
      <c r="R148" s="64"/>
      <c r="S148" s="64"/>
      <c r="T148" s="64"/>
      <c r="U148" s="64"/>
      <c r="W148" s="18"/>
    </row>
    <row r="149" spans="1:23" ht="30" customHeight="1" x14ac:dyDescent="0.25">
      <c r="A149" s="108"/>
      <c r="B149" s="45" t="s">
        <v>662</v>
      </c>
      <c r="C149" s="64"/>
      <c r="D149" s="64"/>
      <c r="E149" s="64"/>
      <c r="F149" s="64"/>
      <c r="G149" s="64"/>
      <c r="H149" s="64"/>
      <c r="I149" s="64"/>
      <c r="J149" s="64"/>
      <c r="K149" s="64"/>
      <c r="L149" s="64"/>
      <c r="M149" s="64"/>
      <c r="N149" s="61"/>
      <c r="O149" s="61" t="s">
        <v>101</v>
      </c>
      <c r="P149" s="61"/>
      <c r="Q149" s="64"/>
      <c r="R149" s="64"/>
      <c r="S149" s="64"/>
      <c r="T149" s="64"/>
      <c r="U149" s="64"/>
      <c r="W149" s="18"/>
    </row>
    <row r="150" spans="1:23" ht="30" customHeight="1" x14ac:dyDescent="0.25">
      <c r="A150" s="108"/>
      <c r="B150" s="45" t="s">
        <v>663</v>
      </c>
      <c r="C150" s="64"/>
      <c r="D150" s="64"/>
      <c r="E150" s="64"/>
      <c r="F150" s="64"/>
      <c r="G150" s="64"/>
      <c r="H150" s="64"/>
      <c r="I150" s="64"/>
      <c r="J150" s="64"/>
      <c r="K150" s="64"/>
      <c r="L150" s="64"/>
      <c r="M150" s="64"/>
      <c r="N150" s="61" t="s">
        <v>101</v>
      </c>
      <c r="O150" s="61"/>
      <c r="P150" s="61"/>
      <c r="Q150" s="64"/>
      <c r="R150" s="64"/>
      <c r="S150" s="64"/>
      <c r="T150" s="64"/>
      <c r="U150" s="64"/>
      <c r="W150" s="18"/>
    </row>
    <row r="151" spans="1:23" ht="30" customHeight="1" x14ac:dyDescent="0.25">
      <c r="A151" s="108"/>
      <c r="B151" s="45" t="s">
        <v>664</v>
      </c>
      <c r="C151" s="64"/>
      <c r="D151" s="64"/>
      <c r="E151" s="64"/>
      <c r="F151" s="64"/>
      <c r="G151" s="64"/>
      <c r="H151" s="64"/>
      <c r="I151" s="64"/>
      <c r="J151" s="64"/>
      <c r="K151" s="64"/>
      <c r="L151" s="64"/>
      <c r="M151" s="64"/>
      <c r="N151" s="61"/>
      <c r="O151" s="61" t="s">
        <v>101</v>
      </c>
      <c r="P151" s="61"/>
      <c r="Q151" s="64"/>
      <c r="R151" s="64"/>
      <c r="S151" s="64"/>
      <c r="T151" s="64"/>
      <c r="U151" s="64"/>
      <c r="W151" s="18"/>
    </row>
    <row r="152" spans="1:23" ht="30" customHeight="1" x14ac:dyDescent="0.25">
      <c r="A152" s="108"/>
      <c r="B152" s="45" t="s">
        <v>665</v>
      </c>
      <c r="C152" s="64"/>
      <c r="D152" s="64"/>
      <c r="E152" s="64"/>
      <c r="F152" s="64"/>
      <c r="G152" s="64"/>
      <c r="H152" s="64"/>
      <c r="I152" s="64"/>
      <c r="J152" s="64"/>
      <c r="K152" s="64"/>
      <c r="L152" s="64"/>
      <c r="M152" s="64"/>
      <c r="N152" s="61"/>
      <c r="O152" s="61" t="s">
        <v>101</v>
      </c>
      <c r="P152" s="61"/>
      <c r="Q152" s="64"/>
      <c r="R152" s="64"/>
      <c r="S152" s="64"/>
      <c r="T152" s="64"/>
      <c r="U152" s="64"/>
      <c r="W152" s="18"/>
    </row>
    <row r="153" spans="1:23" ht="30" customHeight="1" x14ac:dyDescent="0.25">
      <c r="A153" s="108"/>
      <c r="B153" s="45" t="s">
        <v>666</v>
      </c>
      <c r="C153" s="64"/>
      <c r="D153" s="64"/>
      <c r="E153" s="64"/>
      <c r="F153" s="64"/>
      <c r="G153" s="64"/>
      <c r="H153" s="64"/>
      <c r="I153" s="64"/>
      <c r="J153" s="64"/>
      <c r="K153" s="64"/>
      <c r="L153" s="64"/>
      <c r="M153" s="64"/>
      <c r="N153" s="61"/>
      <c r="O153" s="61"/>
      <c r="P153" s="61" t="s">
        <v>101</v>
      </c>
      <c r="Q153" s="64"/>
      <c r="R153" s="64"/>
      <c r="S153" s="64"/>
      <c r="T153" s="64"/>
      <c r="U153" s="64"/>
      <c r="W153" s="18"/>
    </row>
    <row r="154" spans="1:23" ht="30" customHeight="1" x14ac:dyDescent="0.25">
      <c r="A154" s="108"/>
      <c r="B154" s="45" t="s">
        <v>667</v>
      </c>
      <c r="C154" s="64"/>
      <c r="D154" s="64"/>
      <c r="E154" s="64"/>
      <c r="F154" s="64"/>
      <c r="G154" s="64"/>
      <c r="H154" s="64"/>
      <c r="I154" s="64"/>
      <c r="J154" s="64"/>
      <c r="K154" s="64"/>
      <c r="L154" s="64"/>
      <c r="M154" s="64"/>
      <c r="N154" s="61" t="s">
        <v>101</v>
      </c>
      <c r="O154" s="61"/>
      <c r="P154" s="61"/>
      <c r="Q154" s="64"/>
      <c r="R154" s="64"/>
      <c r="S154" s="64"/>
      <c r="T154" s="64"/>
      <c r="U154" s="64"/>
      <c r="W154" s="18"/>
    </row>
    <row r="155" spans="1:23" ht="30" customHeight="1" x14ac:dyDescent="0.25">
      <c r="A155" s="108"/>
      <c r="B155" s="45" t="s">
        <v>668</v>
      </c>
      <c r="C155" s="64"/>
      <c r="D155" s="64"/>
      <c r="E155" s="64"/>
      <c r="F155" s="64"/>
      <c r="G155" s="64"/>
      <c r="H155" s="64"/>
      <c r="I155" s="64"/>
      <c r="J155" s="64"/>
      <c r="K155" s="64"/>
      <c r="L155" s="64"/>
      <c r="M155" s="64"/>
      <c r="N155" s="61"/>
      <c r="O155" s="61" t="s">
        <v>101</v>
      </c>
      <c r="P155" s="61"/>
      <c r="Q155" s="64"/>
      <c r="R155" s="64"/>
      <c r="S155" s="64"/>
      <c r="T155" s="64"/>
      <c r="U155" s="64"/>
      <c r="W155" s="18"/>
    </row>
    <row r="156" spans="1:23" ht="30" customHeight="1" x14ac:dyDescent="0.25">
      <c r="A156" s="108"/>
      <c r="B156" s="45" t="s">
        <v>669</v>
      </c>
      <c r="C156" s="64"/>
      <c r="D156" s="64"/>
      <c r="E156" s="64"/>
      <c r="F156" s="64"/>
      <c r="G156" s="64"/>
      <c r="H156" s="64"/>
      <c r="I156" s="64"/>
      <c r="J156" s="64"/>
      <c r="K156" s="64"/>
      <c r="L156" s="64"/>
      <c r="M156" s="64"/>
      <c r="N156" s="61"/>
      <c r="O156" s="61" t="s">
        <v>101</v>
      </c>
      <c r="P156" s="61"/>
      <c r="Q156" s="64"/>
      <c r="R156" s="64"/>
      <c r="S156" s="64"/>
      <c r="T156" s="64"/>
      <c r="U156" s="64"/>
      <c r="W156" s="18"/>
    </row>
    <row r="157" spans="1:23" ht="30" customHeight="1" x14ac:dyDescent="0.25">
      <c r="A157" s="108"/>
      <c r="B157" s="45" t="s">
        <v>670</v>
      </c>
      <c r="C157" s="64"/>
      <c r="D157" s="64"/>
      <c r="E157" s="64"/>
      <c r="F157" s="64"/>
      <c r="G157" s="64"/>
      <c r="H157" s="64"/>
      <c r="I157" s="64"/>
      <c r="J157" s="64"/>
      <c r="K157" s="64"/>
      <c r="L157" s="64"/>
      <c r="M157" s="64"/>
      <c r="N157" s="61"/>
      <c r="O157" s="61"/>
      <c r="P157" s="61" t="s">
        <v>101</v>
      </c>
      <c r="Q157" s="64"/>
      <c r="R157" s="64"/>
      <c r="S157" s="64"/>
      <c r="T157" s="64"/>
      <c r="U157" s="64"/>
      <c r="W157" s="18"/>
    </row>
    <row r="158" spans="1:23" ht="30" customHeight="1" x14ac:dyDescent="0.25">
      <c r="A158" s="108"/>
      <c r="B158" s="45" t="s">
        <v>671</v>
      </c>
      <c r="C158" s="64"/>
      <c r="D158" s="64"/>
      <c r="E158" s="64"/>
      <c r="F158" s="64"/>
      <c r="G158" s="64"/>
      <c r="H158" s="64"/>
      <c r="I158" s="64"/>
      <c r="J158" s="64"/>
      <c r="K158" s="64"/>
      <c r="L158" s="64"/>
      <c r="M158" s="64"/>
      <c r="N158" s="61"/>
      <c r="O158" s="61"/>
      <c r="P158" s="61" t="s">
        <v>101</v>
      </c>
      <c r="Q158" s="64"/>
      <c r="R158" s="64"/>
      <c r="S158" s="64"/>
      <c r="T158" s="64"/>
      <c r="U158" s="64"/>
      <c r="W158" s="18"/>
    </row>
    <row r="159" spans="1:23" ht="30" customHeight="1" x14ac:dyDescent="0.25">
      <c r="A159" s="108"/>
      <c r="B159" s="45" t="s">
        <v>672</v>
      </c>
      <c r="C159" s="64"/>
      <c r="D159" s="64"/>
      <c r="E159" s="64"/>
      <c r="F159" s="64"/>
      <c r="G159" s="64"/>
      <c r="H159" s="64"/>
      <c r="I159" s="64"/>
      <c r="J159" s="64"/>
      <c r="K159" s="64"/>
      <c r="L159" s="64"/>
      <c r="M159" s="64"/>
      <c r="N159" s="61"/>
      <c r="O159" s="61"/>
      <c r="P159" s="61" t="s">
        <v>101</v>
      </c>
      <c r="Q159" s="64"/>
      <c r="R159" s="64"/>
      <c r="S159" s="64"/>
      <c r="T159" s="64"/>
      <c r="U159" s="64"/>
      <c r="W159" s="18"/>
    </row>
    <row r="160" spans="1:23" ht="30" customHeight="1" x14ac:dyDescent="0.25">
      <c r="A160" s="109"/>
      <c r="B160" s="45" t="s">
        <v>673</v>
      </c>
      <c r="C160" s="64"/>
      <c r="D160" s="64"/>
      <c r="E160" s="64"/>
      <c r="F160" s="64"/>
      <c r="G160" s="64"/>
      <c r="H160" s="64"/>
      <c r="I160" s="64"/>
      <c r="J160" s="64"/>
      <c r="K160" s="64"/>
      <c r="L160" s="64"/>
      <c r="M160" s="64"/>
      <c r="N160" s="61"/>
      <c r="O160" s="61"/>
      <c r="P160" s="61" t="s">
        <v>101</v>
      </c>
      <c r="Q160" s="64"/>
      <c r="R160" s="64"/>
      <c r="S160" s="64"/>
      <c r="T160" s="64"/>
      <c r="U160" s="64"/>
      <c r="W160" s="18"/>
    </row>
    <row r="161" spans="1:23" x14ac:dyDescent="0.25">
      <c r="W161" s="18"/>
    </row>
    <row r="162" spans="1:23" x14ac:dyDescent="0.25">
      <c r="A162" s="18"/>
      <c r="B162" s="18"/>
      <c r="C162" s="18"/>
      <c r="D162" s="18"/>
      <c r="E162" s="18"/>
      <c r="F162" s="18"/>
      <c r="G162" s="18"/>
      <c r="H162" s="18"/>
      <c r="I162" s="18"/>
      <c r="J162" s="18"/>
      <c r="K162" s="18"/>
      <c r="L162" s="18"/>
      <c r="M162" s="18"/>
      <c r="N162" s="56"/>
      <c r="O162" s="56"/>
      <c r="P162" s="56"/>
      <c r="Q162" s="18"/>
      <c r="R162" s="18"/>
      <c r="S162" s="18"/>
      <c r="T162" s="18"/>
      <c r="U162" s="18"/>
      <c r="V162" s="18"/>
      <c r="W162" s="18"/>
    </row>
    <row r="163" spans="1:23" x14ac:dyDescent="0.25">
      <c r="A163" s="56"/>
      <c r="B163" s="56"/>
      <c r="C163" s="56"/>
      <c r="D163" s="18"/>
      <c r="E163" s="18"/>
      <c r="F163" s="18"/>
      <c r="G163" s="18"/>
      <c r="H163" s="18"/>
      <c r="I163" s="18"/>
      <c r="J163" s="18"/>
      <c r="K163" s="18"/>
      <c r="L163" s="18"/>
      <c r="M163" s="18"/>
      <c r="N163" s="18"/>
      <c r="O163" s="18"/>
      <c r="P163" s="18"/>
      <c r="Q163" s="18"/>
      <c r="R163" s="18"/>
      <c r="S163" s="18"/>
      <c r="T163" s="18"/>
      <c r="U163" s="18"/>
      <c r="V163" s="18"/>
      <c r="W163" s="18"/>
    </row>
    <row r="164" spans="1:23" x14ac:dyDescent="0.25">
      <c r="A164" s="59"/>
      <c r="B164" s="59"/>
      <c r="C164" s="59"/>
      <c r="N164" s="2"/>
      <c r="O164" s="2"/>
      <c r="P164" s="2"/>
    </row>
    <row r="165" spans="1:23" ht="26.25" customHeight="1" x14ac:dyDescent="0.25">
      <c r="A165" s="59"/>
      <c r="B165" s="59"/>
      <c r="C165" s="59"/>
      <c r="N165" s="2"/>
      <c r="O165" s="2"/>
      <c r="P165" s="2"/>
    </row>
    <row r="166" spans="1:23" ht="26.25" customHeight="1" x14ac:dyDescent="0.25">
      <c r="A166" s="59"/>
      <c r="B166" s="59"/>
      <c r="C166" s="59"/>
      <c r="N166" s="2"/>
      <c r="O166" s="2"/>
      <c r="P166" s="2"/>
    </row>
    <row r="167" spans="1:23" ht="43.5" customHeight="1" x14ac:dyDescent="0.25">
      <c r="A167" s="59"/>
      <c r="B167" s="59"/>
      <c r="C167" s="59"/>
      <c r="N167" s="2"/>
      <c r="O167" s="2"/>
      <c r="P167" s="2"/>
    </row>
    <row r="168" spans="1:23" x14ac:dyDescent="0.25">
      <c r="A168" s="59"/>
      <c r="B168" s="59"/>
      <c r="C168" s="59"/>
      <c r="N168" s="2"/>
      <c r="O168" s="2"/>
      <c r="P168" s="2"/>
    </row>
    <row r="169" spans="1:23" ht="15.75" customHeight="1" x14ac:dyDescent="0.25">
      <c r="A169" s="59"/>
      <c r="B169" s="59"/>
      <c r="C169" s="59"/>
      <c r="N169" s="2"/>
      <c r="O169" s="2"/>
      <c r="P169" s="2"/>
    </row>
    <row r="170" spans="1:23" x14ac:dyDescent="0.25">
      <c r="A170" s="59"/>
      <c r="B170" s="59"/>
      <c r="C170" s="59"/>
      <c r="N170" s="2"/>
      <c r="O170" s="2"/>
      <c r="P170" s="2"/>
    </row>
    <row r="171" spans="1:23" x14ac:dyDescent="0.25">
      <c r="A171" s="59"/>
      <c r="B171" s="59"/>
      <c r="C171" s="59"/>
      <c r="N171" s="2"/>
      <c r="O171" s="2"/>
      <c r="P171" s="2"/>
    </row>
    <row r="172" spans="1:23" x14ac:dyDescent="0.25">
      <c r="A172" s="59"/>
      <c r="B172" s="59"/>
      <c r="C172" s="59"/>
      <c r="N172" s="2"/>
      <c r="O172" s="2"/>
      <c r="P172" s="2"/>
    </row>
    <row r="173" spans="1:23" x14ac:dyDescent="0.25">
      <c r="A173" s="59"/>
      <c r="B173" s="59"/>
      <c r="C173" s="59"/>
      <c r="N173" s="2"/>
      <c r="O173" s="2"/>
      <c r="P173" s="2"/>
    </row>
    <row r="174" spans="1:23" x14ac:dyDescent="0.25">
      <c r="A174" s="59"/>
      <c r="B174" s="59"/>
      <c r="C174" s="59"/>
      <c r="N174" s="2"/>
      <c r="O174" s="2"/>
      <c r="P174" s="2"/>
    </row>
    <row r="175" spans="1:23" x14ac:dyDescent="0.25">
      <c r="A175" s="59"/>
      <c r="B175" s="59"/>
      <c r="C175" s="59"/>
      <c r="N175" s="2"/>
      <c r="O175" s="2"/>
      <c r="P175" s="2"/>
    </row>
    <row r="176" spans="1:23" x14ac:dyDescent="0.25">
      <c r="A176" s="59"/>
      <c r="B176" s="59"/>
      <c r="C176" s="59"/>
      <c r="N176" s="2"/>
      <c r="O176" s="2"/>
      <c r="P176" s="2"/>
    </row>
    <row r="177" spans="1:16" x14ac:dyDescent="0.25">
      <c r="A177" s="59"/>
      <c r="B177" s="59"/>
      <c r="C177" s="59"/>
      <c r="N177" s="2"/>
      <c r="O177" s="2"/>
      <c r="P177" s="2"/>
    </row>
    <row r="178" spans="1:16" x14ac:dyDescent="0.25">
      <c r="A178" s="59"/>
      <c r="B178" s="59"/>
      <c r="C178" s="59"/>
      <c r="N178" s="2"/>
      <c r="O178" s="2"/>
      <c r="P178" s="2"/>
    </row>
    <row r="179" spans="1:16" x14ac:dyDescent="0.25">
      <c r="A179" s="59"/>
      <c r="B179" s="59"/>
      <c r="C179" s="59"/>
      <c r="N179" s="2"/>
      <c r="O179" s="2"/>
      <c r="P179" s="2"/>
    </row>
    <row r="180" spans="1:16" x14ac:dyDescent="0.25">
      <c r="A180" s="59"/>
      <c r="B180" s="59"/>
      <c r="C180" s="59"/>
      <c r="N180" s="2"/>
      <c r="O180" s="2"/>
      <c r="P180" s="2"/>
    </row>
    <row r="181" spans="1:16" ht="15.75" customHeight="1" x14ac:dyDescent="0.25">
      <c r="A181" s="59"/>
      <c r="B181" s="59"/>
      <c r="C181" s="59"/>
      <c r="N181" s="2"/>
      <c r="O181" s="2"/>
      <c r="P181" s="2"/>
    </row>
    <row r="182" spans="1:16" ht="15" customHeight="1" x14ac:dyDescent="0.25">
      <c r="A182" s="59"/>
      <c r="B182" s="59"/>
      <c r="C182" s="59"/>
      <c r="N182" s="2"/>
      <c r="O182" s="2"/>
      <c r="P182" s="2"/>
    </row>
    <row r="183" spans="1:16" x14ac:dyDescent="0.25">
      <c r="A183" s="59"/>
      <c r="B183" s="59"/>
      <c r="C183" s="59"/>
      <c r="N183" s="2"/>
      <c r="O183" s="2"/>
      <c r="P183" s="2"/>
    </row>
    <row r="184" spans="1:16" x14ac:dyDescent="0.25">
      <c r="A184" s="59"/>
      <c r="B184" s="59"/>
      <c r="C184" s="59"/>
      <c r="N184" s="2"/>
      <c r="O184" s="2"/>
      <c r="P184" s="2"/>
    </row>
    <row r="185" spans="1:16" x14ac:dyDescent="0.25">
      <c r="A185" s="59"/>
      <c r="B185" s="59"/>
      <c r="C185" s="59"/>
      <c r="N185" s="2"/>
      <c r="O185" s="2"/>
      <c r="P185" s="2"/>
    </row>
    <row r="186" spans="1:16" x14ac:dyDescent="0.25">
      <c r="A186" s="59"/>
      <c r="B186" s="59"/>
      <c r="C186" s="59"/>
      <c r="N186" s="2"/>
      <c r="O186" s="2"/>
      <c r="P186" s="2"/>
    </row>
    <row r="187" spans="1:16" x14ac:dyDescent="0.25">
      <c r="A187" s="59"/>
      <c r="B187" s="59"/>
      <c r="C187" s="59"/>
      <c r="N187" s="2"/>
      <c r="O187" s="2"/>
      <c r="P187" s="2"/>
    </row>
    <row r="188" spans="1:16" x14ac:dyDescent="0.25">
      <c r="A188" s="59"/>
      <c r="B188" s="59"/>
      <c r="C188" s="59"/>
      <c r="N188" s="2"/>
      <c r="O188" s="2"/>
      <c r="P188" s="2"/>
    </row>
    <row r="189" spans="1:16" x14ac:dyDescent="0.25">
      <c r="A189" s="59"/>
      <c r="B189" s="59"/>
      <c r="C189" s="59"/>
      <c r="N189" s="2"/>
      <c r="O189" s="2"/>
      <c r="P189" s="2"/>
    </row>
    <row r="190" spans="1:16" x14ac:dyDescent="0.25">
      <c r="A190" s="59"/>
      <c r="B190" s="59"/>
      <c r="C190" s="59"/>
      <c r="N190" s="2"/>
      <c r="O190" s="2"/>
      <c r="P190" s="2"/>
    </row>
    <row r="191" spans="1:16" x14ac:dyDescent="0.25">
      <c r="A191" s="59"/>
      <c r="B191" s="59"/>
      <c r="C191" s="59"/>
      <c r="N191" s="2"/>
      <c r="O191" s="2"/>
      <c r="P191" s="2"/>
    </row>
    <row r="192" spans="1:16" x14ac:dyDescent="0.25">
      <c r="A192" s="59"/>
      <c r="B192" s="59"/>
      <c r="C192" s="59"/>
      <c r="N192" s="2"/>
      <c r="O192" s="2"/>
      <c r="P192" s="2"/>
    </row>
    <row r="193" spans="1:16" ht="15.75" customHeight="1" x14ac:dyDescent="0.25">
      <c r="A193" s="59"/>
      <c r="B193" s="59"/>
      <c r="C193" s="59"/>
      <c r="N193" s="2"/>
      <c r="O193" s="2"/>
      <c r="P193" s="2"/>
    </row>
    <row r="194" spans="1:16" ht="15" customHeight="1" x14ac:dyDescent="0.25">
      <c r="A194" s="59"/>
      <c r="B194" s="59"/>
      <c r="C194" s="59"/>
      <c r="N194" s="2"/>
      <c r="O194" s="2"/>
      <c r="P194" s="2"/>
    </row>
    <row r="195" spans="1:16" x14ac:dyDescent="0.25">
      <c r="A195" s="59"/>
      <c r="B195" s="59"/>
      <c r="C195" s="59"/>
      <c r="N195" s="2"/>
      <c r="O195" s="2"/>
      <c r="P195" s="2"/>
    </row>
    <row r="196" spans="1:16" x14ac:dyDescent="0.25">
      <c r="A196" s="59"/>
      <c r="B196" s="59"/>
      <c r="C196" s="59"/>
      <c r="N196" s="2"/>
      <c r="O196" s="2"/>
      <c r="P196" s="2"/>
    </row>
    <row r="197" spans="1:16" x14ac:dyDescent="0.25">
      <c r="A197" s="59"/>
      <c r="B197" s="59"/>
      <c r="C197" s="59"/>
      <c r="N197" s="2"/>
      <c r="O197" s="2"/>
      <c r="P197" s="2"/>
    </row>
    <row r="198" spans="1:16" x14ac:dyDescent="0.25">
      <c r="A198" s="59"/>
      <c r="B198" s="59"/>
      <c r="C198" s="59"/>
      <c r="N198" s="2"/>
      <c r="O198" s="2"/>
      <c r="P198" s="2"/>
    </row>
    <row r="199" spans="1:16" x14ac:dyDescent="0.25">
      <c r="A199" s="59"/>
      <c r="B199" s="59"/>
      <c r="C199" s="59"/>
      <c r="N199" s="2"/>
      <c r="O199" s="2"/>
      <c r="P199" s="2"/>
    </row>
    <row r="200" spans="1:16" x14ac:dyDescent="0.25">
      <c r="A200" s="59"/>
      <c r="B200" s="59"/>
      <c r="C200" s="59"/>
      <c r="N200" s="2"/>
      <c r="O200" s="2"/>
      <c r="P200" s="2"/>
    </row>
    <row r="201" spans="1:16" x14ac:dyDescent="0.25">
      <c r="A201" s="59"/>
      <c r="B201" s="59"/>
      <c r="C201" s="59"/>
      <c r="N201" s="2"/>
      <c r="O201" s="2"/>
      <c r="P201" s="2"/>
    </row>
    <row r="202" spans="1:16" x14ac:dyDescent="0.25">
      <c r="A202" s="59"/>
      <c r="B202" s="59"/>
      <c r="C202" s="59"/>
      <c r="N202" s="2"/>
      <c r="O202" s="2"/>
      <c r="P202" s="2"/>
    </row>
    <row r="203" spans="1:16" x14ac:dyDescent="0.25">
      <c r="A203" s="59"/>
      <c r="B203" s="59"/>
      <c r="C203" s="59"/>
      <c r="N203" s="2"/>
      <c r="O203" s="2"/>
      <c r="P203" s="2"/>
    </row>
    <row r="204" spans="1:16" x14ac:dyDescent="0.25">
      <c r="A204" s="59"/>
      <c r="B204" s="59"/>
      <c r="C204" s="59"/>
      <c r="N204" s="2"/>
      <c r="O204" s="2"/>
      <c r="P204" s="2"/>
    </row>
    <row r="205" spans="1:16" ht="15.75" customHeight="1" x14ac:dyDescent="0.25">
      <c r="A205" s="59"/>
      <c r="B205" s="59"/>
      <c r="C205" s="59"/>
      <c r="N205" s="2"/>
      <c r="O205" s="2"/>
      <c r="P205" s="2"/>
    </row>
    <row r="206" spans="1:16" x14ac:dyDescent="0.25">
      <c r="A206" s="59"/>
      <c r="B206" s="59"/>
      <c r="C206" s="59"/>
      <c r="N206" s="2"/>
      <c r="O206" s="2"/>
      <c r="P206" s="2"/>
    </row>
    <row r="207" spans="1:16" x14ac:dyDescent="0.25">
      <c r="A207" s="59"/>
      <c r="B207" s="59"/>
      <c r="C207" s="59"/>
      <c r="N207" s="2"/>
      <c r="O207" s="2"/>
      <c r="P207" s="2"/>
    </row>
    <row r="208" spans="1:16" x14ac:dyDescent="0.25">
      <c r="A208" s="59"/>
      <c r="B208" s="59"/>
      <c r="C208" s="59"/>
      <c r="N208" s="2"/>
      <c r="O208" s="2"/>
      <c r="P208" s="2"/>
    </row>
    <row r="209" spans="1:16" x14ac:dyDescent="0.25">
      <c r="A209" s="59"/>
      <c r="B209" s="59"/>
      <c r="C209" s="59"/>
      <c r="N209" s="2"/>
      <c r="O209" s="2"/>
      <c r="P209" s="2"/>
    </row>
    <row r="210" spans="1:16" x14ac:dyDescent="0.25">
      <c r="A210" s="59"/>
      <c r="B210" s="59"/>
      <c r="C210" s="59"/>
      <c r="N210" s="2"/>
      <c r="O210" s="2"/>
      <c r="P210" s="2"/>
    </row>
    <row r="211" spans="1:16" x14ac:dyDescent="0.25">
      <c r="A211" s="59"/>
      <c r="B211" s="59"/>
      <c r="C211" s="59"/>
      <c r="N211" s="2"/>
      <c r="O211" s="2"/>
      <c r="P211" s="2"/>
    </row>
    <row r="212" spans="1:16" x14ac:dyDescent="0.25">
      <c r="A212" s="59"/>
      <c r="B212" s="59"/>
      <c r="C212" s="59"/>
      <c r="N212" s="2"/>
      <c r="O212" s="2"/>
      <c r="P212" s="2"/>
    </row>
    <row r="213" spans="1:16" x14ac:dyDescent="0.25">
      <c r="A213" s="59"/>
      <c r="B213" s="59"/>
      <c r="C213" s="59"/>
      <c r="N213" s="2"/>
      <c r="O213" s="2"/>
      <c r="P213" s="2"/>
    </row>
    <row r="214" spans="1:16" x14ac:dyDescent="0.25">
      <c r="A214" s="59"/>
      <c r="B214" s="59"/>
      <c r="C214" s="59"/>
      <c r="N214" s="2"/>
      <c r="O214" s="2"/>
      <c r="P214" s="2"/>
    </row>
    <row r="215" spans="1:16" x14ac:dyDescent="0.25">
      <c r="A215" s="59"/>
      <c r="B215" s="59"/>
      <c r="C215" s="59"/>
      <c r="N215" s="2"/>
      <c r="O215" s="2"/>
      <c r="P215" s="2"/>
    </row>
    <row r="216" spans="1:16" x14ac:dyDescent="0.25">
      <c r="A216" s="59"/>
      <c r="B216" s="59"/>
      <c r="C216" s="59"/>
      <c r="N216" s="2"/>
      <c r="O216" s="2"/>
      <c r="P216" s="2"/>
    </row>
    <row r="217" spans="1:16" x14ac:dyDescent="0.25">
      <c r="A217" s="59"/>
      <c r="B217" s="59"/>
      <c r="C217" s="59"/>
      <c r="N217" s="2"/>
      <c r="O217" s="2"/>
      <c r="P217" s="2"/>
    </row>
    <row r="218" spans="1:16" x14ac:dyDescent="0.25">
      <c r="A218" s="59"/>
      <c r="B218" s="59"/>
      <c r="C218" s="59"/>
      <c r="N218" s="2"/>
      <c r="O218" s="2"/>
      <c r="P218" s="2"/>
    </row>
    <row r="219" spans="1:16" x14ac:dyDescent="0.25">
      <c r="A219" s="59"/>
      <c r="B219" s="59"/>
      <c r="C219" s="59"/>
      <c r="N219" s="2"/>
      <c r="O219" s="2"/>
      <c r="P219" s="2"/>
    </row>
    <row r="220" spans="1:16" x14ac:dyDescent="0.25">
      <c r="A220" s="59"/>
      <c r="B220" s="59"/>
      <c r="C220" s="59"/>
      <c r="N220" s="2"/>
      <c r="O220" s="2"/>
      <c r="P220" s="2"/>
    </row>
    <row r="221" spans="1:16" x14ac:dyDescent="0.25">
      <c r="A221" s="59"/>
      <c r="B221" s="59"/>
      <c r="C221" s="59"/>
      <c r="N221" s="2"/>
      <c r="O221" s="2"/>
      <c r="P221" s="2"/>
    </row>
    <row r="222" spans="1:16" x14ac:dyDescent="0.25">
      <c r="A222" s="59"/>
      <c r="B222" s="59"/>
      <c r="C222" s="59"/>
      <c r="N222" s="2"/>
      <c r="O222" s="2"/>
      <c r="P222" s="2"/>
    </row>
    <row r="223" spans="1:16" x14ac:dyDescent="0.25">
      <c r="A223" s="59"/>
      <c r="B223" s="59"/>
      <c r="C223" s="59"/>
      <c r="N223" s="2"/>
      <c r="O223" s="2"/>
      <c r="P223" s="2"/>
    </row>
    <row r="224" spans="1:16" x14ac:dyDescent="0.25">
      <c r="A224" s="59"/>
      <c r="B224" s="59"/>
      <c r="C224" s="59"/>
      <c r="N224" s="2"/>
      <c r="O224" s="2"/>
      <c r="P224" s="2"/>
    </row>
    <row r="225" spans="1:16" x14ac:dyDescent="0.25">
      <c r="A225" s="59"/>
      <c r="B225" s="59"/>
      <c r="C225" s="59"/>
      <c r="N225" s="2"/>
      <c r="O225" s="2"/>
      <c r="P225" s="2"/>
    </row>
    <row r="226" spans="1:16" x14ac:dyDescent="0.25">
      <c r="A226" s="59"/>
      <c r="B226" s="59"/>
      <c r="C226" s="59"/>
      <c r="N226" s="2"/>
      <c r="O226" s="2"/>
      <c r="P226" s="2"/>
    </row>
    <row r="227" spans="1:16" x14ac:dyDescent="0.25">
      <c r="A227" s="59"/>
      <c r="B227" s="59"/>
      <c r="C227" s="59"/>
      <c r="N227" s="2"/>
      <c r="O227" s="2"/>
      <c r="P227" s="2"/>
    </row>
    <row r="228" spans="1:16" x14ac:dyDescent="0.25">
      <c r="A228" s="59"/>
      <c r="B228" s="59"/>
      <c r="C228" s="59"/>
      <c r="N228" s="2"/>
      <c r="O228" s="2"/>
      <c r="P228" s="2"/>
    </row>
    <row r="229" spans="1:16" x14ac:dyDescent="0.25">
      <c r="A229" s="59"/>
      <c r="B229" s="59"/>
      <c r="C229" s="59"/>
      <c r="N229" s="2"/>
      <c r="O229" s="2"/>
      <c r="P229" s="2"/>
    </row>
    <row r="230" spans="1:16" x14ac:dyDescent="0.25">
      <c r="A230" s="59"/>
      <c r="B230" s="59"/>
      <c r="C230" s="59"/>
      <c r="N230" s="2"/>
      <c r="O230" s="2"/>
      <c r="P230" s="2"/>
    </row>
    <row r="231" spans="1:16" x14ac:dyDescent="0.25">
      <c r="A231" s="59"/>
      <c r="B231" s="59"/>
      <c r="C231" s="59"/>
      <c r="N231" s="2"/>
      <c r="O231" s="2"/>
      <c r="P231" s="2"/>
    </row>
    <row r="232" spans="1:16" x14ac:dyDescent="0.25">
      <c r="A232" s="59"/>
      <c r="B232" s="59"/>
      <c r="C232" s="59"/>
      <c r="N232" s="2"/>
      <c r="O232" s="2"/>
      <c r="P232" s="2"/>
    </row>
    <row r="233" spans="1:16" x14ac:dyDescent="0.25">
      <c r="A233" s="59"/>
      <c r="B233" s="59"/>
      <c r="C233" s="59"/>
      <c r="N233" s="2"/>
      <c r="O233" s="2"/>
      <c r="P233" s="2"/>
    </row>
    <row r="234" spans="1:16" x14ac:dyDescent="0.25">
      <c r="A234" s="59"/>
      <c r="B234" s="59"/>
      <c r="C234" s="59"/>
      <c r="N234" s="2"/>
      <c r="O234" s="2"/>
      <c r="P234" s="2"/>
    </row>
    <row r="235" spans="1:16" x14ac:dyDescent="0.25">
      <c r="A235" s="59"/>
      <c r="B235" s="59"/>
      <c r="C235" s="59"/>
      <c r="N235" s="2"/>
      <c r="O235" s="2"/>
      <c r="P235" s="2"/>
    </row>
    <row r="236" spans="1:16" x14ac:dyDescent="0.25">
      <c r="A236" s="59"/>
      <c r="B236" s="59"/>
      <c r="C236" s="59"/>
      <c r="N236" s="2"/>
      <c r="O236" s="2"/>
      <c r="P236" s="2"/>
    </row>
    <row r="237" spans="1:16" x14ac:dyDescent="0.25">
      <c r="A237" s="59"/>
      <c r="B237" s="59"/>
      <c r="C237" s="59"/>
      <c r="N237" s="2"/>
      <c r="O237" s="2"/>
      <c r="P237" s="2"/>
    </row>
    <row r="238" spans="1:16" x14ac:dyDescent="0.25">
      <c r="A238" s="59"/>
      <c r="B238" s="59"/>
      <c r="C238" s="59"/>
      <c r="N238" s="2"/>
      <c r="O238" s="2"/>
      <c r="P238" s="2"/>
    </row>
    <row r="239" spans="1:16" x14ac:dyDescent="0.25">
      <c r="A239" s="59"/>
      <c r="B239" s="59"/>
      <c r="C239" s="59"/>
      <c r="N239" s="2"/>
      <c r="O239" s="2"/>
      <c r="P239" s="2"/>
    </row>
    <row r="240" spans="1:16" x14ac:dyDescent="0.25">
      <c r="A240" s="59"/>
      <c r="B240" s="59"/>
      <c r="C240" s="59"/>
      <c r="N240" s="2"/>
      <c r="O240" s="2"/>
      <c r="P240" s="2"/>
    </row>
    <row r="241" spans="1:16" x14ac:dyDescent="0.25">
      <c r="A241" s="59"/>
      <c r="B241" s="59"/>
      <c r="C241" s="59"/>
      <c r="N241" s="2"/>
      <c r="O241" s="2"/>
      <c r="P241" s="2"/>
    </row>
    <row r="242" spans="1:16" x14ac:dyDescent="0.25">
      <c r="A242" s="59"/>
      <c r="B242" s="59"/>
      <c r="C242" s="59"/>
      <c r="N242" s="2"/>
      <c r="O242" s="2"/>
      <c r="P242" s="2"/>
    </row>
    <row r="243" spans="1:16" x14ac:dyDescent="0.25">
      <c r="A243" s="59"/>
      <c r="B243" s="59"/>
      <c r="C243" s="59"/>
      <c r="N243" s="2"/>
      <c r="O243" s="2"/>
      <c r="P243" s="2"/>
    </row>
    <row r="244" spans="1:16" x14ac:dyDescent="0.25">
      <c r="A244" s="59"/>
      <c r="B244" s="59"/>
      <c r="C244" s="59"/>
      <c r="N244" s="2"/>
      <c r="O244" s="2"/>
      <c r="P244" s="2"/>
    </row>
    <row r="245" spans="1:16" x14ac:dyDescent="0.25">
      <c r="A245" s="59"/>
      <c r="B245" s="59"/>
      <c r="C245" s="59"/>
      <c r="N245" s="2"/>
      <c r="O245" s="2"/>
      <c r="P245" s="2"/>
    </row>
    <row r="246" spans="1:16" x14ac:dyDescent="0.25">
      <c r="A246" s="59"/>
      <c r="B246" s="59"/>
      <c r="C246" s="59"/>
      <c r="N246" s="2"/>
      <c r="O246" s="2"/>
      <c r="P246" s="2"/>
    </row>
    <row r="247" spans="1:16" x14ac:dyDescent="0.25">
      <c r="A247" s="59"/>
      <c r="B247" s="59"/>
      <c r="C247" s="59"/>
      <c r="N247" s="2"/>
      <c r="O247" s="2"/>
      <c r="P247" s="2"/>
    </row>
    <row r="248" spans="1:16" x14ac:dyDescent="0.25">
      <c r="A248" s="59"/>
      <c r="B248" s="59"/>
      <c r="C248" s="59"/>
      <c r="N248" s="2"/>
      <c r="O248" s="2"/>
      <c r="P248" s="2"/>
    </row>
    <row r="249" spans="1:16" x14ac:dyDescent="0.25">
      <c r="A249" s="59"/>
      <c r="B249" s="59"/>
      <c r="C249" s="59"/>
      <c r="N249" s="2"/>
      <c r="O249" s="2"/>
      <c r="P249" s="2"/>
    </row>
    <row r="250" spans="1:16" x14ac:dyDescent="0.25">
      <c r="A250" s="59"/>
      <c r="B250" s="59"/>
      <c r="C250" s="59"/>
      <c r="N250" s="2"/>
      <c r="O250" s="2"/>
      <c r="P250" s="2"/>
    </row>
    <row r="251" spans="1:16" x14ac:dyDescent="0.25">
      <c r="A251" s="59"/>
      <c r="B251" s="59"/>
      <c r="C251" s="59"/>
      <c r="N251" s="2"/>
      <c r="O251" s="2"/>
      <c r="P251" s="2"/>
    </row>
    <row r="252" spans="1:16" x14ac:dyDescent="0.25">
      <c r="A252" s="59"/>
      <c r="B252" s="59"/>
      <c r="C252" s="59"/>
      <c r="N252" s="2"/>
      <c r="O252" s="2"/>
      <c r="P252" s="2"/>
    </row>
    <row r="253" spans="1:16" x14ac:dyDescent="0.25">
      <c r="A253" s="59"/>
      <c r="B253" s="59"/>
      <c r="C253" s="59"/>
      <c r="N253" s="2"/>
      <c r="O253" s="2"/>
      <c r="P253" s="2"/>
    </row>
    <row r="254" spans="1:16" x14ac:dyDescent="0.25">
      <c r="A254" s="59"/>
      <c r="B254" s="59"/>
      <c r="C254" s="59"/>
      <c r="N254" s="2"/>
      <c r="O254" s="2"/>
      <c r="P254" s="2"/>
    </row>
    <row r="255" spans="1:16" x14ac:dyDescent="0.25">
      <c r="A255" s="59"/>
      <c r="B255" s="59"/>
      <c r="C255" s="59"/>
      <c r="N255" s="2"/>
      <c r="O255" s="2"/>
      <c r="P255" s="2"/>
    </row>
    <row r="256" spans="1:16" x14ac:dyDescent="0.25">
      <c r="A256" s="59"/>
      <c r="B256" s="59"/>
      <c r="C256" s="59"/>
      <c r="N256" s="2"/>
      <c r="O256" s="2"/>
      <c r="P256" s="2"/>
    </row>
    <row r="257" spans="1:16" x14ac:dyDescent="0.25">
      <c r="A257" s="59"/>
      <c r="B257" s="59"/>
      <c r="C257" s="59"/>
      <c r="N257" s="2"/>
      <c r="O257" s="2"/>
      <c r="P257" s="2"/>
    </row>
    <row r="258" spans="1:16" x14ac:dyDescent="0.25">
      <c r="A258" s="59"/>
      <c r="B258" s="59"/>
      <c r="C258" s="59"/>
      <c r="N258" s="2"/>
      <c r="O258" s="2"/>
      <c r="P258" s="2"/>
    </row>
    <row r="259" spans="1:16" x14ac:dyDescent="0.25">
      <c r="A259" s="59"/>
      <c r="B259" s="59"/>
      <c r="C259" s="59"/>
      <c r="N259" s="2"/>
      <c r="O259" s="2"/>
      <c r="P259" s="2"/>
    </row>
    <row r="260" spans="1:16" x14ac:dyDescent="0.25">
      <c r="A260" s="59"/>
      <c r="B260" s="59"/>
      <c r="C260" s="59"/>
      <c r="N260" s="2"/>
      <c r="O260" s="2"/>
      <c r="P260" s="2"/>
    </row>
    <row r="261" spans="1:16" x14ac:dyDescent="0.25">
      <c r="A261" s="59"/>
      <c r="B261" s="59"/>
      <c r="C261" s="59"/>
      <c r="N261" s="2"/>
      <c r="O261" s="2"/>
      <c r="P261" s="2"/>
    </row>
    <row r="262" spans="1:16" x14ac:dyDescent="0.25">
      <c r="A262" s="59"/>
      <c r="B262" s="59"/>
      <c r="C262" s="59"/>
      <c r="N262" s="2"/>
      <c r="O262" s="2"/>
      <c r="P262" s="2"/>
    </row>
    <row r="263" spans="1:16" x14ac:dyDescent="0.25">
      <c r="A263" s="59"/>
      <c r="B263" s="59"/>
      <c r="C263" s="59"/>
      <c r="N263" s="2"/>
      <c r="O263" s="2"/>
      <c r="P263" s="2"/>
    </row>
    <row r="264" spans="1:16" x14ac:dyDescent="0.25">
      <c r="A264" s="59"/>
      <c r="B264" s="59"/>
      <c r="C264" s="59"/>
      <c r="N264" s="2"/>
      <c r="O264" s="2"/>
      <c r="P264" s="2"/>
    </row>
    <row r="265" spans="1:16" x14ac:dyDescent="0.25">
      <c r="A265" s="59"/>
      <c r="B265" s="59"/>
      <c r="C265" s="59"/>
      <c r="N265" s="2"/>
      <c r="O265" s="2"/>
      <c r="P265" s="2"/>
    </row>
    <row r="266" spans="1:16" x14ac:dyDescent="0.25">
      <c r="A266" s="59"/>
      <c r="B266" s="59"/>
      <c r="C266" s="59"/>
      <c r="N266" s="2"/>
      <c r="O266" s="2"/>
      <c r="P266" s="2"/>
    </row>
    <row r="267" spans="1:16" x14ac:dyDescent="0.25">
      <c r="A267" s="59"/>
      <c r="B267" s="59"/>
      <c r="C267" s="59"/>
      <c r="N267" s="2"/>
      <c r="O267" s="2"/>
      <c r="P267" s="2"/>
    </row>
    <row r="268" spans="1:16" x14ac:dyDescent="0.25">
      <c r="A268" s="59"/>
      <c r="B268" s="59"/>
      <c r="C268" s="59"/>
      <c r="N268" s="2"/>
      <c r="O268" s="2"/>
      <c r="P268" s="2"/>
    </row>
    <row r="269" spans="1:16" x14ac:dyDescent="0.25">
      <c r="A269" s="59"/>
      <c r="B269" s="59"/>
      <c r="C269" s="59"/>
      <c r="N269" s="2"/>
      <c r="O269" s="2"/>
      <c r="P269" s="2"/>
    </row>
    <row r="270" spans="1:16" x14ac:dyDescent="0.25">
      <c r="A270" s="59"/>
      <c r="B270" s="59"/>
      <c r="C270" s="59"/>
      <c r="N270" s="2"/>
      <c r="O270" s="2"/>
      <c r="P270" s="2"/>
    </row>
    <row r="271" spans="1:16" x14ac:dyDescent="0.25">
      <c r="A271" s="59"/>
      <c r="B271" s="59"/>
      <c r="C271" s="59"/>
      <c r="N271" s="2"/>
      <c r="O271" s="2"/>
      <c r="P271" s="2"/>
    </row>
    <row r="272" spans="1:16" x14ac:dyDescent="0.25">
      <c r="A272" s="59"/>
      <c r="B272" s="59"/>
      <c r="C272" s="59"/>
      <c r="N272" s="2"/>
      <c r="O272" s="2"/>
      <c r="P272" s="2"/>
    </row>
    <row r="273" spans="1:16" x14ac:dyDescent="0.25">
      <c r="A273" s="59"/>
      <c r="B273" s="59"/>
      <c r="C273" s="59"/>
      <c r="N273" s="2"/>
      <c r="O273" s="2"/>
      <c r="P273" s="2"/>
    </row>
    <row r="274" spans="1:16" x14ac:dyDescent="0.25">
      <c r="A274" s="59"/>
      <c r="B274" s="59"/>
      <c r="C274" s="59"/>
      <c r="N274" s="2"/>
      <c r="O274" s="2"/>
      <c r="P274" s="2"/>
    </row>
    <row r="275" spans="1:16" x14ac:dyDescent="0.25">
      <c r="A275" s="59"/>
      <c r="B275" s="59"/>
      <c r="C275" s="59"/>
      <c r="N275" s="2"/>
      <c r="O275" s="2"/>
      <c r="P275" s="2"/>
    </row>
    <row r="276" spans="1:16" x14ac:dyDescent="0.25">
      <c r="A276" s="59"/>
      <c r="B276" s="59"/>
      <c r="C276" s="59"/>
      <c r="N276" s="2"/>
      <c r="O276" s="2"/>
      <c r="P276" s="2"/>
    </row>
    <row r="277" spans="1:16" x14ac:dyDescent="0.25">
      <c r="A277" s="59"/>
      <c r="B277" s="59"/>
      <c r="C277" s="59"/>
      <c r="N277" s="2"/>
      <c r="O277" s="2"/>
      <c r="P277" s="2"/>
    </row>
    <row r="278" spans="1:16" x14ac:dyDescent="0.25">
      <c r="A278" s="59"/>
      <c r="B278" s="59"/>
      <c r="C278" s="59"/>
      <c r="N278" s="2"/>
      <c r="O278" s="2"/>
      <c r="P278" s="2"/>
    </row>
    <row r="279" spans="1:16" x14ac:dyDescent="0.25">
      <c r="A279" s="59"/>
      <c r="B279" s="59"/>
      <c r="C279" s="59"/>
      <c r="N279" s="2"/>
      <c r="O279" s="2"/>
      <c r="P279" s="2"/>
    </row>
    <row r="280" spans="1:16" x14ac:dyDescent="0.25">
      <c r="A280" s="59"/>
      <c r="B280" s="59"/>
      <c r="C280" s="59"/>
      <c r="N280" s="2"/>
      <c r="O280" s="2"/>
      <c r="P280" s="2"/>
    </row>
    <row r="281" spans="1:16" x14ac:dyDescent="0.25">
      <c r="A281" s="59"/>
      <c r="B281" s="59"/>
      <c r="C281" s="59"/>
      <c r="N281" s="2"/>
      <c r="O281" s="2"/>
      <c r="P281" s="2"/>
    </row>
    <row r="282" spans="1:16" x14ac:dyDescent="0.25">
      <c r="A282" s="59"/>
      <c r="B282" s="59"/>
      <c r="C282" s="59"/>
      <c r="N282" s="2"/>
      <c r="O282" s="2"/>
      <c r="P282" s="2"/>
    </row>
    <row r="283" spans="1:16" x14ac:dyDescent="0.25">
      <c r="A283" s="59"/>
      <c r="B283" s="59"/>
      <c r="C283" s="59"/>
      <c r="N283" s="2"/>
      <c r="O283" s="2"/>
      <c r="P283" s="2"/>
    </row>
    <row r="284" spans="1:16" x14ac:dyDescent="0.25">
      <c r="A284" s="59"/>
      <c r="B284" s="59"/>
      <c r="C284" s="59"/>
      <c r="N284" s="2"/>
      <c r="O284" s="2"/>
      <c r="P284" s="2"/>
    </row>
    <row r="285" spans="1:16" x14ac:dyDescent="0.25">
      <c r="A285" s="59"/>
      <c r="B285" s="59"/>
      <c r="C285" s="59"/>
      <c r="N285" s="2"/>
      <c r="O285" s="2"/>
      <c r="P285" s="2"/>
    </row>
    <row r="286" spans="1:16" x14ac:dyDescent="0.25">
      <c r="A286" s="59"/>
      <c r="B286" s="59"/>
      <c r="C286" s="59"/>
      <c r="N286" s="2"/>
      <c r="O286" s="2"/>
      <c r="P286" s="2"/>
    </row>
    <row r="287" spans="1:16" x14ac:dyDescent="0.25">
      <c r="A287" s="59"/>
      <c r="B287" s="59"/>
      <c r="C287" s="59"/>
      <c r="N287" s="2"/>
      <c r="O287" s="2"/>
      <c r="P287" s="2"/>
    </row>
    <row r="288" spans="1:16" x14ac:dyDescent="0.25">
      <c r="A288" s="59"/>
      <c r="B288" s="59"/>
      <c r="C288" s="59"/>
      <c r="N288" s="2"/>
      <c r="O288" s="2"/>
      <c r="P288" s="2"/>
    </row>
    <row r="289" spans="1:16" x14ac:dyDescent="0.25">
      <c r="A289" s="59"/>
      <c r="B289" s="59"/>
      <c r="C289" s="59"/>
      <c r="N289" s="2"/>
      <c r="O289" s="2"/>
      <c r="P289" s="2"/>
    </row>
    <row r="290" spans="1:16" x14ac:dyDescent="0.25">
      <c r="A290" s="59"/>
      <c r="B290" s="59"/>
      <c r="C290" s="59"/>
      <c r="N290" s="2"/>
      <c r="O290" s="2"/>
      <c r="P290" s="2"/>
    </row>
    <row r="291" spans="1:16" x14ac:dyDescent="0.25">
      <c r="A291" s="59"/>
      <c r="B291" s="59"/>
      <c r="C291" s="59"/>
      <c r="N291" s="2"/>
      <c r="O291" s="2"/>
      <c r="P291" s="2"/>
    </row>
    <row r="292" spans="1:16" x14ac:dyDescent="0.25">
      <c r="A292" s="59"/>
      <c r="B292" s="59"/>
      <c r="C292" s="59"/>
      <c r="N292" s="2"/>
      <c r="O292" s="2"/>
      <c r="P292" s="2"/>
    </row>
    <row r="293" spans="1:16" x14ac:dyDescent="0.25">
      <c r="A293" s="59"/>
      <c r="B293" s="59"/>
      <c r="C293" s="59"/>
      <c r="N293" s="2"/>
      <c r="O293" s="2"/>
      <c r="P293" s="2"/>
    </row>
    <row r="294" spans="1:16" x14ac:dyDescent="0.25">
      <c r="A294" s="59"/>
      <c r="B294" s="59"/>
      <c r="C294" s="59"/>
      <c r="N294" s="2"/>
      <c r="O294" s="2"/>
      <c r="P294" s="2"/>
    </row>
    <row r="295" spans="1:16" x14ac:dyDescent="0.25">
      <c r="A295" s="59"/>
      <c r="B295" s="59"/>
      <c r="C295" s="59"/>
      <c r="N295" s="2"/>
      <c r="O295" s="2"/>
      <c r="P295" s="2"/>
    </row>
    <row r="296" spans="1:16" x14ac:dyDescent="0.25">
      <c r="A296" s="59"/>
      <c r="B296" s="59"/>
      <c r="C296" s="59"/>
      <c r="N296" s="2"/>
      <c r="O296" s="2"/>
      <c r="P296" s="2"/>
    </row>
    <row r="297" spans="1:16" x14ac:dyDescent="0.25">
      <c r="A297" s="59"/>
      <c r="B297" s="59"/>
      <c r="C297" s="59"/>
      <c r="N297" s="2"/>
      <c r="O297" s="2"/>
      <c r="P297" s="2"/>
    </row>
    <row r="298" spans="1:16" x14ac:dyDescent="0.25">
      <c r="A298" s="59"/>
      <c r="B298" s="59"/>
      <c r="C298" s="59"/>
      <c r="N298" s="2"/>
      <c r="O298" s="2"/>
      <c r="P298" s="2"/>
    </row>
    <row r="299" spans="1:16" x14ac:dyDescent="0.25">
      <c r="A299" s="59"/>
      <c r="B299" s="59"/>
      <c r="C299" s="59"/>
      <c r="N299" s="2"/>
      <c r="O299" s="2"/>
      <c r="P299" s="2"/>
    </row>
    <row r="300" spans="1:16" x14ac:dyDescent="0.25">
      <c r="A300" s="59"/>
      <c r="B300" s="59"/>
      <c r="C300" s="59"/>
      <c r="N300" s="2"/>
      <c r="O300" s="2"/>
      <c r="P300" s="2"/>
    </row>
    <row r="301" spans="1:16" x14ac:dyDescent="0.25">
      <c r="A301" s="59"/>
      <c r="B301" s="59"/>
      <c r="C301" s="59"/>
      <c r="N301" s="2"/>
      <c r="O301" s="2"/>
      <c r="P301" s="2"/>
    </row>
    <row r="302" spans="1:16" x14ac:dyDescent="0.25">
      <c r="A302" s="59"/>
      <c r="B302" s="59"/>
      <c r="C302" s="59"/>
      <c r="N302" s="2"/>
      <c r="O302" s="2"/>
      <c r="P302" s="2"/>
    </row>
    <row r="303" spans="1:16" x14ac:dyDescent="0.25">
      <c r="A303" s="59"/>
      <c r="B303" s="59"/>
      <c r="C303" s="59"/>
      <c r="N303" s="2"/>
      <c r="O303" s="2"/>
      <c r="P303" s="2"/>
    </row>
    <row r="304" spans="1:16" x14ac:dyDescent="0.25">
      <c r="A304" s="59"/>
      <c r="B304" s="59"/>
      <c r="C304" s="59"/>
      <c r="N304" s="2"/>
      <c r="O304" s="2"/>
      <c r="P304" s="2"/>
    </row>
    <row r="305" spans="1:16" x14ac:dyDescent="0.25">
      <c r="A305" s="59"/>
      <c r="B305" s="59"/>
      <c r="C305" s="59"/>
      <c r="N305" s="2"/>
      <c r="O305" s="2"/>
      <c r="P305" s="2"/>
    </row>
    <row r="306" spans="1:16" x14ac:dyDescent="0.25">
      <c r="A306" s="59"/>
      <c r="B306" s="59"/>
      <c r="C306" s="59"/>
      <c r="N306" s="2"/>
      <c r="O306" s="2"/>
      <c r="P306" s="2"/>
    </row>
    <row r="307" spans="1:16" x14ac:dyDescent="0.25">
      <c r="A307" s="59"/>
      <c r="B307" s="59"/>
      <c r="C307" s="59"/>
      <c r="N307" s="2"/>
      <c r="O307" s="2"/>
      <c r="P307" s="2"/>
    </row>
    <row r="308" spans="1:16" x14ac:dyDescent="0.25">
      <c r="A308" s="59"/>
      <c r="B308" s="59"/>
      <c r="C308" s="59"/>
      <c r="N308" s="2"/>
      <c r="O308" s="2"/>
      <c r="P308" s="2"/>
    </row>
    <row r="309" spans="1:16" x14ac:dyDescent="0.25">
      <c r="A309" s="59"/>
      <c r="B309" s="59"/>
      <c r="C309" s="59"/>
      <c r="N309" s="2"/>
      <c r="O309" s="2"/>
      <c r="P309" s="2"/>
    </row>
    <row r="310" spans="1:16" x14ac:dyDescent="0.25">
      <c r="A310" s="59"/>
      <c r="B310" s="59"/>
      <c r="C310" s="59"/>
      <c r="N310" s="2"/>
      <c r="O310" s="2"/>
      <c r="P310" s="2"/>
    </row>
    <row r="311" spans="1:16" x14ac:dyDescent="0.25">
      <c r="A311" s="59"/>
      <c r="B311" s="59"/>
      <c r="C311" s="59"/>
      <c r="N311" s="2"/>
      <c r="O311" s="2"/>
      <c r="P311" s="2"/>
    </row>
    <row r="312" spans="1:16" x14ac:dyDescent="0.25">
      <c r="A312" s="59"/>
      <c r="B312" s="59"/>
      <c r="C312" s="59"/>
      <c r="N312" s="2"/>
      <c r="O312" s="2"/>
      <c r="P312" s="2"/>
    </row>
    <row r="313" spans="1:16" x14ac:dyDescent="0.25">
      <c r="A313" s="59"/>
      <c r="B313" s="59"/>
      <c r="C313" s="59"/>
      <c r="N313" s="2"/>
      <c r="O313" s="2"/>
      <c r="P313" s="2"/>
    </row>
    <row r="314" spans="1:16" x14ac:dyDescent="0.25">
      <c r="A314" s="59"/>
      <c r="B314" s="59"/>
      <c r="C314" s="59"/>
      <c r="N314" s="2"/>
      <c r="O314" s="2"/>
      <c r="P314" s="2"/>
    </row>
    <row r="315" spans="1:16" x14ac:dyDescent="0.25">
      <c r="A315" s="59"/>
      <c r="B315" s="59"/>
      <c r="C315" s="59"/>
      <c r="N315" s="2"/>
      <c r="O315" s="2"/>
      <c r="P315" s="2"/>
    </row>
    <row r="316" spans="1:16" x14ac:dyDescent="0.25">
      <c r="A316" s="59"/>
      <c r="B316" s="59"/>
      <c r="C316" s="59"/>
      <c r="N316" s="2"/>
      <c r="O316" s="2"/>
      <c r="P316" s="2"/>
    </row>
    <row r="317" spans="1:16" x14ac:dyDescent="0.25">
      <c r="A317" s="59"/>
      <c r="B317" s="59"/>
      <c r="C317" s="59"/>
      <c r="N317" s="2"/>
      <c r="O317" s="2"/>
      <c r="P317" s="2"/>
    </row>
    <row r="318" spans="1:16" x14ac:dyDescent="0.25">
      <c r="A318" s="59"/>
      <c r="B318" s="59"/>
      <c r="C318" s="59"/>
      <c r="N318" s="2"/>
      <c r="O318" s="2"/>
      <c r="P318" s="2"/>
    </row>
    <row r="319" spans="1:16" x14ac:dyDescent="0.25">
      <c r="A319" s="59"/>
      <c r="B319" s="59"/>
      <c r="C319" s="59"/>
      <c r="N319" s="2"/>
      <c r="O319" s="2"/>
      <c r="P319" s="2"/>
    </row>
    <row r="320" spans="1:16" x14ac:dyDescent="0.25">
      <c r="A320" s="59"/>
      <c r="B320" s="59"/>
      <c r="C320" s="59"/>
      <c r="N320" s="2"/>
      <c r="O320" s="2"/>
      <c r="P320" s="2"/>
    </row>
    <row r="321" spans="1:16" x14ac:dyDescent="0.25">
      <c r="A321" s="59"/>
      <c r="B321" s="59"/>
      <c r="C321" s="59"/>
      <c r="N321" s="2"/>
      <c r="O321" s="2"/>
      <c r="P321" s="2"/>
    </row>
    <row r="322" spans="1:16" x14ac:dyDescent="0.25">
      <c r="A322" s="59"/>
      <c r="B322" s="59"/>
      <c r="C322" s="59"/>
      <c r="N322" s="2"/>
      <c r="O322" s="2"/>
      <c r="P322" s="2"/>
    </row>
    <row r="323" spans="1:16" x14ac:dyDescent="0.25">
      <c r="A323" s="59"/>
      <c r="B323" s="59"/>
      <c r="C323" s="59"/>
      <c r="N323" s="2"/>
      <c r="O323" s="2"/>
      <c r="P323" s="2"/>
    </row>
    <row r="324" spans="1:16" x14ac:dyDescent="0.25">
      <c r="A324" s="59"/>
      <c r="B324" s="59"/>
      <c r="C324" s="59"/>
      <c r="N324" s="2"/>
      <c r="O324" s="2"/>
      <c r="P324" s="2"/>
    </row>
  </sheetData>
  <mergeCells count="25">
    <mergeCell ref="F9:G9"/>
    <mergeCell ref="H9:H10"/>
    <mergeCell ref="I9:I10"/>
    <mergeCell ref="A9:A10"/>
    <mergeCell ref="B9:B10"/>
    <mergeCell ref="C9:C10"/>
    <mergeCell ref="D9:D10"/>
    <mergeCell ref="E9:E10"/>
    <mergeCell ref="A1:M1"/>
    <mergeCell ref="A2:M2"/>
    <mergeCell ref="B4:G4"/>
    <mergeCell ref="B6:C6"/>
    <mergeCell ref="A8:M8"/>
    <mergeCell ref="S9:S10"/>
    <mergeCell ref="O9:O10"/>
    <mergeCell ref="N8:U8"/>
    <mergeCell ref="J9:J10"/>
    <mergeCell ref="T9:T10"/>
    <mergeCell ref="U9:U10"/>
    <mergeCell ref="P9:P10"/>
    <mergeCell ref="K9:L9"/>
    <mergeCell ref="M9:M10"/>
    <mergeCell ref="N9:N10"/>
    <mergeCell ref="Q9:Q10"/>
    <mergeCell ref="R9:R10"/>
  </mergeCells>
  <conditionalFormatting sqref="N11:N160">
    <cfRule type="cellIs" dxfId="4" priority="8" operator="equal">
      <formula>"x"</formula>
    </cfRule>
  </conditionalFormatting>
  <conditionalFormatting sqref="O11:O160">
    <cfRule type="cellIs" dxfId="3" priority="1" operator="equal">
      <formula>"x"</formula>
    </cfRule>
  </conditionalFormatting>
  <conditionalFormatting sqref="P11:P160">
    <cfRule type="cellIs" dxfId="2" priority="5" operator="equal">
      <formula>"x"</formula>
    </cfRule>
  </conditionalFormatting>
  <conditionalFormatting sqref="Z6:Z7">
    <cfRule type="cellIs" dxfId="1" priority="10" stopIfTrue="1" operator="equal">
      <formula>$Z$6</formula>
    </cfRule>
  </conditionalFormatting>
  <pageMargins left="0.511811024" right="0.511811024" top="0.78740157499999996" bottom="0.78740157499999996" header="0.31496062000000002" footer="0.31496062000000002"/>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32"/>
  <sheetViews>
    <sheetView showGridLines="0" topLeftCell="A12" zoomScale="80" zoomScaleNormal="80" zoomScalePageLayoutView="70" workbookViewId="0">
      <selection activeCell="D25" sqref="D25:D30"/>
    </sheetView>
  </sheetViews>
  <sheetFormatPr defaultRowHeight="15" x14ac:dyDescent="0.25"/>
  <cols>
    <col min="1" max="1" width="2.85546875" customWidth="1"/>
    <col min="2" max="2" width="3.85546875" customWidth="1"/>
    <col min="3" max="3" width="49.5703125" bestFit="1" customWidth="1"/>
    <col min="4" max="4" width="14.28515625" customWidth="1"/>
    <col min="5" max="5" width="9.5703125" customWidth="1"/>
    <col min="6" max="6" width="9.42578125" customWidth="1"/>
    <col min="7" max="7" width="9.5703125" customWidth="1"/>
    <col min="18" max="18" width="2.85546875" customWidth="1"/>
  </cols>
  <sheetData>
    <row r="1" spans="1:18" x14ac:dyDescent="0.25">
      <c r="A1" s="11"/>
      <c r="B1" s="11"/>
      <c r="C1" s="11"/>
      <c r="D1" s="11"/>
      <c r="E1" s="11"/>
      <c r="F1" s="11"/>
      <c r="G1" s="11"/>
      <c r="H1" s="11"/>
      <c r="I1" s="11"/>
      <c r="J1" s="11"/>
      <c r="K1" s="11"/>
      <c r="L1" s="11"/>
      <c r="M1" s="11"/>
      <c r="N1" s="11"/>
      <c r="O1" s="11"/>
      <c r="P1" s="11"/>
      <c r="Q1" s="11"/>
      <c r="R1" s="11"/>
    </row>
    <row r="2" spans="1:18" s="15" customFormat="1" ht="33.75" customHeight="1" x14ac:dyDescent="0.25">
      <c r="A2" s="16"/>
      <c r="B2" s="254" t="s">
        <v>71</v>
      </c>
      <c r="C2" s="254"/>
      <c r="D2" s="254"/>
      <c r="E2" s="254"/>
      <c r="F2" s="254"/>
      <c r="G2" s="254"/>
      <c r="H2" s="254"/>
      <c r="I2" s="254"/>
      <c r="J2" s="254"/>
      <c r="K2" s="254"/>
      <c r="L2" s="254"/>
      <c r="M2" s="254"/>
      <c r="N2" s="254"/>
      <c r="O2" s="254"/>
      <c r="P2" s="254"/>
      <c r="Q2" s="254"/>
      <c r="R2" s="16"/>
    </row>
    <row r="3" spans="1:18" ht="33.75" customHeight="1" x14ac:dyDescent="0.35">
      <c r="A3" s="11"/>
      <c r="B3" s="260" t="str">
        <f>'Monitoria Anual - 1'!A2</f>
        <v>Plano de Ação para a Conservação dos Pequenos Felinos - PAN Pequenos Felinos</v>
      </c>
      <c r="C3" s="260"/>
      <c r="D3" s="260"/>
      <c r="E3" s="260"/>
      <c r="F3" s="260"/>
      <c r="G3" s="260"/>
      <c r="H3" s="260"/>
      <c r="I3" s="260"/>
      <c r="J3" s="260"/>
      <c r="K3" s="260"/>
      <c r="L3" s="260"/>
      <c r="M3" s="260"/>
      <c r="N3" s="260"/>
      <c r="O3" s="260"/>
      <c r="P3" s="260"/>
      <c r="Q3" s="260"/>
      <c r="R3" s="11"/>
    </row>
    <row r="4" spans="1:18" x14ac:dyDescent="0.25">
      <c r="A4" s="11"/>
      <c r="H4" s="12"/>
      <c r="I4" s="12"/>
      <c r="J4" s="12"/>
      <c r="K4" s="12"/>
      <c r="R4" s="11"/>
    </row>
    <row r="5" spans="1:18" s="2" customFormat="1" ht="45" customHeight="1" x14ac:dyDescent="0.25">
      <c r="A5" s="18"/>
      <c r="B5" s="265" t="s">
        <v>514</v>
      </c>
      <c r="C5" s="265"/>
      <c r="D5" s="213" t="str">
        <f>'Monitoria Anual - 1'!B4</f>
        <v xml:space="preserve"> Promover e integrar ações para mitigar as ameaças e ampliar o conhecimento sobre as populações de pequenos felinos, visando reduzir o risco de extinção em cinco anos.</v>
      </c>
      <c r="E5" s="213"/>
      <c r="F5" s="213"/>
      <c r="G5" s="213"/>
      <c r="H5" s="213"/>
      <c r="I5" s="214"/>
      <c r="J5" s="13"/>
      <c r="K5" s="13"/>
      <c r="L5" s="13"/>
      <c r="M5" s="13"/>
      <c r="N5" s="13"/>
      <c r="R5" s="18"/>
    </row>
    <row r="6" spans="1:18" x14ac:dyDescent="0.25">
      <c r="A6" s="11"/>
      <c r="H6" s="12"/>
      <c r="I6" s="12"/>
      <c r="J6" s="12"/>
      <c r="K6" s="12"/>
      <c r="R6" s="11"/>
    </row>
    <row r="7" spans="1:18" ht="26.25" customHeight="1" x14ac:dyDescent="0.25">
      <c r="A7" s="11"/>
      <c r="B7" s="265" t="s">
        <v>75</v>
      </c>
      <c r="C7" s="265"/>
      <c r="D7" s="326" t="str">
        <f>'Monitoria Anual - 1'!B6</f>
        <v>18/12/2023 a 22/12/2023 (presencial)</v>
      </c>
      <c r="E7" s="326"/>
      <c r="F7" s="326"/>
      <c r="G7" s="326"/>
      <c r="H7" s="326"/>
      <c r="I7" s="327"/>
      <c r="J7" s="42"/>
      <c r="K7" s="42"/>
      <c r="L7" s="42"/>
      <c r="M7" s="42"/>
      <c r="N7" s="42"/>
      <c r="O7" s="42"/>
      <c r="P7" s="42"/>
      <c r="Q7" s="42"/>
      <c r="R7" s="11"/>
    </row>
    <row r="8" spans="1:18" x14ac:dyDescent="0.25">
      <c r="A8" s="11"/>
      <c r="R8" s="11"/>
    </row>
    <row r="9" spans="1:18" ht="31.5" customHeight="1" x14ac:dyDescent="0.25">
      <c r="A9" s="11"/>
      <c r="B9" s="254" t="s">
        <v>515</v>
      </c>
      <c r="C9" s="254"/>
      <c r="D9" s="254"/>
      <c r="E9" s="254"/>
      <c r="F9" s="254"/>
      <c r="G9" s="254"/>
      <c r="H9" s="254"/>
      <c r="I9" s="254"/>
      <c r="J9" s="254"/>
      <c r="K9" s="254"/>
      <c r="L9" s="254"/>
      <c r="M9" s="254"/>
      <c r="N9" s="254"/>
      <c r="O9" s="254"/>
      <c r="P9" s="254"/>
      <c r="Q9" s="254"/>
      <c r="R9" s="11"/>
    </row>
    <row r="10" spans="1:18" x14ac:dyDescent="0.25">
      <c r="A10" s="11"/>
      <c r="F10" s="10"/>
      <c r="G10" s="10"/>
      <c r="R10" s="11"/>
    </row>
    <row r="11" spans="1:18" ht="18" customHeight="1" x14ac:dyDescent="0.25">
      <c r="A11" s="11"/>
      <c r="B11" s="255" t="s">
        <v>516</v>
      </c>
      <c r="C11" s="256"/>
      <c r="D11" s="42"/>
      <c r="E11" s="42"/>
      <c r="F11" s="42"/>
      <c r="G11" s="42"/>
      <c r="H11" s="42"/>
      <c r="I11" s="42"/>
      <c r="J11" s="42"/>
      <c r="K11" s="42"/>
      <c r="L11" s="42"/>
      <c r="M11" s="42"/>
      <c r="N11" s="42"/>
      <c r="O11" s="42"/>
      <c r="P11" s="42"/>
      <c r="Q11" s="42"/>
      <c r="R11" s="11"/>
    </row>
    <row r="12" spans="1:18" ht="15.75" thickBot="1" x14ac:dyDescent="0.3">
      <c r="A12" s="11"/>
      <c r="F12" s="110"/>
      <c r="R12" s="11"/>
    </row>
    <row r="13" spans="1:18" ht="60.75" customHeight="1" thickBot="1" x14ac:dyDescent="0.3">
      <c r="A13" s="11"/>
      <c r="C13" s="262" t="s">
        <v>675</v>
      </c>
      <c r="D13" s="263"/>
      <c r="E13" s="264"/>
      <c r="F13" s="3"/>
      <c r="R13" s="11"/>
    </row>
    <row r="14" spans="1:18" s="2" customFormat="1" ht="31.9" customHeight="1" thickBot="1" x14ac:dyDescent="0.3">
      <c r="A14" s="18"/>
      <c r="C14" s="26" t="s">
        <v>518</v>
      </c>
      <c r="D14" s="7" t="s">
        <v>519</v>
      </c>
      <c r="E14" s="9" t="s">
        <v>520</v>
      </c>
      <c r="F14" s="6"/>
      <c r="R14" s="18"/>
    </row>
    <row r="15" spans="1:18" ht="15.75" x14ac:dyDescent="0.25">
      <c r="A15" s="11"/>
      <c r="C15" s="38" t="s">
        <v>676</v>
      </c>
      <c r="D15" s="28">
        <f>COUNTA('Monitoria Final'!N11:N160)</f>
        <v>45</v>
      </c>
      <c r="E15" s="29">
        <f>D15/$D$18</f>
        <v>0.29605263157894735</v>
      </c>
      <c r="F15" s="4"/>
      <c r="R15" s="11"/>
    </row>
    <row r="16" spans="1:18" ht="15.75" x14ac:dyDescent="0.25">
      <c r="A16" s="11"/>
      <c r="C16" s="39" t="s">
        <v>677</v>
      </c>
      <c r="D16" s="28">
        <f>COUNTA('Monitoria Final'!O11:O160)</f>
        <v>54</v>
      </c>
      <c r="E16" s="29">
        <f>D16/$D$18</f>
        <v>0.35526315789473684</v>
      </c>
      <c r="F16" s="4"/>
      <c r="R16" s="11"/>
    </row>
    <row r="17" spans="1:18" ht="16.5" thickBot="1" x14ac:dyDescent="0.3">
      <c r="A17" s="11"/>
      <c r="C17" s="40" t="s">
        <v>678</v>
      </c>
      <c r="D17" s="28">
        <f>COUNTA('Monitoria Final'!P11:P160)</f>
        <v>53</v>
      </c>
      <c r="E17" s="29">
        <f>D17/$D$18</f>
        <v>0.34868421052631576</v>
      </c>
      <c r="F17" s="4"/>
      <c r="R17" s="11"/>
    </row>
    <row r="18" spans="1:18" ht="15.75" thickBot="1" x14ac:dyDescent="0.3">
      <c r="A18" s="11"/>
      <c r="C18" s="41" t="s">
        <v>679</v>
      </c>
      <c r="D18" s="31">
        <f>SUM(D15:D17)</f>
        <v>152</v>
      </c>
      <c r="E18" s="32">
        <f>SUM(E15:E17)</f>
        <v>1</v>
      </c>
      <c r="F18" s="5"/>
      <c r="R18" s="11"/>
    </row>
    <row r="19" spans="1:18" x14ac:dyDescent="0.25">
      <c r="A19" s="11"/>
      <c r="R19" s="11"/>
    </row>
    <row r="20" spans="1:18" ht="15.75" x14ac:dyDescent="0.25">
      <c r="A20" s="11"/>
      <c r="B20" s="43" t="s">
        <v>532</v>
      </c>
      <c r="C20" s="44"/>
      <c r="D20" s="42"/>
      <c r="E20" s="42"/>
      <c r="F20" s="42"/>
      <c r="G20" s="42"/>
      <c r="H20" s="42"/>
      <c r="I20" s="42"/>
      <c r="J20" s="42"/>
      <c r="K20" s="42"/>
      <c r="L20" s="42"/>
      <c r="M20" s="42"/>
      <c r="N20" s="42"/>
      <c r="O20" s="42"/>
      <c r="P20" s="42"/>
      <c r="Q20" s="42"/>
      <c r="R20" s="11"/>
    </row>
    <row r="21" spans="1:18" ht="16.5" thickBot="1" x14ac:dyDescent="0.3">
      <c r="A21" s="11"/>
      <c r="B21" s="17"/>
      <c r="C21" s="17"/>
      <c r="D21" s="17"/>
      <c r="E21" s="17"/>
      <c r="F21" s="17"/>
      <c r="G21" s="17"/>
      <c r="H21" s="17"/>
      <c r="I21" s="17"/>
      <c r="J21" s="17"/>
      <c r="K21" s="17"/>
      <c r="L21" s="17"/>
      <c r="M21" s="17"/>
      <c r="N21" s="17"/>
      <c r="O21" s="17"/>
      <c r="P21" s="17"/>
      <c r="Q21" s="17"/>
      <c r="R21" s="11"/>
    </row>
    <row r="22" spans="1:18" ht="36" customHeight="1" thickBot="1" x14ac:dyDescent="0.3">
      <c r="A22" s="11"/>
      <c r="C22" s="33" t="s">
        <v>533</v>
      </c>
      <c r="D22" s="68">
        <f>COUNTA('Monitoria Final'!A11:A160)</f>
        <v>10</v>
      </c>
      <c r="R22" s="11"/>
    </row>
    <row r="23" spans="1:18" ht="15.75" thickBot="1" x14ac:dyDescent="0.3">
      <c r="A23" s="11"/>
      <c r="R23" s="11"/>
    </row>
    <row r="24" spans="1:18" ht="15.75" thickBot="1" x14ac:dyDescent="0.3">
      <c r="A24" s="11"/>
      <c r="C24" s="78" t="s">
        <v>534</v>
      </c>
      <c r="D24" s="78" t="s">
        <v>535</v>
      </c>
      <c r="E24" s="21"/>
      <c r="F24" s="22"/>
      <c r="G24" s="25"/>
      <c r="R24" s="11"/>
    </row>
    <row r="25" spans="1:18" x14ac:dyDescent="0.25">
      <c r="A25" s="11"/>
      <c r="C25" s="76" t="s">
        <v>536</v>
      </c>
      <c r="D25" s="99">
        <v>6</v>
      </c>
      <c r="E25" s="34">
        <f>COUNTA('Monitoria Final'!N11:N25)</f>
        <v>5</v>
      </c>
      <c r="F25" s="66">
        <f>COUNTA('Monitoria Final'!O11:O25)</f>
        <v>5</v>
      </c>
      <c r="G25" s="67">
        <f>COUNTA('Monitoria Final'!P11:P25)</f>
        <v>5</v>
      </c>
      <c r="R25" s="11"/>
    </row>
    <row r="26" spans="1:18" x14ac:dyDescent="0.25">
      <c r="A26" s="11"/>
      <c r="C26" s="77" t="s">
        <v>537</v>
      </c>
      <c r="D26" s="76">
        <v>6</v>
      </c>
      <c r="E26" s="35">
        <f>COUNTA('Monitoria Final'!N26:N40)</f>
        <v>8</v>
      </c>
      <c r="F26" s="36">
        <f>COUNTA('Monitoria Final'!O26:O40)</f>
        <v>4</v>
      </c>
      <c r="G26" s="37">
        <f>COUNTA('Monitoria Final'!P26:P40)</f>
        <v>5</v>
      </c>
      <c r="R26" s="11"/>
    </row>
    <row r="27" spans="1:18" x14ac:dyDescent="0.25">
      <c r="A27" s="11"/>
      <c r="C27" s="77" t="s">
        <v>538</v>
      </c>
      <c r="D27" s="76">
        <v>4</v>
      </c>
      <c r="E27" s="35">
        <f>COUNTA('Monitoria Final'!N41:N55)</f>
        <v>8</v>
      </c>
      <c r="F27" s="36">
        <f>COUNTA('Monitoria Final'!O41:O55)</f>
        <v>4</v>
      </c>
      <c r="G27" s="37">
        <f>COUNTA('Monitoria Final'!P41:P55)</f>
        <v>3</v>
      </c>
      <c r="R27" s="11"/>
    </row>
    <row r="28" spans="1:18" x14ac:dyDescent="0.25">
      <c r="A28" s="11"/>
      <c r="C28" s="77" t="s">
        <v>539</v>
      </c>
      <c r="D28" s="76">
        <v>7</v>
      </c>
      <c r="E28" s="35">
        <f>COUNTA('Monitoria Final'!N56:N70)</f>
        <v>7</v>
      </c>
      <c r="F28" s="36">
        <f>COUNTA('Monitoria Final'!O56:O70)</f>
        <v>5</v>
      </c>
      <c r="G28" s="37">
        <f>COUNTA('Monitoria Final'!P56:P70)</f>
        <v>3</v>
      </c>
      <c r="R28" s="11"/>
    </row>
    <row r="29" spans="1:18" x14ac:dyDescent="0.25">
      <c r="A29" s="11"/>
      <c r="C29" s="77" t="s">
        <v>540</v>
      </c>
      <c r="D29" s="76">
        <v>5</v>
      </c>
      <c r="E29" s="35">
        <f>COUNTA('Monitoria Final'!N71:N85)</f>
        <v>4</v>
      </c>
      <c r="F29" s="36">
        <f>COUNTA('Monitoria Final'!O71:O85)</f>
        <v>5</v>
      </c>
      <c r="G29" s="37">
        <f>COUNTA('Monitoria Final'!P71:P85)</f>
        <v>6</v>
      </c>
      <c r="R29" s="11"/>
    </row>
    <row r="30" spans="1:18" x14ac:dyDescent="0.25">
      <c r="A30" s="11"/>
      <c r="C30" s="77" t="s">
        <v>541</v>
      </c>
      <c r="D30" s="76">
        <v>10</v>
      </c>
      <c r="E30" s="35">
        <f>COUNTA('Monitoria Final'!N86:N100)</f>
        <v>4</v>
      </c>
      <c r="F30" s="36">
        <f>COUNTA('Monitoria Final'!O86:O100)</f>
        <v>5</v>
      </c>
      <c r="G30" s="37">
        <f>COUNTA('Monitoria Final'!P86:P100)</f>
        <v>6</v>
      </c>
      <c r="R30" s="11"/>
    </row>
    <row r="31" spans="1:18" x14ac:dyDescent="0.25">
      <c r="A31" s="11"/>
      <c r="R31" s="11"/>
    </row>
    <row r="32" spans="1:18" x14ac:dyDescent="0.25">
      <c r="A32" s="11"/>
      <c r="B32" s="11"/>
      <c r="C32" s="11"/>
      <c r="D32" s="11"/>
      <c r="E32" s="11"/>
      <c r="F32" s="11"/>
      <c r="G32" s="11"/>
      <c r="H32" s="11"/>
      <c r="I32" s="11"/>
      <c r="J32" s="11"/>
      <c r="K32" s="11"/>
      <c r="L32" s="11"/>
      <c r="M32" s="11"/>
      <c r="N32" s="11"/>
      <c r="O32" s="11"/>
      <c r="P32" s="11"/>
      <c r="Q32" s="11"/>
      <c r="R32" s="11"/>
    </row>
  </sheetData>
  <sheetProtection algorithmName="SHA-512" hashValue="W/gAxzMf/7AwqmsGo2ULPoZPicIyCmRmTQTJXhutogiB39D+u/lAu8aafNSFayQIyznAzFcPkLqwn12bmyQvNw==" saltValue="U0TIpEm7lLFyKhQKn9CfvA==" spinCount="100000" sheet="1" objects="1" scenarios="1"/>
  <protectedRanges>
    <protectedRange password="ECFE" sqref="D25:D30" name="Intervalo1"/>
  </protectedRanges>
  <mergeCells count="9">
    <mergeCell ref="B9:Q9"/>
    <mergeCell ref="B11:C11"/>
    <mergeCell ref="C13:E13"/>
    <mergeCell ref="B2:Q2"/>
    <mergeCell ref="B3:Q3"/>
    <mergeCell ref="B5:C5"/>
    <mergeCell ref="D5:I5"/>
    <mergeCell ref="B7:C7"/>
    <mergeCell ref="D7:I7"/>
  </mergeCells>
  <conditionalFormatting sqref="E25:G25 F25:G30">
    <cfRule type="cellIs" dxfId="0" priority="5" stopIfTrue="1" operator="equal">
      <formula>0</formula>
    </cfRule>
  </conditionalFormatting>
  <pageMargins left="0.25" right="0.25" top="0.75" bottom="0.75" header="0.3" footer="0.3"/>
  <pageSetup paperSize="9" scale="52" fitToHeight="0" orientation="landscape" r:id="rId1"/>
  <colBreaks count="1" manualBreakCount="1">
    <brk id="7"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262c583-ff64-4db5-95f7-0975d010bab7">
      <UserInfo>
        <DisplayName/>
        <AccountId xsi:nil="true"/>
        <AccountType/>
      </UserInfo>
    </SharedWithUsers>
    <_ip_UnifiedCompliancePolicyUIAction xmlns="http://schemas.microsoft.com/sharepoint/v3" xsi:nil="true"/>
    <Autoriza_x00e7__x00e3_odeusoparaoCENAP_x002f_ICMBio xmlns="d48891a3-fa21-4480-9dcb-202080cb6d5b">false</Autoriza_x00e7__x00e3_odeusoparaoCENAP_x002f_ICMBio>
    <j61951ea8320440dab7e1274a374873d xmlns="d48891a3-fa21-4480-9dcb-202080cb6d5b">
      <Terms xmlns="http://schemas.microsoft.com/office/infopath/2007/PartnerControls"/>
    </j61951ea8320440dab7e1274a374873d>
    <h1to xmlns="d48891a3-fa21-4480-9dcb-202080cb6d5b" xsi:nil="true"/>
    <_ip_UnifiedCompliancePolicyProperties xmlns="http://schemas.microsoft.com/sharepoint/v3" xsi:nil="true"/>
    <Pessoas xmlns="d48891a3-fa21-4480-9dcb-202080cb6d5b">
      <UserInfo>
        <DisplayName/>
        <AccountId xsi:nil="true"/>
        <AccountType/>
      </UserInfo>
    </Pessoas>
    <TaxCatchAll xmlns="1262c583-ff64-4db5-95f7-0975d010bab7" xsi:nil="true"/>
    <lcf76f155ced4ddcb4097134ff3c332f xmlns="d48891a3-fa21-4480-9dcb-202080cb6d5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8A9FA3EBFD826458AF5EFED1AD78E9F" ma:contentTypeVersion="32" ma:contentTypeDescription="Crie um novo documento." ma:contentTypeScope="" ma:versionID="070bd91d972efd8488ac2aefba309dee">
  <xsd:schema xmlns:xsd="http://www.w3.org/2001/XMLSchema" xmlns:xs="http://www.w3.org/2001/XMLSchema" xmlns:p="http://schemas.microsoft.com/office/2006/metadata/properties" xmlns:ns1="http://schemas.microsoft.com/sharepoint/v3" xmlns:ns2="d48891a3-fa21-4480-9dcb-202080cb6d5b" xmlns:ns3="1262c583-ff64-4db5-95f7-0975d010bab7" targetNamespace="http://schemas.microsoft.com/office/2006/metadata/properties" ma:root="true" ma:fieldsID="ce3fe612d4f3fa216bc1cc6e9663bbb7" ns1:_="" ns2:_="" ns3:_="">
    <xsd:import namespace="http://schemas.microsoft.com/sharepoint/v3"/>
    <xsd:import namespace="d48891a3-fa21-4480-9dcb-202080cb6d5b"/>
    <xsd:import namespace="1262c583-ff64-4db5-95f7-0975d010ba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j61951ea8320440dab7e1274a374873d" minOccurs="0"/>
                <xsd:element ref="ns3:TaxCatchAll" minOccurs="0"/>
                <xsd:element ref="ns2:Pessoas" minOccurs="0"/>
                <xsd:element ref="ns2:Autoriza_x00e7__x00e3_odeusoparaoCENAP_x002f_ICMBio" minOccurs="0"/>
                <xsd:element ref="ns2:h1to" minOccurs="0"/>
                <xsd:element ref="ns2:MediaLengthInSeconds" minOccurs="0"/>
                <xsd:element ref="ns1:_ip_UnifiedCompliancePolicyProperties" minOccurs="0"/>
                <xsd:element ref="ns1:_ip_UnifiedCompliancePolicyUIAction"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Propriedades da Política de Conformidade Unificada" ma:hidden="true" ma:internalName="_ip_UnifiedCompliancePolicyProperties">
      <xsd:simpleType>
        <xsd:restriction base="dms:Note"/>
      </xsd:simpleType>
    </xsd:element>
    <xsd:element name="_ip_UnifiedCompliancePolicyUIAction" ma:index="28"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891a3-fa21-4480-9dcb-202080cb6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j61951ea8320440dab7e1274a374873d" ma:index="21" nillable="true" ma:taxonomy="true" ma:internalName="j61951ea8320440dab7e1274a374873d" ma:taxonomyFieldName="Tags" ma:displayName="Tags" ma:readOnly="false" ma:default="" ma:fieldId="{361951ea-8320-440d-ab7e-1274a374873d}" ma:taxonomyMulti="true" ma:sspId="11439537-a661-4c27-8fe4-74698d587d7f" ma:termSetId="163a0ffd-9e23-40ad-852d-9381ab81b8ea" ma:anchorId="00000000-0000-0000-0000-000000000000" ma:open="true" ma:isKeyword="false">
      <xsd:complexType>
        <xsd:sequence>
          <xsd:element ref="pc:Terms" minOccurs="0" maxOccurs="1"/>
        </xsd:sequence>
      </xsd:complexType>
    </xsd:element>
    <xsd:element name="Pessoas" ma:index="23" nillable="true" ma:displayName="Pessoas" ma:list="UserInfo" ma:SharePointGroup="0" ma:internalName="Pessoas"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oriza_x00e7__x00e3_odeusoparaoCENAP_x002f_ICMBio" ma:index="24" nillable="true" ma:displayName="Autorização de uso para o CENAP/ICMBio" ma:default="0" ma:description="Marcar se tivermos autorização do autor para uso em nossas atividades" ma:format="Dropdown" ma:internalName="Autoriza_x00e7__x00e3_odeusoparaoCENAP_x002f_ICMBio">
      <xsd:simpleType>
        <xsd:restriction base="dms:Boolean"/>
      </xsd:simpleType>
    </xsd:element>
    <xsd:element name="h1to" ma:index="25" nillable="true" ma:displayName="Data e hora" ma:internalName="h1to">
      <xsd:simpleType>
        <xsd:restriction base="dms:DateTime"/>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Marcações de imagem" ma:readOnly="false" ma:fieldId="{5cf76f15-5ced-4ddc-b409-7134ff3c332f}" ma:taxonomyMulti="true" ma:sspId="11439537-a661-4c27-8fe4-74698d587d7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62c583-ff64-4db5-95f7-0975d010bab7"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element name="TaxCatchAll" ma:index="22" nillable="true" ma:displayName="Taxonomy Catch All Column" ma:hidden="true" ma:list="{24cfd5e4-6e76-40a0-8025-22329fa19566}" ma:internalName="TaxCatchAll" ma:showField="CatchAllData" ma:web="1262c583-ff64-4db5-95f7-0975d010b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4F704-8315-46BC-B1CB-36C5FF58BEE1}">
  <ds:schemaRefs>
    <ds:schemaRef ds:uri="http://purl.org/dc/terms/"/>
    <ds:schemaRef ds:uri="http://purl.org/dc/dcmitype/"/>
    <ds:schemaRef ds:uri="1262c583-ff64-4db5-95f7-0975d010bab7"/>
    <ds:schemaRef ds:uri="http://schemas.openxmlformats.org/package/2006/metadata/core-properties"/>
    <ds:schemaRef ds:uri="http://purl.org/dc/elements/1.1/"/>
    <ds:schemaRef ds:uri="d48891a3-fa21-4480-9dcb-202080cb6d5b"/>
    <ds:schemaRef ds:uri="http://schemas.microsoft.com/office/2006/documentManagement/types"/>
    <ds:schemaRef ds:uri="http://www.w3.org/XML/1998/namespace"/>
    <ds:schemaRef ds:uri="http://schemas.microsoft.com/office/infopath/2007/PartnerControl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083FB53F-DB2D-4FBB-B963-DCABB70DC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8891a3-fa21-4480-9dcb-202080cb6d5b"/>
    <ds:schemaRef ds:uri="1262c583-ff64-4db5-95f7-0975d010b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C51AF3-DF84-4827-B17B-24037AC4E3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LEGENDA</vt:lpstr>
      <vt:lpstr>Monitoria Anual - 1</vt:lpstr>
      <vt:lpstr>Painel de Gestão - 1</vt:lpstr>
      <vt:lpstr>Monitoria Anual - 2</vt:lpstr>
      <vt:lpstr>Painel de Gestão - 2</vt:lpstr>
      <vt:lpstr>Monitoria Anual - 3</vt:lpstr>
      <vt:lpstr>Painel de Gestão - 3</vt:lpstr>
      <vt:lpstr>Monitoria Anual - 4</vt:lpstr>
      <vt:lpstr>Painel de Gestão - 4</vt:lpstr>
      <vt:lpstr>Monitoria Final</vt:lpstr>
      <vt:lpstr>Painel de Gestão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Renata Navega</dc:creator>
  <cp:keywords/>
  <dc:description/>
  <cp:lastModifiedBy>Elizabeth Santos de Araujo</cp:lastModifiedBy>
  <cp:revision/>
  <dcterms:created xsi:type="dcterms:W3CDTF">2012-07-30T00:05:19Z</dcterms:created>
  <dcterms:modified xsi:type="dcterms:W3CDTF">2024-06-07T13:17:31Z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0x010100E8A9FA3EBFD826458AF5EFED1AD78E9F</vt:lpwstr>
  </property>
  <property fmtid="{D5CDD505-2E9C-101B-9397-08002B2CF9AE}" pid="3" name="MSIP_Label_3738d5ca-cd4e-433d-8f2a-eee77df5cad2_Enabled">
    <vt:lpwstr>true</vt:lpwstr>
  </property>
  <property fmtid="{D5CDD505-2E9C-101B-9397-08002B2CF9AE}" pid="4" name="MSIP_Label_3738d5ca-cd4e-433d-8f2a-eee77df5cad2_SetDate">
    <vt:lpwstr>2023-07-25T19:55:01Z</vt:lpwstr>
  </property>
  <property fmtid="{D5CDD505-2E9C-101B-9397-08002B2CF9AE}" pid="5" name="MSIP_Label_3738d5ca-cd4e-433d-8f2a-eee77df5cad2_Method">
    <vt:lpwstr>Standard</vt:lpwstr>
  </property>
  <property fmtid="{D5CDD505-2E9C-101B-9397-08002B2CF9AE}" pid="6" name="MSIP_Label_3738d5ca-cd4e-433d-8f2a-eee77df5cad2_Name">
    <vt:lpwstr>defa4170-0d19-0005-0004-bc88714345d2</vt:lpwstr>
  </property>
  <property fmtid="{D5CDD505-2E9C-101B-9397-08002B2CF9AE}" pid="7" name="MSIP_Label_3738d5ca-cd4e-433d-8f2a-eee77df5cad2_SiteId">
    <vt:lpwstr>c14e2b56-c5bc-43bd-ad9c-408cf6cc3560</vt:lpwstr>
  </property>
  <property fmtid="{D5CDD505-2E9C-101B-9397-08002B2CF9AE}" pid="8" name="MSIP_Label_3738d5ca-cd4e-433d-8f2a-eee77df5cad2_ActionId">
    <vt:lpwstr>6e64f5b5-9f9d-487a-a265-db0acb58beeb</vt:lpwstr>
  </property>
  <property fmtid="{D5CDD505-2E9C-101B-9397-08002B2CF9AE}" pid="9" name="MSIP_Label_3738d5ca-cd4e-433d-8f2a-eee77df5cad2_ContentBits">
    <vt:lpwstr>0</vt:lpwstr>
  </property>
  <property fmtid="{D5CDD505-2E9C-101B-9397-08002B2CF9AE}" pid="10" name="MediaServiceImageTags">
    <vt:lpwstr/>
  </property>
  <property fmtid="{D5CDD505-2E9C-101B-9397-08002B2CF9AE}" pid="11" name="Tags">
    <vt:lpwstr/>
  </property>
  <property fmtid="{D5CDD505-2E9C-101B-9397-08002B2CF9AE}" pid="12" name="Order">
    <vt:r8>45845600</vt:r8>
  </property>
  <property fmtid="{D5CDD505-2E9C-101B-9397-08002B2CF9AE}" pid="13" name="xd_Signature">
    <vt:bool>false</vt:bool>
  </property>
  <property fmtid="{D5CDD505-2E9C-101B-9397-08002B2CF9AE}" pid="14" name="xd_ProgID">
    <vt:lpwstr/>
  </property>
  <property fmtid="{D5CDD505-2E9C-101B-9397-08002B2CF9AE}" pid="15" name="AutorizaçãodeusoparaoCENAP/ICMBio">
    <vt:bool>false</vt:bool>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ies>
</file>