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/Downloads/"/>
    </mc:Choice>
  </mc:AlternateContent>
  <xr:revisionPtr revIDLastSave="0" documentId="13_ncr:1_{05537C49-8834-7849-840C-40737331C55C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AMAZUL" sheetId="1" r:id="rId1"/>
    <sheet name="CBTU" sheetId="2" r:id="rId2"/>
    <sheet name="CEITEC" sheetId="19" r:id="rId3"/>
    <sheet name="CODEVASF" sheetId="3" r:id="rId4"/>
    <sheet name="CONAB" sheetId="4" r:id="rId5"/>
    <sheet name="CONCEIÇÃO GHC" sheetId="5" r:id="rId6"/>
    <sheet name="CPRM" sheetId="6" r:id="rId7"/>
    <sheet name="EBC" sheetId="7" r:id="rId8"/>
    <sheet name="EBSERH" sheetId="8" r:id="rId9"/>
    <sheet name="EMBRAPA" sheetId="9" r:id="rId10"/>
    <sheet name="EPE" sheetId="10" r:id="rId11"/>
    <sheet name="EPL" sheetId="11" r:id="rId12"/>
    <sheet name="HCPA" sheetId="12" r:id="rId13"/>
    <sheet name="IMBEL" sheetId="13" r:id="rId14"/>
    <sheet name="INB" sheetId="14" r:id="rId15"/>
    <sheet name="NUCLEP" sheetId="15" r:id="rId16"/>
    <sheet name="TELEBRAS" sheetId="20" r:id="rId17"/>
    <sheet name="TRENSURB" sheetId="17" r:id="rId18"/>
    <sheet name="VALEC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0" l="1"/>
  <c r="F19" i="20"/>
</calcChain>
</file>

<file path=xl/sharedStrings.xml><?xml version="1.0" encoding="utf-8"?>
<sst xmlns="http://schemas.openxmlformats.org/spreadsheetml/2006/main" count="549" uniqueCount="53">
  <si>
    <t>Empresa:</t>
  </si>
  <si>
    <t>AMAZUL</t>
  </si>
  <si>
    <t xml:space="preserve"> </t>
  </si>
  <si>
    <t>falta dividir todas as células por esse número</t>
  </si>
  <si>
    <t>ETG</t>
  </si>
  <si>
    <t>COMPOSIÇÃO ACIONÁRIA - 2020</t>
  </si>
  <si>
    <t>INDICADORES EC-FINANCEIROS - 2020</t>
  </si>
  <si>
    <t>União (%)</t>
  </si>
  <si>
    <t xml:space="preserve">Custo da Atividade (%) </t>
  </si>
  <si>
    <t>NC*</t>
  </si>
  <si>
    <t>Demais (%)</t>
  </si>
  <si>
    <t xml:space="preserve">Necessidade de Financiamento (%) </t>
  </si>
  <si>
    <t>DADOS CONTÁBEIS CONSOLIDADOS</t>
  </si>
  <si>
    <t>Conta</t>
  </si>
  <si>
    <t>Recursos recebidos do TN</t>
  </si>
  <si>
    <t xml:space="preserve">          Subvenção</t>
  </si>
  <si>
    <t xml:space="preserve">          AFAC</t>
  </si>
  <si>
    <t>Resultado Antes da Subvenção</t>
  </si>
  <si>
    <t>Resultado Líquido</t>
  </si>
  <si>
    <t>Faturamento - Receita Bruta</t>
  </si>
  <si>
    <t>REMUNERAÇÃO DOS EMPREGADOS – 2020</t>
  </si>
  <si>
    <t>Maior</t>
  </si>
  <si>
    <t xml:space="preserve"> Menor </t>
  </si>
  <si>
    <t>Média</t>
  </si>
  <si>
    <t>CBTU</t>
  </si>
  <si>
    <t>CODEVASF</t>
  </si>
  <si>
    <t>CONAB</t>
  </si>
  <si>
    <t>CONCEIÇÃO</t>
  </si>
  <si>
    <t>CPRM</t>
  </si>
  <si>
    <t>Eletrobras (%)</t>
  </si>
  <si>
    <t>Petrobras (%)</t>
  </si>
  <si>
    <t>EBC</t>
  </si>
  <si>
    <t>EBSERH</t>
  </si>
  <si>
    <t>EMBRAPA</t>
  </si>
  <si>
    <t>EPE</t>
  </si>
  <si>
    <t>EPL</t>
  </si>
  <si>
    <t>HCPA</t>
  </si>
  <si>
    <t>IMBEL</t>
  </si>
  <si>
    <t>INB</t>
  </si>
  <si>
    <t>NUCLEP</t>
  </si>
  <si>
    <t>TELEBRAS</t>
  </si>
  <si>
    <t>Finep (%)</t>
  </si>
  <si>
    <t>TRENSURB</t>
  </si>
  <si>
    <t>DADOS DE 2020 NÃO FORAM PUBLICADOS.</t>
  </si>
  <si>
    <t>Dividendos e JCP Pagos</t>
  </si>
  <si>
    <t>CEITEC</t>
  </si>
  <si>
    <t>Ativo Total</t>
  </si>
  <si>
    <t>Passivo Exigível Ajustado</t>
  </si>
  <si>
    <t>Patrimônio Líquido Ajustado</t>
  </si>
  <si>
    <t>DADOS DE 2019 NÃO FORAM VALIDADOS NO SIEST MÓDULO PERFIL PELA EMPRESA.</t>
  </si>
  <si>
    <t>Resolução CGPAR nº 3/2010 - Valores em R$</t>
  </si>
  <si>
    <t>PLR DISTRIBUÍDA AOS EMPREGADOS - Valores em R$ Mil</t>
  </si>
  <si>
    <t>Valores em R$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</si>
</sst>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top"/>
    </xf>
    <xf numFmtId="164" fontId="2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0" fillId="3" borderId="0" xfId="0" applyFill="1" applyAlignment="1">
      <alignment vertical="top"/>
    </xf>
    <xf numFmtId="0" fontId="6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3" borderId="0" xfId="0" applyNumberFormat="1" applyFill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4" fontId="5" fillId="3" borderId="2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0" fillId="0" borderId="0" xfId="1" applyNumberFormat="1" applyFont="1"/>
    <xf numFmtId="165" fontId="0" fillId="3" borderId="2" xfId="1" applyNumberFormat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I34"/>
  <sheetViews>
    <sheetView showGridLines="0" zoomScale="110" zoomScaleNormal="110" workbookViewId="0">
      <selection activeCell="A3" sqref="A3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1</v>
      </c>
      <c r="C1" s="3">
        <v>10006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 t="s">
        <v>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100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27420.724999999999</v>
      </c>
      <c r="C14" s="35">
        <v>29040.062000000002</v>
      </c>
      <c r="D14" s="35">
        <v>54700.381999999998</v>
      </c>
      <c r="E14" s="35">
        <v>79080.673999999999</v>
      </c>
      <c r="F14" s="35">
        <v>106824.412</v>
      </c>
      <c r="G14" s="26"/>
    </row>
    <row r="15" spans="1:9" ht="20" customHeight="1" thickBot="1" x14ac:dyDescent="0.25">
      <c r="A15" s="11" t="s">
        <v>47</v>
      </c>
      <c r="B15" s="35">
        <v>52838.307999999997</v>
      </c>
      <c r="C15" s="35">
        <v>55728.453999999998</v>
      </c>
      <c r="D15" s="35">
        <v>72913.114000000001</v>
      </c>
      <c r="E15" s="35">
        <v>87613.240999999995</v>
      </c>
      <c r="F15" s="35">
        <v>112807.735</v>
      </c>
      <c r="G15" s="26"/>
    </row>
    <row r="16" spans="1:9" ht="20" customHeight="1" thickBot="1" x14ac:dyDescent="0.25">
      <c r="A16" s="11" t="s">
        <v>48</v>
      </c>
      <c r="B16" s="35">
        <v>-25417.582999999999</v>
      </c>
      <c r="C16" s="35">
        <v>-26688.392</v>
      </c>
      <c r="D16" s="35">
        <v>-18212.732</v>
      </c>
      <c r="E16" s="35">
        <v>-8532.5669999999991</v>
      </c>
      <c r="F16" s="35">
        <v>-5983.3230000000003</v>
      </c>
      <c r="G16" s="26"/>
    </row>
    <row r="17" spans="1:8" ht="20" customHeight="1" thickBot="1" x14ac:dyDescent="0.25">
      <c r="A17" s="11" t="s">
        <v>19</v>
      </c>
      <c r="B17" s="35">
        <v>709.98900000000003</v>
      </c>
      <c r="C17" s="35">
        <v>306.93700000000001</v>
      </c>
      <c r="D17" s="35">
        <v>266.16000000000003</v>
      </c>
      <c r="E17" s="35">
        <v>0</v>
      </c>
      <c r="F17" s="35">
        <v>0</v>
      </c>
      <c r="G17" s="26"/>
    </row>
    <row r="18" spans="1:8" ht="20" customHeight="1" thickBot="1" x14ac:dyDescent="0.25">
      <c r="A18" s="11" t="s">
        <v>17</v>
      </c>
      <c r="B18" s="35">
        <v>-294406.027</v>
      </c>
      <c r="C18" s="35">
        <v>-318016.16600000003</v>
      </c>
      <c r="D18" s="35">
        <v>-328375.25300000003</v>
      </c>
      <c r="E18" s="35">
        <v>-368496.24699999997</v>
      </c>
      <c r="F18" s="35">
        <v>-336554.02299999999</v>
      </c>
      <c r="G18" s="26"/>
    </row>
    <row r="19" spans="1:8" ht="20" customHeight="1" thickBot="1" x14ac:dyDescent="0.25">
      <c r="A19" s="11" t="s">
        <v>14</v>
      </c>
      <c r="B19" s="35">
        <v>293599.51</v>
      </c>
      <c r="C19" s="35">
        <v>316745.35700000002</v>
      </c>
      <c r="D19" s="35">
        <v>336850.91200000001</v>
      </c>
      <c r="E19" s="35">
        <v>378176.413</v>
      </c>
      <c r="F19" s="35">
        <v>335893.17200000002</v>
      </c>
      <c r="G19" s="26"/>
    </row>
    <row r="20" spans="1:8" ht="20" customHeight="1" thickBot="1" x14ac:dyDescent="0.25">
      <c r="A20" s="27" t="s">
        <v>15</v>
      </c>
      <c r="B20" s="35">
        <v>293599.511</v>
      </c>
      <c r="C20" s="35">
        <v>316745.35700000002</v>
      </c>
      <c r="D20" s="35">
        <v>326847.277</v>
      </c>
      <c r="E20" s="35">
        <v>367327.91800000001</v>
      </c>
      <c r="F20" s="35">
        <v>335893.17200000002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10003.635</v>
      </c>
      <c r="E21" s="35">
        <v>10848.495000000001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-806.51599999999996</v>
      </c>
      <c r="C22" s="35">
        <v>-1270.809</v>
      </c>
      <c r="D22" s="35">
        <v>-1527.9760000000001</v>
      </c>
      <c r="E22" s="35">
        <v>-1168.329</v>
      </c>
      <c r="F22" s="35">
        <v>-660.851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41143</v>
      </c>
      <c r="E28" s="25">
        <v>2756</v>
      </c>
      <c r="F28" s="25">
        <v>9533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I34"/>
  <sheetViews>
    <sheetView showGridLines="0" topLeftCell="A10" zoomScale="110" zoomScaleNormal="110" workbookViewId="0">
      <selection activeCell="G10" sqref="G10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33</v>
      </c>
      <c r="C1" s="3">
        <v>2771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9.1999999999999993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98.78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1680113.169</v>
      </c>
      <c r="C14" s="35">
        <v>1344489.73</v>
      </c>
      <c r="D14" s="35">
        <v>1510120.2390000001</v>
      </c>
      <c r="E14" s="35">
        <v>1539350.517</v>
      </c>
      <c r="F14" s="35">
        <v>1545981.362</v>
      </c>
      <c r="G14" s="26"/>
    </row>
    <row r="15" spans="1:9" ht="20" customHeight="1" thickBot="1" x14ac:dyDescent="0.25">
      <c r="A15" s="11" t="s">
        <v>47</v>
      </c>
      <c r="B15" s="35">
        <v>433158.23</v>
      </c>
      <c r="C15" s="35">
        <v>483085.505</v>
      </c>
      <c r="D15" s="35">
        <v>761142.49800000002</v>
      </c>
      <c r="E15" s="35">
        <v>977333.11699999997</v>
      </c>
      <c r="F15" s="35">
        <v>952475.96900000004</v>
      </c>
      <c r="G15" s="26"/>
    </row>
    <row r="16" spans="1:9" ht="20" customHeight="1" thickBot="1" x14ac:dyDescent="0.25">
      <c r="A16" s="11" t="s">
        <v>48</v>
      </c>
      <c r="B16" s="35">
        <v>1246954.939</v>
      </c>
      <c r="C16" s="35">
        <v>861404.22499999998</v>
      </c>
      <c r="D16" s="35">
        <v>748977.74100000004</v>
      </c>
      <c r="E16" s="35">
        <v>562017.4</v>
      </c>
      <c r="F16" s="35">
        <v>593505.39300000004</v>
      </c>
      <c r="G16" s="26"/>
    </row>
    <row r="17" spans="1:8" ht="20" customHeight="1" thickBot="1" x14ac:dyDescent="0.25">
      <c r="A17" s="11" t="s">
        <v>19</v>
      </c>
      <c r="B17" s="35">
        <v>25781.564999999999</v>
      </c>
      <c r="C17" s="35">
        <v>23970.14</v>
      </c>
      <c r="D17" s="35">
        <v>25067.237000000001</v>
      </c>
      <c r="E17" s="35">
        <v>27631.24</v>
      </c>
      <c r="F17" s="35">
        <v>26222.429</v>
      </c>
      <c r="G17" s="26"/>
    </row>
    <row r="18" spans="1:8" ht="20" customHeight="1" thickBot="1" x14ac:dyDescent="0.25">
      <c r="A18" s="11" t="s">
        <v>17</v>
      </c>
      <c r="B18" s="35">
        <v>-3611686.926</v>
      </c>
      <c r="C18" s="35">
        <v>-3708898.9929999998</v>
      </c>
      <c r="D18" s="35">
        <v>-3816652.59</v>
      </c>
      <c r="E18" s="35">
        <v>-3996725.352</v>
      </c>
      <c r="F18" s="35">
        <v>-3505318.2370000002</v>
      </c>
      <c r="G18" s="26"/>
    </row>
    <row r="19" spans="1:8" ht="20" customHeight="1" thickBot="1" x14ac:dyDescent="0.25">
      <c r="A19" s="11" t="s">
        <v>14</v>
      </c>
      <c r="B19" s="35">
        <v>3188669.3590000002</v>
      </c>
      <c r="C19" s="35">
        <v>3323126.023</v>
      </c>
      <c r="D19" s="35">
        <v>3545491.3560000001</v>
      </c>
      <c r="E19" s="35">
        <v>3750493.69</v>
      </c>
      <c r="F19" s="35">
        <v>3445627.7319999998</v>
      </c>
      <c r="G19" s="26"/>
    </row>
    <row r="20" spans="1:8" ht="20" customHeight="1" thickBot="1" x14ac:dyDescent="0.25">
      <c r="A20" s="27" t="s">
        <v>15</v>
      </c>
      <c r="B20" s="35">
        <v>3123723.5129999998</v>
      </c>
      <c r="C20" s="35">
        <v>3323126.023</v>
      </c>
      <c r="D20" s="35">
        <v>3545491.3560000001</v>
      </c>
      <c r="E20" s="35">
        <v>3750493.69</v>
      </c>
      <c r="F20" s="35">
        <v>3445627.7319999998</v>
      </c>
      <c r="G20" s="26"/>
    </row>
    <row r="21" spans="1:8" ht="20" customHeight="1" thickBot="1" x14ac:dyDescent="0.25">
      <c r="A21" s="27" t="s">
        <v>16</v>
      </c>
      <c r="B21" s="35">
        <v>64945.845999999998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-487963.413</v>
      </c>
      <c r="C22" s="35">
        <v>-385772.97</v>
      </c>
      <c r="D22" s="35">
        <v>-271161.234</v>
      </c>
      <c r="E22" s="35">
        <v>-246231.66200000001</v>
      </c>
      <c r="F22" s="35">
        <v>-59690.504999999997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2362</v>
      </c>
      <c r="F28" s="25">
        <v>20194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I34"/>
  <sheetViews>
    <sheetView showGridLines="0" topLeftCell="A10" zoomScale="110" zoomScaleNormal="110" workbookViewId="0">
      <selection activeCell="J16" sqref="J16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34</v>
      </c>
      <c r="C1" s="3">
        <v>7001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 t="s">
        <v>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99.03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41624.525000000001</v>
      </c>
      <c r="C14" s="35">
        <v>40569.502999999997</v>
      </c>
      <c r="D14" s="35">
        <v>42225.118000000002</v>
      </c>
      <c r="E14" s="35">
        <v>44211.650999999998</v>
      </c>
      <c r="F14" s="35">
        <v>49266.031999999999</v>
      </c>
      <c r="G14" s="26"/>
    </row>
    <row r="15" spans="1:9" ht="20" customHeight="1" thickBot="1" x14ac:dyDescent="0.25">
      <c r="A15" s="11" t="s">
        <v>47</v>
      </c>
      <c r="B15" s="35">
        <v>11708.107</v>
      </c>
      <c r="C15" s="35">
        <v>15286.504999999999</v>
      </c>
      <c r="D15" s="35">
        <v>20262.005000000001</v>
      </c>
      <c r="E15" s="35">
        <v>22277.625</v>
      </c>
      <c r="F15" s="35">
        <v>22892.341</v>
      </c>
      <c r="G15" s="26"/>
    </row>
    <row r="16" spans="1:9" ht="20" customHeight="1" thickBot="1" x14ac:dyDescent="0.25">
      <c r="A16" s="11" t="s">
        <v>48</v>
      </c>
      <c r="B16" s="35">
        <v>29916.417000000001</v>
      </c>
      <c r="C16" s="35">
        <v>25282.998</v>
      </c>
      <c r="D16" s="35">
        <v>21963.113000000001</v>
      </c>
      <c r="E16" s="35">
        <v>21934.026000000002</v>
      </c>
      <c r="F16" s="35">
        <v>26373.690999999999</v>
      </c>
      <c r="G16" s="26"/>
    </row>
    <row r="17" spans="1:8" ht="20" customHeight="1" thickBot="1" x14ac:dyDescent="0.25">
      <c r="A17" s="11" t="s">
        <v>19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26"/>
    </row>
    <row r="18" spans="1:8" ht="20" customHeight="1" thickBot="1" x14ac:dyDescent="0.25">
      <c r="A18" s="11" t="s">
        <v>17</v>
      </c>
      <c r="B18" s="35">
        <v>-98374.413</v>
      </c>
      <c r="C18" s="35">
        <v>-98120.35</v>
      </c>
      <c r="D18" s="35">
        <v>-105681.541</v>
      </c>
      <c r="E18" s="35">
        <v>-105593.931</v>
      </c>
      <c r="F18" s="35">
        <v>-100904.745</v>
      </c>
      <c r="G18" s="26"/>
    </row>
    <row r="19" spans="1:8" ht="20" customHeight="1" thickBot="1" x14ac:dyDescent="0.25">
      <c r="A19" s="11" t="s">
        <v>14</v>
      </c>
      <c r="B19" s="35">
        <v>102261.50599999999</v>
      </c>
      <c r="C19" s="35">
        <v>98651.680999999997</v>
      </c>
      <c r="D19" s="35">
        <v>111914.697</v>
      </c>
      <c r="E19" s="35">
        <v>106905.48</v>
      </c>
      <c r="F19" s="35">
        <v>105543.59699999999</v>
      </c>
      <c r="G19" s="26"/>
    </row>
    <row r="20" spans="1:8" ht="20" customHeight="1" thickBot="1" x14ac:dyDescent="0.25">
      <c r="A20" s="27" t="s">
        <v>15</v>
      </c>
      <c r="B20" s="35">
        <v>102261.50599999999</v>
      </c>
      <c r="C20" s="35">
        <v>98651.680999999997</v>
      </c>
      <c r="D20" s="35">
        <v>111914.697</v>
      </c>
      <c r="E20" s="35">
        <v>106905.48</v>
      </c>
      <c r="F20" s="35">
        <v>99876.823000000004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0</v>
      </c>
      <c r="E21" s="35">
        <v>0</v>
      </c>
      <c r="F21" s="35">
        <v>5666.7740000000003</v>
      </c>
      <c r="G21" s="26"/>
    </row>
    <row r="22" spans="1:8" ht="20" customHeight="1" thickBot="1" x14ac:dyDescent="0.25">
      <c r="A22" s="11" t="s">
        <v>18</v>
      </c>
      <c r="B22" s="35">
        <v>2861.2</v>
      </c>
      <c r="C22" s="35">
        <v>186.08500000000001</v>
      </c>
      <c r="D22" s="35">
        <v>4064.9490000000001</v>
      </c>
      <c r="E22" s="35">
        <v>785.09900000000005</v>
      </c>
      <c r="F22" s="35">
        <v>-1227.0830000000001</v>
      </c>
      <c r="G22" s="26"/>
    </row>
    <row r="23" spans="1:8" ht="20" customHeight="1" thickBot="1" x14ac:dyDescent="0.25">
      <c r="A23" s="11" t="s">
        <v>44</v>
      </c>
      <c r="B23" s="35">
        <v>2296.8530000000001</v>
      </c>
      <c r="C23" s="35">
        <v>2864.451</v>
      </c>
      <c r="D23" s="35">
        <v>4921.5910000000003</v>
      </c>
      <c r="E23" s="35">
        <v>150.91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28786</v>
      </c>
      <c r="E28" s="25">
        <v>3716</v>
      </c>
      <c r="F28" s="25">
        <v>13759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I34"/>
  <sheetViews>
    <sheetView showGridLines="0" topLeftCell="A7" zoomScale="110" zoomScaleNormal="110" workbookViewId="0">
      <selection activeCell="B14" sqref="B14:F2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35</v>
      </c>
      <c r="C1" s="3">
        <v>10005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48.29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92.25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73710.085000000006</v>
      </c>
      <c r="C14" s="35">
        <v>55900.023999999998</v>
      </c>
      <c r="D14" s="35">
        <v>74110.819000000003</v>
      </c>
      <c r="E14" s="35">
        <v>90245.41</v>
      </c>
      <c r="F14" s="35">
        <v>123713.54700000001</v>
      </c>
      <c r="G14" s="26"/>
    </row>
    <row r="15" spans="1:9" ht="20" customHeight="1" thickBot="1" x14ac:dyDescent="0.25">
      <c r="A15" s="11" t="s">
        <v>47</v>
      </c>
      <c r="B15" s="35">
        <v>4375.8040000000001</v>
      </c>
      <c r="C15" s="35">
        <v>2374.873</v>
      </c>
      <c r="D15" s="35">
        <v>5992.8029999999999</v>
      </c>
      <c r="E15" s="35">
        <v>6009.7039999999997</v>
      </c>
      <c r="F15" s="35">
        <v>20280.38</v>
      </c>
      <c r="G15" s="26"/>
    </row>
    <row r="16" spans="1:9" ht="20" customHeight="1" thickBot="1" x14ac:dyDescent="0.25">
      <c r="A16" s="11" t="s">
        <v>48</v>
      </c>
      <c r="B16" s="35">
        <v>69334.281000000003</v>
      </c>
      <c r="C16" s="35">
        <v>53525.150999999998</v>
      </c>
      <c r="D16" s="35">
        <v>68118.016000000003</v>
      </c>
      <c r="E16" s="35">
        <v>84235.706000000006</v>
      </c>
      <c r="F16" s="35">
        <v>103433.167</v>
      </c>
      <c r="G16" s="26"/>
    </row>
    <row r="17" spans="1:8" ht="20" customHeight="1" thickBot="1" x14ac:dyDescent="0.25">
      <c r="A17" s="11" t="s">
        <v>19</v>
      </c>
      <c r="B17" s="35">
        <v>0</v>
      </c>
      <c r="C17" s="35">
        <v>0</v>
      </c>
      <c r="D17" s="35">
        <v>1031.18</v>
      </c>
      <c r="E17" s="35">
        <v>2496.0419999999999</v>
      </c>
      <c r="F17" s="35">
        <v>1630.963</v>
      </c>
      <c r="G17" s="26"/>
    </row>
    <row r="18" spans="1:8" ht="20" customHeight="1" thickBot="1" x14ac:dyDescent="0.25">
      <c r="A18" s="11" t="s">
        <v>17</v>
      </c>
      <c r="B18" s="35">
        <v>-63695.148000000001</v>
      </c>
      <c r="C18" s="35">
        <v>-55933.722000000002</v>
      </c>
      <c r="D18" s="35">
        <v>-63845.85</v>
      </c>
      <c r="E18" s="35">
        <v>-44022.542999999998</v>
      </c>
      <c r="F18" s="35">
        <v>-46004.175999999999</v>
      </c>
      <c r="G18" s="26"/>
    </row>
    <row r="19" spans="1:8" ht="20" customHeight="1" thickBot="1" x14ac:dyDescent="0.25">
      <c r="A19" s="11" t="s">
        <v>14</v>
      </c>
      <c r="B19" s="35">
        <v>55546.866000000002</v>
      </c>
      <c r="C19" s="35">
        <v>58567.737000000001</v>
      </c>
      <c r="D19" s="35">
        <v>78647.842000000004</v>
      </c>
      <c r="E19" s="35">
        <v>60618.008000000002</v>
      </c>
      <c r="F19" s="35">
        <v>65201.637000000002</v>
      </c>
      <c r="G19" s="26"/>
    </row>
    <row r="20" spans="1:8" ht="20" customHeight="1" thickBot="1" x14ac:dyDescent="0.25">
      <c r="A20" s="27" t="s">
        <v>15</v>
      </c>
      <c r="B20" s="35">
        <v>43307.536</v>
      </c>
      <c r="C20" s="35">
        <v>43632.212</v>
      </c>
      <c r="D20" s="35">
        <v>66287.638000000006</v>
      </c>
      <c r="E20" s="35">
        <v>45922.434999999998</v>
      </c>
      <c r="F20" s="35">
        <v>38673.874000000003</v>
      </c>
      <c r="G20" s="26"/>
    </row>
    <row r="21" spans="1:8" ht="20" customHeight="1" thickBot="1" x14ac:dyDescent="0.25">
      <c r="A21" s="27" t="s">
        <v>16</v>
      </c>
      <c r="B21" s="35">
        <v>12239.33</v>
      </c>
      <c r="C21" s="35">
        <v>14935.525</v>
      </c>
      <c r="D21" s="35">
        <v>12360.204</v>
      </c>
      <c r="E21" s="35">
        <v>14695.573</v>
      </c>
      <c r="F21" s="35">
        <v>26527.762999999999</v>
      </c>
      <c r="G21" s="26"/>
    </row>
    <row r="22" spans="1:8" ht="20" customHeight="1" thickBot="1" x14ac:dyDescent="0.25">
      <c r="A22" s="11" t="s">
        <v>18</v>
      </c>
      <c r="B22" s="35">
        <v>-20387.612000000001</v>
      </c>
      <c r="C22" s="35">
        <v>-12301.51</v>
      </c>
      <c r="D22" s="35">
        <v>1735.567</v>
      </c>
      <c r="E22" s="35">
        <v>1422.117</v>
      </c>
      <c r="F22" s="35">
        <v>-7330.3019999999997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23545</v>
      </c>
      <c r="E28" s="25">
        <v>5886</v>
      </c>
      <c r="F28" s="25">
        <v>14716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I34"/>
  <sheetViews>
    <sheetView showGridLines="0" topLeftCell="A13" zoomScale="110" zoomScaleNormal="110" workbookViewId="0">
      <selection activeCell="B22" sqref="B22:F2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36</v>
      </c>
      <c r="C1" s="3">
        <v>3611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533.14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82.3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1138738.253</v>
      </c>
      <c r="C14" s="35">
        <v>1357625.6969999999</v>
      </c>
      <c r="D14" s="35">
        <v>1558111.88</v>
      </c>
      <c r="E14" s="35">
        <v>1717855.99</v>
      </c>
      <c r="F14" s="35">
        <v>1790134.2009999999</v>
      </c>
      <c r="G14" s="26"/>
    </row>
    <row r="15" spans="1:9" ht="20" customHeight="1" thickBot="1" x14ac:dyDescent="0.25">
      <c r="A15" s="11" t="s">
        <v>47</v>
      </c>
      <c r="B15" s="35">
        <v>758985.03200000001</v>
      </c>
      <c r="C15" s="35">
        <v>478878.54</v>
      </c>
      <c r="D15" s="35">
        <v>576509.06400000001</v>
      </c>
      <c r="E15" s="35">
        <v>697072.68400000001</v>
      </c>
      <c r="F15" s="35">
        <v>733529.32200000004</v>
      </c>
      <c r="G15" s="26"/>
    </row>
    <row r="16" spans="1:9" ht="20" customHeight="1" thickBot="1" x14ac:dyDescent="0.25">
      <c r="A16" s="11" t="s">
        <v>48</v>
      </c>
      <c r="B16" s="35">
        <v>379753.22100000002</v>
      </c>
      <c r="C16" s="35">
        <v>878747.15700000001</v>
      </c>
      <c r="D16" s="35">
        <v>981602.81599999999</v>
      </c>
      <c r="E16" s="35">
        <v>1020783.306</v>
      </c>
      <c r="F16" s="35">
        <v>1056604.879</v>
      </c>
      <c r="G16" s="26"/>
    </row>
    <row r="17" spans="1:8" ht="20" customHeight="1" thickBot="1" x14ac:dyDescent="0.25">
      <c r="A17" s="11" t="s">
        <v>19</v>
      </c>
      <c r="B17" s="35">
        <v>224782.26699999999</v>
      </c>
      <c r="C17" s="35">
        <v>222863.94</v>
      </c>
      <c r="D17" s="35">
        <v>232233.46299999999</v>
      </c>
      <c r="E17" s="35">
        <v>243622.39999999999</v>
      </c>
      <c r="F17" s="35">
        <v>252627.405</v>
      </c>
      <c r="G17" s="26"/>
    </row>
    <row r="18" spans="1:8" ht="20" customHeight="1" thickBot="1" x14ac:dyDescent="0.25">
      <c r="A18" s="11" t="s">
        <v>17</v>
      </c>
      <c r="B18" s="35">
        <v>-1013389.85</v>
      </c>
      <c r="C18" s="35">
        <v>-1250177.784</v>
      </c>
      <c r="D18" s="35">
        <v>-1142819.922</v>
      </c>
      <c r="E18" s="35">
        <v>-1332109.442</v>
      </c>
      <c r="F18" s="35">
        <v>-1301869.236</v>
      </c>
      <c r="G18" s="26"/>
    </row>
    <row r="19" spans="1:8" ht="20" customHeight="1" thickBot="1" x14ac:dyDescent="0.25">
      <c r="A19" s="11" t="s">
        <v>14</v>
      </c>
      <c r="B19" s="35">
        <v>1133794.486</v>
      </c>
      <c r="C19" s="35">
        <v>1291309.78</v>
      </c>
      <c r="D19" s="35">
        <v>1236660.0519999999</v>
      </c>
      <c r="E19" s="35">
        <v>1371007.817</v>
      </c>
      <c r="F19" s="35">
        <v>1345517.885</v>
      </c>
      <c r="G19" s="26"/>
    </row>
    <row r="20" spans="1:8" ht="20" customHeight="1" thickBot="1" x14ac:dyDescent="0.25">
      <c r="A20" s="27" t="s">
        <v>15</v>
      </c>
      <c r="B20" s="35">
        <v>1009625.263</v>
      </c>
      <c r="C20" s="35">
        <v>1126036.9750000001</v>
      </c>
      <c r="D20" s="35">
        <v>1132799.983</v>
      </c>
      <c r="E20" s="35">
        <v>1315197.649</v>
      </c>
      <c r="F20" s="35">
        <v>1277869.568</v>
      </c>
      <c r="G20" s="26"/>
    </row>
    <row r="21" spans="1:8" ht="20" customHeight="1" thickBot="1" x14ac:dyDescent="0.25">
      <c r="A21" s="27" t="s">
        <v>16</v>
      </c>
      <c r="B21" s="35">
        <v>124169.223</v>
      </c>
      <c r="C21" s="35">
        <v>165272.80499999999</v>
      </c>
      <c r="D21" s="35">
        <v>103860.069</v>
      </c>
      <c r="E21" s="35">
        <v>55810.167999999998</v>
      </c>
      <c r="F21" s="35">
        <v>67648.316999999995</v>
      </c>
      <c r="G21" s="26"/>
    </row>
    <row r="22" spans="1:8" ht="20" customHeight="1" thickBot="1" x14ac:dyDescent="0.25">
      <c r="A22" s="11" t="s">
        <v>18</v>
      </c>
      <c r="B22" s="35">
        <v>-3764.587</v>
      </c>
      <c r="C22" s="35">
        <v>-124140.80899999999</v>
      </c>
      <c r="D22" s="35">
        <v>-10019.939</v>
      </c>
      <c r="E22" s="35">
        <v>-16911.793000000001</v>
      </c>
      <c r="F22" s="35">
        <v>-23999.668000000001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1842</v>
      </c>
      <c r="F28" s="25">
        <v>7268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I34"/>
  <sheetViews>
    <sheetView showGridLines="0" topLeftCell="A7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37</v>
      </c>
      <c r="C1" s="3">
        <v>4529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72.599999999999994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54.74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405019.19</v>
      </c>
      <c r="C14" s="35">
        <v>475100.67300000001</v>
      </c>
      <c r="D14" s="35">
        <v>539002.11499999999</v>
      </c>
      <c r="E14" s="35">
        <v>573621.71799999999</v>
      </c>
      <c r="F14" s="35">
        <v>566818.94900000002</v>
      </c>
      <c r="G14" s="26"/>
    </row>
    <row r="15" spans="1:9" ht="20" customHeight="1" thickBot="1" x14ac:dyDescent="0.25">
      <c r="A15" s="11" t="s">
        <v>47</v>
      </c>
      <c r="B15" s="35">
        <v>90557.506999999998</v>
      </c>
      <c r="C15" s="35">
        <v>85815.195000000007</v>
      </c>
      <c r="D15" s="35">
        <v>99770.766000000003</v>
      </c>
      <c r="E15" s="35">
        <v>104834.80100000001</v>
      </c>
      <c r="F15" s="35">
        <v>93544.376999999993</v>
      </c>
      <c r="G15" s="26"/>
    </row>
    <row r="16" spans="1:9" ht="20" customHeight="1" thickBot="1" x14ac:dyDescent="0.25">
      <c r="A16" s="11" t="s">
        <v>48</v>
      </c>
      <c r="B16" s="35">
        <v>314461.68300000002</v>
      </c>
      <c r="C16" s="35">
        <v>389285.478</v>
      </c>
      <c r="D16" s="35">
        <v>439231.34899999999</v>
      </c>
      <c r="E16" s="35">
        <v>468786.91700000002</v>
      </c>
      <c r="F16" s="35">
        <v>473274.57199999999</v>
      </c>
      <c r="G16" s="26"/>
    </row>
    <row r="17" spans="1:8" ht="20" customHeight="1" thickBot="1" x14ac:dyDescent="0.25">
      <c r="A17" s="11" t="s">
        <v>19</v>
      </c>
      <c r="B17" s="35">
        <v>129141.905</v>
      </c>
      <c r="C17" s="35">
        <v>95146.562999999995</v>
      </c>
      <c r="D17" s="35">
        <v>144269.69200000001</v>
      </c>
      <c r="E17" s="35">
        <v>114046.41899999999</v>
      </c>
      <c r="F17" s="35">
        <v>103690.14200000001</v>
      </c>
      <c r="G17" s="26"/>
    </row>
    <row r="18" spans="1:8" ht="20" customHeight="1" thickBot="1" x14ac:dyDescent="0.25">
      <c r="A18" s="11" t="s">
        <v>17</v>
      </c>
      <c r="B18" s="35">
        <v>-84719.82</v>
      </c>
      <c r="C18" s="35">
        <v>-61869.46</v>
      </c>
      <c r="D18" s="35">
        <v>-69441.668000000005</v>
      </c>
      <c r="E18" s="35">
        <v>-71538.873000000007</v>
      </c>
      <c r="F18" s="35">
        <v>-112107.65</v>
      </c>
      <c r="G18" s="26"/>
    </row>
    <row r="19" spans="1:8" ht="20" customHeight="1" thickBot="1" x14ac:dyDescent="0.25">
      <c r="A19" s="11" t="s">
        <v>14</v>
      </c>
      <c r="B19" s="35">
        <v>175975.432</v>
      </c>
      <c r="C19" s="35">
        <v>168143</v>
      </c>
      <c r="D19" s="35">
        <v>152156.796</v>
      </c>
      <c r="E19" s="35">
        <v>120418.928</v>
      </c>
      <c r="F19" s="35">
        <v>85402.561000000002</v>
      </c>
      <c r="G19" s="26"/>
    </row>
    <row r="20" spans="1:8" ht="20" customHeight="1" thickBot="1" x14ac:dyDescent="0.25">
      <c r="A20" s="27" t="s">
        <v>15</v>
      </c>
      <c r="B20" s="35">
        <v>175975.432</v>
      </c>
      <c r="C20" s="35">
        <v>168142.32699999999</v>
      </c>
      <c r="D20" s="35">
        <v>152156.796</v>
      </c>
      <c r="E20" s="35">
        <v>120418.928</v>
      </c>
      <c r="F20" s="35">
        <v>85402.561000000002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70976.478000000003</v>
      </c>
      <c r="C22" s="35">
        <v>83196.843999999997</v>
      </c>
      <c r="D22" s="35">
        <v>64841.938999999998</v>
      </c>
      <c r="E22" s="35">
        <v>38761.4</v>
      </c>
      <c r="F22" s="35">
        <v>-26705.089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3372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0</v>
      </c>
      <c r="E28" s="25">
        <v>0</v>
      </c>
      <c r="F28" s="25">
        <v>0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I34"/>
  <sheetViews>
    <sheetView showGridLines="0" topLeftCell="A4" zoomScale="110" zoomScaleNormal="110" workbookViewId="0">
      <selection activeCell="B14" sqref="B14:F2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38</v>
      </c>
      <c r="C1" s="3">
        <v>6831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60.9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18.36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1136254.2250000001</v>
      </c>
      <c r="C14" s="35">
        <v>1316048.537</v>
      </c>
      <c r="D14" s="35">
        <v>1550321.547</v>
      </c>
      <c r="E14" s="35">
        <v>1886616.66</v>
      </c>
      <c r="F14" s="35">
        <v>2254480.3930000002</v>
      </c>
      <c r="G14" s="26"/>
    </row>
    <row r="15" spans="1:9" ht="20" customHeight="1" thickBot="1" x14ac:dyDescent="0.25">
      <c r="A15" s="11" t="s">
        <v>47</v>
      </c>
      <c r="B15" s="35">
        <v>750735.005</v>
      </c>
      <c r="C15" s="35">
        <v>808817.34400000004</v>
      </c>
      <c r="D15" s="35">
        <v>874609.22699999996</v>
      </c>
      <c r="E15" s="35">
        <v>1048665.642</v>
      </c>
      <c r="F15" s="35">
        <v>1112983.4509999999</v>
      </c>
      <c r="G15" s="26"/>
    </row>
    <row r="16" spans="1:9" ht="20" customHeight="1" thickBot="1" x14ac:dyDescent="0.25">
      <c r="A16" s="11" t="s">
        <v>48</v>
      </c>
      <c r="B16" s="35">
        <v>385519.22</v>
      </c>
      <c r="C16" s="35">
        <v>507231.19300000003</v>
      </c>
      <c r="D16" s="35">
        <v>675712.32</v>
      </c>
      <c r="E16" s="35">
        <v>837951.01800000004</v>
      </c>
      <c r="F16" s="35">
        <v>1141496.942</v>
      </c>
      <c r="G16" s="26"/>
    </row>
    <row r="17" spans="1:8" ht="20" customHeight="1" thickBot="1" x14ac:dyDescent="0.25">
      <c r="A17" s="11" t="s">
        <v>19</v>
      </c>
      <c r="B17" s="35">
        <v>591862.76599999995</v>
      </c>
      <c r="C17" s="35">
        <v>583472.86499999999</v>
      </c>
      <c r="D17" s="35">
        <v>518989.81900000002</v>
      </c>
      <c r="E17" s="35">
        <v>407228.97499999998</v>
      </c>
      <c r="F17" s="35">
        <v>738797.93400000001</v>
      </c>
      <c r="G17" s="26"/>
    </row>
    <row r="18" spans="1:8" ht="20" customHeight="1" thickBot="1" x14ac:dyDescent="0.25">
      <c r="A18" s="11" t="s">
        <v>17</v>
      </c>
      <c r="B18" s="35">
        <v>-262155.44199999998</v>
      </c>
      <c r="C18" s="35">
        <v>-206231.04699999999</v>
      </c>
      <c r="D18" s="35">
        <v>-155488.78099999999</v>
      </c>
      <c r="E18" s="35">
        <v>-155093.27900000001</v>
      </c>
      <c r="F18" s="35">
        <v>-62040.642999999996</v>
      </c>
      <c r="G18" s="26"/>
    </row>
    <row r="19" spans="1:8" ht="20" customHeight="1" thickBot="1" x14ac:dyDescent="0.25">
      <c r="A19" s="11" t="s">
        <v>14</v>
      </c>
      <c r="B19" s="35">
        <v>261662.696</v>
      </c>
      <c r="C19" s="35">
        <v>373126.185</v>
      </c>
      <c r="D19" s="35">
        <v>374747.84499999997</v>
      </c>
      <c r="E19" s="35">
        <v>365654.45</v>
      </c>
      <c r="F19" s="35">
        <v>515285.07900000003</v>
      </c>
      <c r="G19" s="26"/>
    </row>
    <row r="20" spans="1:8" ht="20" customHeight="1" thickBot="1" x14ac:dyDescent="0.25">
      <c r="A20" s="27" t="s">
        <v>15</v>
      </c>
      <c r="B20" s="35">
        <v>254752.666</v>
      </c>
      <c r="C20" s="35">
        <v>373126.185</v>
      </c>
      <c r="D20" s="35">
        <v>374747.84499999997</v>
      </c>
      <c r="E20" s="35">
        <v>365654.45</v>
      </c>
      <c r="F20" s="35">
        <v>515285.07900000003</v>
      </c>
      <c r="G20" s="26"/>
    </row>
    <row r="21" spans="1:8" ht="20" customHeight="1" thickBot="1" x14ac:dyDescent="0.25">
      <c r="A21" s="27" t="s">
        <v>16</v>
      </c>
      <c r="B21" s="35">
        <v>6910.03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-5315.473</v>
      </c>
      <c r="C22" s="35">
        <v>121027.12699999999</v>
      </c>
      <c r="D22" s="35">
        <v>167814.06700000001</v>
      </c>
      <c r="E22" s="35">
        <v>161465.77499999999</v>
      </c>
      <c r="F22" s="35">
        <v>335080.34600000002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1993</v>
      </c>
      <c r="F28" s="25">
        <v>10999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I34"/>
  <sheetViews>
    <sheetView showGridLines="0" topLeftCell="A10" zoomScale="110" zoomScaleNormal="110" workbookViewId="0">
      <selection activeCell="I20" sqref="I20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39</v>
      </c>
      <c r="C1" s="3">
        <v>7625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4.9400000000000004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98.89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635347.23499999999</v>
      </c>
      <c r="C14" s="35">
        <v>607495.53</v>
      </c>
      <c r="D14" s="35">
        <v>684168.14500000002</v>
      </c>
      <c r="E14" s="35">
        <v>746484.01599999995</v>
      </c>
      <c r="F14" s="35">
        <v>798939.91299999994</v>
      </c>
      <c r="G14" s="26"/>
    </row>
    <row r="15" spans="1:9" ht="20" customHeight="1" thickBot="1" x14ac:dyDescent="0.25">
      <c r="A15" s="11" t="s">
        <v>47</v>
      </c>
      <c r="B15" s="35">
        <v>431175.31800000003</v>
      </c>
      <c r="C15" s="35">
        <v>411448.55499999999</v>
      </c>
      <c r="D15" s="35">
        <v>486040.56699999998</v>
      </c>
      <c r="E15" s="35">
        <v>553589.30000000005</v>
      </c>
      <c r="F15" s="35">
        <v>619872.49399999995</v>
      </c>
      <c r="G15" s="26"/>
    </row>
    <row r="16" spans="1:9" ht="20" customHeight="1" thickBot="1" x14ac:dyDescent="0.25">
      <c r="A16" s="11" t="s">
        <v>48</v>
      </c>
      <c r="B16" s="35">
        <v>204171.91699999999</v>
      </c>
      <c r="C16" s="35">
        <v>196046.97500000001</v>
      </c>
      <c r="D16" s="35">
        <v>198127.57800000001</v>
      </c>
      <c r="E16" s="35">
        <v>192894.71599999999</v>
      </c>
      <c r="F16" s="35">
        <v>179067.41899999999</v>
      </c>
      <c r="G16" s="26"/>
    </row>
    <row r="17" spans="1:8" ht="20" customHeight="1" thickBot="1" x14ac:dyDescent="0.25">
      <c r="A17" s="11" t="s">
        <v>19</v>
      </c>
      <c r="B17" s="35">
        <v>61489.637000000002</v>
      </c>
      <c r="C17" s="35">
        <v>39804.781000000003</v>
      </c>
      <c r="D17" s="35">
        <v>13036.421</v>
      </c>
      <c r="E17" s="35">
        <v>20319.235000000001</v>
      </c>
      <c r="F17" s="35">
        <v>5312.0389999999998</v>
      </c>
      <c r="G17" s="26"/>
    </row>
    <row r="18" spans="1:8" ht="20" customHeight="1" thickBot="1" x14ac:dyDescent="0.25">
      <c r="A18" s="11" t="s">
        <v>17</v>
      </c>
      <c r="B18" s="35">
        <v>-381059.815</v>
      </c>
      <c r="C18" s="35">
        <v>-392634.72899999999</v>
      </c>
      <c r="D18" s="35">
        <v>-358385.17099999997</v>
      </c>
      <c r="E18" s="35">
        <v>-284594.09299999999</v>
      </c>
      <c r="F18" s="35">
        <v>-226092.94500000001</v>
      </c>
      <c r="G18" s="26"/>
    </row>
    <row r="19" spans="1:8" ht="20" customHeight="1" thickBot="1" x14ac:dyDescent="0.25">
      <c r="A19" s="11" t="s">
        <v>14</v>
      </c>
      <c r="B19" s="35">
        <v>365358.12699999998</v>
      </c>
      <c r="C19" s="35">
        <v>382535.49300000002</v>
      </c>
      <c r="D19" s="35">
        <v>356257.81300000002</v>
      </c>
      <c r="E19" s="35">
        <v>283659.30499999999</v>
      </c>
      <c r="F19" s="35">
        <v>223428.704</v>
      </c>
      <c r="G19" s="26"/>
    </row>
    <row r="20" spans="1:8" ht="20" customHeight="1" thickBot="1" x14ac:dyDescent="0.25">
      <c r="A20" s="27" t="s">
        <v>15</v>
      </c>
      <c r="B20" s="35">
        <v>365358.12699999998</v>
      </c>
      <c r="C20" s="35">
        <v>382535.49300000002</v>
      </c>
      <c r="D20" s="35">
        <v>356257.81300000002</v>
      </c>
      <c r="E20" s="35">
        <v>283659.30499999999</v>
      </c>
      <c r="F20" s="35">
        <v>223428.704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-15701.688</v>
      </c>
      <c r="C22" s="35">
        <v>-10099.236000000001</v>
      </c>
      <c r="D22" s="35">
        <v>-2127.3580000000002</v>
      </c>
      <c r="E22" s="35">
        <v>-934.78800000000001</v>
      </c>
      <c r="F22" s="35">
        <v>-2664.241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2148</v>
      </c>
      <c r="F28" s="25">
        <v>12692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E948-F2A8-D049-941D-FA8B2BEFAAD4}">
  <sheetPr>
    <tabColor theme="9"/>
  </sheetPr>
  <dimension ref="A1:I34"/>
  <sheetViews>
    <sheetView showGridLines="0" zoomScale="110" zoomScaleNormal="110" workbookViewId="0">
      <selection activeCell="C7" sqref="C7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40</v>
      </c>
      <c r="C1" s="3">
        <v>4014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7"/>
      <c r="H4" s="7"/>
      <c r="I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19"/>
      <c r="H5" s="3"/>
      <c r="I5" s="3"/>
    </row>
    <row r="6" spans="1:9" ht="20" customHeight="1" thickBot="1" x14ac:dyDescent="0.25">
      <c r="A6" s="11" t="s">
        <v>7</v>
      </c>
      <c r="B6" s="12">
        <v>90.65</v>
      </c>
      <c r="C6" s="8"/>
      <c r="E6" s="11" t="s">
        <v>8</v>
      </c>
      <c r="F6" s="33">
        <v>171.84</v>
      </c>
      <c r="G6" s="7"/>
      <c r="H6" s="7"/>
      <c r="I6" s="7"/>
    </row>
    <row r="7" spans="1:9" ht="20" customHeight="1" thickBot="1" x14ac:dyDescent="0.25">
      <c r="A7" s="11" t="s">
        <v>41</v>
      </c>
      <c r="B7" s="12">
        <v>4.76</v>
      </c>
      <c r="C7" s="8"/>
      <c r="E7" s="11" t="s">
        <v>11</v>
      </c>
      <c r="F7" s="33">
        <v>23.56</v>
      </c>
      <c r="G7" s="19"/>
      <c r="H7" s="3"/>
      <c r="I7" s="3"/>
    </row>
    <row r="8" spans="1:9" ht="20" customHeight="1" thickBot="1" x14ac:dyDescent="0.25">
      <c r="A8" s="11" t="s">
        <v>10</v>
      </c>
      <c r="B8" s="12">
        <v>4.59</v>
      </c>
      <c r="C8" s="8"/>
      <c r="E8" s="11"/>
      <c r="F8" s="15"/>
      <c r="G8" s="7"/>
      <c r="H8" s="7"/>
      <c r="I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3059928.128</v>
      </c>
      <c r="C14" s="35">
        <v>3425225.7069999999</v>
      </c>
      <c r="D14" s="35">
        <v>3585268.5290000001</v>
      </c>
      <c r="E14" s="35">
        <v>4297986.1749999998</v>
      </c>
      <c r="F14" s="35">
        <v>4244012.9550000001</v>
      </c>
      <c r="G14" s="26"/>
    </row>
    <row r="15" spans="1:9" ht="20" customHeight="1" thickBot="1" x14ac:dyDescent="0.25">
      <c r="A15" s="11" t="s">
        <v>47</v>
      </c>
      <c r="B15" s="35">
        <v>1326378.737</v>
      </c>
      <c r="C15" s="35">
        <v>1505803.858</v>
      </c>
      <c r="D15" s="35">
        <v>1340384.327</v>
      </c>
      <c r="E15" s="35">
        <v>1178397.6000000001</v>
      </c>
      <c r="F15" s="35">
        <v>1177247.709</v>
      </c>
      <c r="G15" s="26"/>
    </row>
    <row r="16" spans="1:9" ht="20" customHeight="1" thickBot="1" x14ac:dyDescent="0.25">
      <c r="A16" s="11" t="s">
        <v>48</v>
      </c>
      <c r="B16" s="35">
        <v>1733549.3910000001</v>
      </c>
      <c r="C16" s="35">
        <v>1919421.8489999999</v>
      </c>
      <c r="D16" s="35">
        <v>2244884.202</v>
      </c>
      <c r="E16" s="35">
        <v>3119588.5750000002</v>
      </c>
      <c r="F16" s="35">
        <v>3066765.2459999998</v>
      </c>
      <c r="G16" s="26"/>
    </row>
    <row r="17" spans="1:8" ht="20" customHeight="1" thickBot="1" x14ac:dyDescent="0.25">
      <c r="A17" s="11" t="s">
        <v>19</v>
      </c>
      <c r="B17" s="35">
        <v>81489.707999999999</v>
      </c>
      <c r="C17" s="35">
        <v>105850.158</v>
      </c>
      <c r="D17" s="35">
        <v>260001.67300000001</v>
      </c>
      <c r="E17" s="35">
        <v>264543.076</v>
      </c>
      <c r="F17" s="35">
        <v>328960.53000000003</v>
      </c>
      <c r="G17" s="26"/>
    </row>
    <row r="18" spans="1:8" ht="20" customHeight="1" thickBot="1" x14ac:dyDescent="0.25">
      <c r="A18" s="11" t="s">
        <v>17</v>
      </c>
      <c r="B18" s="35">
        <v>-270882.93199999997</v>
      </c>
      <c r="C18" s="35">
        <v>-243816.962</v>
      </c>
      <c r="D18" s="35">
        <v>-224851.255</v>
      </c>
      <c r="E18" s="35">
        <v>-237525.902</v>
      </c>
      <c r="F18" s="42">
        <f>-106225.987-216657.116</f>
        <v>-322883.103</v>
      </c>
      <c r="G18" s="26"/>
    </row>
    <row r="19" spans="1:8" ht="20" customHeight="1" thickBot="1" x14ac:dyDescent="0.25">
      <c r="A19" s="11" t="s">
        <v>14</v>
      </c>
      <c r="B19" s="35">
        <v>685698.25800000003</v>
      </c>
      <c r="C19" s="35">
        <v>218980.38699999999</v>
      </c>
      <c r="D19" s="35">
        <v>450000</v>
      </c>
      <c r="E19" s="35">
        <v>1000580.044</v>
      </c>
      <c r="F19" s="35">
        <f>SUM(F20:F21)</f>
        <v>216657.11600000001</v>
      </c>
      <c r="G19" s="26"/>
    </row>
    <row r="20" spans="1:8" ht="20" customHeight="1" thickBot="1" x14ac:dyDescent="0.25">
      <c r="A20" s="27" t="s">
        <v>15</v>
      </c>
      <c r="B20" s="35">
        <v>0</v>
      </c>
      <c r="C20" s="35">
        <v>0</v>
      </c>
      <c r="D20" s="35">
        <v>0</v>
      </c>
      <c r="E20" s="35">
        <v>0</v>
      </c>
      <c r="F20" s="41">
        <v>216657.11600000001</v>
      </c>
      <c r="G20" s="26"/>
    </row>
    <row r="21" spans="1:8" ht="20" customHeight="1" thickBot="1" x14ac:dyDescent="0.25">
      <c r="A21" s="27" t="s">
        <v>16</v>
      </c>
      <c r="B21" s="35">
        <v>685698.25800000003</v>
      </c>
      <c r="C21" s="35">
        <v>218980.38699999999</v>
      </c>
      <c r="D21" s="35">
        <v>450000</v>
      </c>
      <c r="E21" s="35">
        <v>1000580.044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-270882.93199999997</v>
      </c>
      <c r="C22" s="35">
        <v>-243816.962</v>
      </c>
      <c r="D22" s="35">
        <v>-224851.255</v>
      </c>
      <c r="E22" s="35">
        <v>-237525.902</v>
      </c>
      <c r="F22" s="35">
        <v>-106225.98699999999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2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26657</v>
      </c>
      <c r="E28" s="25">
        <v>3404</v>
      </c>
      <c r="F28" s="25">
        <v>11908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I34"/>
  <sheetViews>
    <sheetView showGridLines="0" zoomScale="110" zoomScaleNormal="110" workbookViewId="0">
      <selection activeCell="B14" sqref="B14:F2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42</v>
      </c>
      <c r="C1" s="3">
        <v>9687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99.91</v>
      </c>
      <c r="C6" s="8"/>
      <c r="E6" s="11" t="s">
        <v>8</v>
      </c>
      <c r="F6" s="13">
        <v>256.14</v>
      </c>
      <c r="H6" s="9"/>
    </row>
    <row r="7" spans="1:9" ht="20" customHeight="1" thickBot="1" x14ac:dyDescent="0.25">
      <c r="A7" s="11" t="s">
        <v>10</v>
      </c>
      <c r="B7" s="12">
        <v>9.0000000000003411E-2</v>
      </c>
      <c r="C7" s="8"/>
      <c r="E7" s="11" t="s">
        <v>11</v>
      </c>
      <c r="F7" s="13">
        <v>61.32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1681607.284</v>
      </c>
      <c r="C14" s="35">
        <v>1646961.3640000001</v>
      </c>
      <c r="D14" s="35">
        <v>1600100</v>
      </c>
      <c r="E14" s="35">
        <v>1671527.077</v>
      </c>
      <c r="F14" s="35">
        <v>1546344.956</v>
      </c>
      <c r="G14" s="26"/>
    </row>
    <row r="15" spans="1:9" ht="20" customHeight="1" thickBot="1" x14ac:dyDescent="0.25">
      <c r="A15" s="11" t="s">
        <v>47</v>
      </c>
      <c r="B15" s="35">
        <v>430512.54800000001</v>
      </c>
      <c r="C15" s="35">
        <v>371652.06599999999</v>
      </c>
      <c r="D15" s="35">
        <v>284689.42499999999</v>
      </c>
      <c r="E15" s="35">
        <v>210823.527</v>
      </c>
      <c r="F15" s="35">
        <v>184337.27</v>
      </c>
      <c r="G15" s="26"/>
    </row>
    <row r="16" spans="1:9" ht="20" customHeight="1" thickBot="1" x14ac:dyDescent="0.25">
      <c r="A16" s="11" t="s">
        <v>48</v>
      </c>
      <c r="B16" s="35">
        <v>1251094.736</v>
      </c>
      <c r="C16" s="35">
        <v>1275309.298</v>
      </c>
      <c r="D16" s="35">
        <v>1315410.575</v>
      </c>
      <c r="E16" s="35">
        <v>1460703.55</v>
      </c>
      <c r="F16" s="35">
        <v>1362007.686</v>
      </c>
      <c r="G16" s="26"/>
    </row>
    <row r="17" spans="1:8" ht="20" customHeight="1" thickBot="1" x14ac:dyDescent="0.25">
      <c r="A17" s="11" t="s">
        <v>19</v>
      </c>
      <c r="B17" s="35">
        <v>92055.967000000004</v>
      </c>
      <c r="C17" s="35">
        <v>89623.067999999999</v>
      </c>
      <c r="D17" s="35">
        <v>147072.79399999999</v>
      </c>
      <c r="E17" s="35">
        <v>176540.37100000001</v>
      </c>
      <c r="F17" s="35">
        <v>95749.646999999997</v>
      </c>
      <c r="G17" s="26"/>
    </row>
    <row r="18" spans="1:8" ht="20" customHeight="1" thickBot="1" x14ac:dyDescent="0.25">
      <c r="A18" s="11" t="s">
        <v>17</v>
      </c>
      <c r="B18" s="35">
        <v>-382109.43099999998</v>
      </c>
      <c r="C18" s="35">
        <v>-182504.62599999999</v>
      </c>
      <c r="D18" s="35">
        <v>-289134.53100000002</v>
      </c>
      <c r="E18" s="35">
        <v>-141783.739</v>
      </c>
      <c r="F18" s="35">
        <v>-212678.94500000001</v>
      </c>
      <c r="G18" s="26"/>
    </row>
    <row r="19" spans="1:8" ht="20" customHeight="1" thickBot="1" x14ac:dyDescent="0.25">
      <c r="A19" s="11" t="s">
        <v>14</v>
      </c>
      <c r="B19" s="35">
        <v>186104.514</v>
      </c>
      <c r="C19" s="35">
        <v>175092.883</v>
      </c>
      <c r="D19" s="35">
        <v>306044.36099999998</v>
      </c>
      <c r="E19" s="35">
        <v>276025.06900000002</v>
      </c>
      <c r="F19" s="35">
        <v>112644.605</v>
      </c>
      <c r="G19" s="26"/>
    </row>
    <row r="20" spans="1:8" ht="20" customHeight="1" thickBot="1" x14ac:dyDescent="0.25">
      <c r="A20" s="27" t="s">
        <v>15</v>
      </c>
      <c r="B20" s="35">
        <v>181067.62</v>
      </c>
      <c r="C20" s="35">
        <v>174668.68</v>
      </c>
      <c r="D20" s="35">
        <v>286448.99099999998</v>
      </c>
      <c r="E20" s="35">
        <v>268138.20199999999</v>
      </c>
      <c r="F20" s="35">
        <v>107401.97100000001</v>
      </c>
      <c r="G20" s="26"/>
    </row>
    <row r="21" spans="1:8" ht="20" customHeight="1" thickBot="1" x14ac:dyDescent="0.25">
      <c r="A21" s="27" t="s">
        <v>16</v>
      </c>
      <c r="B21" s="35">
        <v>5036.8940000000002</v>
      </c>
      <c r="C21" s="35">
        <v>424.20299999999997</v>
      </c>
      <c r="D21" s="35">
        <v>19595.37</v>
      </c>
      <c r="E21" s="35">
        <v>7886.8670000000002</v>
      </c>
      <c r="F21" s="35">
        <v>5242.634</v>
      </c>
      <c r="G21" s="26"/>
    </row>
    <row r="22" spans="1:8" ht="20" customHeight="1" thickBot="1" x14ac:dyDescent="0.25">
      <c r="A22" s="11" t="s">
        <v>18</v>
      </c>
      <c r="B22" s="35">
        <v>-201041.81099999999</v>
      </c>
      <c r="C22" s="35">
        <v>-7835.9459999999999</v>
      </c>
      <c r="D22" s="35">
        <v>-2685.54</v>
      </c>
      <c r="E22" s="35">
        <v>116536.63</v>
      </c>
      <c r="F22" s="35">
        <v>-106005.901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36768</v>
      </c>
      <c r="E28" s="25">
        <v>1750</v>
      </c>
      <c r="F28" s="25">
        <v>8235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2:B23"/>
  <sheetViews>
    <sheetView workbookViewId="0">
      <selection activeCell="L16" sqref="L16"/>
    </sheetView>
  </sheetViews>
  <sheetFormatPr baseColWidth="10" defaultColWidth="8.83203125" defaultRowHeight="15" x14ac:dyDescent="0.2"/>
  <sheetData>
    <row r="2" spans="2:2" x14ac:dyDescent="0.2">
      <c r="B2" t="s">
        <v>43</v>
      </c>
    </row>
    <row r="3" spans="2:2" x14ac:dyDescent="0.2">
      <c r="B3" t="s">
        <v>49</v>
      </c>
    </row>
    <row r="23" spans="1:1" x14ac:dyDescent="0.2">
      <c r="A23" t="s">
        <v>44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I34"/>
  <sheetViews>
    <sheetView showGridLines="0" topLeftCell="A13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24</v>
      </c>
      <c r="C1" s="3">
        <v>9679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547.29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84.59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4596319.1519999998</v>
      </c>
      <c r="C14" s="35">
        <v>4713503.9960000003</v>
      </c>
      <c r="D14" s="35">
        <v>4848806.0590000004</v>
      </c>
      <c r="E14" s="35">
        <v>3531165.2620000001</v>
      </c>
      <c r="F14" s="35">
        <v>3177067.071</v>
      </c>
      <c r="G14" s="26"/>
    </row>
    <row r="15" spans="1:9" ht="20" customHeight="1" thickBot="1" x14ac:dyDescent="0.25">
      <c r="A15" s="11" t="s">
        <v>47</v>
      </c>
      <c r="B15" s="35">
        <v>4127814.727</v>
      </c>
      <c r="C15" s="35">
        <v>4232642.5690000001</v>
      </c>
      <c r="D15" s="35">
        <v>4704104.2180000003</v>
      </c>
      <c r="E15" s="35">
        <v>3387218.8659999999</v>
      </c>
      <c r="F15" s="35">
        <v>3465519.3160000001</v>
      </c>
      <c r="G15" s="26"/>
    </row>
    <row r="16" spans="1:9" ht="20" customHeight="1" thickBot="1" x14ac:dyDescent="0.25">
      <c r="A16" s="11" t="s">
        <v>48</v>
      </c>
      <c r="B16" s="35">
        <v>468504.42499999999</v>
      </c>
      <c r="C16" s="35">
        <v>480861.42700000003</v>
      </c>
      <c r="D16" s="35">
        <v>144701.84099999999</v>
      </c>
      <c r="E16" s="35">
        <v>143946.39600000001</v>
      </c>
      <c r="F16" s="35">
        <v>-288452.245</v>
      </c>
      <c r="G16" s="26"/>
    </row>
    <row r="17" spans="1:8" ht="20" customHeight="1" thickBot="1" x14ac:dyDescent="0.25">
      <c r="A17" s="11" t="s">
        <v>19</v>
      </c>
      <c r="B17" s="35">
        <v>163847.628</v>
      </c>
      <c r="C17" s="35">
        <v>167421.557</v>
      </c>
      <c r="D17" s="35">
        <v>193124.49</v>
      </c>
      <c r="E17" s="35">
        <v>210994.035</v>
      </c>
      <c r="F17" s="35">
        <v>134315.82699999999</v>
      </c>
      <c r="G17" s="26"/>
    </row>
    <row r="18" spans="1:8" ht="20" customHeight="1" thickBot="1" x14ac:dyDescent="0.25">
      <c r="A18" s="11" t="s">
        <v>17</v>
      </c>
      <c r="B18" s="35">
        <v>-1286489.4639999999</v>
      </c>
      <c r="C18" s="35">
        <v>-1081027.919</v>
      </c>
      <c r="D18" s="35">
        <v>-1403372.3459999999</v>
      </c>
      <c r="E18" s="35">
        <v>-1226205.169</v>
      </c>
      <c r="F18" s="35">
        <v>-1502510.264</v>
      </c>
      <c r="G18" s="26"/>
    </row>
    <row r="19" spans="1:8" ht="20" customHeight="1" thickBot="1" x14ac:dyDescent="0.25">
      <c r="A19" s="11" t="s">
        <v>14</v>
      </c>
      <c r="B19" s="35">
        <v>951028.61100000003</v>
      </c>
      <c r="C19" s="35">
        <v>1022112.153</v>
      </c>
      <c r="D19" s="35">
        <v>999682.33</v>
      </c>
      <c r="E19" s="35">
        <v>1158845.1440000001</v>
      </c>
      <c r="F19" s="35">
        <v>1069884.172</v>
      </c>
      <c r="G19" s="26"/>
    </row>
    <row r="20" spans="1:8" ht="20" customHeight="1" thickBot="1" x14ac:dyDescent="0.25">
      <c r="A20" s="27" t="s">
        <v>15</v>
      </c>
      <c r="B20" s="35">
        <v>851116.61100000003</v>
      </c>
      <c r="C20" s="35">
        <v>931964.97400000005</v>
      </c>
      <c r="D20" s="35">
        <v>965638.97100000002</v>
      </c>
      <c r="E20" s="35">
        <v>1121057.351</v>
      </c>
      <c r="F20" s="35">
        <v>1051761.6140000001</v>
      </c>
      <c r="G20" s="26"/>
    </row>
    <row r="21" spans="1:8" ht="20" customHeight="1" thickBot="1" x14ac:dyDescent="0.25">
      <c r="A21" s="27" t="s">
        <v>16</v>
      </c>
      <c r="B21" s="35">
        <v>99912</v>
      </c>
      <c r="C21" s="35">
        <v>90147.179000000004</v>
      </c>
      <c r="D21" s="35">
        <v>34043.358999999997</v>
      </c>
      <c r="E21" s="35">
        <v>37787.792999999998</v>
      </c>
      <c r="F21" s="35">
        <v>18122.558000000001</v>
      </c>
      <c r="G21" s="26"/>
    </row>
    <row r="22" spans="1:8" ht="20" customHeight="1" thickBot="1" x14ac:dyDescent="0.25">
      <c r="A22" s="11" t="s">
        <v>18</v>
      </c>
      <c r="B22" s="35">
        <v>-435372.853</v>
      </c>
      <c r="C22" s="35">
        <v>-149062.94500000001</v>
      </c>
      <c r="D22" s="35">
        <v>-437733.375</v>
      </c>
      <c r="E22" s="35">
        <v>-105147.818</v>
      </c>
      <c r="F22" s="35">
        <v>-450748.65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41746</v>
      </c>
      <c r="E28" s="25">
        <v>1743</v>
      </c>
      <c r="F28" s="25">
        <v>7818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I34"/>
  <sheetViews>
    <sheetView showGridLines="0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45</v>
      </c>
      <c r="C1" s="3">
        <v>7626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22.52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82.24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167600.94099999999</v>
      </c>
      <c r="C14" s="35">
        <v>157288.36300000001</v>
      </c>
      <c r="D14" s="35">
        <v>145210.019</v>
      </c>
      <c r="E14" s="35">
        <v>135765.64499999999</v>
      </c>
      <c r="F14" s="35">
        <v>138455.17800000001</v>
      </c>
      <c r="G14" s="26"/>
    </row>
    <row r="15" spans="1:9" ht="20" customHeight="1" thickBot="1" x14ac:dyDescent="0.25">
      <c r="A15" s="11" t="s">
        <v>47</v>
      </c>
      <c r="B15" s="35">
        <v>20107.689999999999</v>
      </c>
      <c r="C15" s="35">
        <v>19854.306</v>
      </c>
      <c r="D15" s="35">
        <v>12020.514999999999</v>
      </c>
      <c r="E15" s="35">
        <v>14016.882</v>
      </c>
      <c r="F15" s="35">
        <v>17752.567999999999</v>
      </c>
      <c r="G15" s="26"/>
    </row>
    <row r="16" spans="1:9" ht="20" customHeight="1" thickBot="1" x14ac:dyDescent="0.25">
      <c r="A16" s="11" t="s">
        <v>48</v>
      </c>
      <c r="B16" s="35">
        <v>147493.25099999999</v>
      </c>
      <c r="C16" s="35">
        <v>137434.057</v>
      </c>
      <c r="D16" s="35">
        <v>133189.50399999999</v>
      </c>
      <c r="E16" s="35">
        <v>121748.76300000001</v>
      </c>
      <c r="F16" s="35">
        <v>120702.61</v>
      </c>
      <c r="G16" s="26"/>
    </row>
    <row r="17" spans="1:8" ht="20" customHeight="1" thickBot="1" x14ac:dyDescent="0.25">
      <c r="A17" s="11" t="s">
        <v>19</v>
      </c>
      <c r="B17" s="35">
        <v>4552.1850000000004</v>
      </c>
      <c r="C17" s="35">
        <v>5535.68</v>
      </c>
      <c r="D17" s="35">
        <v>5738.3090000000002</v>
      </c>
      <c r="E17" s="35">
        <v>9049.0920000000006</v>
      </c>
      <c r="F17" s="35">
        <v>12012.578</v>
      </c>
      <c r="G17" s="26"/>
    </row>
    <row r="18" spans="1:8" ht="20" customHeight="1" thickBot="1" x14ac:dyDescent="0.25">
      <c r="A18" s="11" t="s">
        <v>17</v>
      </c>
      <c r="B18" s="35">
        <v>-120489.68399999999</v>
      </c>
      <c r="C18" s="35">
        <v>-99228.53</v>
      </c>
      <c r="D18" s="35">
        <v>-77401.938999999998</v>
      </c>
      <c r="E18" s="35">
        <v>-78818.73</v>
      </c>
      <c r="F18" s="35">
        <v>-61930.387999999999</v>
      </c>
      <c r="G18" s="26"/>
    </row>
    <row r="19" spans="1:8" ht="20" customHeight="1" thickBot="1" x14ac:dyDescent="0.25">
      <c r="A19" s="11" t="s">
        <v>14</v>
      </c>
      <c r="B19" s="35">
        <v>76502.534</v>
      </c>
      <c r="C19" s="35">
        <v>76540.714000000007</v>
      </c>
      <c r="D19" s="35">
        <v>79556.519</v>
      </c>
      <c r="E19" s="35">
        <v>67239.346999999994</v>
      </c>
      <c r="F19" s="35">
        <v>60884.235000000001</v>
      </c>
      <c r="G19" s="26"/>
    </row>
    <row r="20" spans="1:8" ht="20" customHeight="1" thickBot="1" x14ac:dyDescent="0.25">
      <c r="A20" s="27" t="s">
        <v>15</v>
      </c>
      <c r="B20" s="35">
        <v>70886.381999999998</v>
      </c>
      <c r="C20" s="35">
        <v>75309.010999999999</v>
      </c>
      <c r="D20" s="35">
        <v>69800.072</v>
      </c>
      <c r="E20" s="35">
        <v>66810.595000000001</v>
      </c>
      <c r="F20" s="35">
        <v>57767.682000000001</v>
      </c>
      <c r="G20" s="26"/>
    </row>
    <row r="21" spans="1:8" ht="20" customHeight="1" thickBot="1" x14ac:dyDescent="0.25">
      <c r="A21" s="27" t="s">
        <v>16</v>
      </c>
      <c r="B21" s="35">
        <v>5616.152</v>
      </c>
      <c r="C21" s="35">
        <v>1231.703</v>
      </c>
      <c r="D21" s="35">
        <v>9756.4470000000001</v>
      </c>
      <c r="E21" s="35">
        <v>428.75200000000001</v>
      </c>
      <c r="F21" s="35">
        <v>3116.5529999999999</v>
      </c>
      <c r="G21" s="26"/>
    </row>
    <row r="22" spans="1:8" ht="20" customHeight="1" thickBot="1" x14ac:dyDescent="0.25">
      <c r="A22" s="11" t="s">
        <v>18</v>
      </c>
      <c r="B22" s="35">
        <v>-49603.302000000003</v>
      </c>
      <c r="C22" s="35">
        <v>-23919.519</v>
      </c>
      <c r="D22" s="35">
        <v>-7601.8670000000002</v>
      </c>
      <c r="E22" s="35">
        <v>-12008.135</v>
      </c>
      <c r="F22" s="35">
        <v>-4162.7060000000001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28528</v>
      </c>
      <c r="E28" s="25">
        <v>3468</v>
      </c>
      <c r="F28" s="25">
        <v>9159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I34"/>
  <sheetViews>
    <sheetView showGridLines="0" tabSelected="1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25</v>
      </c>
      <c r="C1" s="3">
        <v>6092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 t="s">
        <v>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96.1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2142471.551</v>
      </c>
      <c r="C14" s="35">
        <v>1423399.118</v>
      </c>
      <c r="D14" s="35">
        <v>1970986.4550000001</v>
      </c>
      <c r="E14" s="35">
        <v>2416695.4279999998</v>
      </c>
      <c r="F14" s="35">
        <v>2826233.47</v>
      </c>
      <c r="G14" s="26"/>
    </row>
    <row r="15" spans="1:9" ht="20" customHeight="1" thickBot="1" x14ac:dyDescent="0.25">
      <c r="A15" s="11" t="s">
        <v>47</v>
      </c>
      <c r="B15" s="35">
        <v>393177.50400000002</v>
      </c>
      <c r="C15" s="35">
        <v>461145.17599999998</v>
      </c>
      <c r="D15" s="35">
        <v>498336.32500000001</v>
      </c>
      <c r="E15" s="35">
        <v>2059035.55</v>
      </c>
      <c r="F15" s="35">
        <v>2512417.58</v>
      </c>
      <c r="G15" s="26"/>
    </row>
    <row r="16" spans="1:9" ht="20" customHeight="1" thickBot="1" x14ac:dyDescent="0.25">
      <c r="A16" s="11" t="s">
        <v>48</v>
      </c>
      <c r="B16" s="35">
        <v>1749294.047</v>
      </c>
      <c r="C16" s="35">
        <v>962253.94200000004</v>
      </c>
      <c r="D16" s="35">
        <v>1472650.13</v>
      </c>
      <c r="E16" s="35">
        <v>357659.87800000003</v>
      </c>
      <c r="F16" s="35">
        <v>313815.89</v>
      </c>
      <c r="G16" s="26"/>
    </row>
    <row r="17" spans="1:8" ht="20" customHeight="1" thickBot="1" x14ac:dyDescent="0.25">
      <c r="A17" s="11" t="s">
        <v>19</v>
      </c>
      <c r="B17" s="35">
        <v>55401.853000000003</v>
      </c>
      <c r="C17" s="35">
        <v>67927.600999999995</v>
      </c>
      <c r="D17" s="35">
        <v>27116.741999999998</v>
      </c>
      <c r="E17" s="35">
        <v>37350.741999999998</v>
      </c>
      <c r="F17" s="35">
        <v>15935.937</v>
      </c>
      <c r="G17" s="26"/>
    </row>
    <row r="18" spans="1:8" ht="20" customHeight="1" thickBot="1" x14ac:dyDescent="0.25">
      <c r="A18" s="11" t="s">
        <v>17</v>
      </c>
      <c r="B18" s="35">
        <v>-937358.304</v>
      </c>
      <c r="C18" s="35">
        <v>-1172160.0430000001</v>
      </c>
      <c r="D18" s="35">
        <v>-626539.98300000001</v>
      </c>
      <c r="E18" s="35">
        <v>-2358998.8769999999</v>
      </c>
      <c r="F18" s="35">
        <v>-1079334.55</v>
      </c>
      <c r="G18" s="26"/>
    </row>
    <row r="19" spans="1:8" ht="20" customHeight="1" thickBot="1" x14ac:dyDescent="0.25">
      <c r="A19" s="11" t="s">
        <v>14</v>
      </c>
      <c r="B19" s="35">
        <v>1477254.9650000001</v>
      </c>
      <c r="C19" s="35">
        <v>1011173.004</v>
      </c>
      <c r="D19" s="35">
        <v>1049641.8899999999</v>
      </c>
      <c r="E19" s="35">
        <v>1232329.179</v>
      </c>
      <c r="F19" s="35">
        <v>1035490.563</v>
      </c>
      <c r="G19" s="26"/>
    </row>
    <row r="20" spans="1:8" ht="20" customHeight="1" thickBot="1" x14ac:dyDescent="0.25">
      <c r="A20" s="27" t="s">
        <v>15</v>
      </c>
      <c r="B20" s="35">
        <v>417439.152</v>
      </c>
      <c r="C20" s="35">
        <v>530925.50600000005</v>
      </c>
      <c r="D20" s="35">
        <v>622554.53099999996</v>
      </c>
      <c r="E20" s="35">
        <v>716639.86399999994</v>
      </c>
      <c r="F20" s="35">
        <v>722647.73499999999</v>
      </c>
      <c r="G20" s="26"/>
    </row>
    <row r="21" spans="1:8" ht="20" customHeight="1" thickBot="1" x14ac:dyDescent="0.25">
      <c r="A21" s="27" t="s">
        <v>16</v>
      </c>
      <c r="B21" s="35">
        <v>1059815.8130000001</v>
      </c>
      <c r="C21" s="35">
        <v>480247.49800000002</v>
      </c>
      <c r="D21" s="35">
        <v>427087.359</v>
      </c>
      <c r="E21" s="35">
        <v>515689.315</v>
      </c>
      <c r="F21" s="35">
        <v>312842.82799999998</v>
      </c>
      <c r="G21" s="26"/>
    </row>
    <row r="22" spans="1:8" ht="20" customHeight="1" thickBot="1" x14ac:dyDescent="0.25">
      <c r="A22" s="11" t="s">
        <v>18</v>
      </c>
      <c r="B22" s="35">
        <v>-519919.152</v>
      </c>
      <c r="C22" s="35">
        <v>-641234.53700000001</v>
      </c>
      <c r="D22" s="35">
        <v>-3985.4520000000002</v>
      </c>
      <c r="E22" s="35">
        <v>-1642359.013</v>
      </c>
      <c r="F22" s="35">
        <v>-356686.815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2302</v>
      </c>
      <c r="F28" s="25">
        <v>20797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I34"/>
  <sheetViews>
    <sheetView showGridLines="0" topLeftCell="A10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26</v>
      </c>
      <c r="C1" s="3">
        <v>9903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90.73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77.55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2508222.3679999998</v>
      </c>
      <c r="C14" s="35">
        <v>2439837.4130000002</v>
      </c>
      <c r="D14" s="35">
        <v>1978287.1839999999</v>
      </c>
      <c r="E14" s="35">
        <v>3550755.5279999999</v>
      </c>
      <c r="F14" s="35">
        <v>3578275.1710000001</v>
      </c>
      <c r="G14" s="26"/>
    </row>
    <row r="15" spans="1:9" ht="20" customHeight="1" thickBot="1" x14ac:dyDescent="0.25">
      <c r="A15" s="11" t="s">
        <v>47</v>
      </c>
      <c r="B15" s="35">
        <v>2112229.7560000001</v>
      </c>
      <c r="C15" s="35">
        <v>2064221.264</v>
      </c>
      <c r="D15" s="35">
        <v>1608768.071</v>
      </c>
      <c r="E15" s="35">
        <v>3197861.7629999998</v>
      </c>
      <c r="F15" s="35">
        <v>3256511.4750000001</v>
      </c>
      <c r="G15" s="26"/>
    </row>
    <row r="16" spans="1:9" ht="20" customHeight="1" thickBot="1" x14ac:dyDescent="0.25">
      <c r="A16" s="11" t="s">
        <v>48</v>
      </c>
      <c r="B16" s="35">
        <v>395992.61200000002</v>
      </c>
      <c r="C16" s="35">
        <v>375616.14899999998</v>
      </c>
      <c r="D16" s="35">
        <v>369519.11300000001</v>
      </c>
      <c r="E16" s="35">
        <v>352893.76500000001</v>
      </c>
      <c r="F16" s="35">
        <v>321763.696</v>
      </c>
      <c r="G16" s="26"/>
    </row>
    <row r="17" spans="1:8" ht="20" customHeight="1" thickBot="1" x14ac:dyDescent="0.25">
      <c r="A17" s="11" t="s">
        <v>19</v>
      </c>
      <c r="B17" s="35">
        <v>949197.29599999997</v>
      </c>
      <c r="C17" s="35">
        <v>515243.049</v>
      </c>
      <c r="D17" s="35">
        <v>302702.59000000003</v>
      </c>
      <c r="E17" s="35">
        <v>233528.19899999999</v>
      </c>
      <c r="F17" s="35">
        <v>211258.08499999999</v>
      </c>
      <c r="G17" s="26"/>
    </row>
    <row r="18" spans="1:8" ht="20" customHeight="1" thickBot="1" x14ac:dyDescent="0.25">
      <c r="A18" s="11" t="s">
        <v>17</v>
      </c>
      <c r="B18" s="35">
        <v>-958895.85</v>
      </c>
      <c r="C18" s="35">
        <v>-984229.07499999995</v>
      </c>
      <c r="D18" s="35">
        <v>-905587.77</v>
      </c>
      <c r="E18" s="35">
        <v>-1059128.5260000001</v>
      </c>
      <c r="F18" s="35">
        <v>-1008011.5060000001</v>
      </c>
      <c r="G18" s="26"/>
    </row>
    <row r="19" spans="1:8" ht="20" customHeight="1" thickBot="1" x14ac:dyDescent="0.25">
      <c r="A19" s="11" t="s">
        <v>14</v>
      </c>
      <c r="B19" s="35">
        <v>974012.72100000002</v>
      </c>
      <c r="C19" s="35">
        <v>963852.61199999996</v>
      </c>
      <c r="D19" s="35">
        <v>899490.73499999999</v>
      </c>
      <c r="E19" s="35">
        <v>1042503.178</v>
      </c>
      <c r="F19" s="35">
        <v>977600.50699999998</v>
      </c>
      <c r="G19" s="26"/>
    </row>
    <row r="20" spans="1:8" ht="20" customHeight="1" thickBot="1" x14ac:dyDescent="0.25">
      <c r="A20" s="27" t="s">
        <v>15</v>
      </c>
      <c r="B20" s="35">
        <v>974012.72100000002</v>
      </c>
      <c r="C20" s="35">
        <v>963852.61199999996</v>
      </c>
      <c r="D20" s="35">
        <v>899490.73499999999</v>
      </c>
      <c r="E20" s="35">
        <v>1042503.178</v>
      </c>
      <c r="F20" s="35">
        <v>977600.50699999998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7683.7309999999998</v>
      </c>
      <c r="C22" s="35">
        <v>-20376.463</v>
      </c>
      <c r="D22" s="35">
        <v>-6097.0349999999999</v>
      </c>
      <c r="E22" s="35">
        <v>-16625.348000000002</v>
      </c>
      <c r="F22" s="35">
        <v>-30410.999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1830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2203</v>
      </c>
      <c r="F28" s="25">
        <v>6034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34"/>
  <sheetViews>
    <sheetView showGridLines="0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27</v>
      </c>
      <c r="C1" s="3">
        <v>8095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38498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97.61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505835.82299999997</v>
      </c>
      <c r="C14" s="35">
        <v>487646.22200000001</v>
      </c>
      <c r="D14" s="35">
        <v>476069.86800000002</v>
      </c>
      <c r="E14" s="35">
        <v>486209.89299999998</v>
      </c>
      <c r="F14" s="35">
        <v>550939.16799999995</v>
      </c>
      <c r="G14" s="26"/>
    </row>
    <row r="15" spans="1:9" ht="20" customHeight="1" thickBot="1" x14ac:dyDescent="0.25">
      <c r="A15" s="11" t="s">
        <v>47</v>
      </c>
      <c r="B15" s="35">
        <v>3168919.0720000002</v>
      </c>
      <c r="C15" s="35">
        <v>3132681.656</v>
      </c>
      <c r="D15" s="35">
        <v>1009992.302</v>
      </c>
      <c r="E15" s="35">
        <v>1020118.452</v>
      </c>
      <c r="F15" s="35">
        <v>981970.696</v>
      </c>
      <c r="G15" s="26"/>
    </row>
    <row r="16" spans="1:9" ht="20" customHeight="1" thickBot="1" x14ac:dyDescent="0.25">
      <c r="A16" s="11" t="s">
        <v>48</v>
      </c>
      <c r="B16" s="35">
        <v>-2663083.2489999998</v>
      </c>
      <c r="C16" s="35">
        <v>-2645035.4339999999</v>
      </c>
      <c r="D16" s="35">
        <v>-533922.43400000001</v>
      </c>
      <c r="E16" s="35">
        <v>-533908.55900000001</v>
      </c>
      <c r="F16" s="35">
        <v>-431031.52799999999</v>
      </c>
      <c r="G16" s="26"/>
    </row>
    <row r="17" spans="1:8" ht="20" customHeight="1" thickBot="1" x14ac:dyDescent="0.25">
      <c r="A17" s="11" t="s">
        <v>19</v>
      </c>
      <c r="B17" s="35">
        <v>218128.90400000001</v>
      </c>
      <c r="C17" s="35">
        <v>197638.092</v>
      </c>
      <c r="D17" s="35">
        <v>2660.6509999999998</v>
      </c>
      <c r="E17" s="35">
        <v>4194.5640000000003</v>
      </c>
      <c r="F17" s="35">
        <v>3602.3809999999999</v>
      </c>
      <c r="G17" s="26"/>
    </row>
    <row r="18" spans="1:8" ht="20" customHeight="1" thickBot="1" x14ac:dyDescent="0.25">
      <c r="A18" s="11" t="s">
        <v>17</v>
      </c>
      <c r="B18" s="35">
        <v>-840570.40700000001</v>
      </c>
      <c r="C18" s="35">
        <v>-1657658.172</v>
      </c>
      <c r="D18" s="35">
        <v>641087.15599999996</v>
      </c>
      <c r="E18" s="35">
        <v>-1559287.615</v>
      </c>
      <c r="F18" s="35">
        <v>-1445342.66</v>
      </c>
      <c r="G18" s="26"/>
    </row>
    <row r="19" spans="1:8" ht="20" customHeight="1" thickBot="1" x14ac:dyDescent="0.25">
      <c r="A19" s="11" t="s">
        <v>14</v>
      </c>
      <c r="B19" s="35">
        <v>1187861.7749999999</v>
      </c>
      <c r="C19" s="35">
        <v>1260815.1070000001</v>
      </c>
      <c r="D19" s="35">
        <v>1464152.946</v>
      </c>
      <c r="E19" s="35">
        <v>1559301.4909999999</v>
      </c>
      <c r="F19" s="35">
        <v>1548219.6910000001</v>
      </c>
      <c r="G19" s="26"/>
    </row>
    <row r="20" spans="1:8" ht="20" customHeight="1" thickBot="1" x14ac:dyDescent="0.25">
      <c r="A20" s="27" t="s">
        <v>15</v>
      </c>
      <c r="B20" s="35">
        <v>1140574.953</v>
      </c>
      <c r="C20" s="35">
        <v>1229898.926</v>
      </c>
      <c r="D20" s="35">
        <v>1433931.9439999999</v>
      </c>
      <c r="E20" s="35">
        <v>1520584.405</v>
      </c>
      <c r="F20" s="35">
        <v>1487076.7709999999</v>
      </c>
      <c r="G20" s="26"/>
    </row>
    <row r="21" spans="1:8" ht="20" customHeight="1" thickBot="1" x14ac:dyDescent="0.25">
      <c r="A21" s="27" t="s">
        <v>16</v>
      </c>
      <c r="B21" s="35">
        <v>47286.822</v>
      </c>
      <c r="C21" s="35">
        <v>30650</v>
      </c>
      <c r="D21" s="35">
        <v>30221.002</v>
      </c>
      <c r="E21" s="35">
        <v>38717.086000000003</v>
      </c>
      <c r="F21" s="35">
        <v>61142.92</v>
      </c>
      <c r="G21" s="26"/>
    </row>
    <row r="22" spans="1:8" ht="20" customHeight="1" thickBot="1" x14ac:dyDescent="0.25">
      <c r="A22" s="11" t="s">
        <v>18</v>
      </c>
      <c r="B22" s="35">
        <v>297737.52899999998</v>
      </c>
      <c r="C22" s="35">
        <v>-427759.24599999998</v>
      </c>
      <c r="D22" s="35">
        <v>2075019.1</v>
      </c>
      <c r="E22" s="35">
        <v>-38703.21</v>
      </c>
      <c r="F22" s="35">
        <v>41734.110999999997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39293</v>
      </c>
      <c r="E28" s="25">
        <v>1797</v>
      </c>
      <c r="F28" s="25">
        <v>8521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I34"/>
  <sheetViews>
    <sheetView showGridLines="0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28</v>
      </c>
      <c r="C1" s="3">
        <v>7382</v>
      </c>
      <c r="E1" s="1">
        <v>1000</v>
      </c>
      <c r="F1" s="1">
        <v>1000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97.33</v>
      </c>
      <c r="C6" s="8"/>
      <c r="E6" s="11" t="s">
        <v>8</v>
      </c>
      <c r="F6" s="13">
        <v>60.59</v>
      </c>
      <c r="H6" s="9"/>
    </row>
    <row r="7" spans="1:9" ht="20" customHeight="1" thickBot="1" x14ac:dyDescent="0.25">
      <c r="A7" s="11" t="s">
        <v>29</v>
      </c>
      <c r="B7" s="12">
        <v>0.41</v>
      </c>
      <c r="C7" s="8"/>
      <c r="E7" s="11" t="s">
        <v>11</v>
      </c>
      <c r="F7" s="13">
        <v>99.14</v>
      </c>
      <c r="H7" s="9"/>
    </row>
    <row r="8" spans="1:9" ht="20" customHeight="1" thickBot="1" x14ac:dyDescent="0.25">
      <c r="A8" s="11" t="s">
        <v>30</v>
      </c>
      <c r="B8" s="12">
        <v>0.41</v>
      </c>
      <c r="C8" s="8"/>
      <c r="E8" s="11"/>
      <c r="F8" s="15"/>
      <c r="H8" s="7"/>
    </row>
    <row r="9" spans="1:9" s="7" customFormat="1" ht="20" customHeight="1" thickBot="1" x14ac:dyDescent="0.25">
      <c r="A9" s="11" t="s">
        <v>10</v>
      </c>
      <c r="B9" s="12">
        <v>1.85</v>
      </c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179805.174</v>
      </c>
      <c r="C14" s="35">
        <v>190221.764</v>
      </c>
      <c r="D14" s="35">
        <v>196256.04</v>
      </c>
      <c r="E14" s="35">
        <v>278837.22700000001</v>
      </c>
      <c r="F14" s="35">
        <v>240780.77</v>
      </c>
      <c r="G14" s="26"/>
    </row>
    <row r="15" spans="1:9" ht="20" customHeight="1" thickBot="1" x14ac:dyDescent="0.25">
      <c r="A15" s="11" t="s">
        <v>47</v>
      </c>
      <c r="B15" s="35">
        <v>189599.30300000001</v>
      </c>
      <c r="C15" s="35">
        <v>206064.97899999999</v>
      </c>
      <c r="D15" s="35">
        <v>205576.663</v>
      </c>
      <c r="E15" s="35">
        <v>223746.81099999999</v>
      </c>
      <c r="F15" s="35">
        <v>207109.94699999999</v>
      </c>
      <c r="G15" s="26"/>
    </row>
    <row r="16" spans="1:9" ht="20" customHeight="1" thickBot="1" x14ac:dyDescent="0.25">
      <c r="A16" s="11" t="s">
        <v>48</v>
      </c>
      <c r="B16" s="35">
        <v>-9794.1290000000008</v>
      </c>
      <c r="C16" s="35">
        <v>-15843.215</v>
      </c>
      <c r="D16" s="35">
        <v>-9320.6229999999996</v>
      </c>
      <c r="E16" s="35">
        <v>55090.415999999997</v>
      </c>
      <c r="F16" s="35">
        <v>33670.822999999997</v>
      </c>
      <c r="G16" s="26"/>
    </row>
    <row r="17" spans="1:8" ht="20" customHeight="1" thickBot="1" x14ac:dyDescent="0.25">
      <c r="A17" s="11" t="s">
        <v>19</v>
      </c>
      <c r="B17" s="35">
        <v>2898.4369999999999</v>
      </c>
      <c r="C17" s="35">
        <v>2606.8420000000001</v>
      </c>
      <c r="D17" s="35">
        <v>2602.4259999999999</v>
      </c>
      <c r="E17" s="35">
        <v>2373.203</v>
      </c>
      <c r="F17" s="35">
        <v>2876.3009999999999</v>
      </c>
      <c r="G17" s="26"/>
    </row>
    <row r="18" spans="1:8" ht="20" customHeight="1" thickBot="1" x14ac:dyDescent="0.25">
      <c r="A18" s="11" t="s">
        <v>17</v>
      </c>
      <c r="B18" s="35">
        <v>-538865.429</v>
      </c>
      <c r="C18" s="35">
        <v>-538997.35900000005</v>
      </c>
      <c r="D18" s="35">
        <v>-528595.04599999997</v>
      </c>
      <c r="E18" s="35">
        <v>-423442.92499999999</v>
      </c>
      <c r="F18" s="35">
        <v>-506042.82699999999</v>
      </c>
      <c r="G18" s="26"/>
    </row>
    <row r="19" spans="1:8" ht="20" customHeight="1" thickBot="1" x14ac:dyDescent="0.25">
      <c r="A19" s="11" t="s">
        <v>14</v>
      </c>
      <c r="B19" s="35">
        <v>527733.36100000003</v>
      </c>
      <c r="C19" s="35">
        <v>532722.38300000003</v>
      </c>
      <c r="D19" s="35">
        <v>538556.54799999995</v>
      </c>
      <c r="E19" s="35">
        <v>503160.788</v>
      </c>
      <c r="F19" s="35">
        <v>478874.95500000002</v>
      </c>
      <c r="G19" s="26"/>
    </row>
    <row r="20" spans="1:8" ht="20" customHeight="1" thickBot="1" x14ac:dyDescent="0.25">
      <c r="A20" s="27" t="s">
        <v>15</v>
      </c>
      <c r="B20" s="35">
        <v>527733.36100000003</v>
      </c>
      <c r="C20" s="35">
        <v>532722.38300000003</v>
      </c>
      <c r="D20" s="35">
        <v>538556.54799999995</v>
      </c>
      <c r="E20" s="35">
        <v>503160.788</v>
      </c>
      <c r="F20" s="35">
        <v>478874.95500000002</v>
      </c>
      <c r="G20" s="26"/>
    </row>
    <row r="21" spans="1:8" ht="20" customHeight="1" thickBot="1" x14ac:dyDescent="0.25">
      <c r="A21" s="27" t="s">
        <v>16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-11132.067999999999</v>
      </c>
      <c r="C22" s="35">
        <v>-6274.9759999999997</v>
      </c>
      <c r="D22" s="35">
        <v>9961.5020000000004</v>
      </c>
      <c r="E22" s="35">
        <v>70159.316999999995</v>
      </c>
      <c r="F22" s="35">
        <v>-27167.871999999999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27400</v>
      </c>
      <c r="E28" s="25">
        <v>1889</v>
      </c>
      <c r="F28" s="25">
        <v>10481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I34"/>
  <sheetViews>
    <sheetView showGridLines="0" topLeftCell="A4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31</v>
      </c>
      <c r="C1" s="3">
        <v>1016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>
        <v>964.91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74.260000000000005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1102709.1070000001</v>
      </c>
      <c r="C14" s="35">
        <v>1153369.804</v>
      </c>
      <c r="D14" s="35">
        <v>559972.36800000002</v>
      </c>
      <c r="E14" s="35">
        <v>558947.71600000001</v>
      </c>
      <c r="F14" s="35">
        <v>559093.4</v>
      </c>
      <c r="G14" s="26"/>
    </row>
    <row r="15" spans="1:9" ht="20" customHeight="1" thickBot="1" x14ac:dyDescent="0.25">
      <c r="A15" s="11" t="s">
        <v>47</v>
      </c>
      <c r="B15" s="35">
        <v>743453.44799999997</v>
      </c>
      <c r="C15" s="35">
        <v>795021.17799999996</v>
      </c>
      <c r="D15" s="35">
        <v>158467.285</v>
      </c>
      <c r="E15" s="35">
        <v>159630.88699999999</v>
      </c>
      <c r="F15" s="35">
        <v>144081.55799999999</v>
      </c>
      <c r="G15" s="26"/>
    </row>
    <row r="16" spans="1:9" ht="20" customHeight="1" thickBot="1" x14ac:dyDescent="0.25">
      <c r="A16" s="11" t="s">
        <v>48</v>
      </c>
      <c r="B16" s="35">
        <v>359255.65899999999</v>
      </c>
      <c r="C16" s="35">
        <v>358348.62599999999</v>
      </c>
      <c r="D16" s="35">
        <v>401505.08299999998</v>
      </c>
      <c r="E16" s="35">
        <v>399316.82900000003</v>
      </c>
      <c r="F16" s="35">
        <v>415011.842</v>
      </c>
      <c r="G16" s="26"/>
    </row>
    <row r="17" spans="1:8" ht="20" customHeight="1" thickBot="1" x14ac:dyDescent="0.25">
      <c r="A17" s="11" t="s">
        <v>19</v>
      </c>
      <c r="B17" s="35">
        <v>85638.873000000007</v>
      </c>
      <c r="C17" s="35">
        <v>48662.470999999998</v>
      </c>
      <c r="D17" s="35">
        <v>59112.366000000002</v>
      </c>
      <c r="E17" s="35">
        <v>41653.712</v>
      </c>
      <c r="F17" s="35">
        <v>43666.536999999997</v>
      </c>
      <c r="G17" s="26"/>
    </row>
    <row r="18" spans="1:8" ht="20" customHeight="1" thickBot="1" x14ac:dyDescent="0.25">
      <c r="A18" s="11" t="s">
        <v>17</v>
      </c>
      <c r="B18" s="35">
        <v>-381790.58100000001</v>
      </c>
      <c r="C18" s="35">
        <v>-433019.67700000003</v>
      </c>
      <c r="D18" s="35">
        <v>-455689.96100000001</v>
      </c>
      <c r="E18" s="35">
        <v>-331780.47100000002</v>
      </c>
      <c r="F18" s="35">
        <v>-393026.03399999999</v>
      </c>
      <c r="G18" s="26"/>
    </row>
    <row r="19" spans="1:8" ht="20" customHeight="1" thickBot="1" x14ac:dyDescent="0.25">
      <c r="A19" s="11" t="s">
        <v>14</v>
      </c>
      <c r="B19" s="35">
        <v>450139.63299999997</v>
      </c>
      <c r="C19" s="35">
        <v>430424.14399999997</v>
      </c>
      <c r="D19" s="35">
        <v>478314.18900000001</v>
      </c>
      <c r="E19" s="35">
        <v>365176.08199999999</v>
      </c>
      <c r="F19" s="35">
        <v>409217.22200000001</v>
      </c>
      <c r="G19" s="26"/>
    </row>
    <row r="20" spans="1:8" ht="20" customHeight="1" thickBot="1" x14ac:dyDescent="0.25">
      <c r="A20" s="27" t="s">
        <v>15</v>
      </c>
      <c r="B20" s="35">
        <v>363116.85100000002</v>
      </c>
      <c r="C20" s="35">
        <v>430424.14399999997</v>
      </c>
      <c r="D20" s="35">
        <v>478314.18900000001</v>
      </c>
      <c r="E20" s="35">
        <v>357905.16899999999</v>
      </c>
      <c r="F20" s="35">
        <v>396269.32</v>
      </c>
      <c r="G20" s="26"/>
    </row>
    <row r="21" spans="1:8" ht="20" customHeight="1" thickBot="1" x14ac:dyDescent="0.25">
      <c r="A21" s="27" t="s">
        <v>16</v>
      </c>
      <c r="B21" s="35">
        <v>87022.782000000007</v>
      </c>
      <c r="C21" s="35">
        <v>0</v>
      </c>
      <c r="D21" s="35">
        <v>0</v>
      </c>
      <c r="E21" s="35">
        <v>7270.9129999999996</v>
      </c>
      <c r="F21" s="35">
        <v>12947.902</v>
      </c>
      <c r="G21" s="26"/>
    </row>
    <row r="22" spans="1:8" ht="20" customHeight="1" thickBot="1" x14ac:dyDescent="0.25">
      <c r="A22" s="11" t="s">
        <v>18</v>
      </c>
      <c r="B22" s="35">
        <v>-18673.73</v>
      </c>
      <c r="C22" s="35">
        <v>-5360.6660000000002</v>
      </c>
      <c r="D22" s="35">
        <v>20445.001</v>
      </c>
      <c r="E22" s="35">
        <v>17710.52</v>
      </c>
      <c r="F22" s="35">
        <v>2747.1120000000001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28778.589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47532</v>
      </c>
      <c r="E28" s="25">
        <v>2595</v>
      </c>
      <c r="F28" s="25">
        <v>10572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I34"/>
  <sheetViews>
    <sheetView showGridLines="0" zoomScale="110" zoomScaleNormal="110" workbookViewId="0">
      <selection activeCell="E2" sqref="E2"/>
    </sheetView>
  </sheetViews>
  <sheetFormatPr baseColWidth="10" defaultColWidth="9.1640625" defaultRowHeight="20" customHeight="1" x14ac:dyDescent="0.2"/>
  <cols>
    <col min="1" max="1" width="32.33203125" style="1" customWidth="1"/>
    <col min="2" max="4" width="20.6640625" style="1" customWidth="1"/>
    <col min="5" max="5" width="31" style="1" customWidth="1"/>
    <col min="6" max="6" width="18.5" style="1" customWidth="1"/>
    <col min="7" max="7" width="18.5" style="1" bestFit="1" customWidth="1"/>
    <col min="8" max="8" width="11.6640625" style="1" customWidth="1"/>
    <col min="9" max="12" width="18.5" style="1" bestFit="1" customWidth="1"/>
    <col min="13" max="14" width="18" style="1" bestFit="1" customWidth="1"/>
    <col min="15" max="16384" width="9.1640625" style="1"/>
  </cols>
  <sheetData>
    <row r="1" spans="1:9" ht="20" customHeight="1" x14ac:dyDescent="0.2">
      <c r="A1" s="1" t="s">
        <v>0</v>
      </c>
      <c r="B1" s="2" t="s">
        <v>32</v>
      </c>
      <c r="C1" s="3">
        <v>3612</v>
      </c>
      <c r="E1" s="1">
        <v>1000</v>
      </c>
      <c r="F1" s="4">
        <v>1000</v>
      </c>
      <c r="G1" s="5" t="s">
        <v>2</v>
      </c>
      <c r="H1" s="5">
        <v>1</v>
      </c>
      <c r="I1" s="5" t="s">
        <v>3</v>
      </c>
    </row>
    <row r="2" spans="1:9" ht="20" customHeight="1" x14ac:dyDescent="0.2">
      <c r="B2" s="3"/>
      <c r="C2" s="3">
        <v>2020</v>
      </c>
    </row>
    <row r="3" spans="1:9" ht="20" customHeight="1" x14ac:dyDescent="0.2">
      <c r="C3" s="6" t="s">
        <v>4</v>
      </c>
      <c r="H3" s="7"/>
    </row>
    <row r="4" spans="1:9" ht="20" customHeight="1" x14ac:dyDescent="0.2">
      <c r="A4" s="8"/>
      <c r="B4" s="8"/>
      <c r="C4" s="8"/>
      <c r="G4" s="9"/>
      <c r="H4" s="7"/>
    </row>
    <row r="5" spans="1:9" ht="20" customHeight="1" thickBot="1" x14ac:dyDescent="0.25">
      <c r="A5" s="36" t="s">
        <v>5</v>
      </c>
      <c r="B5" s="36"/>
      <c r="C5" s="8"/>
      <c r="E5" s="36" t="s">
        <v>6</v>
      </c>
      <c r="F5" s="36"/>
      <c r="G5" s="9"/>
      <c r="H5" s="10"/>
    </row>
    <row r="6" spans="1:9" ht="20" customHeight="1" thickBot="1" x14ac:dyDescent="0.25">
      <c r="A6" s="11" t="s">
        <v>7</v>
      </c>
      <c r="B6" s="12">
        <v>100</v>
      </c>
      <c r="C6" s="8"/>
      <c r="E6" s="11" t="s">
        <v>8</v>
      </c>
      <c r="F6" s="13" t="s">
        <v>9</v>
      </c>
      <c r="H6" s="9"/>
    </row>
    <row r="7" spans="1:9" ht="20" customHeight="1" thickBot="1" x14ac:dyDescent="0.25">
      <c r="A7" s="11" t="s">
        <v>10</v>
      </c>
      <c r="B7" s="12">
        <v>0</v>
      </c>
      <c r="C7" s="8"/>
      <c r="E7" s="11" t="s">
        <v>11</v>
      </c>
      <c r="F7" s="13">
        <v>98.78</v>
      </c>
      <c r="H7" s="9"/>
    </row>
    <row r="8" spans="1:9" ht="20" customHeight="1" thickBot="1" x14ac:dyDescent="0.25">
      <c r="A8" s="11"/>
      <c r="B8" s="14"/>
      <c r="C8" s="8"/>
      <c r="E8" s="11"/>
      <c r="F8" s="15"/>
      <c r="H8" s="7"/>
    </row>
    <row r="9" spans="1:9" s="7" customFormat="1" ht="20" customHeight="1" thickBot="1" x14ac:dyDescent="0.25">
      <c r="A9" s="11"/>
      <c r="B9" s="14"/>
      <c r="C9" s="16"/>
      <c r="E9" s="17"/>
      <c r="F9" s="18"/>
    </row>
    <row r="10" spans="1:9" s="3" customFormat="1" ht="20" customHeight="1" x14ac:dyDescent="0.2">
      <c r="G10" s="19"/>
    </row>
    <row r="11" spans="1:9" ht="20" customHeight="1" x14ac:dyDescent="0.2">
      <c r="A11" s="37" t="s">
        <v>12</v>
      </c>
      <c r="B11" s="37"/>
      <c r="C11" s="37"/>
      <c r="D11" s="37"/>
      <c r="E11" s="37"/>
      <c r="F11" s="37"/>
      <c r="G11" s="20"/>
    </row>
    <row r="12" spans="1:9" ht="20" customHeight="1" thickBot="1" x14ac:dyDescent="0.25">
      <c r="A12" s="38" t="s">
        <v>52</v>
      </c>
      <c r="B12" s="38"/>
      <c r="C12" s="38"/>
      <c r="D12" s="38"/>
      <c r="E12" s="38"/>
      <c r="F12" s="38"/>
      <c r="G12" s="21"/>
    </row>
    <row r="13" spans="1:9" ht="20" customHeight="1" thickBot="1" x14ac:dyDescent="0.25">
      <c r="A13" s="22" t="s">
        <v>13</v>
      </c>
      <c r="B13" s="23">
        <v>2016</v>
      </c>
      <c r="C13" s="23">
        <v>2017</v>
      </c>
      <c r="D13" s="23">
        <v>2018</v>
      </c>
      <c r="E13" s="23">
        <v>2019</v>
      </c>
      <c r="F13" s="23">
        <v>2020</v>
      </c>
      <c r="G13" s="24"/>
    </row>
    <row r="14" spans="1:9" ht="20" customHeight="1" thickBot="1" x14ac:dyDescent="0.25">
      <c r="A14" s="11" t="s">
        <v>46</v>
      </c>
      <c r="B14" s="35">
        <v>241379.712</v>
      </c>
      <c r="C14" s="35">
        <v>374130.11599999998</v>
      </c>
      <c r="D14" s="35">
        <v>675271.098</v>
      </c>
      <c r="E14" s="35">
        <v>1084175.6510000001</v>
      </c>
      <c r="F14" s="35">
        <v>1695114.689</v>
      </c>
      <c r="G14" s="26"/>
    </row>
    <row r="15" spans="1:9" ht="20" customHeight="1" thickBot="1" x14ac:dyDescent="0.25">
      <c r="A15" s="11" t="s">
        <v>47</v>
      </c>
      <c r="B15" s="35">
        <v>182195.307</v>
      </c>
      <c r="C15" s="35">
        <v>267073.96999999997</v>
      </c>
      <c r="D15" s="35">
        <v>738393.20299999998</v>
      </c>
      <c r="E15" s="35">
        <v>1210690.9269999999</v>
      </c>
      <c r="F15" s="35">
        <v>1640616.0290000001</v>
      </c>
      <c r="G15" s="26"/>
    </row>
    <row r="16" spans="1:9" ht="20" customHeight="1" thickBot="1" x14ac:dyDescent="0.25">
      <c r="A16" s="11" t="s">
        <v>48</v>
      </c>
      <c r="B16" s="35">
        <v>59184.404999999999</v>
      </c>
      <c r="C16" s="35">
        <v>107056.14599999999</v>
      </c>
      <c r="D16" s="35">
        <v>-63122.105000000003</v>
      </c>
      <c r="E16" s="35">
        <v>-126515.276</v>
      </c>
      <c r="F16" s="35">
        <v>54498.66</v>
      </c>
      <c r="G16" s="26"/>
    </row>
    <row r="17" spans="1:8" ht="20" customHeight="1" thickBot="1" x14ac:dyDescent="0.25">
      <c r="A17" s="11" t="s">
        <v>19</v>
      </c>
      <c r="B17" s="35">
        <v>249243.78599999999</v>
      </c>
      <c r="C17" s="35">
        <v>344578.386</v>
      </c>
      <c r="D17" s="35">
        <v>514945.29700000002</v>
      </c>
      <c r="E17" s="35">
        <v>68951.596000000005</v>
      </c>
      <c r="F17" s="35">
        <v>88713.9</v>
      </c>
      <c r="G17" s="26"/>
    </row>
    <row r="18" spans="1:8" ht="20" customHeight="1" thickBot="1" x14ac:dyDescent="0.25">
      <c r="A18" s="11" t="s">
        <v>17</v>
      </c>
      <c r="B18" s="35">
        <v>-2948980.818</v>
      </c>
      <c r="C18" s="35">
        <v>-3655050.7050000001</v>
      </c>
      <c r="D18" s="35">
        <v>-4767914.0449999999</v>
      </c>
      <c r="E18" s="35">
        <v>-5925922.8279999997</v>
      </c>
      <c r="F18" s="35">
        <v>-7335333.6229999997</v>
      </c>
      <c r="G18" s="26"/>
    </row>
    <row r="19" spans="1:8" ht="20" customHeight="1" thickBot="1" x14ac:dyDescent="0.25">
      <c r="A19" s="11" t="s">
        <v>14</v>
      </c>
      <c r="B19" s="35">
        <v>2930430.2570000002</v>
      </c>
      <c r="C19" s="35">
        <v>3655204.1949999998</v>
      </c>
      <c r="D19" s="35">
        <v>4551132.7089999998</v>
      </c>
      <c r="E19" s="35">
        <v>5793001.3229999999</v>
      </c>
      <c r="F19" s="35">
        <v>7321613.8509999998</v>
      </c>
      <c r="G19" s="26"/>
    </row>
    <row r="20" spans="1:8" ht="20" customHeight="1" thickBot="1" x14ac:dyDescent="0.25">
      <c r="A20" s="27" t="s">
        <v>15</v>
      </c>
      <c r="B20" s="35">
        <v>2884463.3390000002</v>
      </c>
      <c r="C20" s="35">
        <v>3640152.1529999999</v>
      </c>
      <c r="D20" s="35">
        <v>4540457.3729999997</v>
      </c>
      <c r="E20" s="35">
        <v>5808012.9110000003</v>
      </c>
      <c r="F20" s="35">
        <v>7321613.8509999998</v>
      </c>
      <c r="G20" s="26"/>
    </row>
    <row r="21" spans="1:8" ht="20" customHeight="1" thickBot="1" x14ac:dyDescent="0.25">
      <c r="A21" s="27" t="s">
        <v>16</v>
      </c>
      <c r="B21" s="35">
        <v>45966.917999999998</v>
      </c>
      <c r="C21" s="35">
        <v>15052.041999999999</v>
      </c>
      <c r="D21" s="35">
        <v>10675.335999999999</v>
      </c>
      <c r="E21" s="35">
        <v>-15011.588</v>
      </c>
      <c r="F21" s="35">
        <v>0</v>
      </c>
      <c r="G21" s="26"/>
    </row>
    <row r="22" spans="1:8" ht="20" customHeight="1" thickBot="1" x14ac:dyDescent="0.25">
      <c r="A22" s="11" t="s">
        <v>18</v>
      </c>
      <c r="B22" s="35">
        <v>-64517.478999999999</v>
      </c>
      <c r="C22" s="35">
        <v>-14898.552</v>
      </c>
      <c r="D22" s="35">
        <v>-227456.67199999999</v>
      </c>
      <c r="E22" s="35">
        <v>-117909.917</v>
      </c>
      <c r="F22" s="35">
        <v>-13719.772000000001</v>
      </c>
      <c r="G22" s="26"/>
    </row>
    <row r="23" spans="1:8" ht="20" customHeight="1" thickBot="1" x14ac:dyDescent="0.25">
      <c r="A23" s="11" t="s">
        <v>44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26"/>
    </row>
    <row r="24" spans="1:8" ht="20" customHeight="1" x14ac:dyDescent="0.2">
      <c r="F24" s="34"/>
      <c r="G24" s="26"/>
      <c r="H24" s="26"/>
    </row>
    <row r="25" spans="1:8" ht="20" customHeight="1" x14ac:dyDescent="0.2">
      <c r="D25" s="39" t="s">
        <v>20</v>
      </c>
      <c r="E25" s="39"/>
      <c r="F25" s="39"/>
      <c r="G25" s="26"/>
      <c r="H25" s="10"/>
    </row>
    <row r="26" spans="1:8" ht="20" customHeight="1" thickBot="1" x14ac:dyDescent="0.25">
      <c r="D26" s="40" t="s">
        <v>50</v>
      </c>
      <c r="E26" s="40"/>
      <c r="F26" s="40"/>
      <c r="G26" s="26"/>
      <c r="H26" s="24"/>
    </row>
    <row r="27" spans="1:8" ht="20" customHeight="1" thickBot="1" x14ac:dyDescent="0.25">
      <c r="D27" s="23" t="s">
        <v>21</v>
      </c>
      <c r="E27" s="23" t="s">
        <v>22</v>
      </c>
      <c r="F27" s="23" t="s">
        <v>23</v>
      </c>
      <c r="G27" s="26"/>
      <c r="H27" s="24"/>
    </row>
    <row r="28" spans="1:8" ht="20" customHeight="1" x14ac:dyDescent="0.2">
      <c r="D28" s="25">
        <v>18200</v>
      </c>
      <c r="E28" s="25">
        <v>2255</v>
      </c>
      <c r="F28" s="25">
        <v>5919</v>
      </c>
      <c r="G28" s="26"/>
      <c r="H28" s="28"/>
    </row>
    <row r="29" spans="1:8" ht="20" customHeight="1" x14ac:dyDescent="0.2">
      <c r="H29" s="7"/>
    </row>
    <row r="30" spans="1:8" ht="20" customHeight="1" thickBot="1" x14ac:dyDescent="0.25">
      <c r="B30" s="36" t="s">
        <v>51</v>
      </c>
      <c r="C30" s="36"/>
      <c r="D30" s="36"/>
      <c r="E30" s="36"/>
      <c r="F30" s="36"/>
      <c r="G30" s="10"/>
      <c r="H30" s="10"/>
    </row>
    <row r="31" spans="1:8" ht="20" customHeight="1" thickBot="1" x14ac:dyDescent="0.25">
      <c r="A31" s="29"/>
      <c r="B31" s="23">
        <v>2016</v>
      </c>
      <c r="C31" s="23">
        <v>2017</v>
      </c>
      <c r="D31" s="23">
        <v>2018</v>
      </c>
      <c r="E31" s="23">
        <v>2019</v>
      </c>
      <c r="F31" s="23">
        <v>2020</v>
      </c>
      <c r="G31" s="24"/>
      <c r="H31" s="24"/>
    </row>
    <row r="32" spans="1:8" ht="20" customHeight="1" thickBot="1" x14ac:dyDescent="0.25">
      <c r="A32" s="30"/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1"/>
      <c r="H32" s="31"/>
    </row>
    <row r="33" spans="1:6" ht="20" customHeight="1" x14ac:dyDescent="0.2">
      <c r="A33" s="30"/>
    </row>
    <row r="34" spans="1:6" ht="20" customHeight="1" x14ac:dyDescent="0.2">
      <c r="A34" s="30"/>
      <c r="B34" s="32"/>
      <c r="C34" s="32"/>
      <c r="D34" s="32"/>
      <c r="E34" s="32"/>
      <c r="F34" s="32"/>
    </row>
  </sheetData>
  <mergeCells count="7">
    <mergeCell ref="B30:F30"/>
    <mergeCell ref="A5:B5"/>
    <mergeCell ref="E5:F5"/>
    <mergeCell ref="A11:F11"/>
    <mergeCell ref="A12:F12"/>
    <mergeCell ref="D25:F25"/>
    <mergeCell ref="D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AMAZUL</vt:lpstr>
      <vt:lpstr>CBTU</vt:lpstr>
      <vt:lpstr>CEITEC</vt:lpstr>
      <vt:lpstr>CODEVASF</vt:lpstr>
      <vt:lpstr>CONAB</vt:lpstr>
      <vt:lpstr>CONCEIÇÃO GHC</vt:lpstr>
      <vt:lpstr>CPRM</vt:lpstr>
      <vt:lpstr>EBC</vt:lpstr>
      <vt:lpstr>EBSERH</vt:lpstr>
      <vt:lpstr>EMBRAPA</vt:lpstr>
      <vt:lpstr>EPE</vt:lpstr>
      <vt:lpstr>EPL</vt:lpstr>
      <vt:lpstr>HCPA</vt:lpstr>
      <vt:lpstr>IMBEL</vt:lpstr>
      <vt:lpstr>INB</vt:lpstr>
      <vt:lpstr>NUCLEP</vt:lpstr>
      <vt:lpstr>TELEBRAS</vt:lpstr>
      <vt:lpstr>TRENSURB</vt:lpstr>
      <vt:lpstr>VALEC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Eliel de Carvalho</dc:creator>
  <cp:lastModifiedBy>Juliana Xavier</cp:lastModifiedBy>
  <dcterms:created xsi:type="dcterms:W3CDTF">2021-06-15T18:43:58Z</dcterms:created>
  <dcterms:modified xsi:type="dcterms:W3CDTF">2021-07-15T21:12:39Z</dcterms:modified>
</cp:coreProperties>
</file>