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rgeduprat.sharepoint.com/sites/SLO/Documentos Compartilhados/SLO/COMPRAS E CONTRATAÇÕES/EPC_CENTRAL_TELEFONICA/"/>
    </mc:Choice>
  </mc:AlternateContent>
  <xr:revisionPtr revIDLastSave="122" documentId="8_{41194BD1-D838-4380-A803-53EA1B0ECC74}" xr6:coauthVersionLast="47" xr6:coauthVersionMax="47" xr10:uidLastSave="{96321C46-BF6C-4022-AFBF-195D21EB3864}"/>
  <bookViews>
    <workbookView xWindow="-110" yWindow="-110" windowWidth="19420" windowHeight="10420" tabRatio="500" xr2:uid="{00000000-000D-0000-FFFF-FFFF00000000}"/>
  </bookViews>
  <sheets>
    <sheet name="Proposta" sheetId="1" r:id="rId1"/>
  </sheets>
  <definedNames>
    <definedName name="_xlnm.Print_Area" localSheetId="0">Proposta!$A$1:$H$70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33" i="1" l="1"/>
  <c r="H33" i="1" s="1"/>
  <c r="F34" i="1"/>
  <c r="H34" i="1" s="1"/>
  <c r="F35" i="1"/>
  <c r="H35" i="1" s="1"/>
  <c r="F36" i="1"/>
  <c r="F37" i="1"/>
  <c r="H37" i="1" s="1"/>
  <c r="F38" i="1"/>
  <c r="H38" i="1" s="1"/>
  <c r="F39" i="1"/>
  <c r="F40" i="1"/>
  <c r="H40" i="1" s="1"/>
  <c r="F41" i="1"/>
  <c r="H41" i="1" s="1"/>
  <c r="F42" i="1"/>
  <c r="H42" i="1" s="1"/>
  <c r="F43" i="1"/>
  <c r="H43" i="1" s="1"/>
  <c r="F44" i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H44" i="1"/>
  <c r="H39" i="1"/>
  <c r="H36" i="1"/>
  <c r="F32" i="1"/>
  <c r="H32" i="1" s="1"/>
  <c r="E28" i="1"/>
  <c r="F27" i="1"/>
  <c r="H27" i="1" s="1"/>
  <c r="F26" i="1"/>
  <c r="F28" i="1" s="1"/>
  <c r="H26" i="1" l="1"/>
  <c r="H28" i="1" s="1"/>
  <c r="G20" i="1" s="1"/>
  <c r="F52" i="1"/>
  <c r="F20" i="1" s="1"/>
  <c r="H20" i="1" l="1"/>
  <c r="H52" i="1"/>
</calcChain>
</file>

<file path=xl/sharedStrings.xml><?xml version="1.0" encoding="utf-8"?>
<sst xmlns="http://schemas.openxmlformats.org/spreadsheetml/2006/main" count="106" uniqueCount="74">
  <si>
    <t>Fundação Jorge Duprat Figueiredo de Segurança e Medicina do Trabalho - Fundacentro</t>
  </si>
  <si>
    <t xml:space="preserve">Pregão </t>
  </si>
  <si>
    <t>4/2023</t>
  </si>
  <si>
    <t>Razão social</t>
  </si>
  <si>
    <t>Cnpj</t>
  </si>
  <si>
    <t>Endereço</t>
  </si>
  <si>
    <t>Contato</t>
  </si>
  <si>
    <t>E-mail</t>
  </si>
  <si>
    <t>Responsável</t>
  </si>
  <si>
    <t>CPF</t>
  </si>
  <si>
    <t>Dados bancários</t>
  </si>
  <si>
    <t>Data</t>
  </si>
  <si>
    <t>Validade</t>
  </si>
  <si>
    <t>Proposta Resumo Total:</t>
  </si>
  <si>
    <t>Item</t>
  </si>
  <si>
    <t>Descrição</t>
  </si>
  <si>
    <t>Unidade</t>
  </si>
  <si>
    <t>Qtd Meses</t>
  </si>
  <si>
    <t>B) Valor Total Mensal</t>
  </si>
  <si>
    <t>A) Valor Total de Instalação e Treinamento</t>
  </si>
  <si>
    <t>Contratação de empresa especializada para implementação da Solução Integrada de Telefonia Virtual IP em Nuvem, com a disponibilização de ramais IP (incluindo configuração, treinamento e suporte técnico), cessão em comodato de aparelhos de telefonia e Plano de Telefonia VoIP</t>
  </si>
  <si>
    <t>mês</t>
  </si>
  <si>
    <t>Composição de Preços:</t>
  </si>
  <si>
    <t>A</t>
  </si>
  <si>
    <t>Serviços de pagamento único</t>
  </si>
  <si>
    <t>Qtd</t>
  </si>
  <si>
    <t>Valor unitário Mensal</t>
  </si>
  <si>
    <t>Valor Total Mensal</t>
  </si>
  <si>
    <t>Pagamentos</t>
  </si>
  <si>
    <t>Instalação</t>
  </si>
  <si>
    <t>unidade</t>
  </si>
  <si>
    <t>Treinamento</t>
  </si>
  <si>
    <t>Subtotal:</t>
  </si>
  <si>
    <t>B</t>
  </si>
  <si>
    <t>Serviços de pagamento mensal</t>
  </si>
  <si>
    <t>Mensalidades</t>
  </si>
  <si>
    <t>Serviço de telefonia, Central de Atendimento e Comunicação Unificada Virtual, incluindo hardware, software e serviços necessários</t>
  </si>
  <si>
    <t>Ramal IP para usuários administrativos para os usuários de aparelhos IP, softphones e smartphones</t>
  </si>
  <si>
    <t>Softphones IP</t>
  </si>
  <si>
    <t>Sistema de Correio de Voz para todos os usuários de ramais IP, analógicos e softphones</t>
  </si>
  <si>
    <t>Sistema de Atendimento para Telefonistas e Recepcionistas</t>
  </si>
  <si>
    <t>Aparelho IP tipo 1 – terminal fixo com 2 portas giga</t>
  </si>
  <si>
    <t>Headsets USB</t>
  </si>
  <si>
    <t>Sistema de bilhetagem e Tarifação</t>
  </si>
  <si>
    <t>Sistema centralizado de URA (Unidade de Resposta Audível) incluindo a gravação dos guias vocais por locutor profissional em estúdio profissional, sendo um por regional e setores estrategicos</t>
  </si>
  <si>
    <t>Posição de operador de atendimento telefonico</t>
  </si>
  <si>
    <t>Licença de software para monitoração e relatórios de atendimento</t>
  </si>
  <si>
    <t>Solução de Retorno automático de ligações não atendidas e de ligações atendidas</t>
  </si>
  <si>
    <t>Sistema de Monitoramento de Rede (NOC) para toda a solução</t>
  </si>
  <si>
    <t>Serviço de Suporte e Manutenção para toda a solução</t>
  </si>
  <si>
    <t>Serviço de Instalação Remota e Presencial, Programação, Configuração, Testes para toda a solução e Treinamentos de usuários e administradores</t>
  </si>
  <si>
    <t>Prestação de Serviço de telefonia fixa e móvel STFC, nas modalidades local, longa distância nacional, incluindo links de voz, portabilidade numérica, equipamentos, serviços de instalação e manutenção</t>
  </si>
  <si>
    <t>serviço</t>
  </si>
  <si>
    <t>Números Telefônicos Portados</t>
  </si>
  <si>
    <t>Valor total:</t>
  </si>
  <si>
    <t>Orientações</t>
  </si>
  <si>
    <t>1. A Planilha deve ser preenchida pelo licitante para o cadastro de Proposta no Portal de Compras e deverá ser atualizada ao seu lance final, após a fase de lances, se solicitado pelo(a) Pregoeiro(a);</t>
  </si>
  <si>
    <t>2. A Proposta no formato do Edital (item único), em seu valor final, deve ser exatamente igual à soma de todos os custos que compõem o serviço, que deverão ser especificados para que seja possível a fiscalização e eventuais prorrogações, reajustes e alterações no Termo de Contrato;</t>
  </si>
  <si>
    <t xml:space="preserve">Local e data: </t>
  </si>
  <si>
    <t>Assinatura:</t>
  </si>
  <si>
    <t>Nome Completo:</t>
  </si>
  <si>
    <t>Cargo-Função:</t>
  </si>
  <si>
    <t>CPF:</t>
  </si>
  <si>
    <t>RG:</t>
  </si>
  <si>
    <t>Empresa:</t>
  </si>
  <si>
    <t>Sistema de gravação de chamadas para todos os usuários do sistema (fixos, móveis ou softphones)</t>
  </si>
  <si>
    <t>Valor Total Anual</t>
  </si>
  <si>
    <t>Campos Editáveis</t>
  </si>
  <si>
    <t>Fórmulas</t>
  </si>
  <si>
    <t>Instruções de Preenchimento</t>
  </si>
  <si>
    <t>4. Os valores colocados nos campos editáveis (em verde são meramente exemplificativos)</t>
  </si>
  <si>
    <t>3. Além dos custos a serem especificados nesta Planilha de Composição, a participante deve considerar também todas as despesas diretas e indiretas referentes à execução do objeto e que não estão especificados na mesma, conforme disposto no Termo de referência para formularem o custo da Prestação do Serviço de Telefonia.</t>
  </si>
  <si>
    <r>
      <t xml:space="preserve">Minutos de ligações telefônicas fixo nacional (Ligação Local e Ligação de Longa Distância) de fixo para fixo para qualquer operadora de telefonia fixa - </t>
    </r>
    <r>
      <rPr>
        <b/>
        <sz val="10"/>
        <color rgb="FF000000"/>
        <rFont val="arial"/>
        <family val="2"/>
      </rPr>
      <t>ILIMITADO</t>
    </r>
  </si>
  <si>
    <r>
      <t>Minutos de ligações telefônicas móvel nacional (Ligação Local e Ligação de Longa Distância) de fixo para móvel para qualquer operadora de telefonia móvel -</t>
    </r>
    <r>
      <rPr>
        <b/>
        <sz val="10"/>
        <color rgb="FF000000"/>
        <rFont val="arial"/>
        <family val="2"/>
      </rPr>
      <t xml:space="preserve"> ILIMITADO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</si>
</sst>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&quot; R$ &quot;* #,##0.00\ ;&quot;-R$ &quot;* #,##0.00\ ;&quot; R$ &quot;* \-#\ ;\ @\ 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i/>
      <sz val="10"/>
      <color theme="4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2F0D9"/>
        <bgColor rgb="FFFFF5CE"/>
      </patternFill>
    </fill>
    <fill>
      <patternFill patternType="solid">
        <fgColor rgb="FFFFF5CE"/>
        <bgColor rgb="FFE2F0D9"/>
      </patternFill>
    </fill>
    <fill>
      <patternFill patternType="solid">
        <fgColor rgb="FF99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dotted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/>
    <xf numFmtId="165" fontId="5" fillId="0" borderId="0" applyBorder="0" applyProtection="0"/>
  </cellStyleXfs>
  <cellXfs count="80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top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2" xfId="0" applyFont="1" applyFill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center" vertical="center"/>
    </xf>
    <xf numFmtId="165" fontId="3" fillId="3" borderId="2" xfId="1" applyFont="1" applyFill="1" applyBorder="1" applyAlignment="1" applyProtection="1">
      <alignment horizontal="center" vertical="center" wrapText="1"/>
    </xf>
    <xf numFmtId="165" fontId="2" fillId="3" borderId="2" xfId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165" fontId="2" fillId="0" borderId="4" xfId="1" applyFont="1" applyBorder="1" applyAlignment="1" applyProtection="1">
      <alignment horizontal="center" vertical="center" wrapText="1"/>
    </xf>
    <xf numFmtId="3" fontId="2" fillId="0" borderId="4" xfId="1" applyNumberFormat="1" applyFont="1" applyBorder="1" applyAlignment="1" applyProtection="1">
      <alignment horizontal="center" vertical="center" wrapText="1"/>
    </xf>
    <xf numFmtId="165" fontId="2" fillId="0" borderId="5" xfId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top"/>
    </xf>
    <xf numFmtId="0" fontId="2" fillId="2" borderId="2" xfId="0" applyFont="1" applyFill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horizontal="left" vertical="center" wrapText="1"/>
    </xf>
    <xf numFmtId="3" fontId="3" fillId="0" borderId="2" xfId="1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165" fontId="2" fillId="0" borderId="2" xfId="1" applyFont="1" applyBorder="1" applyAlignment="1" applyProtection="1">
      <alignment horizontal="center" vertical="center" wrapText="1"/>
    </xf>
    <xf numFmtId="3" fontId="2" fillId="0" borderId="2" xfId="1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left" vertical="center" wrapText="1"/>
    </xf>
    <xf numFmtId="165" fontId="3" fillId="0" borderId="4" xfId="1" applyFont="1" applyBorder="1" applyAlignment="1" applyProtection="1">
      <alignment horizontal="center" vertical="center" wrapText="1"/>
    </xf>
    <xf numFmtId="3" fontId="3" fillId="0" borderId="4" xfId="1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/>
    </xf>
    <xf numFmtId="165" fontId="3" fillId="0" borderId="5" xfId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 wrapText="1"/>
    </xf>
    <xf numFmtId="165" fontId="2" fillId="3" borderId="2" xfId="0" applyNumberFormat="1" applyFont="1" applyFill="1" applyBorder="1" applyAlignment="1" applyProtection="1">
      <alignment vertical="center" wrapText="1"/>
    </xf>
    <xf numFmtId="165" fontId="2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165" fontId="2" fillId="0" borderId="0" xfId="0" applyNumberFormat="1" applyFont="1" applyAlignment="1" applyProtection="1">
      <alignment vertical="center" wrapText="1"/>
    </xf>
    <xf numFmtId="165" fontId="3" fillId="4" borderId="2" xfId="1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vertical="center" wrapText="1"/>
    </xf>
    <xf numFmtId="0" fontId="3" fillId="5" borderId="13" xfId="0" applyFont="1" applyFill="1" applyBorder="1" applyAlignment="1" applyProtection="1">
      <alignment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 wrapText="1"/>
      <protection locked="0"/>
    </xf>
    <xf numFmtId="0" fontId="8" fillId="0" borderId="22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23" xfId="0" applyFont="1" applyFill="1" applyBorder="1" applyAlignment="1" applyProtection="1">
      <alignment horizontal="left" vertical="center" wrapText="1"/>
      <protection locked="0"/>
    </xf>
    <xf numFmtId="16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164" fontId="3" fillId="0" borderId="24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right" vertical="center"/>
    </xf>
    <xf numFmtId="0" fontId="1" fillId="0" borderId="8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10" xfId="0" applyFont="1" applyFill="1" applyBorder="1" applyAlignment="1" applyProtection="1">
      <alignment horizontal="center" vertical="center" wrapText="1"/>
    </xf>
    <xf numFmtId="0" fontId="2" fillId="6" borderId="11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right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70"/>
  <sheetViews>
    <sheetView showGridLines="0" tabSelected="1" zoomScale="120" zoomScaleNormal="120" workbookViewId="0">
      <selection activeCell="B55" sqref="B55"/>
    </sheetView>
  </sheetViews>
  <sheetFormatPr defaultColWidth="11.54296875" defaultRowHeight="12.5" x14ac:dyDescent="0.25"/>
  <cols>
    <col min="1" max="1" width="5.81640625" style="1" customWidth="1"/>
    <col min="2" max="2" width="39.81640625" style="1" customWidth="1"/>
    <col min="3" max="3" width="9.90625" style="1" customWidth="1"/>
    <col min="4" max="4" width="11.54296875" style="1"/>
    <col min="5" max="8" width="16.08984375" style="2" customWidth="1"/>
    <col min="9" max="1024" width="11.54296875" style="1"/>
    <col min="1025" max="16384" width="11.54296875" style="3"/>
  </cols>
  <sheetData>
    <row r="1" spans="1:8" ht="15.65" customHeight="1" x14ac:dyDescent="0.25"/>
    <row r="2" spans="1:8" ht="15.65" customHeight="1" x14ac:dyDescent="0.25">
      <c r="A2" s="50" t="s">
        <v>0</v>
      </c>
      <c r="B2" s="50"/>
      <c r="C2" s="50"/>
      <c r="D2" s="50"/>
      <c r="E2" s="50"/>
      <c r="F2" s="50"/>
      <c r="G2" s="50"/>
      <c r="H2" s="50"/>
    </row>
    <row r="3" spans="1:8" ht="15.65" customHeight="1" x14ac:dyDescent="0.25">
      <c r="A3" s="50" t="s">
        <v>1</v>
      </c>
      <c r="B3" s="50">
        <v>4</v>
      </c>
      <c r="C3" s="4" t="s">
        <v>2</v>
      </c>
      <c r="D3" s="5"/>
      <c r="E3" s="6"/>
      <c r="F3" s="6"/>
      <c r="G3" s="6"/>
      <c r="H3" s="6"/>
    </row>
    <row r="4" spans="1:8" ht="15.65" customHeight="1" thickBot="1" x14ac:dyDescent="0.3">
      <c r="A4" s="7"/>
      <c r="B4" s="7"/>
      <c r="C4" s="5"/>
      <c r="D4" s="5"/>
      <c r="E4" s="6"/>
      <c r="F4" s="6"/>
      <c r="G4" s="6"/>
      <c r="H4" s="6"/>
    </row>
    <row r="5" spans="1:8" ht="15.65" customHeight="1" x14ac:dyDescent="0.25">
      <c r="A5" s="51" t="s">
        <v>3</v>
      </c>
      <c r="B5" s="52"/>
      <c r="C5" s="53"/>
      <c r="D5" s="53"/>
      <c r="E5" s="53"/>
      <c r="F5" s="53"/>
      <c r="G5" s="53"/>
      <c r="H5" s="54"/>
    </row>
    <row r="6" spans="1:8" ht="15.65" customHeight="1" x14ac:dyDescent="0.25">
      <c r="A6" s="55" t="s">
        <v>4</v>
      </c>
      <c r="B6" s="56"/>
      <c r="C6" s="57"/>
      <c r="D6" s="57"/>
      <c r="E6" s="57"/>
      <c r="F6" s="57"/>
      <c r="G6" s="57"/>
      <c r="H6" s="58"/>
    </row>
    <row r="7" spans="1:8" ht="15.65" customHeight="1" x14ac:dyDescent="0.25">
      <c r="A7" s="55" t="s">
        <v>5</v>
      </c>
      <c r="B7" s="56"/>
      <c r="C7" s="57"/>
      <c r="D7" s="57"/>
      <c r="E7" s="57"/>
      <c r="F7" s="57"/>
      <c r="G7" s="57"/>
      <c r="H7" s="58"/>
    </row>
    <row r="8" spans="1:8" ht="15.65" customHeight="1" x14ac:dyDescent="0.25">
      <c r="A8" s="55" t="s">
        <v>6</v>
      </c>
      <c r="B8" s="56"/>
      <c r="C8" s="57"/>
      <c r="D8" s="57"/>
      <c r="E8" s="57"/>
      <c r="F8" s="57"/>
      <c r="G8" s="57"/>
      <c r="H8" s="58"/>
    </row>
    <row r="9" spans="1:8" ht="15.65" customHeight="1" x14ac:dyDescent="0.25">
      <c r="A9" s="55" t="s">
        <v>7</v>
      </c>
      <c r="B9" s="56"/>
      <c r="C9" s="57"/>
      <c r="D9" s="57"/>
      <c r="E9" s="57"/>
      <c r="F9" s="57"/>
      <c r="G9" s="57"/>
      <c r="H9" s="58"/>
    </row>
    <row r="10" spans="1:8" ht="15.65" customHeight="1" x14ac:dyDescent="0.25">
      <c r="A10" s="55" t="s">
        <v>8</v>
      </c>
      <c r="B10" s="56"/>
      <c r="C10" s="57"/>
      <c r="D10" s="57"/>
      <c r="E10" s="57"/>
      <c r="F10" s="57"/>
      <c r="G10" s="57"/>
      <c r="H10" s="58"/>
    </row>
    <row r="11" spans="1:8" ht="15.65" customHeight="1" x14ac:dyDescent="0.25">
      <c r="A11" s="55" t="s">
        <v>9</v>
      </c>
      <c r="B11" s="56"/>
      <c r="C11" s="57"/>
      <c r="D11" s="57"/>
      <c r="E11" s="57"/>
      <c r="F11" s="57"/>
      <c r="G11" s="57"/>
      <c r="H11" s="58"/>
    </row>
    <row r="12" spans="1:8" ht="15.65" customHeight="1" x14ac:dyDescent="0.25">
      <c r="A12" s="55" t="s">
        <v>10</v>
      </c>
      <c r="B12" s="56"/>
      <c r="C12" s="57"/>
      <c r="D12" s="57"/>
      <c r="E12" s="57"/>
      <c r="F12" s="57"/>
      <c r="G12" s="57"/>
      <c r="H12" s="58"/>
    </row>
    <row r="13" spans="1:8" ht="15.65" customHeight="1" x14ac:dyDescent="0.25">
      <c r="A13" s="55" t="s">
        <v>11</v>
      </c>
      <c r="B13" s="56"/>
      <c r="C13" s="59"/>
      <c r="D13" s="59"/>
      <c r="E13" s="59"/>
      <c r="F13" s="59"/>
      <c r="G13" s="59"/>
      <c r="H13" s="60"/>
    </row>
    <row r="14" spans="1:8" ht="15.65" customHeight="1" thickBot="1" x14ac:dyDescent="0.3">
      <c r="A14" s="61" t="s">
        <v>12</v>
      </c>
      <c r="B14" s="62"/>
      <c r="C14" s="63"/>
      <c r="D14" s="63"/>
      <c r="E14" s="63"/>
      <c r="F14" s="63"/>
      <c r="G14" s="63"/>
      <c r="H14" s="64"/>
    </row>
    <row r="15" spans="1:8" ht="20" customHeight="1" thickBot="1" x14ac:dyDescent="0.3">
      <c r="A15" s="48"/>
      <c r="B15" s="48"/>
      <c r="C15" s="49"/>
      <c r="D15" s="49"/>
      <c r="E15" s="49"/>
      <c r="F15" s="49"/>
      <c r="G15" s="49"/>
      <c r="H15" s="49"/>
    </row>
    <row r="16" spans="1:8" ht="15.65" customHeight="1" x14ac:dyDescent="0.25">
      <c r="A16" s="7"/>
      <c r="B16" s="7"/>
      <c r="C16" s="75" t="s">
        <v>69</v>
      </c>
      <c r="D16" s="76"/>
      <c r="E16" s="76"/>
      <c r="F16" s="76"/>
      <c r="G16" s="77"/>
      <c r="H16" s="6"/>
    </row>
    <row r="17" spans="1:8" ht="15.65" customHeight="1" thickBot="1" x14ac:dyDescent="0.3">
      <c r="A17" s="65" t="s">
        <v>13</v>
      </c>
      <c r="B17" s="65"/>
      <c r="C17" s="45"/>
      <c r="D17" s="74" t="s">
        <v>67</v>
      </c>
      <c r="E17" s="74"/>
      <c r="F17" s="46"/>
      <c r="G17" s="47" t="s">
        <v>68</v>
      </c>
      <c r="H17" s="6"/>
    </row>
    <row r="18" spans="1:8" ht="15.65" customHeight="1" x14ac:dyDescent="0.25">
      <c r="A18" s="7"/>
      <c r="B18" s="8"/>
    </row>
    <row r="19" spans="1:8" ht="37.65" customHeight="1" x14ac:dyDescent="0.25">
      <c r="A19" s="9" t="s">
        <v>14</v>
      </c>
      <c r="B19" s="66" t="s">
        <v>15</v>
      </c>
      <c r="C19" s="66"/>
      <c r="D19" s="10" t="s">
        <v>16</v>
      </c>
      <c r="E19" s="10" t="s">
        <v>17</v>
      </c>
      <c r="F19" s="11" t="s">
        <v>18</v>
      </c>
      <c r="G19" s="11" t="s">
        <v>19</v>
      </c>
      <c r="H19" s="11" t="s">
        <v>66</v>
      </c>
    </row>
    <row r="20" spans="1:8" ht="67.5" customHeight="1" x14ac:dyDescent="0.25">
      <c r="A20" s="12">
        <v>1</v>
      </c>
      <c r="B20" s="67" t="s">
        <v>20</v>
      </c>
      <c r="C20" s="67"/>
      <c r="D20" s="12" t="s">
        <v>21</v>
      </c>
      <c r="E20" s="12">
        <v>12</v>
      </c>
      <c r="F20" s="13">
        <f>F52</f>
        <v>125700</v>
      </c>
      <c r="G20" s="13">
        <f>H28</f>
        <v>200</v>
      </c>
      <c r="H20" s="14">
        <f>(F20*E20)+G20</f>
        <v>1508600</v>
      </c>
    </row>
    <row r="21" spans="1:8" ht="15.65" customHeight="1" x14ac:dyDescent="0.25">
      <c r="A21" s="5"/>
      <c r="B21" s="5"/>
      <c r="C21" s="5"/>
      <c r="D21" s="5"/>
      <c r="E21" s="6"/>
      <c r="F21" s="15"/>
      <c r="G21" s="15"/>
      <c r="H21" s="15"/>
    </row>
    <row r="22" spans="1:8" ht="15.65" customHeight="1" x14ac:dyDescent="0.25">
      <c r="A22" s="65" t="s">
        <v>22</v>
      </c>
      <c r="B22" s="65"/>
      <c r="C22" s="5"/>
      <c r="D22" s="5"/>
      <c r="E22" s="6"/>
      <c r="F22" s="6"/>
      <c r="G22" s="6"/>
      <c r="H22" s="6"/>
    </row>
    <row r="23" spans="1:8" ht="15.65" customHeight="1" x14ac:dyDescent="0.25">
      <c r="A23" s="16"/>
      <c r="B23" s="5"/>
      <c r="C23" s="5"/>
      <c r="D23" s="5"/>
      <c r="E23" s="6"/>
      <c r="F23" s="6"/>
      <c r="G23" s="6"/>
      <c r="H23" s="6"/>
    </row>
    <row r="24" spans="1:8" s="23" customFormat="1" ht="15.65" customHeight="1" x14ac:dyDescent="0.25">
      <c r="A24" s="17" t="s">
        <v>23</v>
      </c>
      <c r="B24" s="18" t="s">
        <v>24</v>
      </c>
      <c r="C24" s="19"/>
      <c r="D24" s="19"/>
      <c r="E24" s="20"/>
      <c r="F24" s="20"/>
      <c r="G24" s="21"/>
      <c r="H24" s="22"/>
    </row>
    <row r="25" spans="1:8" s="23" customFormat="1" ht="26.5" customHeight="1" x14ac:dyDescent="0.25">
      <c r="A25" s="10" t="s">
        <v>14</v>
      </c>
      <c r="B25" s="10" t="s">
        <v>15</v>
      </c>
      <c r="C25" s="10" t="s">
        <v>16</v>
      </c>
      <c r="D25" s="10" t="s">
        <v>25</v>
      </c>
      <c r="E25" s="24" t="s">
        <v>26</v>
      </c>
      <c r="F25" s="24" t="s">
        <v>27</v>
      </c>
      <c r="G25" s="24" t="s">
        <v>28</v>
      </c>
      <c r="H25" s="24" t="s">
        <v>66</v>
      </c>
    </row>
    <row r="26" spans="1:8" ht="15.65" customHeight="1" x14ac:dyDescent="0.25">
      <c r="A26" s="12">
        <v>1</v>
      </c>
      <c r="B26" s="25" t="s">
        <v>29</v>
      </c>
      <c r="C26" s="12" t="s">
        <v>30</v>
      </c>
      <c r="D26" s="12">
        <v>1</v>
      </c>
      <c r="E26" s="44">
        <v>100</v>
      </c>
      <c r="F26" s="13">
        <f>E26*D26</f>
        <v>100</v>
      </c>
      <c r="G26" s="26">
        <v>1</v>
      </c>
      <c r="H26" s="13">
        <f>G26*F26</f>
        <v>100</v>
      </c>
    </row>
    <row r="27" spans="1:8" ht="15.65" customHeight="1" x14ac:dyDescent="0.25">
      <c r="A27" s="12">
        <v>2</v>
      </c>
      <c r="B27" s="25" t="s">
        <v>31</v>
      </c>
      <c r="C27" s="12" t="s">
        <v>30</v>
      </c>
      <c r="D27" s="12">
        <v>1</v>
      </c>
      <c r="E27" s="44">
        <v>100</v>
      </c>
      <c r="F27" s="13">
        <f>E27*D27</f>
        <v>100</v>
      </c>
      <c r="G27" s="26">
        <v>1</v>
      </c>
      <c r="H27" s="13">
        <f>G27*F27</f>
        <v>100</v>
      </c>
    </row>
    <row r="28" spans="1:8" ht="15.65" customHeight="1" x14ac:dyDescent="0.25">
      <c r="A28" s="27"/>
      <c r="B28" s="28" t="s">
        <v>32</v>
      </c>
      <c r="C28" s="27"/>
      <c r="D28" s="27"/>
      <c r="E28" s="29">
        <f>SUM(E26:E27)</f>
        <v>200</v>
      </c>
      <c r="F28" s="14">
        <f>SUM(F26:F27)</f>
        <v>200</v>
      </c>
      <c r="G28" s="30"/>
      <c r="H28" s="14">
        <f>SUM(H26:H27)</f>
        <v>200</v>
      </c>
    </row>
    <row r="29" spans="1:8" ht="15.65" customHeight="1" x14ac:dyDescent="0.25">
      <c r="A29" s="31"/>
      <c r="B29" s="32"/>
      <c r="C29" s="31"/>
      <c r="D29" s="31"/>
      <c r="E29" s="33"/>
      <c r="F29" s="33"/>
      <c r="G29" s="34"/>
      <c r="H29" s="33"/>
    </row>
    <row r="30" spans="1:8" ht="15.65" customHeight="1" x14ac:dyDescent="0.25">
      <c r="A30" s="17" t="s">
        <v>33</v>
      </c>
      <c r="B30" s="35" t="s">
        <v>34</v>
      </c>
      <c r="C30" s="31"/>
      <c r="D30" s="31"/>
      <c r="E30" s="33"/>
      <c r="F30" s="33"/>
      <c r="G30" s="34"/>
      <c r="H30" s="36"/>
    </row>
    <row r="31" spans="1:8" ht="26.5" customHeight="1" x14ac:dyDescent="0.25">
      <c r="A31" s="10" t="s">
        <v>14</v>
      </c>
      <c r="B31" s="10" t="s">
        <v>15</v>
      </c>
      <c r="C31" s="10" t="s">
        <v>16</v>
      </c>
      <c r="D31" s="10" t="s">
        <v>25</v>
      </c>
      <c r="E31" s="24" t="s">
        <v>26</v>
      </c>
      <c r="F31" s="24" t="s">
        <v>27</v>
      </c>
      <c r="G31" s="24" t="s">
        <v>35</v>
      </c>
      <c r="H31" s="24" t="s">
        <v>66</v>
      </c>
    </row>
    <row r="32" spans="1:8" ht="37.65" customHeight="1" x14ac:dyDescent="0.25">
      <c r="A32" s="12">
        <v>1</v>
      </c>
      <c r="B32" s="25" t="s">
        <v>36</v>
      </c>
      <c r="C32" s="12" t="s">
        <v>30</v>
      </c>
      <c r="D32" s="12">
        <v>1</v>
      </c>
      <c r="E32" s="44">
        <v>100</v>
      </c>
      <c r="F32" s="13">
        <f t="shared" ref="F32:F51" si="0">E32*D32</f>
        <v>100</v>
      </c>
      <c r="G32" s="26">
        <v>12</v>
      </c>
      <c r="H32" s="13">
        <f t="shared" ref="H32:H51" si="1">G32*F32</f>
        <v>1200</v>
      </c>
    </row>
    <row r="33" spans="1:8" ht="37.65" customHeight="1" x14ac:dyDescent="0.25">
      <c r="A33" s="12">
        <v>2</v>
      </c>
      <c r="B33" s="25" t="s">
        <v>37</v>
      </c>
      <c r="C33" s="12" t="s">
        <v>30</v>
      </c>
      <c r="D33" s="12">
        <v>300</v>
      </c>
      <c r="E33" s="44">
        <v>100</v>
      </c>
      <c r="F33" s="13">
        <f t="shared" si="0"/>
        <v>30000</v>
      </c>
      <c r="G33" s="26">
        <v>12</v>
      </c>
      <c r="H33" s="13">
        <f t="shared" si="1"/>
        <v>360000</v>
      </c>
    </row>
    <row r="34" spans="1:8" ht="15.65" customHeight="1" x14ac:dyDescent="0.25">
      <c r="A34" s="12">
        <v>3</v>
      </c>
      <c r="B34" s="25" t="s">
        <v>38</v>
      </c>
      <c r="C34" s="12" t="s">
        <v>30</v>
      </c>
      <c r="D34" s="12">
        <v>300</v>
      </c>
      <c r="E34" s="44">
        <v>100</v>
      </c>
      <c r="F34" s="13">
        <f t="shared" si="0"/>
        <v>30000</v>
      </c>
      <c r="G34" s="26">
        <v>12</v>
      </c>
      <c r="H34" s="13">
        <f t="shared" si="1"/>
        <v>360000</v>
      </c>
    </row>
    <row r="35" spans="1:8" ht="26.5" customHeight="1" x14ac:dyDescent="0.25">
      <c r="A35" s="12">
        <v>4</v>
      </c>
      <c r="B35" s="25" t="s">
        <v>39</v>
      </c>
      <c r="C35" s="12" t="s">
        <v>30</v>
      </c>
      <c r="D35" s="12">
        <v>1</v>
      </c>
      <c r="E35" s="44">
        <v>100</v>
      </c>
      <c r="F35" s="13">
        <f t="shared" si="0"/>
        <v>100</v>
      </c>
      <c r="G35" s="26">
        <v>12</v>
      </c>
      <c r="H35" s="13">
        <f t="shared" si="1"/>
        <v>1200</v>
      </c>
    </row>
    <row r="36" spans="1:8" ht="37.5" x14ac:dyDescent="0.25">
      <c r="A36" s="12">
        <v>5</v>
      </c>
      <c r="B36" s="25" t="s">
        <v>65</v>
      </c>
      <c r="C36" s="12" t="s">
        <v>30</v>
      </c>
      <c r="D36" s="12">
        <v>300</v>
      </c>
      <c r="E36" s="44">
        <v>100</v>
      </c>
      <c r="F36" s="13">
        <f t="shared" si="0"/>
        <v>30000</v>
      </c>
      <c r="G36" s="26">
        <v>12</v>
      </c>
      <c r="H36" s="13">
        <f t="shared" si="1"/>
        <v>360000</v>
      </c>
    </row>
    <row r="37" spans="1:8" ht="26.5" customHeight="1" x14ac:dyDescent="0.25">
      <c r="A37" s="12">
        <v>6</v>
      </c>
      <c r="B37" s="25" t="s">
        <v>40</v>
      </c>
      <c r="C37" s="12" t="s">
        <v>30</v>
      </c>
      <c r="D37" s="12">
        <v>1</v>
      </c>
      <c r="E37" s="44">
        <v>100</v>
      </c>
      <c r="F37" s="13">
        <f t="shared" si="0"/>
        <v>100</v>
      </c>
      <c r="G37" s="26">
        <v>12</v>
      </c>
      <c r="H37" s="13">
        <f t="shared" si="1"/>
        <v>1200</v>
      </c>
    </row>
    <row r="38" spans="1:8" ht="26.5" customHeight="1" x14ac:dyDescent="0.25">
      <c r="A38" s="12">
        <v>7</v>
      </c>
      <c r="B38" s="25" t="s">
        <v>41</v>
      </c>
      <c r="C38" s="12" t="s">
        <v>30</v>
      </c>
      <c r="D38" s="12">
        <v>150</v>
      </c>
      <c r="E38" s="44">
        <v>100</v>
      </c>
      <c r="F38" s="13">
        <f t="shared" si="0"/>
        <v>15000</v>
      </c>
      <c r="G38" s="26">
        <v>12</v>
      </c>
      <c r="H38" s="13">
        <f t="shared" si="1"/>
        <v>180000</v>
      </c>
    </row>
    <row r="39" spans="1:8" ht="15.65" customHeight="1" x14ac:dyDescent="0.25">
      <c r="A39" s="12">
        <v>8</v>
      </c>
      <c r="B39" s="25" t="s">
        <v>42</v>
      </c>
      <c r="C39" s="12" t="s">
        <v>30</v>
      </c>
      <c r="D39" s="12">
        <v>150</v>
      </c>
      <c r="E39" s="44">
        <v>100</v>
      </c>
      <c r="F39" s="13">
        <f t="shared" si="0"/>
        <v>15000</v>
      </c>
      <c r="G39" s="26">
        <v>12</v>
      </c>
      <c r="H39" s="13">
        <f t="shared" si="1"/>
        <v>180000</v>
      </c>
    </row>
    <row r="40" spans="1:8" ht="15.65" customHeight="1" x14ac:dyDescent="0.25">
      <c r="A40" s="12">
        <v>9</v>
      </c>
      <c r="B40" s="25" t="s">
        <v>43</v>
      </c>
      <c r="C40" s="12" t="s">
        <v>30</v>
      </c>
      <c r="D40" s="12">
        <v>1</v>
      </c>
      <c r="E40" s="44">
        <v>100</v>
      </c>
      <c r="F40" s="13">
        <f t="shared" si="0"/>
        <v>100</v>
      </c>
      <c r="G40" s="26">
        <v>12</v>
      </c>
      <c r="H40" s="13">
        <f t="shared" si="1"/>
        <v>1200</v>
      </c>
    </row>
    <row r="41" spans="1:8" ht="60" customHeight="1" x14ac:dyDescent="0.25">
      <c r="A41" s="12">
        <v>10</v>
      </c>
      <c r="B41" s="25" t="s">
        <v>44</v>
      </c>
      <c r="C41" s="12" t="s">
        <v>30</v>
      </c>
      <c r="D41" s="12">
        <v>15</v>
      </c>
      <c r="E41" s="44">
        <v>100</v>
      </c>
      <c r="F41" s="13">
        <f t="shared" si="0"/>
        <v>1500</v>
      </c>
      <c r="G41" s="26">
        <v>12</v>
      </c>
      <c r="H41" s="13">
        <f t="shared" si="1"/>
        <v>18000</v>
      </c>
    </row>
    <row r="42" spans="1:8" ht="15.65" customHeight="1" x14ac:dyDescent="0.25">
      <c r="A42" s="12">
        <v>11</v>
      </c>
      <c r="B42" s="25" t="s">
        <v>45</v>
      </c>
      <c r="C42" s="12" t="s">
        <v>30</v>
      </c>
      <c r="D42" s="12">
        <v>5</v>
      </c>
      <c r="E42" s="44">
        <v>100</v>
      </c>
      <c r="F42" s="13">
        <f t="shared" si="0"/>
        <v>500</v>
      </c>
      <c r="G42" s="26">
        <v>12</v>
      </c>
      <c r="H42" s="13">
        <f t="shared" si="1"/>
        <v>6000</v>
      </c>
    </row>
    <row r="43" spans="1:8" ht="26.5" customHeight="1" x14ac:dyDescent="0.25">
      <c r="A43" s="12">
        <v>12</v>
      </c>
      <c r="B43" s="25" t="s">
        <v>46</v>
      </c>
      <c r="C43" s="12" t="s">
        <v>30</v>
      </c>
      <c r="D43" s="12">
        <v>1</v>
      </c>
      <c r="E43" s="44">
        <v>100</v>
      </c>
      <c r="F43" s="13">
        <f t="shared" si="0"/>
        <v>100</v>
      </c>
      <c r="G43" s="26">
        <v>12</v>
      </c>
      <c r="H43" s="13">
        <f t="shared" si="1"/>
        <v>1200</v>
      </c>
    </row>
    <row r="44" spans="1:8" ht="26.5" customHeight="1" x14ac:dyDescent="0.25">
      <c r="A44" s="12">
        <v>13</v>
      </c>
      <c r="B44" s="25" t="s">
        <v>47</v>
      </c>
      <c r="C44" s="12" t="s">
        <v>30</v>
      </c>
      <c r="D44" s="12">
        <v>1</v>
      </c>
      <c r="E44" s="44">
        <v>100</v>
      </c>
      <c r="F44" s="13">
        <f t="shared" si="0"/>
        <v>100</v>
      </c>
      <c r="G44" s="26">
        <v>12</v>
      </c>
      <c r="H44" s="13">
        <f t="shared" si="1"/>
        <v>1200</v>
      </c>
    </row>
    <row r="45" spans="1:8" ht="26.5" customHeight="1" x14ac:dyDescent="0.25">
      <c r="A45" s="12">
        <v>14</v>
      </c>
      <c r="B45" s="25" t="s">
        <v>48</v>
      </c>
      <c r="C45" s="12" t="s">
        <v>30</v>
      </c>
      <c r="D45" s="12">
        <v>1</v>
      </c>
      <c r="E45" s="44">
        <v>100</v>
      </c>
      <c r="F45" s="13">
        <f t="shared" si="0"/>
        <v>100</v>
      </c>
      <c r="G45" s="26">
        <v>12</v>
      </c>
      <c r="H45" s="13">
        <f t="shared" si="1"/>
        <v>1200</v>
      </c>
    </row>
    <row r="46" spans="1:8" ht="26.5" customHeight="1" x14ac:dyDescent="0.25">
      <c r="A46" s="12">
        <v>15</v>
      </c>
      <c r="B46" s="25" t="s">
        <v>49</v>
      </c>
      <c r="C46" s="12" t="s">
        <v>30</v>
      </c>
      <c r="D46" s="12">
        <v>1</v>
      </c>
      <c r="E46" s="44">
        <v>100</v>
      </c>
      <c r="F46" s="13">
        <f t="shared" si="0"/>
        <v>100</v>
      </c>
      <c r="G46" s="26">
        <v>12</v>
      </c>
      <c r="H46" s="13">
        <f t="shared" si="1"/>
        <v>1200</v>
      </c>
    </row>
    <row r="47" spans="1:8" ht="48.9" customHeight="1" x14ac:dyDescent="0.25">
      <c r="A47" s="12">
        <v>16</v>
      </c>
      <c r="B47" s="25" t="s">
        <v>50</v>
      </c>
      <c r="C47" s="12" t="s">
        <v>30</v>
      </c>
      <c r="D47" s="12">
        <v>1</v>
      </c>
      <c r="E47" s="44">
        <v>100</v>
      </c>
      <c r="F47" s="13">
        <f t="shared" si="0"/>
        <v>100</v>
      </c>
      <c r="G47" s="26">
        <v>12</v>
      </c>
      <c r="H47" s="13">
        <f t="shared" si="1"/>
        <v>1200</v>
      </c>
    </row>
    <row r="48" spans="1:8" ht="60" customHeight="1" x14ac:dyDescent="0.25">
      <c r="A48" s="12">
        <v>17</v>
      </c>
      <c r="B48" s="25" t="s">
        <v>51</v>
      </c>
      <c r="C48" s="12" t="s">
        <v>52</v>
      </c>
      <c r="D48" s="12">
        <v>1</v>
      </c>
      <c r="E48" s="44">
        <v>100</v>
      </c>
      <c r="F48" s="13">
        <f t="shared" si="0"/>
        <v>100</v>
      </c>
      <c r="G48" s="26">
        <v>12</v>
      </c>
      <c r="H48" s="13">
        <f t="shared" si="1"/>
        <v>1200</v>
      </c>
    </row>
    <row r="49" spans="1:8" ht="48.9" customHeight="1" x14ac:dyDescent="0.25">
      <c r="A49" s="12">
        <v>18</v>
      </c>
      <c r="B49" s="25" t="s">
        <v>72</v>
      </c>
      <c r="C49" s="12" t="s">
        <v>52</v>
      </c>
      <c r="D49" s="12">
        <v>1</v>
      </c>
      <c r="E49" s="44">
        <v>100</v>
      </c>
      <c r="F49" s="13">
        <f t="shared" si="0"/>
        <v>100</v>
      </c>
      <c r="G49" s="26">
        <v>12</v>
      </c>
      <c r="H49" s="13">
        <f t="shared" si="1"/>
        <v>1200</v>
      </c>
    </row>
    <row r="50" spans="1:8" ht="48.9" customHeight="1" x14ac:dyDescent="0.25">
      <c r="A50" s="12">
        <v>19</v>
      </c>
      <c r="B50" s="25" t="s">
        <v>73</v>
      </c>
      <c r="C50" s="12" t="s">
        <v>52</v>
      </c>
      <c r="D50" s="12">
        <v>1</v>
      </c>
      <c r="E50" s="44">
        <v>100</v>
      </c>
      <c r="F50" s="13">
        <f t="shared" si="0"/>
        <v>100</v>
      </c>
      <c r="G50" s="26">
        <v>12</v>
      </c>
      <c r="H50" s="13">
        <f t="shared" si="1"/>
        <v>1200</v>
      </c>
    </row>
    <row r="51" spans="1:8" ht="15.65" customHeight="1" x14ac:dyDescent="0.25">
      <c r="A51" s="12">
        <v>20</v>
      </c>
      <c r="B51" s="25" t="s">
        <v>53</v>
      </c>
      <c r="C51" s="12" t="s">
        <v>30</v>
      </c>
      <c r="D51" s="12">
        <v>25</v>
      </c>
      <c r="E51" s="44">
        <v>100</v>
      </c>
      <c r="F51" s="13">
        <f t="shared" si="0"/>
        <v>2500</v>
      </c>
      <c r="G51" s="26">
        <v>12</v>
      </c>
      <c r="H51" s="13">
        <f t="shared" si="1"/>
        <v>30000</v>
      </c>
    </row>
    <row r="52" spans="1:8" ht="15.65" customHeight="1" x14ac:dyDescent="0.25">
      <c r="A52" s="37" t="s">
        <v>33</v>
      </c>
      <c r="B52" s="38" t="s">
        <v>54</v>
      </c>
      <c r="C52" s="38"/>
      <c r="D52" s="38"/>
      <c r="E52" s="39"/>
      <c r="F52" s="40">
        <f>SUM(F32:F51)</f>
        <v>125700</v>
      </c>
      <c r="G52" s="41"/>
      <c r="H52" s="40">
        <f>SUM(H32:H51)+H28</f>
        <v>1508600</v>
      </c>
    </row>
    <row r="53" spans="1:8" ht="15.65" customHeight="1" x14ac:dyDescent="0.25">
      <c r="B53" s="4"/>
      <c r="C53" s="4"/>
      <c r="D53" s="4"/>
      <c r="E53" s="42"/>
      <c r="F53" s="43"/>
      <c r="G53" s="43"/>
      <c r="H53" s="43"/>
    </row>
    <row r="54" spans="1:8" ht="15.65" customHeight="1" x14ac:dyDescent="0.25">
      <c r="A54" s="65" t="s">
        <v>55</v>
      </c>
      <c r="B54" s="65"/>
    </row>
    <row r="55" spans="1:8" ht="15.65" customHeight="1" x14ac:dyDescent="0.25"/>
    <row r="56" spans="1:8" ht="26.5" customHeight="1" x14ac:dyDescent="0.25">
      <c r="A56" s="68" t="s">
        <v>56</v>
      </c>
      <c r="B56" s="68"/>
      <c r="C56" s="68"/>
      <c r="D56" s="68"/>
      <c r="E56" s="68"/>
      <c r="F56" s="68"/>
      <c r="G56" s="68"/>
      <c r="H56" s="68"/>
    </row>
    <row r="57" spans="1:8" ht="26.5" customHeight="1" x14ac:dyDescent="0.25">
      <c r="A57" s="68" t="s">
        <v>57</v>
      </c>
      <c r="B57" s="68"/>
      <c r="C57" s="68"/>
      <c r="D57" s="68"/>
      <c r="E57" s="68"/>
      <c r="F57" s="68"/>
      <c r="G57" s="68"/>
      <c r="H57" s="68"/>
    </row>
    <row r="58" spans="1:8" ht="41" customHeight="1" x14ac:dyDescent="0.25">
      <c r="A58" s="68" t="s">
        <v>71</v>
      </c>
      <c r="B58" s="68"/>
      <c r="C58" s="68"/>
      <c r="D58" s="68"/>
      <c r="E58" s="68"/>
      <c r="F58" s="68"/>
      <c r="G58" s="68"/>
      <c r="H58" s="68"/>
    </row>
    <row r="59" spans="1:8" ht="26.5" customHeight="1" x14ac:dyDescent="0.25">
      <c r="A59" s="78" t="s">
        <v>70</v>
      </c>
      <c r="B59" s="78"/>
      <c r="C59" s="78"/>
      <c r="D59" s="78"/>
      <c r="E59" s="78"/>
      <c r="F59" s="78"/>
      <c r="G59" s="78"/>
      <c r="H59" s="78"/>
    </row>
    <row r="60" spans="1:8" ht="15.65" customHeight="1" x14ac:dyDescent="0.25"/>
    <row r="62" spans="1:8" ht="18.5" customHeight="1" x14ac:dyDescent="0.25">
      <c r="A62" s="70" t="s">
        <v>58</v>
      </c>
      <c r="B62" s="70"/>
      <c r="C62" s="71"/>
      <c r="D62" s="71"/>
      <c r="E62" s="71"/>
      <c r="F62" s="71"/>
      <c r="G62" s="71"/>
      <c r="H62" s="71"/>
    </row>
    <row r="63" spans="1:8" ht="18.5" customHeight="1" x14ac:dyDescent="0.25">
      <c r="A63" s="72"/>
      <c r="B63" s="72"/>
      <c r="C63" s="73"/>
      <c r="D63" s="73"/>
      <c r="E63" s="73"/>
      <c r="F63" s="73"/>
      <c r="G63" s="73"/>
      <c r="H63" s="73"/>
    </row>
    <row r="64" spans="1:8" ht="18.5" customHeight="1" x14ac:dyDescent="0.25">
      <c r="A64" s="70" t="s">
        <v>59</v>
      </c>
      <c r="B64" s="70"/>
      <c r="C64" s="71"/>
      <c r="D64" s="71"/>
      <c r="E64" s="71"/>
      <c r="F64" s="71"/>
      <c r="G64" s="71"/>
      <c r="H64" s="71"/>
    </row>
    <row r="65" spans="1:8" ht="18.5" customHeight="1" x14ac:dyDescent="0.25">
      <c r="A65" s="79"/>
      <c r="B65" s="79"/>
      <c r="C65" s="69"/>
      <c r="D65" s="69"/>
      <c r="E65" s="69"/>
      <c r="F65" s="69"/>
      <c r="G65" s="69"/>
      <c r="H65" s="69"/>
    </row>
    <row r="66" spans="1:8" ht="18.5" customHeight="1" x14ac:dyDescent="0.25">
      <c r="A66" s="79" t="s">
        <v>60</v>
      </c>
      <c r="B66" s="79"/>
      <c r="C66" s="69"/>
      <c r="D66" s="69"/>
      <c r="E66" s="69"/>
      <c r="F66" s="69"/>
      <c r="G66" s="69"/>
      <c r="H66" s="69"/>
    </row>
    <row r="67" spans="1:8" ht="18.5" customHeight="1" x14ac:dyDescent="0.25">
      <c r="A67" s="79" t="s">
        <v>61</v>
      </c>
      <c r="B67" s="79"/>
      <c r="C67" s="69"/>
      <c r="D67" s="69"/>
      <c r="E67" s="69"/>
      <c r="F67" s="69"/>
      <c r="G67" s="69"/>
      <c r="H67" s="69"/>
    </row>
    <row r="68" spans="1:8" ht="18.5" customHeight="1" x14ac:dyDescent="0.25">
      <c r="A68" s="79" t="s">
        <v>62</v>
      </c>
      <c r="B68" s="79"/>
      <c r="C68" s="69"/>
      <c r="D68" s="69"/>
      <c r="E68" s="69"/>
      <c r="F68" s="69"/>
      <c r="G68" s="69"/>
      <c r="H68" s="69"/>
    </row>
    <row r="69" spans="1:8" ht="18.5" customHeight="1" x14ac:dyDescent="0.25">
      <c r="A69" s="79" t="s">
        <v>63</v>
      </c>
      <c r="B69" s="79"/>
      <c r="C69" s="69"/>
      <c r="D69" s="69"/>
      <c r="E69" s="69"/>
      <c r="F69" s="69"/>
      <c r="G69" s="69"/>
      <c r="H69" s="69"/>
    </row>
    <row r="70" spans="1:8" ht="18.5" customHeight="1" x14ac:dyDescent="0.25">
      <c r="A70" s="72" t="s">
        <v>64</v>
      </c>
      <c r="B70" s="72"/>
      <c r="C70" s="73"/>
      <c r="D70" s="73"/>
      <c r="E70" s="73"/>
      <c r="F70" s="73"/>
      <c r="G70" s="73"/>
      <c r="H70" s="73"/>
    </row>
  </sheetData>
  <sheetProtection algorithmName="SHA-512" hashValue="yso+VJ0w/ydTkKtuMZY/NYSaoFQZx+qL6vabEow3bO/wof3rAhdtK5hAzQHs/WtfvmB30kK9QgA3WU1njnAdpQ==" saltValue="7GaMCeVd9Xs87gCpZLli9g==" spinCount="100000" sheet="1" objects="1" scenarios="1"/>
  <protectedRanges>
    <protectedRange sqref="E26:E51" name="Valor Unitario"/>
  </protectedRanges>
  <mergeCells count="51">
    <mergeCell ref="A70:B70"/>
    <mergeCell ref="C70:H70"/>
    <mergeCell ref="D17:E17"/>
    <mergeCell ref="C16:G16"/>
    <mergeCell ref="A59:H59"/>
    <mergeCell ref="A67:B67"/>
    <mergeCell ref="C67:H67"/>
    <mergeCell ref="A68:B68"/>
    <mergeCell ref="C68:H68"/>
    <mergeCell ref="A69:B69"/>
    <mergeCell ref="C69:H69"/>
    <mergeCell ref="A64:B64"/>
    <mergeCell ref="C64:H64"/>
    <mergeCell ref="A65:B65"/>
    <mergeCell ref="C65:H65"/>
    <mergeCell ref="A66:B66"/>
    <mergeCell ref="C66:H66"/>
    <mergeCell ref="A57:H57"/>
    <mergeCell ref="A58:H58"/>
    <mergeCell ref="A62:B62"/>
    <mergeCell ref="C62:H62"/>
    <mergeCell ref="A63:B63"/>
    <mergeCell ref="C63:H63"/>
    <mergeCell ref="B19:C19"/>
    <mergeCell ref="B20:C20"/>
    <mergeCell ref="A22:B22"/>
    <mergeCell ref="A54:B54"/>
    <mergeCell ref="A56:H56"/>
    <mergeCell ref="A13:B13"/>
    <mergeCell ref="C13:H13"/>
    <mergeCell ref="A14:B14"/>
    <mergeCell ref="C14:H14"/>
    <mergeCell ref="A17:B17"/>
    <mergeCell ref="A10:B10"/>
    <mergeCell ref="C10:H10"/>
    <mergeCell ref="A11:B11"/>
    <mergeCell ref="C11:H11"/>
    <mergeCell ref="A12:B12"/>
    <mergeCell ref="C12:H12"/>
    <mergeCell ref="A7:B7"/>
    <mergeCell ref="C7:H7"/>
    <mergeCell ref="A8:B8"/>
    <mergeCell ref="C8:H8"/>
    <mergeCell ref="A9:B9"/>
    <mergeCell ref="C9:H9"/>
    <mergeCell ref="A2:H2"/>
    <mergeCell ref="A3:B3"/>
    <mergeCell ref="A5:B5"/>
    <mergeCell ref="C5:H5"/>
    <mergeCell ref="A6:B6"/>
    <mergeCell ref="C6:H6"/>
  </mergeCells>
  <printOptions horizontalCentered="1"/>
  <pageMargins left="0.78749999999999998" right="0.78749999999999998" top="1.0249999999999999" bottom="1.0249999999999999" header="0.78749999999999998" footer="0.78749999999999998"/>
  <pageSetup paperSize="9" fitToHeight="0" orientation="portrait" useFirstPageNumber="1" horizontalDpi="300" verticalDpi="300" r:id="rId1"/>
  <headerFooter>
    <oddHeader>&amp;C&amp;A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15bd127-9943-461d-b91a-d32f87208781" xsi:nil="true"/>
    <lcf76f155ced4ddcb4097134ff3c332f xmlns="f38db903-10bf-4ba7-8248-ff0686c4747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DCDBF58B89504088DB6DC1273FC799" ma:contentTypeVersion="16" ma:contentTypeDescription="Crie um novo documento." ma:contentTypeScope="" ma:versionID="26a751b81a53f8fd711ff0b9bae41159">
  <xsd:schema xmlns:xsd="http://www.w3.org/2001/XMLSchema" xmlns:xs="http://www.w3.org/2001/XMLSchema" xmlns:p="http://schemas.microsoft.com/office/2006/metadata/properties" xmlns:ns2="f38db903-10bf-4ba7-8248-ff0686c4747a" xmlns:ns3="015bd127-9943-461d-b91a-d32f87208781" targetNamespace="http://schemas.microsoft.com/office/2006/metadata/properties" ma:root="true" ma:fieldsID="cdb195a48ac02b4a78fc29d8ae1e8f52" ns2:_="" ns3:_="">
    <xsd:import namespace="f38db903-10bf-4ba7-8248-ff0686c4747a"/>
    <xsd:import namespace="015bd127-9943-461d-b91a-d32f872087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8db903-10bf-4ba7-8248-ff0686c474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c63045-9d6c-4fb0-a11a-7d381428c9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5bd127-9943-461d-b91a-d32f8720878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cc8043-71c9-4196-8a21-e8d4c4ab9577}" ma:internalName="TaxCatchAll" ma:showField="CatchAllData" ma:web="015bd127-9943-461d-b91a-d32f872087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F04E51-401D-42D6-9DC6-5B09646402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A6F711-1754-4FC9-91F6-6A594DA3A31A}">
  <ds:schemaRefs>
    <ds:schemaRef ds:uri="http://schemas.microsoft.com/office/2006/metadata/properties"/>
    <ds:schemaRef ds:uri="http://schemas.microsoft.com/office/infopath/2007/PartnerControls"/>
    <ds:schemaRef ds:uri="015bd127-9943-461d-b91a-d32f87208781"/>
    <ds:schemaRef ds:uri="f38db903-10bf-4ba7-8248-ff0686c4747a"/>
  </ds:schemaRefs>
</ds:datastoreItem>
</file>

<file path=customXml/itemProps3.xml><?xml version="1.0" encoding="utf-8"?>
<ds:datastoreItem xmlns:ds="http://schemas.openxmlformats.org/officeDocument/2006/customXml" ds:itemID="{693E7155-5695-4EE1-BA47-776EF1FC7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8db903-10bf-4ba7-8248-ff0686c4747a"/>
    <ds:schemaRef ds:uri="015bd127-9943-461d-b91a-d32f872087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Proposta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Reginaldo Fernandes</dc:creator>
  <dc:description/>
  <cp:lastModifiedBy>Angela Tanieska Scarlato</cp:lastModifiedBy>
  <cp:revision>8</cp:revision>
  <dcterms:created xsi:type="dcterms:W3CDTF">2023-04-20T10:01:44Z</dcterms:created>
  <dcterms:modified xsi:type="dcterms:W3CDTF">2023-04-20T19:40:05Z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0x010100D1DCDBF58B89504088DB6DC1273FC799</vt:lpwstr>
  </property>
</Properties>
</file>