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nde.gov.br\sa\COLED\00 COMPROVAÇÃO DE POSTAGEM\"/>
    </mc:Choice>
  </mc:AlternateContent>
  <xr:revisionPtr revIDLastSave="0" documentId="8_{7FE5B1AC-0D4D-4AD4-9857-5E8A8C6DA562}" xr6:coauthVersionLast="47" xr6:coauthVersionMax="47" xr10:uidLastSave="{00000000-0000-0000-0000-000000000000}"/>
  <bookViews>
    <workbookView xWindow="-120" yWindow="-120" windowWidth="20730" windowHeight="11040" xr2:uid="{81AC8639-6836-414F-A886-36F90C529231}"/>
  </bookViews>
  <sheets>
    <sheet name="GE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W33" i="1"/>
  <c r="V33" i="1"/>
  <c r="U33" i="1"/>
  <c r="T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AB31" i="1"/>
  <c r="AA31" i="1"/>
  <c r="Z31" i="1"/>
  <c r="S31" i="1"/>
  <c r="R31" i="1"/>
  <c r="AB30" i="1"/>
  <c r="AA30" i="1"/>
  <c r="Z30" i="1"/>
  <c r="S30" i="1"/>
  <c r="R30" i="1"/>
  <c r="AB29" i="1"/>
  <c r="AA29" i="1"/>
  <c r="Z29" i="1"/>
  <c r="S29" i="1"/>
  <c r="R29" i="1"/>
  <c r="AB28" i="1"/>
  <c r="AA28" i="1"/>
  <c r="Z28" i="1"/>
  <c r="S28" i="1"/>
  <c r="R28" i="1"/>
  <c r="AB27" i="1"/>
  <c r="AA27" i="1"/>
  <c r="Z27" i="1"/>
  <c r="S27" i="1"/>
  <c r="R27" i="1"/>
  <c r="AB26" i="1"/>
  <c r="AA26" i="1"/>
  <c r="Z26" i="1"/>
  <c r="S26" i="1"/>
  <c r="R26" i="1"/>
  <c r="AB25" i="1"/>
  <c r="AA25" i="1"/>
  <c r="Z25" i="1"/>
  <c r="S25" i="1"/>
  <c r="R25" i="1"/>
  <c r="AB24" i="1"/>
  <c r="AA24" i="1"/>
  <c r="Z24" i="1"/>
  <c r="S24" i="1"/>
  <c r="R24" i="1"/>
  <c r="AB23" i="1"/>
  <c r="AA23" i="1"/>
  <c r="Z23" i="1"/>
  <c r="S23" i="1"/>
  <c r="R23" i="1"/>
  <c r="AB22" i="1"/>
  <c r="AA22" i="1"/>
  <c r="Z22" i="1"/>
  <c r="S22" i="1"/>
  <c r="R22" i="1"/>
  <c r="AB21" i="1"/>
  <c r="AA21" i="1"/>
  <c r="Z21" i="1"/>
  <c r="S21" i="1"/>
  <c r="R21" i="1"/>
  <c r="AB20" i="1"/>
  <c r="AA20" i="1"/>
  <c r="Z20" i="1"/>
  <c r="S20" i="1"/>
  <c r="R20" i="1"/>
  <c r="AB19" i="1"/>
  <c r="AA19" i="1"/>
  <c r="Z19" i="1"/>
  <c r="S19" i="1"/>
  <c r="R19" i="1"/>
  <c r="AB18" i="1"/>
  <c r="AA18" i="1"/>
  <c r="Z18" i="1"/>
  <c r="S18" i="1"/>
  <c r="R18" i="1"/>
  <c r="AB17" i="1"/>
  <c r="AA17" i="1"/>
  <c r="Z17" i="1"/>
  <c r="S17" i="1"/>
  <c r="R17" i="1"/>
  <c r="AB16" i="1"/>
  <c r="AA16" i="1"/>
  <c r="Z16" i="1"/>
  <c r="S16" i="1"/>
  <c r="R16" i="1"/>
  <c r="AB15" i="1"/>
  <c r="AA15" i="1"/>
  <c r="Z15" i="1"/>
  <c r="S15" i="1"/>
  <c r="R15" i="1"/>
  <c r="AB14" i="1"/>
  <c r="AA14" i="1"/>
  <c r="Z14" i="1"/>
  <c r="S14" i="1"/>
  <c r="R14" i="1"/>
  <c r="AB13" i="1"/>
  <c r="AA13" i="1"/>
  <c r="Z13" i="1"/>
  <c r="S13" i="1"/>
  <c r="R13" i="1"/>
  <c r="AB12" i="1"/>
  <c r="AA12" i="1"/>
  <c r="Z12" i="1"/>
  <c r="S12" i="1"/>
  <c r="R12" i="1"/>
  <c r="AB11" i="1"/>
  <c r="AA11" i="1"/>
  <c r="Z11" i="1"/>
  <c r="S11" i="1"/>
  <c r="R11" i="1"/>
  <c r="AB10" i="1"/>
  <c r="AA10" i="1"/>
  <c r="Z10" i="1"/>
  <c r="S10" i="1"/>
  <c r="R10" i="1"/>
  <c r="AB9" i="1"/>
  <c r="AA9" i="1"/>
  <c r="Z9" i="1"/>
  <c r="S9" i="1"/>
  <c r="R9" i="1"/>
  <c r="AB8" i="1"/>
  <c r="AB33" i="1" s="1"/>
  <c r="AA8" i="1"/>
  <c r="Z8" i="1"/>
  <c r="S8" i="1"/>
  <c r="R8" i="1"/>
  <c r="AB7" i="1"/>
  <c r="AA7" i="1"/>
  <c r="Z7" i="1"/>
  <c r="S7" i="1"/>
  <c r="R7" i="1"/>
  <c r="AB6" i="1"/>
  <c r="AA6" i="1"/>
  <c r="Z6" i="1"/>
  <c r="S6" i="1"/>
  <c r="R6" i="1"/>
  <c r="AB5" i="1"/>
  <c r="AA5" i="1"/>
  <c r="AA33" i="1" s="1"/>
  <c r="Z5" i="1"/>
  <c r="S5" i="1"/>
  <c r="R5" i="1"/>
  <c r="R33" i="1" l="1"/>
  <c r="S33" i="1"/>
  <c r="Z33" i="1"/>
</calcChain>
</file>

<file path=xl/sharedStrings.xml><?xml version="1.0" encoding="utf-8"?>
<sst xmlns="http://schemas.openxmlformats.org/spreadsheetml/2006/main" count="73" uniqueCount="46">
  <si>
    <t>UF</t>
  </si>
  <si>
    <t>DISTRIBUIÇÃO PNLD 2023 ANOS INICIAIS</t>
  </si>
  <si>
    <t>DISTRIBUIÇÃO PNLD 2023 ANOS FINAIS</t>
  </si>
  <si>
    <t>DISTRIBUIÇÃO PNLD 2023 ENSINO MÉDIO</t>
  </si>
  <si>
    <t>DISTRIBUIÇÃO PNLD 2023 EDUCAÇÃO INFANTIL</t>
  </si>
  <si>
    <t>PNLD 2023 TOTAL</t>
  </si>
  <si>
    <t>PNLD 2023</t>
  </si>
  <si>
    <t xml:space="preserve">PNLD 2023 </t>
  </si>
  <si>
    <t>QTDE ESCOLA</t>
  </si>
  <si>
    <t>QTDE ALUNO</t>
  </si>
  <si>
    <t>QTDE EXEMPLERES</t>
  </si>
  <si>
    <t>VALOR</t>
  </si>
  <si>
    <t>DIDÁTICO</t>
  </si>
  <si>
    <t>LITERÁRIO</t>
  </si>
  <si>
    <t>TOTAL</t>
  </si>
  <si>
    <t xml:space="preserve">QTDE EXEMPLERES </t>
  </si>
  <si>
    <t>VALOR LITERÁRIO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</si>
  <si>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</si>
  <si>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</si>
  <si>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</si>
  <si>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</si>
  <si>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</si>
  <si>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</si>
  <si>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</si>
  <si>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</si>
  <si>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</si>
  <si>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</si>
  <si>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</si>
  <si>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</si>
  <si>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</si>
  <si>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</si>
  <si>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</si>
  <si>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</si>
  <si>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</si>
  <si>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</si>
  <si>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</si>
  <si>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</si>
  <si>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</si>
  <si>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</si>
  <si>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</si>
  <si>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</si>
  <si>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</si>
  <si>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</si>
  <si>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</si>
  <si>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RT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</si>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</sst>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theme="0" tint="-0.14999847407452621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7" tint="0.59999389629810485"/>
        <bgColor theme="0" tint="-0.14999847407452621"/>
      </patternFill>
    </fill>
    <fill>
      <patternFill patternType="solid">
        <fgColor theme="5" tint="0.59999389629810485"/>
        <bgColor theme="0" tint="-0.14999847407452621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249977111117893"/>
        <bgColor theme="4" tint="0.79998168889431442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left"/>
    </xf>
    <xf numFmtId="164" fontId="0" fillId="7" borderId="10" xfId="1" applyNumberFormat="1" applyFont="1" applyFill="1" applyBorder="1"/>
    <xf numFmtId="164" fontId="0" fillId="8" borderId="11" xfId="1" applyNumberFormat="1" applyFont="1" applyFill="1" applyBorder="1"/>
    <xf numFmtId="164" fontId="0" fillId="8" borderId="9" xfId="1" applyNumberFormat="1" applyFont="1" applyFill="1" applyBorder="1"/>
    <xf numFmtId="164" fontId="0" fillId="9" borderId="11" xfId="1" applyNumberFormat="1" applyFont="1" applyFill="1" applyBorder="1"/>
    <xf numFmtId="43" fontId="0" fillId="9" borderId="12" xfId="1" applyFont="1" applyFill="1" applyBorder="1"/>
    <xf numFmtId="164" fontId="0" fillId="10" borderId="11" xfId="1" applyNumberFormat="1" applyFont="1" applyFill="1" applyBorder="1"/>
    <xf numFmtId="164" fontId="0" fillId="10" borderId="12" xfId="1" applyNumberFormat="1" applyFont="1" applyFill="1" applyBorder="1"/>
    <xf numFmtId="43" fontId="0" fillId="8" borderId="12" xfId="1" applyFont="1" applyFill="1" applyBorder="1"/>
    <xf numFmtId="164" fontId="0" fillId="11" borderId="13" xfId="1" applyNumberFormat="1" applyFont="1" applyFill="1" applyBorder="1"/>
    <xf numFmtId="164" fontId="0" fillId="11" borderId="10" xfId="1" applyNumberFormat="1" applyFont="1" applyFill="1" applyBorder="1"/>
    <xf numFmtId="43" fontId="0" fillId="11" borderId="10" xfId="1" applyFont="1" applyFill="1" applyBorder="1"/>
    <xf numFmtId="164" fontId="0" fillId="10" borderId="10" xfId="1" applyNumberFormat="1" applyFont="1" applyFill="1" applyBorder="1"/>
    <xf numFmtId="43" fontId="0" fillId="10" borderId="10" xfId="1" applyFont="1" applyFill="1" applyBorder="1"/>
    <xf numFmtId="43" fontId="0" fillId="11" borderId="9" xfId="1" applyFont="1" applyFill="1" applyBorder="1"/>
    <xf numFmtId="164" fontId="0" fillId="12" borderId="11" xfId="1" applyNumberFormat="1" applyFont="1" applyFill="1" applyBorder="1"/>
    <xf numFmtId="164" fontId="0" fillId="12" borderId="10" xfId="1" applyNumberFormat="1" applyFont="1" applyFill="1" applyBorder="1"/>
    <xf numFmtId="43" fontId="0" fillId="12" borderId="12" xfId="1" applyFont="1" applyFill="1" applyBorder="1"/>
    <xf numFmtId="164" fontId="0" fillId="13" borderId="11" xfId="1" applyNumberFormat="1" applyFont="1" applyFill="1" applyBorder="1"/>
    <xf numFmtId="164" fontId="0" fillId="13" borderId="10" xfId="1" applyNumberFormat="1" applyFont="1" applyFill="1" applyBorder="1"/>
    <xf numFmtId="43" fontId="0" fillId="13" borderId="14" xfId="1" applyFont="1" applyFill="1" applyBorder="1"/>
    <xf numFmtId="0" fontId="0" fillId="0" borderId="2" xfId="0" applyBorder="1" applyAlignment="1">
      <alignment horizontal="left"/>
    </xf>
    <xf numFmtId="164" fontId="0" fillId="0" borderId="15" xfId="1" applyNumberFormat="1" applyFont="1" applyBorder="1"/>
    <xf numFmtId="164" fontId="0" fillId="3" borderId="1" xfId="1" applyNumberFormat="1" applyFont="1" applyFill="1" applyBorder="1"/>
    <xf numFmtId="164" fontId="0" fillId="3" borderId="2" xfId="1" applyNumberFormat="1" applyFont="1" applyFill="1" applyBorder="1"/>
    <xf numFmtId="164" fontId="0" fillId="3" borderId="7" xfId="1" applyNumberFormat="1" applyFont="1" applyFill="1" applyBorder="1"/>
    <xf numFmtId="43" fontId="0" fillId="3" borderId="7" xfId="1" applyFont="1" applyFill="1" applyBorder="1"/>
    <xf numFmtId="164" fontId="0" fillId="3" borderId="16" xfId="1" applyNumberFormat="1" applyFont="1" applyFill="1" applyBorder="1"/>
    <xf numFmtId="164" fontId="0" fillId="3" borderId="15" xfId="1" applyNumberFormat="1" applyFont="1" applyFill="1" applyBorder="1"/>
    <xf numFmtId="43" fontId="0" fillId="3" borderId="15" xfId="1" applyFont="1" applyFill="1" applyBorder="1"/>
    <xf numFmtId="43" fontId="0" fillId="3" borderId="2" xfId="1" applyFont="1" applyFill="1" applyBorder="1"/>
    <xf numFmtId="43" fontId="0" fillId="3" borderId="17" xfId="1" applyFont="1" applyFill="1" applyBorder="1"/>
    <xf numFmtId="0" fontId="0" fillId="7" borderId="2" xfId="0" applyFill="1" applyBorder="1" applyAlignment="1">
      <alignment horizontal="left"/>
    </xf>
    <xf numFmtId="164" fontId="0" fillId="7" borderId="15" xfId="1" applyNumberFormat="1" applyFont="1" applyFill="1" applyBorder="1"/>
    <xf numFmtId="164" fontId="0" fillId="8" borderId="1" xfId="1" applyNumberFormat="1" applyFont="1" applyFill="1" applyBorder="1"/>
    <xf numFmtId="164" fontId="0" fillId="8" borderId="2" xfId="1" applyNumberFormat="1" applyFont="1" applyFill="1" applyBorder="1"/>
    <xf numFmtId="43" fontId="0" fillId="8" borderId="7" xfId="1" applyFont="1" applyFill="1" applyBorder="1"/>
    <xf numFmtId="164" fontId="0" fillId="11" borderId="16" xfId="1" applyNumberFormat="1" applyFont="1" applyFill="1" applyBorder="1"/>
    <xf numFmtId="164" fontId="0" fillId="11" borderId="15" xfId="1" applyNumberFormat="1" applyFont="1" applyFill="1" applyBorder="1"/>
    <xf numFmtId="43" fontId="0" fillId="11" borderId="15" xfId="1" applyFont="1" applyFill="1" applyBorder="1"/>
    <xf numFmtId="164" fontId="0" fillId="12" borderId="1" xfId="1" applyNumberFormat="1" applyFont="1" applyFill="1" applyBorder="1"/>
    <xf numFmtId="164" fontId="0" fillId="12" borderId="15" xfId="1" applyNumberFormat="1" applyFont="1" applyFill="1" applyBorder="1"/>
    <xf numFmtId="43" fontId="0" fillId="12" borderId="7" xfId="1" applyFont="1" applyFill="1" applyBorder="1"/>
    <xf numFmtId="164" fontId="0" fillId="13" borderId="1" xfId="1" applyNumberFormat="1" applyFont="1" applyFill="1" applyBorder="1"/>
    <xf numFmtId="164" fontId="0" fillId="13" borderId="15" xfId="1" applyNumberFormat="1" applyFont="1" applyFill="1" applyBorder="1"/>
    <xf numFmtId="0" fontId="0" fillId="14" borderId="0" xfId="0" applyFill="1" applyAlignment="1">
      <alignment horizontal="left"/>
    </xf>
    <xf numFmtId="164" fontId="0" fillId="14" borderId="15" xfId="1" applyNumberFormat="1" applyFont="1" applyFill="1" applyBorder="1"/>
    <xf numFmtId="43" fontId="0" fillId="14" borderId="2" xfId="1" applyFont="1" applyFill="1" applyBorder="1"/>
    <xf numFmtId="164" fontId="0" fillId="14" borderId="1" xfId="1" applyNumberFormat="1" applyFont="1" applyFill="1" applyBorder="1"/>
    <xf numFmtId="164" fontId="0" fillId="14" borderId="2" xfId="1" applyNumberFormat="1" applyFont="1" applyFill="1" applyBorder="1"/>
    <xf numFmtId="43" fontId="0" fillId="14" borderId="7" xfId="1" applyFont="1" applyFill="1" applyBorder="1"/>
    <xf numFmtId="43" fontId="0" fillId="14" borderId="16" xfId="1" applyFont="1" applyFill="1" applyBorder="1"/>
    <xf numFmtId="43" fontId="0" fillId="14" borderId="15" xfId="1" applyFont="1" applyFill="1" applyBorder="1"/>
    <xf numFmtId="43" fontId="0" fillId="14" borderId="1" xfId="1" applyFont="1" applyFill="1" applyBorder="1"/>
    <xf numFmtId="0" fontId="0" fillId="3" borderId="0" xfId="0" applyFill="1"/>
    <xf numFmtId="0" fontId="2" fillId="2" borderId="18" xfId="0" applyFont="1" applyFill="1" applyBorder="1" applyAlignment="1">
      <alignment horizontal="left"/>
    </xf>
    <xf numFmtId="164" fontId="2" fillId="15" borderId="8" xfId="1" applyNumberFormat="1" applyFont="1" applyFill="1" applyBorder="1"/>
    <xf numFmtId="164" fontId="2" fillId="15" borderId="6" xfId="1" applyNumberFormat="1" applyFont="1" applyFill="1" applyBorder="1"/>
    <xf numFmtId="43" fontId="2" fillId="15" borderId="19" xfId="1" applyFont="1" applyFill="1" applyBorder="1"/>
    <xf numFmtId="43" fontId="2" fillId="15" borderId="8" xfId="1" applyFont="1" applyFill="1" applyBorder="1"/>
    <xf numFmtId="43" fontId="2" fillId="15" borderId="20" xfId="1" applyFont="1" applyFill="1" applyBorder="1"/>
    <xf numFmtId="164" fontId="2" fillId="15" borderId="21" xfId="1" applyNumberFormat="1" applyFont="1" applyFill="1" applyBorder="1"/>
    <xf numFmtId="43" fontId="2" fillId="15" borderId="21" xfId="1" applyFont="1" applyFill="1" applyBorder="1"/>
    <xf numFmtId="43" fontId="2" fillId="15" borderId="5" xfId="1" applyFont="1" applyFill="1" applyBorder="1"/>
    <xf numFmtId="43" fontId="2" fillId="15" borderId="22" xfId="1" applyFont="1" applyFill="1" applyBorder="1"/>
    <xf numFmtId="43" fontId="2" fillId="15" borderId="23" xfId="1" applyFont="1" applyFill="1" applyBorder="1"/>
    <xf numFmtId="0" fontId="2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64" fontId="0" fillId="7" borderId="11" xfId="1" applyNumberFormat="1" applyFont="1" applyFill="1" applyBorder="1"/>
    <xf numFmtId="43" fontId="0" fillId="7" borderId="12" xfId="1" applyFont="1" applyFill="1" applyBorder="1"/>
    <xf numFmtId="164" fontId="0" fillId="0" borderId="1" xfId="1" applyNumberFormat="1" applyFont="1" applyBorder="1"/>
    <xf numFmtId="43" fontId="0" fillId="0" borderId="7" xfId="1" applyFont="1" applyBorder="1"/>
    <xf numFmtId="164" fontId="0" fillId="7" borderId="1" xfId="1" applyNumberFormat="1" applyFont="1" applyFill="1" applyBorder="1"/>
    <xf numFmtId="43" fontId="0" fillId="7" borderId="7" xfId="1" applyFont="1" applyFill="1" applyBorder="1"/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96C1-9801-4846-8BAE-8D14A833C6D2}">
  <dimension ref="A1:AB33"/>
  <sheetViews>
    <sheetView tabSelected="1" workbookViewId="0">
      <selection activeCell="Y13" sqref="Y13"/>
    </sheetView>
  </sheetViews>
  <sheetFormatPr defaultRowHeight="15" x14ac:dyDescent="0.25"/>
  <cols>
    <col min="1" max="1" width="11.42578125" customWidth="1"/>
    <col min="2" max="2" width="10.85546875" customWidth="1"/>
    <col min="3" max="3" width="12.5703125" bestFit="1" customWidth="1"/>
    <col min="4" max="4" width="14.42578125" customWidth="1"/>
    <col min="5" max="5" width="15.42578125" bestFit="1" customWidth="1"/>
    <col min="6" max="6" width="14.28515625" bestFit="1" customWidth="1"/>
    <col min="7" max="7" width="15.28515625" bestFit="1" customWidth="1"/>
    <col min="8" max="8" width="19.28515625" customWidth="1"/>
    <col min="9" max="9" width="16.85546875" bestFit="1" customWidth="1"/>
    <col min="10" max="11" width="15.28515625" customWidth="1"/>
    <col min="12" max="12" width="17.7109375" bestFit="1" customWidth="1"/>
    <col min="13" max="13" width="21.5703125" bestFit="1" customWidth="1"/>
    <col min="14" max="14" width="12.85546875" bestFit="1" customWidth="1"/>
    <col min="15" max="15" width="14.28515625" bestFit="1" customWidth="1"/>
    <col min="16" max="16" width="14.28515625" customWidth="1"/>
    <col min="17" max="17" width="15.28515625" bestFit="1" customWidth="1"/>
    <col min="18" max="18" width="14.28515625" customWidth="1"/>
    <col min="19" max="19" width="15.28515625" bestFit="1" customWidth="1"/>
    <col min="20" max="20" width="19.7109375" customWidth="1"/>
    <col min="21" max="21" width="22.28515625" customWidth="1"/>
    <col min="22" max="22" width="15.28515625" bestFit="1" customWidth="1"/>
    <col min="23" max="23" width="17.7109375" bestFit="1" customWidth="1"/>
    <col min="24" max="24" width="15.85546875" customWidth="1"/>
    <col min="25" max="25" width="14.28515625" bestFit="1" customWidth="1"/>
    <col min="26" max="26" width="12.5703125" bestFit="1" customWidth="1"/>
    <col min="27" max="27" width="16.140625" customWidth="1"/>
    <col min="28" max="28" width="20.7109375" bestFit="1" customWidth="1"/>
    <col min="29" max="29" width="15.28515625" bestFit="1" customWidth="1"/>
  </cols>
  <sheetData>
    <row r="1" spans="1:28" x14ac:dyDescent="0.25">
      <c r="A1" s="97" t="s">
        <v>0</v>
      </c>
      <c r="B1" s="87" t="s">
        <v>1</v>
      </c>
      <c r="C1" s="77"/>
      <c r="D1" s="77"/>
      <c r="E1" s="79"/>
      <c r="F1" s="92" t="s">
        <v>2</v>
      </c>
      <c r="G1" s="78"/>
      <c r="H1" s="78"/>
      <c r="I1" s="78"/>
      <c r="J1" s="78"/>
      <c r="K1" s="78"/>
      <c r="L1" s="78"/>
      <c r="M1" s="93"/>
      <c r="N1" s="87" t="s">
        <v>3</v>
      </c>
      <c r="O1" s="77"/>
      <c r="P1" s="77"/>
      <c r="Q1" s="77"/>
      <c r="R1" s="77"/>
      <c r="S1" s="77"/>
      <c r="T1" s="77"/>
      <c r="U1" s="79"/>
      <c r="V1" s="87" t="s">
        <v>4</v>
      </c>
      <c r="W1" s="77"/>
      <c r="X1" s="77"/>
      <c r="Y1" s="79"/>
      <c r="Z1" s="87" t="s">
        <v>5</v>
      </c>
      <c r="AA1" s="77"/>
      <c r="AB1" s="79"/>
    </row>
    <row r="2" spans="1:28" x14ac:dyDescent="0.25">
      <c r="A2" s="98"/>
      <c r="B2" s="89" t="s">
        <v>6</v>
      </c>
      <c r="C2" s="70"/>
      <c r="D2" s="70"/>
      <c r="E2" s="90"/>
      <c r="F2" s="94" t="s">
        <v>6</v>
      </c>
      <c r="G2" s="71"/>
      <c r="H2" s="71"/>
      <c r="I2" s="71"/>
      <c r="J2" s="71"/>
      <c r="K2" s="71"/>
      <c r="L2" s="71"/>
      <c r="M2" s="95"/>
      <c r="N2" s="89" t="s">
        <v>6</v>
      </c>
      <c r="O2" s="70"/>
      <c r="P2" s="70"/>
      <c r="Q2" s="70"/>
      <c r="R2" s="70"/>
      <c r="S2" s="70"/>
      <c r="T2" s="70"/>
      <c r="U2" s="90"/>
      <c r="V2" s="88" t="s">
        <v>7</v>
      </c>
      <c r="W2" s="72"/>
      <c r="X2" s="72"/>
      <c r="Y2" s="81"/>
      <c r="Z2" s="88" t="s">
        <v>7</v>
      </c>
      <c r="AA2" s="72"/>
      <c r="AB2" s="81"/>
    </row>
    <row r="3" spans="1:28" x14ac:dyDescent="0.25">
      <c r="A3" s="98"/>
      <c r="B3" s="1" t="s">
        <v>8</v>
      </c>
      <c r="C3" s="73" t="s">
        <v>9</v>
      </c>
      <c r="D3" s="73" t="s">
        <v>10</v>
      </c>
      <c r="E3" s="100" t="s">
        <v>11</v>
      </c>
      <c r="F3" s="1" t="s">
        <v>8</v>
      </c>
      <c r="G3" s="73" t="s">
        <v>9</v>
      </c>
      <c r="H3" s="74" t="s">
        <v>12</v>
      </c>
      <c r="I3" s="74"/>
      <c r="J3" s="75" t="s">
        <v>13</v>
      </c>
      <c r="K3" s="75"/>
      <c r="L3" s="76" t="s">
        <v>14</v>
      </c>
      <c r="M3" s="91"/>
      <c r="N3" s="80" t="s">
        <v>8</v>
      </c>
      <c r="O3" s="69" t="s">
        <v>9</v>
      </c>
      <c r="P3" s="75" t="s">
        <v>13</v>
      </c>
      <c r="Q3" s="75"/>
      <c r="R3" s="74" t="s">
        <v>12</v>
      </c>
      <c r="S3" s="74"/>
      <c r="T3" s="76" t="s">
        <v>14</v>
      </c>
      <c r="U3" s="91"/>
      <c r="V3" s="108" t="s">
        <v>8</v>
      </c>
      <c r="W3" s="109" t="s">
        <v>9</v>
      </c>
      <c r="X3" s="111" t="s">
        <v>10</v>
      </c>
      <c r="Y3" s="113" t="s">
        <v>11</v>
      </c>
      <c r="Z3" s="108" t="s">
        <v>9</v>
      </c>
      <c r="AA3" s="111" t="s">
        <v>10</v>
      </c>
      <c r="AB3" s="113" t="s">
        <v>11</v>
      </c>
    </row>
    <row r="4" spans="1:28" ht="30.75" thickBot="1" x14ac:dyDescent="0.3">
      <c r="A4" s="99"/>
      <c r="B4" s="96"/>
      <c r="C4" s="83"/>
      <c r="D4" s="83"/>
      <c r="E4" s="101"/>
      <c r="F4" s="96"/>
      <c r="G4" s="83"/>
      <c r="H4" s="84" t="s">
        <v>15</v>
      </c>
      <c r="I4" s="84" t="s">
        <v>16</v>
      </c>
      <c r="J4" s="84" t="s">
        <v>15</v>
      </c>
      <c r="K4" s="84" t="s">
        <v>11</v>
      </c>
      <c r="L4" s="84" t="s">
        <v>15</v>
      </c>
      <c r="M4" s="86" t="s">
        <v>11</v>
      </c>
      <c r="N4" s="82"/>
      <c r="O4" s="85"/>
      <c r="P4" s="84" t="s">
        <v>10</v>
      </c>
      <c r="Q4" s="84" t="s">
        <v>11</v>
      </c>
      <c r="R4" s="84" t="s">
        <v>10</v>
      </c>
      <c r="S4" s="84" t="s">
        <v>11</v>
      </c>
      <c r="T4" s="84" t="s">
        <v>10</v>
      </c>
      <c r="U4" s="86" t="s">
        <v>11</v>
      </c>
      <c r="V4" s="2"/>
      <c r="W4" s="110"/>
      <c r="X4" s="112"/>
      <c r="Y4" s="114"/>
      <c r="Z4" s="2"/>
      <c r="AA4" s="112"/>
      <c r="AB4" s="114"/>
    </row>
    <row r="5" spans="1:28" x14ac:dyDescent="0.25">
      <c r="A5" s="3" t="s">
        <v>17</v>
      </c>
      <c r="B5" s="102">
        <v>1166</v>
      </c>
      <c r="C5" s="4">
        <v>82796</v>
      </c>
      <c r="D5" s="4">
        <v>538517</v>
      </c>
      <c r="E5" s="103">
        <v>5688105.9100000169</v>
      </c>
      <c r="F5" s="5">
        <v>624</v>
      </c>
      <c r="G5" s="6">
        <v>64617</v>
      </c>
      <c r="H5" s="7">
        <v>101172</v>
      </c>
      <c r="I5" s="8">
        <v>1216226.388737788</v>
      </c>
      <c r="J5" s="9">
        <v>83863</v>
      </c>
      <c r="K5" s="10">
        <v>868159.88662857504</v>
      </c>
      <c r="L5" s="5">
        <v>185035</v>
      </c>
      <c r="M5" s="11">
        <v>2084386.2753663629</v>
      </c>
      <c r="N5" s="12">
        <v>239</v>
      </c>
      <c r="O5" s="13">
        <v>38139</v>
      </c>
      <c r="P5" s="13">
        <v>97404</v>
      </c>
      <c r="Q5" s="14">
        <v>995565.76683885022</v>
      </c>
      <c r="R5" s="15">
        <f>T5-P5</f>
        <v>86609</v>
      </c>
      <c r="S5" s="16">
        <f>U5-Q5</f>
        <v>1255688.6136489033</v>
      </c>
      <c r="T5" s="13">
        <v>184013</v>
      </c>
      <c r="U5" s="17">
        <v>2251254.3804877535</v>
      </c>
      <c r="V5" s="18">
        <v>312</v>
      </c>
      <c r="W5" s="19">
        <v>18144</v>
      </c>
      <c r="X5" s="19">
        <v>17317</v>
      </c>
      <c r="Y5" s="20">
        <v>320412.06000000011</v>
      </c>
      <c r="Z5" s="21">
        <f>C5+G5+O5+W5</f>
        <v>203696</v>
      </c>
      <c r="AA5" s="22">
        <f>D5+L5+T5+X5</f>
        <v>924882</v>
      </c>
      <c r="AB5" s="23">
        <f>E5+M5+U5+Y5</f>
        <v>10344158.625854135</v>
      </c>
    </row>
    <row r="6" spans="1:28" x14ac:dyDescent="0.25">
      <c r="A6" s="24" t="s">
        <v>18</v>
      </c>
      <c r="B6" s="104">
        <v>1507</v>
      </c>
      <c r="C6" s="25">
        <v>201234</v>
      </c>
      <c r="D6" s="25">
        <v>1338526</v>
      </c>
      <c r="E6" s="105">
        <v>12962685.480000008</v>
      </c>
      <c r="F6" s="26">
        <v>567</v>
      </c>
      <c r="G6" s="27">
        <v>178224</v>
      </c>
      <c r="H6" s="26">
        <v>289390</v>
      </c>
      <c r="I6" s="28">
        <v>3501119.9662427921</v>
      </c>
      <c r="J6" s="26">
        <v>171203</v>
      </c>
      <c r="K6" s="28">
        <v>1709573.9313521041</v>
      </c>
      <c r="L6" s="26">
        <v>460593</v>
      </c>
      <c r="M6" s="29">
        <v>5210693.8975948961</v>
      </c>
      <c r="N6" s="30">
        <v>243</v>
      </c>
      <c r="O6" s="31">
        <v>105137</v>
      </c>
      <c r="P6" s="31">
        <v>266996</v>
      </c>
      <c r="Q6" s="32">
        <v>3134681.581091817</v>
      </c>
      <c r="R6" s="31">
        <f t="shared" ref="R6:S31" si="0">T6-P6</f>
        <v>245757</v>
      </c>
      <c r="S6" s="31">
        <f t="shared" si="0"/>
        <v>2837185.6158929956</v>
      </c>
      <c r="T6" s="31">
        <v>512753</v>
      </c>
      <c r="U6" s="33">
        <v>5971867.1969848126</v>
      </c>
      <c r="V6" s="26">
        <v>1200</v>
      </c>
      <c r="W6" s="31">
        <v>52831</v>
      </c>
      <c r="X6" s="31">
        <v>50407</v>
      </c>
      <c r="Y6" s="29">
        <v>1202648.5100000005</v>
      </c>
      <c r="Z6" s="26">
        <f>C6+G6+O6+W6</f>
        <v>537426</v>
      </c>
      <c r="AA6" s="31">
        <f>D6+L6+T6+X6</f>
        <v>2362279</v>
      </c>
      <c r="AB6" s="34">
        <f>E6+M6+U6+Y6</f>
        <v>25347895.084579717</v>
      </c>
    </row>
    <row r="7" spans="1:28" x14ac:dyDescent="0.25">
      <c r="A7" s="35" t="s">
        <v>19</v>
      </c>
      <c r="B7" s="106">
        <v>4133</v>
      </c>
      <c r="C7" s="36">
        <v>365072</v>
      </c>
      <c r="D7" s="36">
        <v>2321865</v>
      </c>
      <c r="E7" s="107">
        <v>26140536.410000961</v>
      </c>
      <c r="F7" s="37">
        <v>2652</v>
      </c>
      <c r="G7" s="38">
        <v>288387</v>
      </c>
      <c r="H7" s="7">
        <v>452047</v>
      </c>
      <c r="I7" s="8">
        <v>5556705.7260282207</v>
      </c>
      <c r="J7" s="9">
        <v>359034</v>
      </c>
      <c r="K7" s="10">
        <v>3656274.9003910809</v>
      </c>
      <c r="L7" s="37">
        <v>811081</v>
      </c>
      <c r="M7" s="39">
        <v>9212980.6264193021</v>
      </c>
      <c r="N7" s="40">
        <v>409</v>
      </c>
      <c r="O7" s="41">
        <v>200081</v>
      </c>
      <c r="P7" s="41">
        <v>497664</v>
      </c>
      <c r="Q7" s="42">
        <v>5999449.0640168665</v>
      </c>
      <c r="R7" s="15">
        <f t="shared" si="0"/>
        <v>481203</v>
      </c>
      <c r="S7" s="16">
        <f t="shared" si="0"/>
        <v>5498736.968560704</v>
      </c>
      <c r="T7" s="41">
        <v>978867</v>
      </c>
      <c r="U7" s="17">
        <v>11498186.032577571</v>
      </c>
      <c r="V7" s="43">
        <v>1600</v>
      </c>
      <c r="W7" s="44">
        <v>85694</v>
      </c>
      <c r="X7" s="44">
        <v>79702</v>
      </c>
      <c r="Y7" s="45">
        <v>1606752.5499999991</v>
      </c>
      <c r="Z7" s="46">
        <f>C7+G7+O7+W7</f>
        <v>939234</v>
      </c>
      <c r="AA7" s="47">
        <f>D7+L7+T7+X7</f>
        <v>4191515</v>
      </c>
      <c r="AB7" s="23">
        <f>E7+M7+U7+Y7</f>
        <v>48458455.618997827</v>
      </c>
    </row>
    <row r="8" spans="1:28" x14ac:dyDescent="0.25">
      <c r="A8" s="24" t="s">
        <v>20</v>
      </c>
      <c r="B8" s="104">
        <v>515</v>
      </c>
      <c r="C8" s="25">
        <v>68768</v>
      </c>
      <c r="D8" s="25">
        <v>424127</v>
      </c>
      <c r="E8" s="105">
        <v>5351680.5799999675</v>
      </c>
      <c r="F8" s="26">
        <v>229</v>
      </c>
      <c r="G8" s="27">
        <v>51611</v>
      </c>
      <c r="H8" s="26">
        <v>78119</v>
      </c>
      <c r="I8" s="28">
        <v>991531.95233348978</v>
      </c>
      <c r="J8" s="26">
        <v>50262</v>
      </c>
      <c r="K8" s="28">
        <v>533514.57817726175</v>
      </c>
      <c r="L8" s="26">
        <v>128381</v>
      </c>
      <c r="M8" s="29">
        <v>1525046.5305107515</v>
      </c>
      <c r="N8" s="30">
        <v>125</v>
      </c>
      <c r="O8" s="31">
        <v>30213</v>
      </c>
      <c r="P8" s="31">
        <v>77558</v>
      </c>
      <c r="Q8" s="32">
        <v>1118127.1633476892</v>
      </c>
      <c r="R8" s="31">
        <f t="shared" si="0"/>
        <v>69414</v>
      </c>
      <c r="S8" s="31">
        <f t="shared" si="0"/>
        <v>1106620.586855151</v>
      </c>
      <c r="T8" s="31">
        <v>146972</v>
      </c>
      <c r="U8" s="33">
        <v>2224747.7502028402</v>
      </c>
      <c r="V8" s="26">
        <v>156</v>
      </c>
      <c r="W8" s="31">
        <v>13872</v>
      </c>
      <c r="X8" s="31">
        <v>13319</v>
      </c>
      <c r="Y8" s="29">
        <v>274435.4800000001</v>
      </c>
      <c r="Z8" s="26">
        <f>C8+G8+O8+W8</f>
        <v>164464</v>
      </c>
      <c r="AA8" s="31">
        <f>D8+L8+T8+X8</f>
        <v>712799</v>
      </c>
      <c r="AB8" s="34">
        <f>E8+M8+U8+Y8</f>
        <v>9375910.3407135606</v>
      </c>
    </row>
    <row r="9" spans="1:28" x14ac:dyDescent="0.25">
      <c r="A9" s="35" t="s">
        <v>21</v>
      </c>
      <c r="B9" s="106">
        <v>9144</v>
      </c>
      <c r="C9" s="36">
        <v>848368</v>
      </c>
      <c r="D9" s="36">
        <v>5813670</v>
      </c>
      <c r="E9" s="107">
        <v>59027756.710002869</v>
      </c>
      <c r="F9" s="37">
        <v>3195</v>
      </c>
      <c r="G9" s="38">
        <v>761276</v>
      </c>
      <c r="H9" s="7">
        <v>1237014</v>
      </c>
      <c r="I9" s="8">
        <v>14490293.436297208</v>
      </c>
      <c r="J9" s="9">
        <v>796850</v>
      </c>
      <c r="K9" s="10">
        <v>8052096.2434997642</v>
      </c>
      <c r="L9" s="37">
        <v>2033864</v>
      </c>
      <c r="M9" s="39">
        <v>22542389.679796971</v>
      </c>
      <c r="N9" s="40">
        <v>1107</v>
      </c>
      <c r="O9" s="41">
        <v>548963</v>
      </c>
      <c r="P9" s="41">
        <v>1410860</v>
      </c>
      <c r="Q9" s="42">
        <v>17176988.156106349</v>
      </c>
      <c r="R9" s="15">
        <f t="shared" si="0"/>
        <v>1256379</v>
      </c>
      <c r="S9" s="16">
        <f t="shared" si="0"/>
        <v>14435646.135659002</v>
      </c>
      <c r="T9" s="41">
        <v>2667239</v>
      </c>
      <c r="U9" s="17">
        <v>31612634.291765351</v>
      </c>
      <c r="V9" s="43">
        <v>6555</v>
      </c>
      <c r="W9" s="44">
        <v>227478</v>
      </c>
      <c r="X9" s="44">
        <v>224031</v>
      </c>
      <c r="Y9" s="45">
        <v>4108573.7700000047</v>
      </c>
      <c r="Z9" s="46">
        <f>C9+G9+O9+W9</f>
        <v>2386085</v>
      </c>
      <c r="AA9" s="47">
        <f>D9+L9+T9+X9</f>
        <v>10738804</v>
      </c>
      <c r="AB9" s="23">
        <f>E9+M9+U9+Y9</f>
        <v>117291354.45156519</v>
      </c>
    </row>
    <row r="10" spans="1:28" x14ac:dyDescent="0.25">
      <c r="A10" s="24" t="s">
        <v>22</v>
      </c>
      <c r="B10" s="104">
        <v>3509</v>
      </c>
      <c r="C10" s="25">
        <v>492557</v>
      </c>
      <c r="D10" s="25">
        <v>3387851</v>
      </c>
      <c r="E10" s="105">
        <v>33914969.809999995</v>
      </c>
      <c r="F10" s="26">
        <v>2449</v>
      </c>
      <c r="G10" s="27">
        <v>453546</v>
      </c>
      <c r="H10" s="26">
        <v>728232</v>
      </c>
      <c r="I10" s="28">
        <v>8755111.0886109881</v>
      </c>
      <c r="J10" s="26">
        <v>486141</v>
      </c>
      <c r="K10" s="28">
        <v>5003657.5609539161</v>
      </c>
      <c r="L10" s="26">
        <v>1214373</v>
      </c>
      <c r="M10" s="29">
        <v>13758768.649564903</v>
      </c>
      <c r="N10" s="30">
        <v>693</v>
      </c>
      <c r="O10" s="31">
        <v>333827</v>
      </c>
      <c r="P10" s="31">
        <v>846634</v>
      </c>
      <c r="Q10" s="32">
        <v>9851552.0621100459</v>
      </c>
      <c r="R10" s="31">
        <f t="shared" si="0"/>
        <v>831421</v>
      </c>
      <c r="S10" s="31">
        <f t="shared" si="0"/>
        <v>9815394.6283398401</v>
      </c>
      <c r="T10" s="31">
        <v>1678055</v>
      </c>
      <c r="U10" s="33">
        <v>19666946.690449886</v>
      </c>
      <c r="V10" s="26">
        <v>3095</v>
      </c>
      <c r="W10" s="31">
        <v>145706</v>
      </c>
      <c r="X10" s="31">
        <v>143325</v>
      </c>
      <c r="Y10" s="29">
        <v>2568400.149999999</v>
      </c>
      <c r="Z10" s="26">
        <f>C10+G10+O10+W10</f>
        <v>1425636</v>
      </c>
      <c r="AA10" s="31">
        <f>D10+L10+T10+X10</f>
        <v>6423604</v>
      </c>
      <c r="AB10" s="34">
        <f>E10+M10+U10+Y10</f>
        <v>69909085.300014794</v>
      </c>
    </row>
    <row r="11" spans="1:28" x14ac:dyDescent="0.25">
      <c r="A11" s="35" t="s">
        <v>23</v>
      </c>
      <c r="B11" s="106">
        <v>387</v>
      </c>
      <c r="C11" s="36">
        <v>148204</v>
      </c>
      <c r="D11" s="36">
        <v>940402</v>
      </c>
      <c r="E11" s="107">
        <v>11773799.129999982</v>
      </c>
      <c r="F11" s="37">
        <v>193</v>
      </c>
      <c r="G11" s="38">
        <v>126259</v>
      </c>
      <c r="H11" s="7">
        <v>148711</v>
      </c>
      <c r="I11" s="8">
        <v>1905579.2576238583</v>
      </c>
      <c r="J11" s="9">
        <v>91944</v>
      </c>
      <c r="K11" s="10">
        <v>955951.62963288685</v>
      </c>
      <c r="L11" s="37">
        <v>240655</v>
      </c>
      <c r="M11" s="39">
        <v>2861530.8872567452</v>
      </c>
      <c r="N11" s="40">
        <v>108</v>
      </c>
      <c r="O11" s="41">
        <v>88086</v>
      </c>
      <c r="P11" s="41">
        <v>225084</v>
      </c>
      <c r="Q11" s="42">
        <v>2661624.8264085208</v>
      </c>
      <c r="R11" s="15">
        <f t="shared" si="0"/>
        <v>166360</v>
      </c>
      <c r="S11" s="16">
        <f t="shared" si="0"/>
        <v>1669634.782434056</v>
      </c>
      <c r="T11" s="41">
        <v>391444</v>
      </c>
      <c r="U11" s="17">
        <v>4331259.6088425769</v>
      </c>
      <c r="V11" s="43">
        <v>187</v>
      </c>
      <c r="W11" s="44">
        <v>25888</v>
      </c>
      <c r="X11" s="44">
        <v>24874</v>
      </c>
      <c r="Y11" s="45">
        <v>500716.11999999994</v>
      </c>
      <c r="Z11" s="46">
        <f>C11+G11+O11+W11</f>
        <v>388437</v>
      </c>
      <c r="AA11" s="47">
        <f>D11+L11+T11+X11</f>
        <v>1597375</v>
      </c>
      <c r="AB11" s="23">
        <f>E11+M11+U11+Y11</f>
        <v>19467305.746099304</v>
      </c>
    </row>
    <row r="12" spans="1:28" x14ac:dyDescent="0.25">
      <c r="A12" s="24" t="s">
        <v>24</v>
      </c>
      <c r="B12" s="104">
        <v>1584</v>
      </c>
      <c r="C12" s="25">
        <v>242304</v>
      </c>
      <c r="D12" s="25">
        <v>1620810</v>
      </c>
      <c r="E12" s="105">
        <v>16378452.829999825</v>
      </c>
      <c r="F12" s="26">
        <v>823</v>
      </c>
      <c r="G12" s="27">
        <v>195701</v>
      </c>
      <c r="H12" s="26">
        <v>227837</v>
      </c>
      <c r="I12" s="28">
        <v>2644412.775649122</v>
      </c>
      <c r="J12" s="26">
        <v>187840</v>
      </c>
      <c r="K12" s="28">
        <v>1939928.9396638598</v>
      </c>
      <c r="L12" s="26">
        <v>415677</v>
      </c>
      <c r="M12" s="29">
        <v>4584341.715312982</v>
      </c>
      <c r="N12" s="30">
        <v>304</v>
      </c>
      <c r="O12" s="31">
        <v>111989</v>
      </c>
      <c r="P12" s="31">
        <v>282363</v>
      </c>
      <c r="Q12" s="32">
        <v>3328351.0550857098</v>
      </c>
      <c r="R12" s="31">
        <f t="shared" si="0"/>
        <v>212275</v>
      </c>
      <c r="S12" s="31">
        <f t="shared" si="0"/>
        <v>2750570.6693365476</v>
      </c>
      <c r="T12" s="31">
        <v>494638</v>
      </c>
      <c r="U12" s="33">
        <v>6078921.7244222574</v>
      </c>
      <c r="V12" s="26">
        <v>831</v>
      </c>
      <c r="W12" s="31">
        <v>42039</v>
      </c>
      <c r="X12" s="31">
        <v>41087</v>
      </c>
      <c r="Y12" s="29">
        <v>799246.10000000114</v>
      </c>
      <c r="Z12" s="26">
        <f>C12+G12+O12+W12</f>
        <v>592033</v>
      </c>
      <c r="AA12" s="31">
        <f>D12+L12+T12+X12</f>
        <v>2572212</v>
      </c>
      <c r="AB12" s="34">
        <f>E12+M12+U12+Y12</f>
        <v>27840962.369735066</v>
      </c>
    </row>
    <row r="13" spans="1:28" x14ac:dyDescent="0.25">
      <c r="A13" s="35" t="s">
        <v>25</v>
      </c>
      <c r="B13" s="106">
        <v>1627</v>
      </c>
      <c r="C13" s="36">
        <v>357850</v>
      </c>
      <c r="D13" s="36">
        <v>2296791</v>
      </c>
      <c r="E13" s="107">
        <v>23077739.720000256</v>
      </c>
      <c r="F13" s="37">
        <v>1301</v>
      </c>
      <c r="G13" s="38">
        <v>321310</v>
      </c>
      <c r="H13" s="7">
        <v>385430</v>
      </c>
      <c r="I13" s="8">
        <v>4709414.0809236178</v>
      </c>
      <c r="J13" s="9">
        <v>293788</v>
      </c>
      <c r="K13" s="10">
        <v>2904392.2384460056</v>
      </c>
      <c r="L13" s="37">
        <v>679218</v>
      </c>
      <c r="M13" s="39">
        <v>7613806.3193696234</v>
      </c>
      <c r="N13" s="40">
        <v>740</v>
      </c>
      <c r="O13" s="41">
        <v>221332</v>
      </c>
      <c r="P13" s="41">
        <v>566029</v>
      </c>
      <c r="Q13" s="42">
        <v>7102232.6565415263</v>
      </c>
      <c r="R13" s="15">
        <f t="shared" si="0"/>
        <v>415846</v>
      </c>
      <c r="S13" s="16">
        <f t="shared" si="0"/>
        <v>5671879.0102120787</v>
      </c>
      <c r="T13" s="41">
        <v>981875</v>
      </c>
      <c r="U13" s="17">
        <v>12774111.666753605</v>
      </c>
      <c r="V13" s="43">
        <v>1414</v>
      </c>
      <c r="W13" s="44">
        <v>109821</v>
      </c>
      <c r="X13" s="44">
        <v>106938</v>
      </c>
      <c r="Y13" s="45">
        <v>1949579.3999999994</v>
      </c>
      <c r="Z13" s="46">
        <f>C13+G13+O13+W13</f>
        <v>1010313</v>
      </c>
      <c r="AA13" s="47">
        <f>D13+L13+T13+X13</f>
        <v>4064822</v>
      </c>
      <c r="AB13" s="23">
        <f>E13+M13+U13+Y13</f>
        <v>45415237.106123485</v>
      </c>
    </row>
    <row r="14" spans="1:28" x14ac:dyDescent="0.25">
      <c r="A14" s="24" t="s">
        <v>26</v>
      </c>
      <c r="B14" s="104">
        <v>7969</v>
      </c>
      <c r="C14" s="25">
        <v>526724</v>
      </c>
      <c r="D14" s="25">
        <v>3550428</v>
      </c>
      <c r="E14" s="105">
        <v>38104505.850001521</v>
      </c>
      <c r="F14" s="26">
        <v>3839</v>
      </c>
      <c r="G14" s="27">
        <v>475425</v>
      </c>
      <c r="H14" s="26">
        <v>758048</v>
      </c>
      <c r="I14" s="28">
        <v>8952228.6324816868</v>
      </c>
      <c r="J14" s="26">
        <v>568893</v>
      </c>
      <c r="K14" s="28">
        <v>5907479.0708237812</v>
      </c>
      <c r="L14" s="26">
        <v>1326941</v>
      </c>
      <c r="M14" s="29">
        <v>14859707.703305468</v>
      </c>
      <c r="N14" s="30">
        <v>825</v>
      </c>
      <c r="O14" s="31">
        <v>266745</v>
      </c>
      <c r="P14" s="31">
        <v>666153</v>
      </c>
      <c r="Q14" s="32">
        <v>8226457.4980727779</v>
      </c>
      <c r="R14" s="31">
        <f t="shared" si="0"/>
        <v>650078</v>
      </c>
      <c r="S14" s="31">
        <f t="shared" si="0"/>
        <v>7723811.4242059672</v>
      </c>
      <c r="T14" s="31">
        <v>1316231</v>
      </c>
      <c r="U14" s="33">
        <v>15950268.922278745</v>
      </c>
      <c r="V14" s="26">
        <v>5251</v>
      </c>
      <c r="W14" s="31">
        <v>145189</v>
      </c>
      <c r="X14" s="31">
        <v>141730</v>
      </c>
      <c r="Y14" s="29">
        <v>2591942.7000000086</v>
      </c>
      <c r="Z14" s="26">
        <f>C14+G14+O14+W14</f>
        <v>1414083</v>
      </c>
      <c r="AA14" s="31">
        <f>D14+L14+T14+X14</f>
        <v>6335330</v>
      </c>
      <c r="AB14" s="34">
        <f>E14+M14+U14+Y14</f>
        <v>71506425.175585732</v>
      </c>
    </row>
    <row r="15" spans="1:28" x14ac:dyDescent="0.25">
      <c r="A15" s="35" t="s">
        <v>27</v>
      </c>
      <c r="B15" s="106">
        <v>6844</v>
      </c>
      <c r="C15" s="36">
        <v>1078659</v>
      </c>
      <c r="D15" s="36">
        <v>6858539</v>
      </c>
      <c r="E15" s="107">
        <v>75553289.95000115</v>
      </c>
      <c r="F15" s="37">
        <v>4329</v>
      </c>
      <c r="G15" s="38">
        <v>1000801</v>
      </c>
      <c r="H15" s="7">
        <v>1174269</v>
      </c>
      <c r="I15" s="8">
        <v>17446911.126702704</v>
      </c>
      <c r="J15" s="9">
        <v>974911</v>
      </c>
      <c r="K15" s="10">
        <v>10093999.184163725</v>
      </c>
      <c r="L15" s="37">
        <v>2149180</v>
      </c>
      <c r="M15" s="39">
        <v>27540910.31086643</v>
      </c>
      <c r="N15" s="40">
        <v>2454</v>
      </c>
      <c r="O15" s="41">
        <v>638251</v>
      </c>
      <c r="P15" s="41">
        <v>1569409</v>
      </c>
      <c r="Q15" s="42">
        <v>19037388.273527689</v>
      </c>
      <c r="R15" s="15">
        <f t="shared" si="0"/>
        <v>1139796</v>
      </c>
      <c r="S15" s="16">
        <f t="shared" si="0"/>
        <v>18281241.581926316</v>
      </c>
      <c r="T15" s="41">
        <v>2709205</v>
      </c>
      <c r="U15" s="17">
        <v>37318629.855454005</v>
      </c>
      <c r="V15" s="43">
        <v>3822</v>
      </c>
      <c r="W15" s="44">
        <v>252083</v>
      </c>
      <c r="X15" s="44">
        <v>248870</v>
      </c>
      <c r="Y15" s="45">
        <v>4814949.9700000044</v>
      </c>
      <c r="Z15" s="46">
        <f>C15+G15+O15+W15</f>
        <v>2969794</v>
      </c>
      <c r="AA15" s="47">
        <f>D15+L15+T15+X15</f>
        <v>11965794</v>
      </c>
      <c r="AB15" s="23">
        <f>E15+M15+U15+Y15</f>
        <v>145227780.08632159</v>
      </c>
    </row>
    <row r="16" spans="1:28" x14ac:dyDescent="0.25">
      <c r="A16" s="24" t="s">
        <v>28</v>
      </c>
      <c r="B16" s="104">
        <v>713</v>
      </c>
      <c r="C16" s="25">
        <v>182241</v>
      </c>
      <c r="D16" s="25">
        <v>1124012</v>
      </c>
      <c r="E16" s="105">
        <v>12293011.029999951</v>
      </c>
      <c r="F16" s="26">
        <v>655</v>
      </c>
      <c r="G16" s="27">
        <v>148812</v>
      </c>
      <c r="H16" s="26">
        <v>177770</v>
      </c>
      <c r="I16" s="28">
        <v>2160421.090772667</v>
      </c>
      <c r="J16" s="26">
        <v>141217</v>
      </c>
      <c r="K16" s="28">
        <v>1467864.8847461736</v>
      </c>
      <c r="L16" s="26">
        <v>318987</v>
      </c>
      <c r="M16" s="29">
        <v>3628285.9755188404</v>
      </c>
      <c r="N16" s="30">
        <v>331</v>
      </c>
      <c r="O16" s="31">
        <v>96251</v>
      </c>
      <c r="P16" s="31">
        <v>244068</v>
      </c>
      <c r="Q16" s="32">
        <v>3167838.1167331832</v>
      </c>
      <c r="R16" s="31">
        <f t="shared" si="0"/>
        <v>170494</v>
      </c>
      <c r="S16" s="31">
        <f t="shared" si="0"/>
        <v>2846572.7536144797</v>
      </c>
      <c r="T16" s="31">
        <v>414562</v>
      </c>
      <c r="U16" s="33">
        <v>6014410.8703476628</v>
      </c>
      <c r="V16" s="26">
        <v>546</v>
      </c>
      <c r="W16" s="31">
        <v>50768</v>
      </c>
      <c r="X16" s="31">
        <v>49555</v>
      </c>
      <c r="Y16" s="29">
        <v>1024086.5200000006</v>
      </c>
      <c r="Z16" s="26">
        <f>C16+G16+O16+W16</f>
        <v>478072</v>
      </c>
      <c r="AA16" s="31">
        <f>D16+L16+T16+X16</f>
        <v>1907116</v>
      </c>
      <c r="AB16" s="34">
        <f>E16+M16+U16+Y16</f>
        <v>22959794.395866454</v>
      </c>
    </row>
    <row r="17" spans="1:28" x14ac:dyDescent="0.25">
      <c r="A17" s="35" t="s">
        <v>29</v>
      </c>
      <c r="B17" s="106">
        <v>965</v>
      </c>
      <c r="C17" s="36">
        <v>174038</v>
      </c>
      <c r="D17" s="36">
        <v>1055033</v>
      </c>
      <c r="E17" s="107">
        <v>11251040.399999863</v>
      </c>
      <c r="F17" s="37">
        <v>1169</v>
      </c>
      <c r="G17" s="38">
        <v>186640</v>
      </c>
      <c r="H17" s="7">
        <v>61697</v>
      </c>
      <c r="I17" s="8">
        <v>768137.24955333956</v>
      </c>
      <c r="J17" s="9">
        <v>194752</v>
      </c>
      <c r="K17" s="10">
        <v>2025706.7606600635</v>
      </c>
      <c r="L17" s="37">
        <v>256449</v>
      </c>
      <c r="M17" s="39">
        <v>2793844.010213403</v>
      </c>
      <c r="N17" s="40">
        <v>536</v>
      </c>
      <c r="O17" s="41">
        <v>137720</v>
      </c>
      <c r="P17" s="41">
        <v>356172</v>
      </c>
      <c r="Q17" s="42">
        <v>4363383.1214578552</v>
      </c>
      <c r="R17" s="15">
        <f t="shared" si="0"/>
        <v>32548</v>
      </c>
      <c r="S17" s="16">
        <f t="shared" si="0"/>
        <v>517775.13183473144</v>
      </c>
      <c r="T17" s="41">
        <v>388720</v>
      </c>
      <c r="U17" s="17">
        <v>4881158.2532925867</v>
      </c>
      <c r="V17" s="43">
        <v>764</v>
      </c>
      <c r="W17" s="44">
        <v>66492</v>
      </c>
      <c r="X17" s="44">
        <v>64881</v>
      </c>
      <c r="Y17" s="45">
        <v>1312066.7699999986</v>
      </c>
      <c r="Z17" s="46">
        <f>C17+G17+O17+W17</f>
        <v>564890</v>
      </c>
      <c r="AA17" s="47">
        <f>D17+L17+T17+X17</f>
        <v>1765083</v>
      </c>
      <c r="AB17" s="23">
        <f>E17+M17+U17+Y17</f>
        <v>20238109.433505852</v>
      </c>
    </row>
    <row r="18" spans="1:28" x14ac:dyDescent="0.25">
      <c r="A18" s="24" t="s">
        <v>30</v>
      </c>
      <c r="B18" s="104">
        <v>7848</v>
      </c>
      <c r="C18" s="25">
        <v>694916</v>
      </c>
      <c r="D18" s="25">
        <v>4434009</v>
      </c>
      <c r="E18" s="105">
        <v>48356159.430000663</v>
      </c>
      <c r="F18" s="26">
        <v>3565</v>
      </c>
      <c r="G18" s="27">
        <v>569255</v>
      </c>
      <c r="H18" s="26">
        <v>906077</v>
      </c>
      <c r="I18" s="28">
        <v>11155429.376093071</v>
      </c>
      <c r="J18" s="26">
        <v>622552</v>
      </c>
      <c r="K18" s="28">
        <v>6432501.9151752256</v>
      </c>
      <c r="L18" s="26">
        <v>1528629</v>
      </c>
      <c r="M18" s="29">
        <v>17587931.291268297</v>
      </c>
      <c r="N18" s="30">
        <v>633</v>
      </c>
      <c r="O18" s="31">
        <v>345015</v>
      </c>
      <c r="P18" s="31">
        <v>891308</v>
      </c>
      <c r="Q18" s="32">
        <v>10871343.050087778</v>
      </c>
      <c r="R18" s="31">
        <f t="shared" si="0"/>
        <v>850462</v>
      </c>
      <c r="S18" s="31">
        <f t="shared" si="0"/>
        <v>9714635.7037799191</v>
      </c>
      <c r="T18" s="31">
        <v>1741770</v>
      </c>
      <c r="U18" s="33">
        <v>20585978.753867697</v>
      </c>
      <c r="V18" s="26">
        <v>4005</v>
      </c>
      <c r="W18" s="31">
        <v>149499</v>
      </c>
      <c r="X18" s="31">
        <v>146200</v>
      </c>
      <c r="Y18" s="29">
        <v>3130363.5999999866</v>
      </c>
      <c r="Z18" s="26">
        <f>C18+G18+O18+W18</f>
        <v>1758685</v>
      </c>
      <c r="AA18" s="31">
        <f>D18+L18+T18+X18</f>
        <v>7850608</v>
      </c>
      <c r="AB18" s="34">
        <f>E18+M18+U18+Y18</f>
        <v>89660433.075136632</v>
      </c>
    </row>
    <row r="19" spans="1:28" x14ac:dyDescent="0.25">
      <c r="A19" s="35" t="s">
        <v>31</v>
      </c>
      <c r="B19" s="106">
        <v>2550</v>
      </c>
      <c r="C19" s="36">
        <v>224270</v>
      </c>
      <c r="D19" s="36">
        <v>1448364</v>
      </c>
      <c r="E19" s="107">
        <v>14757343.67999923</v>
      </c>
      <c r="F19" s="37">
        <v>975</v>
      </c>
      <c r="G19" s="38">
        <v>204232</v>
      </c>
      <c r="H19" s="7">
        <v>328550</v>
      </c>
      <c r="I19" s="8">
        <v>3999240.9724177108</v>
      </c>
      <c r="J19" s="9">
        <v>218440</v>
      </c>
      <c r="K19" s="10">
        <v>2184244.0059287813</v>
      </c>
      <c r="L19" s="37">
        <v>546990</v>
      </c>
      <c r="M19" s="39">
        <v>6183484.9783464922</v>
      </c>
      <c r="N19" s="40">
        <v>483</v>
      </c>
      <c r="O19" s="41">
        <v>125354</v>
      </c>
      <c r="P19" s="41">
        <v>320388</v>
      </c>
      <c r="Q19" s="42">
        <v>4026738.7874607379</v>
      </c>
      <c r="R19" s="15">
        <f t="shared" si="0"/>
        <v>292256</v>
      </c>
      <c r="S19" s="16">
        <f t="shared" si="0"/>
        <v>3887479.5222785072</v>
      </c>
      <c r="T19" s="41">
        <v>612644</v>
      </c>
      <c r="U19" s="17">
        <v>7914218.3097392451</v>
      </c>
      <c r="V19" s="43">
        <v>1922</v>
      </c>
      <c r="W19" s="44">
        <v>55671</v>
      </c>
      <c r="X19" s="44">
        <v>54418</v>
      </c>
      <c r="Y19" s="45">
        <v>1120051.2799999996</v>
      </c>
      <c r="Z19" s="46">
        <f>C19+G19+O19+W19</f>
        <v>609527</v>
      </c>
      <c r="AA19" s="47">
        <f>D19+L19+T19+X19</f>
        <v>2662416</v>
      </c>
      <c r="AB19" s="23">
        <f>E19+M19+U19+Y19</f>
        <v>29975098.24808497</v>
      </c>
    </row>
    <row r="20" spans="1:28" x14ac:dyDescent="0.25">
      <c r="A20" s="24" t="s">
        <v>32</v>
      </c>
      <c r="B20" s="104">
        <v>4164</v>
      </c>
      <c r="C20" s="25">
        <v>503106</v>
      </c>
      <c r="D20" s="25">
        <v>3313702</v>
      </c>
      <c r="E20" s="105">
        <v>33240654.420001499</v>
      </c>
      <c r="F20" s="26">
        <v>1529</v>
      </c>
      <c r="G20" s="27">
        <v>457702</v>
      </c>
      <c r="H20" s="26">
        <v>727650</v>
      </c>
      <c r="I20" s="28">
        <v>9473226.710775882</v>
      </c>
      <c r="J20" s="26">
        <v>440423</v>
      </c>
      <c r="K20" s="28">
        <v>4447949.5620617522</v>
      </c>
      <c r="L20" s="26">
        <v>1168073</v>
      </c>
      <c r="M20" s="29">
        <v>13921176.272837635</v>
      </c>
      <c r="N20" s="30">
        <v>803</v>
      </c>
      <c r="O20" s="31">
        <v>302557</v>
      </c>
      <c r="P20" s="31">
        <v>765846</v>
      </c>
      <c r="Q20" s="32">
        <v>8840516.840981178</v>
      </c>
      <c r="R20" s="31">
        <f t="shared" si="0"/>
        <v>736613</v>
      </c>
      <c r="S20" s="31">
        <f t="shared" si="0"/>
        <v>9958185.9658055976</v>
      </c>
      <c r="T20" s="31">
        <v>1502459</v>
      </c>
      <c r="U20" s="33">
        <v>18798702.806786776</v>
      </c>
      <c r="V20" s="26">
        <v>3420</v>
      </c>
      <c r="W20" s="31">
        <v>129850</v>
      </c>
      <c r="X20" s="31">
        <v>127232</v>
      </c>
      <c r="Y20" s="29">
        <v>2272675.4599999972</v>
      </c>
      <c r="Z20" s="26">
        <f>C20+G20+O20+W20</f>
        <v>1393215</v>
      </c>
      <c r="AA20" s="31">
        <f>D20+L20+T20+X20</f>
        <v>6111466</v>
      </c>
      <c r="AB20" s="34">
        <f>E20+M20+U20+Y20</f>
        <v>68233208.9596259</v>
      </c>
    </row>
    <row r="21" spans="1:28" x14ac:dyDescent="0.25">
      <c r="A21" s="35" t="s">
        <v>33</v>
      </c>
      <c r="B21" s="106">
        <v>2331</v>
      </c>
      <c r="C21" s="36">
        <v>214917</v>
      </c>
      <c r="D21" s="36">
        <v>1434206</v>
      </c>
      <c r="E21" s="107">
        <v>14592058.139999148</v>
      </c>
      <c r="F21" s="37">
        <v>1316</v>
      </c>
      <c r="G21" s="38">
        <v>179499</v>
      </c>
      <c r="H21" s="7">
        <v>291200</v>
      </c>
      <c r="I21" s="8">
        <v>3453108.7017780235</v>
      </c>
      <c r="J21" s="9">
        <v>212957</v>
      </c>
      <c r="K21" s="10">
        <v>2201184.7007213319</v>
      </c>
      <c r="L21" s="37">
        <v>504157</v>
      </c>
      <c r="M21" s="39">
        <v>5654293.4024993554</v>
      </c>
      <c r="N21" s="40">
        <v>525</v>
      </c>
      <c r="O21" s="41">
        <v>114571</v>
      </c>
      <c r="P21" s="41">
        <v>294145</v>
      </c>
      <c r="Q21" s="42">
        <v>3625610.7806620831</v>
      </c>
      <c r="R21" s="15">
        <f t="shared" si="0"/>
        <v>281556</v>
      </c>
      <c r="S21" s="16">
        <f t="shared" si="0"/>
        <v>4174713.4018690623</v>
      </c>
      <c r="T21" s="41">
        <v>575701</v>
      </c>
      <c r="U21" s="17">
        <v>7800324.1825311454</v>
      </c>
      <c r="V21" s="43">
        <v>1953</v>
      </c>
      <c r="W21" s="44">
        <v>73780</v>
      </c>
      <c r="X21" s="44">
        <v>73460</v>
      </c>
      <c r="Y21" s="45">
        <v>1319442.6000000022</v>
      </c>
      <c r="Z21" s="46">
        <f>C21+G21+O21+W21</f>
        <v>582767</v>
      </c>
      <c r="AA21" s="47">
        <f>D21+L21+T21+X21</f>
        <v>2587524</v>
      </c>
      <c r="AB21" s="23">
        <f>E21+M21+U21+Y21</f>
        <v>29366118.325029649</v>
      </c>
    </row>
    <row r="22" spans="1:28" x14ac:dyDescent="0.25">
      <c r="A22" s="24" t="s">
        <v>34</v>
      </c>
      <c r="B22" s="104">
        <v>3085</v>
      </c>
      <c r="C22" s="25">
        <v>640943</v>
      </c>
      <c r="D22" s="25">
        <v>4083693</v>
      </c>
      <c r="E22" s="105">
        <v>40600382.439999141</v>
      </c>
      <c r="F22" s="26">
        <v>1914</v>
      </c>
      <c r="G22" s="27">
        <v>519680</v>
      </c>
      <c r="H22" s="26">
        <v>419832</v>
      </c>
      <c r="I22" s="28">
        <v>4576290.2327845767</v>
      </c>
      <c r="J22" s="26">
        <v>434603</v>
      </c>
      <c r="K22" s="28">
        <v>4215781.0049231816</v>
      </c>
      <c r="L22" s="26">
        <v>854435</v>
      </c>
      <c r="M22" s="29">
        <v>8792071.2377077583</v>
      </c>
      <c r="N22" s="30">
        <v>1590</v>
      </c>
      <c r="O22" s="31">
        <v>325748</v>
      </c>
      <c r="P22" s="31">
        <v>801907</v>
      </c>
      <c r="Q22" s="32">
        <v>10896868.93826188</v>
      </c>
      <c r="R22" s="31">
        <f t="shared" si="0"/>
        <v>405612</v>
      </c>
      <c r="S22" s="31">
        <f t="shared" si="0"/>
        <v>6644297.7553967964</v>
      </c>
      <c r="T22" s="31">
        <v>1207519</v>
      </c>
      <c r="U22" s="33">
        <v>17541166.693658676</v>
      </c>
      <c r="V22" s="26">
        <v>2983</v>
      </c>
      <c r="W22" s="31">
        <v>188856</v>
      </c>
      <c r="X22" s="31">
        <v>185610</v>
      </c>
      <c r="Y22" s="29">
        <v>3913451.8499999954</v>
      </c>
      <c r="Z22" s="26">
        <f>C22+G22+O22+W22</f>
        <v>1675227</v>
      </c>
      <c r="AA22" s="31">
        <f>D22+L22+T22+X22</f>
        <v>6331257</v>
      </c>
      <c r="AB22" s="34">
        <f>E22+M22+U22+Y22</f>
        <v>70847072.221365571</v>
      </c>
    </row>
    <row r="23" spans="1:28" x14ac:dyDescent="0.25">
      <c r="A23" s="35" t="s">
        <v>35</v>
      </c>
      <c r="B23" s="106">
        <v>3161</v>
      </c>
      <c r="C23" s="36">
        <v>739437</v>
      </c>
      <c r="D23" s="36">
        <v>4325206</v>
      </c>
      <c r="E23" s="107">
        <v>46406391.760000654</v>
      </c>
      <c r="F23" s="37">
        <v>2099</v>
      </c>
      <c r="G23" s="38">
        <v>617486</v>
      </c>
      <c r="H23" s="7">
        <v>706269</v>
      </c>
      <c r="I23" s="8">
        <v>10835754.064411834</v>
      </c>
      <c r="J23" s="9">
        <v>552904</v>
      </c>
      <c r="K23" s="10">
        <v>5677075.4666839847</v>
      </c>
      <c r="L23" s="37">
        <v>1259173</v>
      </c>
      <c r="M23" s="39">
        <v>16512829.53109582</v>
      </c>
      <c r="N23" s="40">
        <v>1182</v>
      </c>
      <c r="O23" s="41">
        <v>466284</v>
      </c>
      <c r="P23" s="41">
        <v>1165650</v>
      </c>
      <c r="Q23" s="42">
        <v>14555937.800552342</v>
      </c>
      <c r="R23" s="15">
        <f t="shared" si="0"/>
        <v>841772</v>
      </c>
      <c r="S23" s="16">
        <f t="shared" si="0"/>
        <v>11784111.805979505</v>
      </c>
      <c r="T23" s="41">
        <v>2007422</v>
      </c>
      <c r="U23" s="17">
        <v>26340049.606531847</v>
      </c>
      <c r="V23" s="43">
        <v>1461</v>
      </c>
      <c r="W23" s="44">
        <v>87366</v>
      </c>
      <c r="X23" s="44">
        <v>85934</v>
      </c>
      <c r="Y23" s="45">
        <v>1560668.3499999994</v>
      </c>
      <c r="Z23" s="46">
        <f>C23+G23+O23+W23</f>
        <v>1910573</v>
      </c>
      <c r="AA23" s="47">
        <f>D23+L23+T23+X23</f>
        <v>7677735</v>
      </c>
      <c r="AB23" s="23">
        <f>E23+M23+U23+Y23</f>
        <v>90819939.247628316</v>
      </c>
    </row>
    <row r="24" spans="1:28" x14ac:dyDescent="0.25">
      <c r="A24" s="24" t="s">
        <v>36</v>
      </c>
      <c r="B24" s="104">
        <v>1691</v>
      </c>
      <c r="C24" s="25">
        <v>183732</v>
      </c>
      <c r="D24" s="25">
        <v>1227999</v>
      </c>
      <c r="E24" s="105">
        <v>12384420.14999995</v>
      </c>
      <c r="F24" s="26">
        <v>807</v>
      </c>
      <c r="G24" s="27">
        <v>166489</v>
      </c>
      <c r="H24" s="26">
        <v>265351</v>
      </c>
      <c r="I24" s="28">
        <v>3297994.8537459518</v>
      </c>
      <c r="J24" s="26">
        <v>178252</v>
      </c>
      <c r="K24" s="28">
        <v>1819502.1449518935</v>
      </c>
      <c r="L24" s="26">
        <v>443603</v>
      </c>
      <c r="M24" s="29">
        <v>5117496.9986978453</v>
      </c>
      <c r="N24" s="30">
        <v>326</v>
      </c>
      <c r="O24" s="31">
        <v>110683</v>
      </c>
      <c r="P24" s="31">
        <v>284534</v>
      </c>
      <c r="Q24" s="32">
        <v>3688615.972768154</v>
      </c>
      <c r="R24" s="31">
        <f t="shared" si="0"/>
        <v>271142</v>
      </c>
      <c r="S24" s="31">
        <f t="shared" si="0"/>
        <v>3667414.3694009054</v>
      </c>
      <c r="T24" s="31">
        <v>555676</v>
      </c>
      <c r="U24" s="33">
        <v>7356030.3421690594</v>
      </c>
      <c r="V24" s="26">
        <v>1208</v>
      </c>
      <c r="W24" s="31">
        <v>46738</v>
      </c>
      <c r="X24" s="31">
        <v>46131</v>
      </c>
      <c r="Y24" s="29">
        <v>901558.32000000065</v>
      </c>
      <c r="Z24" s="26">
        <f>C24+G24+O24+W24</f>
        <v>507642</v>
      </c>
      <c r="AA24" s="31">
        <f>D24+L24+T24+X24</f>
        <v>2273409</v>
      </c>
      <c r="AB24" s="34">
        <f>E24+M24+U24+Y24</f>
        <v>25759505.810866855</v>
      </c>
    </row>
    <row r="25" spans="1:28" x14ac:dyDescent="0.25">
      <c r="A25" s="35" t="s">
        <v>37</v>
      </c>
      <c r="B25" s="106">
        <v>663</v>
      </c>
      <c r="C25" s="36">
        <v>110664</v>
      </c>
      <c r="D25" s="36">
        <v>718425</v>
      </c>
      <c r="E25" s="107">
        <v>7195263.3499999885</v>
      </c>
      <c r="F25" s="37">
        <v>451</v>
      </c>
      <c r="G25" s="38">
        <v>109057</v>
      </c>
      <c r="H25" s="7">
        <v>170507</v>
      </c>
      <c r="I25" s="8">
        <v>2347299.8182187267</v>
      </c>
      <c r="J25" s="9">
        <v>109711</v>
      </c>
      <c r="K25" s="10">
        <v>1077298.0269071229</v>
      </c>
      <c r="L25" s="37">
        <v>280218</v>
      </c>
      <c r="M25" s="39">
        <v>3424597.8451258494</v>
      </c>
      <c r="N25" s="40">
        <v>206</v>
      </c>
      <c r="O25" s="41">
        <v>61929</v>
      </c>
      <c r="P25" s="41">
        <v>159082</v>
      </c>
      <c r="Q25" s="42">
        <v>2202342.7930827592</v>
      </c>
      <c r="R25" s="15">
        <f t="shared" si="0"/>
        <v>147890</v>
      </c>
      <c r="S25" s="16">
        <f t="shared" si="0"/>
        <v>1763757.8835210078</v>
      </c>
      <c r="T25" s="41">
        <v>306972</v>
      </c>
      <c r="U25" s="17">
        <v>3966100.6766037671</v>
      </c>
      <c r="V25" s="43">
        <v>240</v>
      </c>
      <c r="W25" s="44">
        <v>19432</v>
      </c>
      <c r="X25" s="44">
        <v>19446</v>
      </c>
      <c r="Y25" s="45">
        <v>391126.25999999983</v>
      </c>
      <c r="Z25" s="46">
        <f>C25+G25+O25+W25</f>
        <v>301082</v>
      </c>
      <c r="AA25" s="47">
        <f>D25+L25+T25+X25</f>
        <v>1325061</v>
      </c>
      <c r="AB25" s="23">
        <f>E25+M25+U25+Y25</f>
        <v>14977088.131729605</v>
      </c>
    </row>
    <row r="26" spans="1:28" x14ac:dyDescent="0.25">
      <c r="A26" s="24" t="s">
        <v>38</v>
      </c>
      <c r="B26" s="104">
        <v>478</v>
      </c>
      <c r="C26" s="25">
        <v>53933</v>
      </c>
      <c r="D26" s="25">
        <v>247203</v>
      </c>
      <c r="E26" s="105">
        <v>3181778.2799999816</v>
      </c>
      <c r="F26" s="26">
        <v>234</v>
      </c>
      <c r="G26" s="27">
        <v>40598</v>
      </c>
      <c r="H26" s="26">
        <v>63430</v>
      </c>
      <c r="I26" s="28">
        <v>887358.03018188057</v>
      </c>
      <c r="J26" s="26">
        <v>40781</v>
      </c>
      <c r="K26" s="28">
        <v>401998.60680567607</v>
      </c>
      <c r="L26" s="26">
        <v>104211</v>
      </c>
      <c r="M26" s="29">
        <v>1289356.6369875567</v>
      </c>
      <c r="N26" s="30">
        <v>159</v>
      </c>
      <c r="O26" s="31">
        <v>24200</v>
      </c>
      <c r="P26" s="31">
        <v>63222</v>
      </c>
      <c r="Q26" s="32">
        <v>807365.03404554341</v>
      </c>
      <c r="R26" s="31">
        <f t="shared" si="0"/>
        <v>57794</v>
      </c>
      <c r="S26" s="31">
        <f t="shared" si="0"/>
        <v>935974.51762855484</v>
      </c>
      <c r="T26" s="31">
        <v>121016</v>
      </c>
      <c r="U26" s="33">
        <v>1743339.5516740982</v>
      </c>
      <c r="V26" s="26">
        <v>104</v>
      </c>
      <c r="W26" s="31">
        <v>4767</v>
      </c>
      <c r="X26" s="31">
        <v>3941</v>
      </c>
      <c r="Y26" s="29">
        <v>151360.83999999997</v>
      </c>
      <c r="Z26" s="26">
        <f>C26+G26+O26+W26</f>
        <v>123498</v>
      </c>
      <c r="AA26" s="31">
        <f>D26+L26+T26+X26</f>
        <v>476371</v>
      </c>
      <c r="AB26" s="34">
        <f>E26+M26+U26+Y26</f>
        <v>6365835.308661636</v>
      </c>
    </row>
    <row r="27" spans="1:28" x14ac:dyDescent="0.25">
      <c r="A27" s="35" t="s">
        <v>39</v>
      </c>
      <c r="B27" s="106">
        <v>4780</v>
      </c>
      <c r="C27" s="36">
        <v>572468</v>
      </c>
      <c r="D27" s="36">
        <v>3447164</v>
      </c>
      <c r="E27" s="107">
        <v>40646335.930000246</v>
      </c>
      <c r="F27" s="37">
        <v>4062</v>
      </c>
      <c r="G27" s="38">
        <v>492679</v>
      </c>
      <c r="H27" s="7">
        <v>378170</v>
      </c>
      <c r="I27" s="8">
        <v>4762134.5078290915</v>
      </c>
      <c r="J27" s="9">
        <v>531035</v>
      </c>
      <c r="K27" s="10">
        <v>5579383.0353705781</v>
      </c>
      <c r="L27" s="37">
        <v>909205</v>
      </c>
      <c r="M27" s="39">
        <v>10341517.54319967</v>
      </c>
      <c r="N27" s="40">
        <v>1175</v>
      </c>
      <c r="O27" s="41">
        <v>288743</v>
      </c>
      <c r="P27" s="41">
        <v>734837</v>
      </c>
      <c r="Q27" s="42">
        <v>9737287.3624398168</v>
      </c>
      <c r="R27" s="15">
        <f t="shared" si="0"/>
        <v>367963</v>
      </c>
      <c r="S27" s="16">
        <f t="shared" si="0"/>
        <v>6668187.9249998536</v>
      </c>
      <c r="T27" s="41">
        <v>1102800</v>
      </c>
      <c r="U27" s="17">
        <v>16405475.28743967</v>
      </c>
      <c r="V27" s="43">
        <v>1788</v>
      </c>
      <c r="W27" s="44">
        <v>80610</v>
      </c>
      <c r="X27" s="44">
        <v>79339</v>
      </c>
      <c r="Y27" s="45">
        <v>1687864.1199999957</v>
      </c>
      <c r="Z27" s="46">
        <f>C27+G27+O27+W27</f>
        <v>1434500</v>
      </c>
      <c r="AA27" s="47">
        <f>D27+L27+T27+X27</f>
        <v>5538508</v>
      </c>
      <c r="AB27" s="23">
        <f>E27+M27+U27+Y27</f>
        <v>69081192.880639583</v>
      </c>
    </row>
    <row r="28" spans="1:28" x14ac:dyDescent="0.25">
      <c r="A28" s="24" t="s">
        <v>40</v>
      </c>
      <c r="B28" s="104">
        <v>2268</v>
      </c>
      <c r="C28" s="25">
        <v>398342</v>
      </c>
      <c r="D28" s="25">
        <v>2407308</v>
      </c>
      <c r="E28" s="105">
        <v>25213378.199999839</v>
      </c>
      <c r="F28" s="26">
        <v>1705</v>
      </c>
      <c r="G28" s="27">
        <v>346584</v>
      </c>
      <c r="H28" s="26">
        <v>273196</v>
      </c>
      <c r="I28" s="28">
        <v>3418249.0377047751</v>
      </c>
      <c r="J28" s="26">
        <v>316290</v>
      </c>
      <c r="K28" s="28">
        <v>3337004.594245485</v>
      </c>
      <c r="L28" s="26">
        <v>589486</v>
      </c>
      <c r="M28" s="29">
        <v>6755253.6319502601</v>
      </c>
      <c r="N28" s="30">
        <v>757</v>
      </c>
      <c r="O28" s="31">
        <v>220472</v>
      </c>
      <c r="P28" s="31">
        <v>565046</v>
      </c>
      <c r="Q28" s="32">
        <v>7466799.123501312</v>
      </c>
      <c r="R28" s="31">
        <f t="shared" si="0"/>
        <v>288132</v>
      </c>
      <c r="S28" s="31">
        <f t="shared" si="0"/>
        <v>4977439.4577835184</v>
      </c>
      <c r="T28" s="31">
        <v>853178</v>
      </c>
      <c r="U28" s="33">
        <v>12444238.58128483</v>
      </c>
      <c r="V28" s="26">
        <v>991</v>
      </c>
      <c r="W28" s="31">
        <v>56472</v>
      </c>
      <c r="X28" s="31">
        <v>55115</v>
      </c>
      <c r="Y28" s="29">
        <v>1093665.2500000007</v>
      </c>
      <c r="Z28" s="26">
        <f>C28+G28+O28+W28</f>
        <v>1021870</v>
      </c>
      <c r="AA28" s="31">
        <f>D28+L28+T28+X28</f>
        <v>3905087</v>
      </c>
      <c r="AB28" s="34">
        <f>E28+M28+U28+Y28</f>
        <v>45506535.663234927</v>
      </c>
    </row>
    <row r="29" spans="1:28" x14ac:dyDescent="0.25">
      <c r="A29" s="35" t="s">
        <v>41</v>
      </c>
      <c r="B29" s="106">
        <v>1142</v>
      </c>
      <c r="C29" s="36">
        <v>128106</v>
      </c>
      <c r="D29" s="36">
        <v>843604</v>
      </c>
      <c r="E29" s="107">
        <v>8092219.680000104</v>
      </c>
      <c r="F29" s="37">
        <v>560</v>
      </c>
      <c r="G29" s="38">
        <v>117730</v>
      </c>
      <c r="H29" s="7">
        <v>187682</v>
      </c>
      <c r="I29" s="8">
        <v>2485847.8104017936</v>
      </c>
      <c r="J29" s="9">
        <v>125975</v>
      </c>
      <c r="K29" s="10">
        <v>1279711.0368180491</v>
      </c>
      <c r="L29" s="37">
        <v>313657</v>
      </c>
      <c r="M29" s="39">
        <v>3765558.847219843</v>
      </c>
      <c r="N29" s="40">
        <v>188</v>
      </c>
      <c r="O29" s="41">
        <v>68926</v>
      </c>
      <c r="P29" s="41">
        <v>175846</v>
      </c>
      <c r="Q29" s="42">
        <v>2103936.8727376838</v>
      </c>
      <c r="R29" s="15">
        <f t="shared" si="0"/>
        <v>169477</v>
      </c>
      <c r="S29" s="16">
        <f t="shared" si="0"/>
        <v>1962962.2907613511</v>
      </c>
      <c r="T29" s="41">
        <v>345323</v>
      </c>
      <c r="U29" s="17">
        <v>4066899.1634990349</v>
      </c>
      <c r="V29" s="43">
        <v>905</v>
      </c>
      <c r="W29" s="44">
        <v>36976</v>
      </c>
      <c r="X29" s="44">
        <v>36088</v>
      </c>
      <c r="Y29" s="45">
        <v>630623.04999999946</v>
      </c>
      <c r="Z29" s="46">
        <f>C29+G29+O29+W29</f>
        <v>351738</v>
      </c>
      <c r="AA29" s="47">
        <f>D29+L29+T29+X29</f>
        <v>1538672</v>
      </c>
      <c r="AB29" s="23">
        <f>E29+M29+U29+Y29</f>
        <v>16555300.740718981</v>
      </c>
    </row>
    <row r="30" spans="1:28" x14ac:dyDescent="0.25">
      <c r="A30" s="24" t="s">
        <v>42</v>
      </c>
      <c r="B30" s="104">
        <v>6460</v>
      </c>
      <c r="C30" s="25">
        <v>2206476</v>
      </c>
      <c r="D30" s="25">
        <v>13077157</v>
      </c>
      <c r="E30" s="105">
        <v>141163286.07000232</v>
      </c>
      <c r="F30" s="26">
        <v>5453</v>
      </c>
      <c r="G30" s="27">
        <v>1891011</v>
      </c>
      <c r="H30" s="26">
        <v>2214494</v>
      </c>
      <c r="I30" s="28">
        <v>30249501.035520844</v>
      </c>
      <c r="J30" s="26">
        <v>1640740</v>
      </c>
      <c r="K30" s="28">
        <v>17041256.890495844</v>
      </c>
      <c r="L30" s="26">
        <v>3855234</v>
      </c>
      <c r="M30" s="29">
        <v>47290757.926016688</v>
      </c>
      <c r="N30" s="30">
        <v>4026</v>
      </c>
      <c r="O30" s="31">
        <v>1339616</v>
      </c>
      <c r="P30" s="31">
        <v>3400191</v>
      </c>
      <c r="Q30" s="32">
        <v>43609380.88602332</v>
      </c>
      <c r="R30" s="31">
        <f t="shared" si="0"/>
        <v>2456408</v>
      </c>
      <c r="S30" s="31">
        <f t="shared" si="0"/>
        <v>39680458.179911919</v>
      </c>
      <c r="T30" s="31">
        <v>5856599</v>
      </c>
      <c r="U30" s="33">
        <v>83289839.065935239</v>
      </c>
      <c r="V30" s="26">
        <v>2442</v>
      </c>
      <c r="W30" s="31">
        <v>256817</v>
      </c>
      <c r="X30" s="31">
        <v>251194</v>
      </c>
      <c r="Y30" s="29">
        <v>4963364.4300000155</v>
      </c>
      <c r="Z30" s="26">
        <f>C30+G30+O30+W30</f>
        <v>5693920</v>
      </c>
      <c r="AA30" s="31">
        <f>D30+L30+T30+X30</f>
        <v>23040184</v>
      </c>
      <c r="AB30" s="34">
        <f>E30+M30+U30+Y30</f>
        <v>276707247.49195427</v>
      </c>
    </row>
    <row r="31" spans="1:28" x14ac:dyDescent="0.25">
      <c r="A31" s="35" t="s">
        <v>43</v>
      </c>
      <c r="B31" s="106">
        <v>874</v>
      </c>
      <c r="C31" s="36">
        <v>108097</v>
      </c>
      <c r="D31" s="36">
        <v>705608</v>
      </c>
      <c r="E31" s="107">
        <v>7062478.340000039</v>
      </c>
      <c r="F31" s="37">
        <v>611</v>
      </c>
      <c r="G31" s="38">
        <v>101688</v>
      </c>
      <c r="H31" s="7">
        <v>158328</v>
      </c>
      <c r="I31" s="8">
        <v>2065224.8261803419</v>
      </c>
      <c r="J31" s="9">
        <v>115832</v>
      </c>
      <c r="K31" s="10">
        <v>1132222.5597719231</v>
      </c>
      <c r="L31" s="37">
        <v>274160</v>
      </c>
      <c r="M31" s="39">
        <v>3197447.385952265</v>
      </c>
      <c r="N31" s="40">
        <v>306</v>
      </c>
      <c r="O31" s="41">
        <v>62166</v>
      </c>
      <c r="P31" s="41">
        <v>160186</v>
      </c>
      <c r="Q31" s="42">
        <v>1131693.5060587793</v>
      </c>
      <c r="R31" s="15">
        <f t="shared" si="0"/>
        <v>152844</v>
      </c>
      <c r="S31" s="16">
        <f t="shared" si="0"/>
        <v>2043860.168362932</v>
      </c>
      <c r="T31" s="41">
        <v>313030</v>
      </c>
      <c r="U31" s="17">
        <v>3175553.6744217114</v>
      </c>
      <c r="V31" s="43">
        <v>474</v>
      </c>
      <c r="W31" s="44">
        <v>23016</v>
      </c>
      <c r="X31" s="44">
        <v>22685</v>
      </c>
      <c r="Y31" s="45">
        <v>459614.15999999951</v>
      </c>
      <c r="Z31" s="46">
        <f>C31+G31+O31+W31</f>
        <v>294967</v>
      </c>
      <c r="AA31" s="47">
        <f>D31+L31+T31+X31</f>
        <v>1315483</v>
      </c>
      <c r="AB31" s="23">
        <f>E31+M31+U31+Y31</f>
        <v>13895093.560374016</v>
      </c>
    </row>
    <row r="32" spans="1:28" s="57" customFormat="1" ht="15.75" thickBot="1" x14ac:dyDescent="0.3">
      <c r="A32" s="48" t="s">
        <v>44</v>
      </c>
      <c r="B32" s="51">
        <v>0</v>
      </c>
      <c r="C32" s="49">
        <v>0</v>
      </c>
      <c r="D32" s="49">
        <v>1064707</v>
      </c>
      <c r="E32" s="53">
        <v>14808030.889990687</v>
      </c>
      <c r="F32" s="51"/>
      <c r="G32" s="52"/>
      <c r="H32" s="26">
        <v>71386</v>
      </c>
      <c r="I32" s="28">
        <v>4394981.7699979544</v>
      </c>
      <c r="J32" s="26"/>
      <c r="K32" s="28"/>
      <c r="L32" s="51">
        <v>71386</v>
      </c>
      <c r="M32" s="53">
        <v>4394981.7699979544</v>
      </c>
      <c r="N32" s="54"/>
      <c r="O32" s="55"/>
      <c r="P32" s="55">
        <v>1688917</v>
      </c>
      <c r="Q32" s="55">
        <v>20973932.679997534</v>
      </c>
      <c r="R32" s="31"/>
      <c r="S32" s="31"/>
      <c r="T32" s="49">
        <v>1688916</v>
      </c>
      <c r="U32" s="50">
        <v>20973932.679997534</v>
      </c>
      <c r="V32" s="56"/>
      <c r="W32" s="55"/>
      <c r="X32" s="55">
        <v>71794</v>
      </c>
      <c r="Y32" s="53">
        <v>75548.59999999404</v>
      </c>
      <c r="Z32" s="56"/>
      <c r="AA32" s="31">
        <f>D32+L32+T32+X32</f>
        <v>2896803</v>
      </c>
      <c r="AB32" s="34">
        <f>E32+M32+U32+Y32</f>
        <v>40252493.939986169</v>
      </c>
    </row>
    <row r="33" spans="1:28" ht="28.5" customHeight="1" thickBot="1" x14ac:dyDescent="0.3">
      <c r="A33" s="58" t="s">
        <v>45</v>
      </c>
      <c r="B33" s="59">
        <f t="shared" ref="B33:S33" si="1">SUM(B5:B32)</f>
        <v>81558</v>
      </c>
      <c r="C33" s="59">
        <f t="shared" si="1"/>
        <v>11548222</v>
      </c>
      <c r="D33" s="59">
        <f t="shared" si="1"/>
        <v>74048926</v>
      </c>
      <c r="E33" s="63">
        <f t="shared" si="1"/>
        <v>789217754.56999993</v>
      </c>
      <c r="F33" s="59">
        <f t="shared" si="1"/>
        <v>47306</v>
      </c>
      <c r="G33" s="60">
        <f t="shared" si="1"/>
        <v>10066299</v>
      </c>
      <c r="H33" s="59">
        <f>SUM(H5:H32)</f>
        <v>12981858</v>
      </c>
      <c r="I33" s="61">
        <f>SUM(I5:I32)</f>
        <v>170499734.51999995</v>
      </c>
      <c r="J33" s="62">
        <f>SUM(J5:J32)</f>
        <v>9941193</v>
      </c>
      <c r="K33" s="63">
        <f>SUM(K5:K32)</f>
        <v>101945713.36000001</v>
      </c>
      <c r="L33" s="59">
        <f t="shared" si="1"/>
        <v>22923051</v>
      </c>
      <c r="M33" s="61">
        <f t="shared" si="1"/>
        <v>272445447.88</v>
      </c>
      <c r="N33" s="64">
        <f t="shared" si="1"/>
        <v>20473</v>
      </c>
      <c r="O33" s="64">
        <f t="shared" si="1"/>
        <v>6672998</v>
      </c>
      <c r="P33" s="64">
        <f t="shared" si="1"/>
        <v>18577499</v>
      </c>
      <c r="Q33" s="65">
        <f t="shared" si="1"/>
        <v>230702009.7699998</v>
      </c>
      <c r="R33" s="64">
        <f t="shared" si="1"/>
        <v>13078101</v>
      </c>
      <c r="S33" s="65">
        <f t="shared" si="1"/>
        <v>182274236.85000017</v>
      </c>
      <c r="T33" s="64">
        <f>SUM(T5:T32)</f>
        <v>31655599</v>
      </c>
      <c r="U33" s="66">
        <f t="shared" ref="U33:AB33" si="2">SUM(U5:U32)</f>
        <v>412976246.62</v>
      </c>
      <c r="V33" s="59">
        <f t="shared" si="2"/>
        <v>49629</v>
      </c>
      <c r="W33" s="64">
        <f t="shared" si="2"/>
        <v>2445855</v>
      </c>
      <c r="X33" s="64">
        <f t="shared" si="2"/>
        <v>2464623</v>
      </c>
      <c r="Y33" s="67">
        <f t="shared" si="2"/>
        <v>46745188.270000003</v>
      </c>
      <c r="Z33" s="59">
        <f t="shared" si="2"/>
        <v>30733374</v>
      </c>
      <c r="AA33" s="64">
        <f t="shared" si="2"/>
        <v>131092199</v>
      </c>
      <c r="AB33" s="68">
        <f t="shared" si="2"/>
        <v>1521384637.3400002</v>
      </c>
    </row>
  </sheetData>
  <mergeCells count="32">
    <mergeCell ref="W3:W4"/>
    <mergeCell ref="X3:X4"/>
    <mergeCell ref="Y3:Y4"/>
    <mergeCell ref="Z3:Z4"/>
    <mergeCell ref="AA3:AA4"/>
    <mergeCell ref="AB3:AB4"/>
    <mergeCell ref="N3:N4"/>
    <mergeCell ref="O3:O4"/>
    <mergeCell ref="P3:Q3"/>
    <mergeCell ref="R3:S3"/>
    <mergeCell ref="T3:U3"/>
    <mergeCell ref="V3:V4"/>
    <mergeCell ref="Z2:AB2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A1:A4"/>
    <mergeCell ref="B1:E1"/>
    <mergeCell ref="F1:M1"/>
    <mergeCell ref="N1:U1"/>
    <mergeCell ref="V1:Y1"/>
    <mergeCell ref="Z1:AB1"/>
    <mergeCell ref="B2:E2"/>
    <mergeCell ref="F2:M2"/>
    <mergeCell ref="N2:U2"/>
    <mergeCell ref="V2:Y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BARBOSA SANTOS</dc:creator>
  <cp:lastModifiedBy>RICARDO BARBOSA SANTOS</cp:lastModifiedBy>
  <dcterms:created xsi:type="dcterms:W3CDTF">2024-04-22T21:19:04Z</dcterms:created>
  <dcterms:modified xsi:type="dcterms:W3CDTF">2024-04-22T21:22:07Z</dcterms:modified>
</cp:coreProperties>
</file>