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\\fnde.gov.br\sa\CIACE\COLIC\PREGÕES 2024\PE 90002_2023 Material Escolar\HABILITAÇÃO\CHECKLISTS E PARECER BRINK (13, 19 e 20) E MASTER (7 e 17)\"/>
    </mc:Choice>
  </mc:AlternateContent>
  <xr:revisionPtr revIDLastSave="0" documentId="13_ncr:1_{B3AFC2CC-200A-4325-91AE-1D7B1E0A682A}" xr6:coauthVersionLast="47" xr6:coauthVersionMax="47" xr10:uidLastSave="{00000000-0000-0000-0000-000000000000}"/>
  <bookViews>
    <workbookView xWindow="-120" yWindow="-120" windowWidth="29040" windowHeight="15840" activeTab="1" xr2:uid="{A4BF1CD6-8DEC-43BA-8625-8E3F175351CE}"/>
  </bookViews>
  <sheets>
    <sheet name="PROPOSTA" sheetId="1" r:id="rId1"/>
    <sheet name="HABILITAÇÃ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2" l="1"/>
  <c r="E8" i="2" s="1"/>
  <c r="D7" i="2"/>
  <c r="E7" i="2" s="1"/>
  <c r="C9" i="2"/>
  <c r="B9" i="2"/>
  <c r="C25" i="1"/>
  <c r="C24" i="1"/>
  <c r="C9" i="1"/>
  <c r="B9" i="1"/>
  <c r="D8" i="1"/>
  <c r="D7" i="1"/>
  <c r="E7" i="1" s="1"/>
  <c r="D9" i="2" l="1"/>
  <c r="E9" i="2" s="1"/>
  <c r="B27" i="2"/>
  <c r="D9" i="1"/>
  <c r="E9" i="1" s="1"/>
  <c r="E8" i="1"/>
</calcChain>
</file>

<file path=xl/sharedStrings.xml><?xml version="1.0" encoding="utf-8"?>
<sst xmlns="http://schemas.openxmlformats.org/spreadsheetml/2006/main" count="129" uniqueCount="77">
  <si>
    <t>REQUISITO</t>
  </si>
  <si>
    <t>PROPOSTA E DOCUMENTAÇÃO</t>
  </si>
  <si>
    <t>SITUAÇÃO</t>
  </si>
  <si>
    <t>DADOS CADASTRAIS</t>
  </si>
  <si>
    <t>NOME</t>
  </si>
  <si>
    <t>CNPJ</t>
  </si>
  <si>
    <t>LOTE CLASSIFICADO</t>
  </si>
  <si>
    <t>ESTIMADO</t>
  </si>
  <si>
    <t>PROPOSTO</t>
  </si>
  <si>
    <t>DESCONTO</t>
  </si>
  <si>
    <t>-</t>
  </si>
  <si>
    <t>CONDIÇÕES DE PARTICIPAÇÃO</t>
  </si>
  <si>
    <t>Consultas</t>
  </si>
  <si>
    <t>Empresa</t>
  </si>
  <si>
    <t>Ok</t>
  </si>
  <si>
    <t>Inidoneos, CNIA, CEIS e CNEP (Certidão conjunta APF)</t>
  </si>
  <si>
    <t>Consta do Relatório de Declarações do pregão</t>
  </si>
  <si>
    <t>Sim</t>
  </si>
  <si>
    <t>DA PROPOSTA</t>
  </si>
  <si>
    <t>Adequação quanto ao objeto</t>
  </si>
  <si>
    <t>Conformidade com modelo de proposta anexo ao Edital</t>
  </si>
  <si>
    <t>Data, local e assinatura (Lei 14.133/2021, art. 12, I)</t>
  </si>
  <si>
    <t>ADEQUAÇÃO DO VALOR PROPOSTO</t>
  </si>
  <si>
    <t>ABAIXO DO ESTIMADO</t>
  </si>
  <si>
    <t>EXEQUIBILIDADE</t>
  </si>
  <si>
    <t>LOTE</t>
  </si>
  <si>
    <t>EXEQUÍVEL</t>
  </si>
  <si>
    <t>HABILITAÇÃO JURÍDICA</t>
  </si>
  <si>
    <r>
      <rPr>
        <b/>
        <sz val="11"/>
        <color theme="1"/>
        <rFont val="Calibri"/>
        <family val="2"/>
      </rPr>
      <t>Pessoa física</t>
    </r>
    <r>
      <rPr>
        <sz val="11"/>
        <color theme="1"/>
        <rFont val="Calibri"/>
        <family val="2"/>
      </rPr>
      <t xml:space="preserve">: RG ou documento equivalente com validade em todo o território nacional
</t>
    </r>
    <r>
      <rPr>
        <b/>
        <sz val="11"/>
        <color theme="1"/>
        <rFont val="Calibri"/>
        <family val="2"/>
      </rPr>
      <t>Empresário individual</t>
    </r>
    <r>
      <rPr>
        <sz val="11"/>
        <color theme="1"/>
        <rFont val="Calibri"/>
        <family val="2"/>
      </rPr>
      <t xml:space="preserve">: inscrição na Junta Comercial da sede
</t>
    </r>
    <r>
      <rPr>
        <b/>
        <sz val="11"/>
        <color theme="1"/>
        <rFont val="Calibri"/>
        <family val="2"/>
      </rPr>
      <t>MEI</t>
    </r>
    <r>
      <rPr>
        <sz val="11"/>
        <color theme="1"/>
        <rFont val="Calibri"/>
        <family val="2"/>
      </rPr>
      <t xml:space="preserve">: CCMEI (verificar autenticidade)
</t>
    </r>
    <r>
      <rPr>
        <b/>
        <sz val="11"/>
        <color theme="1"/>
        <rFont val="Calibri"/>
        <family val="2"/>
      </rPr>
      <t>Sociedade empresária, SLU ou EIRELI</t>
    </r>
    <r>
      <rPr>
        <sz val="11"/>
        <color theme="1"/>
        <rFont val="Calibri"/>
        <family val="2"/>
      </rPr>
      <t xml:space="preserve">: inscrição na Junta Comercial da sede acompanhada de documento comprobatório de seus administradores
</t>
    </r>
    <r>
      <rPr>
        <b/>
        <sz val="11"/>
        <color theme="1"/>
        <rFont val="Calibri"/>
        <family val="2"/>
      </rPr>
      <t>Sociedade empresária estrangeira</t>
    </r>
    <r>
      <rPr>
        <sz val="11"/>
        <color theme="1"/>
        <rFont val="Calibri"/>
        <family val="2"/>
      </rPr>
      <t xml:space="preserve">: portaria de autorização publicada e arquivada
</t>
    </r>
    <r>
      <rPr>
        <b/>
        <sz val="11"/>
        <color theme="1"/>
        <rFont val="Calibri"/>
        <family val="2"/>
      </rPr>
      <t>Sociedade simples:</t>
    </r>
    <r>
      <rPr>
        <sz val="11"/>
        <color theme="1"/>
        <rFont val="Calibri"/>
        <family val="2"/>
      </rPr>
      <t xml:space="preserve"> inscrição acompanhada de documento comprobatório de seus administradores
</t>
    </r>
    <r>
      <rPr>
        <b/>
        <sz val="11"/>
        <color theme="1"/>
        <rFont val="Calibri"/>
        <family val="2"/>
      </rPr>
      <t>Filial, sucursal ou agência de sociedade simples ou empresária</t>
    </r>
    <r>
      <rPr>
        <sz val="11"/>
        <color theme="1"/>
        <rFont val="Calibri"/>
        <family val="2"/>
      </rPr>
      <t xml:space="preserve">: inscrição onde opera e averbação na sede da matriz
</t>
    </r>
    <r>
      <rPr>
        <b/>
        <sz val="11"/>
        <color theme="1"/>
        <rFont val="Calibri"/>
        <family val="2"/>
      </rPr>
      <t>Sociedade Cooperativa</t>
    </r>
    <r>
      <rPr>
        <sz val="11"/>
        <color theme="1"/>
        <rFont val="Calibri"/>
        <family val="2"/>
      </rPr>
      <t>: ata de fundação e estatuto social arquivado, além do registro na Organização das Cooperativas Brasileiras ou na entidade estadual.
          - Acompanhados de</t>
    </r>
    <r>
      <rPr>
        <b/>
        <sz val="11"/>
        <color theme="1"/>
        <rFont val="Calibri"/>
        <family val="2"/>
      </rPr>
      <t xml:space="preserve"> todas as alterações </t>
    </r>
    <r>
      <rPr>
        <sz val="11"/>
        <color theme="1"/>
        <rFont val="Calibri"/>
        <family val="2"/>
      </rPr>
      <t>ou</t>
    </r>
    <r>
      <rPr>
        <b/>
        <sz val="11"/>
        <color theme="1"/>
        <rFont val="Calibri"/>
        <family val="2"/>
      </rPr>
      <t xml:space="preserve"> </t>
    </r>
    <r>
      <rPr>
        <sz val="11"/>
        <color theme="1"/>
        <rFont val="Calibri"/>
        <family val="2"/>
      </rPr>
      <t>da</t>
    </r>
    <r>
      <rPr>
        <b/>
        <sz val="11"/>
        <color theme="1"/>
        <rFont val="Calibri"/>
        <family val="2"/>
      </rPr>
      <t xml:space="preserve"> consolidação respectiva.</t>
    </r>
  </si>
  <si>
    <t>REGULARIDADE FISCAL, SOCIAL E TRABALHISTA</t>
  </si>
  <si>
    <t>Inscrição no CNPJ ou CPF</t>
  </si>
  <si>
    <t>QUALIFICAÇÃO ECONÔMICO-FINANCEIRA</t>
  </si>
  <si>
    <r>
      <rPr>
        <b/>
        <sz val="11"/>
        <rFont val="Calibri"/>
        <family val="2"/>
      </rPr>
      <t xml:space="preserve">Certidão negativa de falência </t>
    </r>
    <r>
      <rPr>
        <sz val="11"/>
        <rFont val="Calibri"/>
        <family val="2"/>
      </rPr>
      <t>expedida pelo distribuidor da sede do fornecedor</t>
    </r>
  </si>
  <si>
    <r>
      <rPr>
        <b/>
        <sz val="11"/>
        <color theme="1"/>
        <rFont val="Calibri"/>
        <family val="2"/>
      </rPr>
      <t>Balanço patrimonial</t>
    </r>
    <r>
      <rPr>
        <sz val="11"/>
        <color theme="1"/>
        <rFont val="Calibri"/>
        <family val="2"/>
      </rPr>
      <t>,</t>
    </r>
    <r>
      <rPr>
        <b/>
        <sz val="11"/>
        <color theme="1"/>
        <rFont val="Calibri"/>
        <family val="2"/>
      </rPr>
      <t xml:space="preserve"> demonstração de resultado</t>
    </r>
    <r>
      <rPr>
        <sz val="11"/>
        <color theme="1"/>
        <rFont val="Calibri"/>
        <family val="2"/>
      </rPr>
      <t xml:space="preserve"> de exercício e demais demonstrações contábeis dos </t>
    </r>
    <r>
      <rPr>
        <u/>
        <sz val="11"/>
        <color theme="1"/>
        <rFont val="Calibri"/>
        <family val="2"/>
      </rPr>
      <t>2 (dois) últimos exercícios sociais</t>
    </r>
  </si>
  <si>
    <t>Índices de Liquidez Geral (LG), Liquidez Corrente (LC), e Solvência Geral (SG) superiores a 1 (um)</t>
  </si>
  <si>
    <t>ÍNDICES</t>
  </si>
  <si>
    <t>EXERCÍCIO 1</t>
  </si>
  <si>
    <t>EXERCÍCIO 2</t>
  </si>
  <si>
    <t>LG</t>
  </si>
  <si>
    <t>SG</t>
  </si>
  <si>
    <t>LC</t>
  </si>
  <si>
    <t>PL EXIGIDO</t>
  </si>
  <si>
    <t>PL EXERCÍCIO 1</t>
  </si>
  <si>
    <t>PL EXERCÍCIO 2</t>
  </si>
  <si>
    <t>QUALIFICAÇÃO TÉCNICA</t>
  </si>
  <si>
    <r>
      <t>Ocorrência SICAF -</t>
    </r>
    <r>
      <rPr>
        <sz val="12"/>
        <color rgb="FFFF0000"/>
        <rFont val="Calibri"/>
        <family val="2"/>
      </rPr>
      <t xml:space="preserve"> Se Ocorrência Impeditiva Indireta, diligenciar</t>
    </r>
  </si>
  <si>
    <r>
      <rPr>
        <sz val="12"/>
        <rFont val="Calibri"/>
        <family val="2"/>
      </rPr>
      <t>Se ME/EPP beneficiado, verificar se faz jus ao benefício -</t>
    </r>
    <r>
      <rPr>
        <sz val="12"/>
        <color rgb="FFFF0000"/>
        <rFont val="Calibri"/>
        <family val="2"/>
      </rPr>
      <t xml:space="preserve"> Registro como ME/EPP e Receita Bruta Anual até 360.000 (ME) ou até 4.800.000 (EPP)</t>
    </r>
  </si>
  <si>
    <t>DESCONTO (%)</t>
  </si>
  <si>
    <t>DESCONTO (R$)</t>
  </si>
  <si>
    <t>Impedimentos (Art. 14 da Lei14.133/2021)</t>
  </si>
  <si>
    <r>
      <rPr>
        <b/>
        <sz val="12"/>
        <color rgb="FFFF0000"/>
        <rFont val="Calibri"/>
        <family val="2"/>
      </rPr>
      <t>50%</t>
    </r>
    <r>
      <rPr>
        <b/>
        <sz val="12"/>
        <color theme="1"/>
        <rFont val="Calibri"/>
        <family val="2"/>
      </rPr>
      <t xml:space="preserve"> DO ORÇADO</t>
    </r>
  </si>
  <si>
    <t>TOTAL</t>
  </si>
  <si>
    <t>DO CONTROLE DE QUALIDADE</t>
  </si>
  <si>
    <t>CHECK LIST JULGAMENTO DA PROPOSTA - PE 90002/2024</t>
  </si>
  <si>
    <r>
      <t xml:space="preserve">Validade da proposta conforme edital </t>
    </r>
    <r>
      <rPr>
        <b/>
        <sz val="12"/>
        <color rgb="FFFF0000"/>
        <rFont val="Calibri"/>
        <family val="2"/>
      </rPr>
      <t>(180 dias)</t>
    </r>
  </si>
  <si>
    <t>APROVADO</t>
  </si>
  <si>
    <t>CHECK LIST HABILITAÇÃO - PE 90002/2024</t>
  </si>
  <si>
    <t>Certidão conjunta da Secretaria da Receita Federal do Brasil (RFB) e Procuradoria-Geral da Fazenda Nacional (PGFN)</t>
  </si>
  <si>
    <t>Regularidade com o FGTS</t>
  </si>
  <si>
    <t>Certidão trabalhista negativa ou positiva com efeito de negativa</t>
  </si>
  <si>
    <t>Inscrição no cadastro de contribuintes Estadual da sede (pertinente ao seu ramo de atividade e compatível com o objeto contratual)</t>
  </si>
  <si>
    <t>Regularidade com a Fazenda Estadual (relativa à atividade em cujo exercício contrata ou concorre)</t>
  </si>
  <si>
    <r>
      <t>As empresas que apresentarem</t>
    </r>
    <r>
      <rPr>
        <b/>
        <sz val="11"/>
        <rFont val="Calibri"/>
        <family val="2"/>
      </rPr>
      <t xml:space="preserve"> resultado inferior ou igual a 1(um) em qualquer dos índices</t>
    </r>
    <r>
      <rPr>
        <sz val="11"/>
        <rFont val="Calibri"/>
        <family val="2"/>
      </rPr>
      <t xml:space="preserve"> de Liquidez Geral (LG), Solvência Geral (SG) e Liquidez Corrente (LC), deverão comprovar patrimônio líquido de</t>
    </r>
    <r>
      <rPr>
        <b/>
        <sz val="11"/>
        <rFont val="Calibri"/>
        <family val="2"/>
      </rPr>
      <t xml:space="preserve"> </t>
    </r>
    <r>
      <rPr>
        <b/>
        <sz val="11"/>
        <color rgb="FFFF0000"/>
        <rFont val="Calibri"/>
        <family val="2"/>
      </rPr>
      <t>5% (cinco por cento)</t>
    </r>
    <r>
      <rPr>
        <sz val="11"/>
        <rFont val="Calibri"/>
        <family val="2"/>
      </rPr>
      <t xml:space="preserve"> do valor total estimado da contratação ou do item pertinente</t>
    </r>
  </si>
  <si>
    <t>Não</t>
  </si>
  <si>
    <t>Ativo</t>
  </si>
  <si>
    <t>Nada consta</t>
  </si>
  <si>
    <t>Apresentados</t>
  </si>
  <si>
    <t>Atestados de capacidade técnica</t>
  </si>
  <si>
    <t>MASTER INDUSTRIA E COMERCIO LTDA</t>
  </si>
  <si>
    <t>18.627.195/0001-60</t>
  </si>
  <si>
    <t>Contrato Social apresentado</t>
  </si>
  <si>
    <t>Iscrição ativa</t>
  </si>
  <si>
    <t>CND
31/08/2024</t>
  </si>
  <si>
    <t>Ver análise técnica</t>
  </si>
  <si>
    <t>Sócio Majoritário
090.332.018-52</t>
  </si>
  <si>
    <t>Conforme parecer técnico e comprovantes</t>
  </si>
  <si>
    <t>Consulta em 16/08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</si>
</sst>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theme="1"/>
      <name val="Calibri"/>
      <family val="2"/>
    </font>
    <font>
      <b/>
      <sz val="11"/>
      <color rgb="FFFFC000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u/>
      <sz val="11"/>
      <color theme="1"/>
      <name val="Calibri"/>
      <family val="2"/>
    </font>
    <font>
      <b/>
      <sz val="11"/>
      <color rgb="FFFF0000"/>
      <name val="Calibri"/>
      <family val="2"/>
    </font>
    <font>
      <b/>
      <sz val="12"/>
      <color rgb="FFFFC000"/>
      <name val="Calibri"/>
      <family val="2"/>
    </font>
    <font>
      <b/>
      <sz val="12"/>
      <color rgb="FF000000"/>
      <name val="Calibri"/>
      <family val="2"/>
    </font>
    <font>
      <sz val="12"/>
      <color theme="1"/>
      <name val="Calibri"/>
      <family val="2"/>
    </font>
    <font>
      <sz val="12"/>
      <color rgb="FF000000"/>
      <name val="Calibri"/>
      <family val="2"/>
    </font>
    <font>
      <b/>
      <sz val="12"/>
      <color theme="1"/>
      <name val="Calibri"/>
      <family val="2"/>
    </font>
    <font>
      <sz val="12"/>
      <color rgb="FFFF0000"/>
      <name val="Calibri"/>
      <family val="2"/>
    </font>
    <font>
      <sz val="12"/>
      <name val="Calibri"/>
      <family val="2"/>
    </font>
    <font>
      <b/>
      <sz val="12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305496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87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44" fontId="7" fillId="4" borderId="1" xfId="0" applyNumberFormat="1" applyFont="1" applyFill="1" applyBorder="1" applyAlignment="1">
      <alignment horizontal="center" vertical="center" wrapText="1" shrinkToFit="1"/>
    </xf>
    <xf numFmtId="0" fontId="7" fillId="4" borderId="1" xfId="0" applyFont="1" applyFill="1" applyBorder="1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4" fontId="2" fillId="0" borderId="1" xfId="3" applyFont="1" applyBorder="1" applyAlignment="1">
      <alignment horizontal="center" vertical="center" wrapText="1" shrinkToFit="1"/>
    </xf>
    <xf numFmtId="44" fontId="5" fillId="5" borderId="1" xfId="3" applyFont="1" applyFill="1" applyBorder="1" applyAlignment="1">
      <alignment horizontal="center" vertical="center" wrapText="1" shrinkToFit="1"/>
    </xf>
    <xf numFmtId="44" fontId="3" fillId="0" borderId="1" xfId="3" applyFont="1" applyBorder="1" applyAlignment="1">
      <alignment horizontal="center" vertical="center" wrapText="1" shrinkToFit="1"/>
    </xf>
    <xf numFmtId="44" fontId="7" fillId="4" borderId="1" xfId="3" applyFont="1" applyFill="1" applyBorder="1" applyAlignment="1">
      <alignment horizontal="center" vertical="center" wrapText="1" shrinkToFit="1"/>
    </xf>
    <xf numFmtId="0" fontId="11" fillId="2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5" fillId="5" borderId="1" xfId="0" applyFont="1" applyFill="1" applyBorder="1" applyAlignment="1">
      <alignment horizontal="center" vertical="center"/>
    </xf>
    <xf numFmtId="44" fontId="15" fillId="5" borderId="1" xfId="2" applyFont="1" applyFill="1" applyBorder="1" applyAlignment="1">
      <alignment horizontal="center" vertical="center" wrapText="1" shrinkToFit="1"/>
    </xf>
    <xf numFmtId="44" fontId="14" fillId="0" borderId="1" xfId="2" applyFont="1" applyBorder="1" applyAlignment="1">
      <alignment horizontal="center" vertical="center" wrapText="1" shrinkToFit="1"/>
    </xf>
    <xf numFmtId="0" fontId="12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44" fontId="13" fillId="0" borderId="1" xfId="0" applyNumberFormat="1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 vertical="center" wrapText="1" shrinkToFit="1"/>
    </xf>
    <xf numFmtId="10" fontId="14" fillId="0" borderId="5" xfId="1" applyNumberFormat="1" applyFont="1" applyBorder="1" applyAlignment="1">
      <alignment horizontal="center" vertical="center" wrapText="1"/>
    </xf>
    <xf numFmtId="44" fontId="15" fillId="0" borderId="1" xfId="4" applyFont="1" applyBorder="1" applyAlignment="1">
      <alignment horizontal="center" vertical="center" wrapText="1" shrinkToFit="1"/>
    </xf>
    <xf numFmtId="10" fontId="4" fillId="0" borderId="5" xfId="1" applyNumberFormat="1" applyFont="1" applyBorder="1" applyAlignment="1">
      <alignment horizontal="center" vertical="center" wrapText="1"/>
    </xf>
    <xf numFmtId="44" fontId="12" fillId="0" borderId="1" xfId="2" applyFont="1" applyBorder="1" applyAlignment="1">
      <alignment horizontal="center" vertical="center" wrapText="1" shrinkToFit="1"/>
    </xf>
    <xf numFmtId="10" fontId="12" fillId="0" borderId="5" xfId="1" applyNumberFormat="1" applyFont="1" applyBorder="1" applyAlignment="1">
      <alignment horizontal="center" vertical="center" wrapText="1"/>
    </xf>
    <xf numFmtId="44" fontId="3" fillId="0" borderId="1" xfId="2" applyFont="1" applyBorder="1" applyAlignment="1">
      <alignment horizontal="center" vertical="center" wrapText="1" shrinkToFit="1"/>
    </xf>
    <xf numFmtId="44" fontId="4" fillId="0" borderId="1" xfId="3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/>
    </xf>
    <xf numFmtId="0" fontId="12" fillId="5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vertical="center" wrapText="1"/>
    </xf>
    <xf numFmtId="0" fontId="13" fillId="4" borderId="3" xfId="0" applyFont="1" applyFill="1" applyBorder="1" applyAlignment="1">
      <alignment vertical="center" wrapText="1"/>
    </xf>
    <xf numFmtId="0" fontId="16" fillId="4" borderId="1" xfId="0" applyFont="1" applyFill="1" applyBorder="1" applyAlignment="1">
      <alignment vertical="center" wrapText="1"/>
    </xf>
    <xf numFmtId="0" fontId="13" fillId="4" borderId="1" xfId="0" applyFont="1" applyFill="1" applyBorder="1" applyAlignment="1">
      <alignment vertical="center" wrapText="1"/>
    </xf>
    <xf numFmtId="0" fontId="14" fillId="4" borderId="2" xfId="0" applyFont="1" applyFill="1" applyBorder="1" applyAlignment="1">
      <alignment horizontal="left" vertical="center" wrapText="1"/>
    </xf>
    <xf numFmtId="0" fontId="14" fillId="4" borderId="3" xfId="0" applyFont="1" applyFill="1" applyBorder="1" applyAlignment="1">
      <alignment horizontal="left" vertical="center" wrapText="1"/>
    </xf>
    <xf numFmtId="0" fontId="15" fillId="0" borderId="4" xfId="0" applyFont="1" applyBorder="1" applyAlignment="1">
      <alignment horizontal="center" vertical="center" wrapText="1" shrinkToFit="1"/>
    </xf>
    <xf numFmtId="0" fontId="15" fillId="0" borderId="5" xfId="0" applyFont="1" applyBorder="1" applyAlignment="1">
      <alignment horizontal="center" vertical="center" wrapText="1" shrinkToFit="1"/>
    </xf>
    <xf numFmtId="0" fontId="13" fillId="0" borderId="1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3" fillId="0" borderId="4" xfId="0" applyFont="1" applyBorder="1" applyAlignment="1">
      <alignment horizontal="distributed" vertical="center" wrapText="1" shrinkToFit="1"/>
    </xf>
    <xf numFmtId="0" fontId="13" fillId="0" borderId="7" xfId="0" applyFont="1" applyBorder="1" applyAlignment="1">
      <alignment horizontal="distributed" vertical="center" wrapText="1" shrinkToFit="1"/>
    </xf>
    <xf numFmtId="0" fontId="15" fillId="0" borderId="2" xfId="0" applyFont="1" applyBorder="1" applyAlignment="1">
      <alignment horizontal="center"/>
    </xf>
    <xf numFmtId="0" fontId="15" fillId="0" borderId="6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6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14" fontId="4" fillId="4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vertical="center" wrapText="1"/>
    </xf>
    <xf numFmtId="0" fontId="7" fillId="4" borderId="3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</cellXfs>
  <cellStyles count="6">
    <cellStyle name="Moeda 2" xfId="3" xr:uid="{FAD4789F-36E9-4994-81E9-508941E1AE51}"/>
    <cellStyle name="Moeda 2 2" xfId="5" xr:uid="{C6BA71EF-B0F8-4A13-927A-94EF5AB2504E}"/>
    <cellStyle name="Moeda 3" xfId="4" xr:uid="{96B8C6F8-FF1F-4A84-A675-5344CE9A43CB}"/>
    <cellStyle name="Moeda 4" xfId="2" xr:uid="{CFCE1326-6807-41B4-AF3A-A808D5A22A63}"/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6CE63-D19A-4ABD-8B5F-E5EB4897949C}">
  <sheetPr>
    <tabColor rgb="FFFFFF00"/>
  </sheetPr>
  <dimension ref="A1:E27"/>
  <sheetViews>
    <sheetView workbookViewId="0">
      <selection activeCell="C30" sqref="C30"/>
    </sheetView>
  </sheetViews>
  <sheetFormatPr defaultColWidth="38.42578125" defaultRowHeight="15" x14ac:dyDescent="0.25"/>
  <cols>
    <col min="1" max="1" width="38.140625" customWidth="1"/>
    <col min="2" max="2" width="26.140625" bestFit="1" customWidth="1"/>
    <col min="3" max="3" width="22.28515625" customWidth="1"/>
    <col min="4" max="4" width="18.7109375" customWidth="1"/>
    <col min="5" max="5" width="15.42578125" bestFit="1" customWidth="1"/>
  </cols>
  <sheetData>
    <row r="1" spans="1:5" ht="15.75" x14ac:dyDescent="0.25">
      <c r="A1" s="44" t="s">
        <v>53</v>
      </c>
      <c r="B1" s="44"/>
      <c r="C1" s="44"/>
      <c r="D1" s="44"/>
      <c r="E1" s="44"/>
    </row>
    <row r="2" spans="1:5" ht="15.75" x14ac:dyDescent="0.25">
      <c r="A2" s="20" t="s">
        <v>0</v>
      </c>
      <c r="B2" s="20"/>
      <c r="C2" s="45" t="s">
        <v>1</v>
      </c>
      <c r="D2" s="45"/>
      <c r="E2" s="20" t="s">
        <v>2</v>
      </c>
    </row>
    <row r="3" spans="1:5" ht="15.75" x14ac:dyDescent="0.25">
      <c r="A3" s="43" t="s">
        <v>3</v>
      </c>
      <c r="B3" s="43"/>
      <c r="C3" s="43"/>
      <c r="D3" s="43"/>
      <c r="E3" s="43"/>
    </row>
    <row r="4" spans="1:5" ht="15.75" x14ac:dyDescent="0.25">
      <c r="A4" s="22" t="s">
        <v>4</v>
      </c>
      <c r="B4" s="46" t="s">
        <v>68</v>
      </c>
      <c r="C4" s="47"/>
      <c r="D4" s="47"/>
      <c r="E4" s="48"/>
    </row>
    <row r="5" spans="1:5" ht="15.75" x14ac:dyDescent="0.25">
      <c r="A5" s="22" t="s">
        <v>5</v>
      </c>
      <c r="B5" s="46" t="s">
        <v>69</v>
      </c>
      <c r="C5" s="47"/>
      <c r="D5" s="47"/>
      <c r="E5" s="48"/>
    </row>
    <row r="6" spans="1:5" ht="31.5" x14ac:dyDescent="0.25">
      <c r="A6" s="23" t="s">
        <v>6</v>
      </c>
      <c r="B6" s="23" t="s">
        <v>7</v>
      </c>
      <c r="C6" s="24" t="s">
        <v>8</v>
      </c>
      <c r="D6" s="24" t="s">
        <v>48</v>
      </c>
      <c r="E6" s="21" t="s">
        <v>47</v>
      </c>
    </row>
    <row r="7" spans="1:5" ht="15.75" x14ac:dyDescent="0.25">
      <c r="A7" s="22">
        <v>7</v>
      </c>
      <c r="B7" s="25">
        <v>154374454.5</v>
      </c>
      <c r="C7" s="25">
        <v>42162245.719999999</v>
      </c>
      <c r="D7" s="25">
        <f>B7-C7</f>
        <v>112212208.78</v>
      </c>
      <c r="E7" s="35">
        <f>D7/B7</f>
        <v>0.72688327316486157</v>
      </c>
    </row>
    <row r="8" spans="1:5" ht="15.75" x14ac:dyDescent="0.25">
      <c r="A8" s="22">
        <v>17</v>
      </c>
      <c r="B8" s="25">
        <v>1273248</v>
      </c>
      <c r="C8" s="25">
        <v>284181.88</v>
      </c>
      <c r="D8" s="25">
        <f t="shared" ref="D8" si="0">B8-C8</f>
        <v>989066.12</v>
      </c>
      <c r="E8" s="35">
        <f>D8/B8</f>
        <v>0.77680555555555553</v>
      </c>
    </row>
    <row r="9" spans="1:5" ht="15.75" x14ac:dyDescent="0.25">
      <c r="A9" s="31" t="s">
        <v>51</v>
      </c>
      <c r="B9" s="38">
        <f>SUM(B7:B8)</f>
        <v>155647702.5</v>
      </c>
      <c r="C9" s="38">
        <f>SUM(C7:C8)</f>
        <v>42446427.600000001</v>
      </c>
      <c r="D9" s="38">
        <f>SUM(D7:D8)</f>
        <v>113201274.90000001</v>
      </c>
      <c r="E9" s="39">
        <f>D9/B9</f>
        <v>0.72729165340554902</v>
      </c>
    </row>
    <row r="10" spans="1:5" ht="15.75" x14ac:dyDescent="0.25">
      <c r="A10" s="43" t="s">
        <v>11</v>
      </c>
      <c r="B10" s="43"/>
      <c r="C10" s="43"/>
      <c r="D10" s="43"/>
      <c r="E10" s="43"/>
    </row>
    <row r="11" spans="1:5" ht="31.5" x14ac:dyDescent="0.25">
      <c r="A11" s="49" t="s">
        <v>12</v>
      </c>
      <c r="B11" s="50"/>
      <c r="C11" s="26" t="s">
        <v>74</v>
      </c>
      <c r="D11" s="26" t="s">
        <v>13</v>
      </c>
      <c r="E11" s="26" t="s">
        <v>10</v>
      </c>
    </row>
    <row r="12" spans="1:5" ht="15.75" x14ac:dyDescent="0.25">
      <c r="A12" s="55" t="s">
        <v>49</v>
      </c>
      <c r="B12" s="56"/>
      <c r="C12" s="27" t="s">
        <v>63</v>
      </c>
      <c r="D12" s="27" t="s">
        <v>63</v>
      </c>
      <c r="E12" s="27" t="s">
        <v>14</v>
      </c>
    </row>
    <row r="13" spans="1:5" ht="15.75" x14ac:dyDescent="0.25">
      <c r="A13" s="51" t="s">
        <v>45</v>
      </c>
      <c r="B13" s="52"/>
      <c r="C13" s="27" t="s">
        <v>63</v>
      </c>
      <c r="D13" s="27" t="s">
        <v>63</v>
      </c>
      <c r="E13" s="27" t="s">
        <v>14</v>
      </c>
    </row>
    <row r="14" spans="1:5" ht="15.75" x14ac:dyDescent="0.25">
      <c r="A14" s="51" t="s">
        <v>15</v>
      </c>
      <c r="B14" s="52"/>
      <c r="C14" s="27" t="s">
        <v>63</v>
      </c>
      <c r="D14" s="27" t="s">
        <v>63</v>
      </c>
      <c r="E14" s="27" t="s">
        <v>14</v>
      </c>
    </row>
    <row r="15" spans="1:5" ht="15.75" x14ac:dyDescent="0.25">
      <c r="A15" s="53" t="s">
        <v>46</v>
      </c>
      <c r="B15" s="53"/>
      <c r="C15" s="53"/>
      <c r="D15" s="28" t="s">
        <v>10</v>
      </c>
      <c r="E15" s="27" t="s">
        <v>10</v>
      </c>
    </row>
    <row r="16" spans="1:5" ht="15.75" x14ac:dyDescent="0.25">
      <c r="A16" s="54" t="s">
        <v>16</v>
      </c>
      <c r="B16" s="54"/>
      <c r="C16" s="54"/>
      <c r="D16" s="28" t="s">
        <v>17</v>
      </c>
      <c r="E16" s="27" t="s">
        <v>14</v>
      </c>
    </row>
    <row r="17" spans="1:5" ht="15.75" x14ac:dyDescent="0.25">
      <c r="A17" s="43" t="s">
        <v>18</v>
      </c>
      <c r="B17" s="43"/>
      <c r="C17" s="43"/>
      <c r="D17" s="43"/>
      <c r="E17" s="43"/>
    </row>
    <row r="18" spans="1:5" ht="15.75" x14ac:dyDescent="0.25">
      <c r="A18" s="59" t="s">
        <v>19</v>
      </c>
      <c r="B18" s="59"/>
      <c r="C18" s="59"/>
      <c r="D18" s="59"/>
      <c r="E18" s="29" t="s">
        <v>14</v>
      </c>
    </row>
    <row r="19" spans="1:5" ht="15.75" x14ac:dyDescent="0.25">
      <c r="A19" s="60" t="s">
        <v>20</v>
      </c>
      <c r="B19" s="61"/>
      <c r="C19" s="61"/>
      <c r="D19" s="62"/>
      <c r="E19" s="29" t="s">
        <v>14</v>
      </c>
    </row>
    <row r="20" spans="1:5" ht="15.75" x14ac:dyDescent="0.25">
      <c r="A20" s="59" t="s">
        <v>21</v>
      </c>
      <c r="B20" s="59"/>
      <c r="C20" s="59"/>
      <c r="D20" s="59"/>
      <c r="E20" s="29" t="s">
        <v>14</v>
      </c>
    </row>
    <row r="21" spans="1:5" ht="15.75" x14ac:dyDescent="0.25">
      <c r="A21" s="59" t="s">
        <v>54</v>
      </c>
      <c r="B21" s="59"/>
      <c r="C21" s="59"/>
      <c r="D21" s="59"/>
      <c r="E21" s="29" t="s">
        <v>14</v>
      </c>
    </row>
    <row r="22" spans="1:5" ht="15.75" x14ac:dyDescent="0.25">
      <c r="A22" s="30" t="s">
        <v>22</v>
      </c>
      <c r="B22" s="57" t="s">
        <v>23</v>
      </c>
      <c r="C22" s="65" t="s">
        <v>24</v>
      </c>
      <c r="D22" s="66"/>
      <c r="E22" s="67"/>
    </row>
    <row r="23" spans="1:5" ht="15.75" x14ac:dyDescent="0.25">
      <c r="A23" s="31" t="s">
        <v>25</v>
      </c>
      <c r="B23" s="58"/>
      <c r="C23" s="36" t="s">
        <v>50</v>
      </c>
      <c r="D23" s="36" t="s">
        <v>26</v>
      </c>
      <c r="E23" s="63" t="s">
        <v>75</v>
      </c>
    </row>
    <row r="24" spans="1:5" ht="15.75" x14ac:dyDescent="0.25">
      <c r="A24" s="22">
        <v>7</v>
      </c>
      <c r="B24" s="32" t="s">
        <v>17</v>
      </c>
      <c r="C24" s="33">
        <f>B7*0.5</f>
        <v>77187227.25</v>
      </c>
      <c r="D24" s="34" t="s">
        <v>17</v>
      </c>
      <c r="E24" s="64"/>
    </row>
    <row r="25" spans="1:5" ht="15.75" x14ac:dyDescent="0.25">
      <c r="A25" s="22">
        <v>17</v>
      </c>
      <c r="B25" s="32" t="s">
        <v>17</v>
      </c>
      <c r="C25" s="33">
        <f>B8*0.5</f>
        <v>636624</v>
      </c>
      <c r="D25" s="34" t="s">
        <v>17</v>
      </c>
      <c r="E25" s="64"/>
    </row>
    <row r="26" spans="1:5" ht="15.75" x14ac:dyDescent="0.25">
      <c r="A26" s="43" t="s">
        <v>52</v>
      </c>
      <c r="B26" s="43"/>
      <c r="C26" s="43"/>
      <c r="D26" s="43"/>
      <c r="E26" s="43"/>
    </row>
    <row r="27" spans="1:5" x14ac:dyDescent="0.25">
      <c r="A27" s="42" t="s">
        <v>55</v>
      </c>
      <c r="B27" s="42"/>
      <c r="C27" s="42"/>
      <c r="D27" s="42"/>
      <c r="E27" s="42"/>
    </row>
  </sheetData>
  <mergeCells count="22">
    <mergeCell ref="A18:D18"/>
    <mergeCell ref="A21:D21"/>
    <mergeCell ref="A20:D20"/>
    <mergeCell ref="A19:D19"/>
    <mergeCell ref="E23:E25"/>
    <mergeCell ref="C22:E22"/>
    <mergeCell ref="A27:E27"/>
    <mergeCell ref="A10:E10"/>
    <mergeCell ref="A1:E1"/>
    <mergeCell ref="C2:D2"/>
    <mergeCell ref="A3:E3"/>
    <mergeCell ref="B4:E4"/>
    <mergeCell ref="B5:E5"/>
    <mergeCell ref="A11:B11"/>
    <mergeCell ref="A13:B13"/>
    <mergeCell ref="A14:B14"/>
    <mergeCell ref="A15:C15"/>
    <mergeCell ref="A16:C16"/>
    <mergeCell ref="A12:B12"/>
    <mergeCell ref="A26:E26"/>
    <mergeCell ref="B22:B23"/>
    <mergeCell ref="A17:E1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583AC-764F-40E4-978E-126E3559EDDF}">
  <sheetPr>
    <tabColor rgb="FF92D050"/>
    <pageSetUpPr fitToPage="1"/>
  </sheetPr>
  <dimension ref="A1:F226"/>
  <sheetViews>
    <sheetView tabSelected="1" topLeftCell="A12" workbookViewId="0">
      <selection activeCell="B34" sqref="B34"/>
    </sheetView>
  </sheetViews>
  <sheetFormatPr defaultColWidth="64.5703125" defaultRowHeight="54.75" customHeight="1" x14ac:dyDescent="0.25"/>
  <cols>
    <col min="1" max="1" width="74.28515625" customWidth="1"/>
    <col min="2" max="2" width="19.7109375" bestFit="1" customWidth="1"/>
    <col min="3" max="3" width="18.5703125" bestFit="1" customWidth="1"/>
    <col min="4" max="4" width="17.42578125" bestFit="1" customWidth="1"/>
    <col min="5" max="5" width="10.140625" bestFit="1" customWidth="1"/>
  </cols>
  <sheetData>
    <row r="1" spans="1:6" ht="15" x14ac:dyDescent="0.25">
      <c r="A1" s="75" t="s">
        <v>56</v>
      </c>
      <c r="B1" s="75"/>
      <c r="C1" s="75"/>
      <c r="D1" s="75"/>
      <c r="E1" s="75"/>
    </row>
    <row r="2" spans="1:6" ht="15" x14ac:dyDescent="0.25">
      <c r="A2" s="2" t="s">
        <v>0</v>
      </c>
      <c r="B2" s="2"/>
      <c r="C2" s="76" t="s">
        <v>1</v>
      </c>
      <c r="D2" s="76"/>
      <c r="E2" s="2" t="s">
        <v>2</v>
      </c>
    </row>
    <row r="3" spans="1:6" ht="15" x14ac:dyDescent="0.25">
      <c r="A3" s="74" t="s">
        <v>3</v>
      </c>
      <c r="B3" s="74"/>
      <c r="C3" s="74"/>
      <c r="D3" s="74"/>
      <c r="E3" s="74"/>
    </row>
    <row r="4" spans="1:6" ht="15.75" x14ac:dyDescent="0.25">
      <c r="A4" s="1" t="s">
        <v>4</v>
      </c>
      <c r="B4" s="46" t="s">
        <v>68</v>
      </c>
      <c r="C4" s="47"/>
      <c r="D4" s="47"/>
      <c r="E4" s="48"/>
    </row>
    <row r="5" spans="1:6" ht="15.75" x14ac:dyDescent="0.25">
      <c r="A5" s="1" t="s">
        <v>5</v>
      </c>
      <c r="B5" s="46" t="s">
        <v>69</v>
      </c>
      <c r="C5" s="47"/>
      <c r="D5" s="47"/>
      <c r="E5" s="48"/>
    </row>
    <row r="6" spans="1:6" ht="15.75" customHeight="1" x14ac:dyDescent="0.25">
      <c r="A6" s="4" t="s">
        <v>6</v>
      </c>
      <c r="B6" s="4" t="s">
        <v>7</v>
      </c>
      <c r="C6" s="17" t="s">
        <v>8</v>
      </c>
      <c r="D6" s="17" t="s">
        <v>9</v>
      </c>
      <c r="E6" s="5" t="s">
        <v>10</v>
      </c>
    </row>
    <row r="7" spans="1:6" ht="15.75" x14ac:dyDescent="0.25">
      <c r="A7" s="22">
        <v>7</v>
      </c>
      <c r="B7" s="25">
        <v>154374454.5</v>
      </c>
      <c r="C7" s="25">
        <v>42162245.719999999</v>
      </c>
      <c r="D7" s="41">
        <f>B7-C7</f>
        <v>112212208.78</v>
      </c>
      <c r="E7" s="37">
        <f>D7/B7</f>
        <v>0.72688327316486157</v>
      </c>
    </row>
    <row r="8" spans="1:6" ht="15.75" x14ac:dyDescent="0.25">
      <c r="A8" s="22">
        <v>17</v>
      </c>
      <c r="B8" s="25">
        <v>1273248</v>
      </c>
      <c r="C8" s="25">
        <v>284181.88</v>
      </c>
      <c r="D8" s="41">
        <f>B8-C8</f>
        <v>989066.12</v>
      </c>
      <c r="E8" s="37">
        <f>D8/B8</f>
        <v>0.77680555555555553</v>
      </c>
    </row>
    <row r="9" spans="1:6" ht="15" x14ac:dyDescent="0.25">
      <c r="A9" s="11" t="s">
        <v>51</v>
      </c>
      <c r="B9" s="40">
        <f>SUM(B7:B8)</f>
        <v>155647702.5</v>
      </c>
      <c r="C9" s="40">
        <f>SUM(C7:C8)</f>
        <v>42446427.600000001</v>
      </c>
      <c r="D9" s="18">
        <f t="shared" ref="D9" si="0">B9-C9</f>
        <v>113201274.90000001</v>
      </c>
      <c r="E9" s="37">
        <f>D9/B9</f>
        <v>0.72729165340554902</v>
      </c>
    </row>
    <row r="10" spans="1:6" ht="15" x14ac:dyDescent="0.25">
      <c r="A10" s="74" t="s">
        <v>27</v>
      </c>
      <c r="B10" s="74"/>
      <c r="C10" s="74"/>
      <c r="D10" s="74"/>
      <c r="E10" s="74"/>
    </row>
    <row r="11" spans="1:6" ht="183" customHeight="1" x14ac:dyDescent="0.25">
      <c r="A11" s="80" t="s">
        <v>28</v>
      </c>
      <c r="B11" s="81"/>
      <c r="C11" s="86" t="s">
        <v>70</v>
      </c>
      <c r="D11" s="86"/>
      <c r="E11" s="6" t="s">
        <v>14</v>
      </c>
    </row>
    <row r="12" spans="1:6" ht="15" x14ac:dyDescent="0.25">
      <c r="A12" s="74" t="s">
        <v>29</v>
      </c>
      <c r="B12" s="74"/>
      <c r="C12" s="74"/>
      <c r="D12" s="74"/>
      <c r="E12" s="74"/>
    </row>
    <row r="13" spans="1:6" ht="15" x14ac:dyDescent="0.25">
      <c r="A13" s="80" t="s">
        <v>30</v>
      </c>
      <c r="B13" s="81"/>
      <c r="C13" s="86" t="s">
        <v>64</v>
      </c>
      <c r="D13" s="86"/>
      <c r="E13" s="6" t="s">
        <v>14</v>
      </c>
    </row>
    <row r="14" spans="1:6" ht="42.75" customHeight="1" x14ac:dyDescent="0.25">
      <c r="A14" s="80" t="s">
        <v>57</v>
      </c>
      <c r="B14" s="81"/>
      <c r="C14" s="78">
        <v>45556</v>
      </c>
      <c r="D14" s="78"/>
      <c r="E14" s="6" t="s">
        <v>14</v>
      </c>
    </row>
    <row r="15" spans="1:6" ht="28.5" customHeight="1" x14ac:dyDescent="0.25">
      <c r="A15" s="80" t="s">
        <v>58</v>
      </c>
      <c r="B15" s="81"/>
      <c r="C15" s="78">
        <v>45537</v>
      </c>
      <c r="D15" s="78"/>
      <c r="E15" s="6" t="s">
        <v>14</v>
      </c>
      <c r="F15" t="s">
        <v>76</v>
      </c>
    </row>
    <row r="16" spans="1:6" ht="28.5" customHeight="1" x14ac:dyDescent="0.25">
      <c r="A16" s="80" t="s">
        <v>59</v>
      </c>
      <c r="B16" s="81"/>
      <c r="C16" s="78">
        <v>45556</v>
      </c>
      <c r="D16" s="78"/>
      <c r="E16" s="6" t="s">
        <v>14</v>
      </c>
    </row>
    <row r="17" spans="1:5" ht="45" customHeight="1" x14ac:dyDescent="0.25">
      <c r="A17" s="72" t="s">
        <v>60</v>
      </c>
      <c r="B17" s="77"/>
      <c r="C17" s="78" t="s">
        <v>71</v>
      </c>
      <c r="D17" s="78"/>
      <c r="E17" s="6" t="s">
        <v>14</v>
      </c>
    </row>
    <row r="18" spans="1:5" ht="34.5" customHeight="1" x14ac:dyDescent="0.25">
      <c r="A18" s="72" t="s">
        <v>61</v>
      </c>
      <c r="B18" s="77"/>
      <c r="C18" s="79" t="s">
        <v>72</v>
      </c>
      <c r="D18" s="79"/>
      <c r="E18" s="3" t="s">
        <v>14</v>
      </c>
    </row>
    <row r="19" spans="1:5" ht="15" x14ac:dyDescent="0.25">
      <c r="A19" s="74" t="s">
        <v>31</v>
      </c>
      <c r="B19" s="74"/>
      <c r="C19" s="74"/>
      <c r="D19" s="74"/>
      <c r="E19" s="74"/>
    </row>
    <row r="20" spans="1:5" ht="15" x14ac:dyDescent="0.25">
      <c r="A20" s="84" t="s">
        <v>32</v>
      </c>
      <c r="B20" s="85"/>
      <c r="C20" s="82" t="s">
        <v>65</v>
      </c>
      <c r="D20" s="83"/>
      <c r="E20" s="7" t="s">
        <v>14</v>
      </c>
    </row>
    <row r="21" spans="1:5" ht="15" x14ac:dyDescent="0.25">
      <c r="A21" s="68" t="s">
        <v>33</v>
      </c>
      <c r="B21" s="68"/>
      <c r="C21" s="86" t="s">
        <v>66</v>
      </c>
      <c r="D21" s="86"/>
      <c r="E21" s="6" t="s">
        <v>14</v>
      </c>
    </row>
    <row r="22" spans="1:5" ht="15" x14ac:dyDescent="0.25">
      <c r="A22" s="68" t="s">
        <v>34</v>
      </c>
      <c r="B22" s="14" t="s">
        <v>35</v>
      </c>
      <c r="C22" s="10" t="s">
        <v>36</v>
      </c>
      <c r="D22" s="10" t="s">
        <v>37</v>
      </c>
      <c r="E22" s="6" t="s">
        <v>10</v>
      </c>
    </row>
    <row r="23" spans="1:5" ht="15" x14ac:dyDescent="0.25">
      <c r="A23" s="68"/>
      <c r="B23" s="15" t="s">
        <v>38</v>
      </c>
      <c r="C23" s="1" t="s">
        <v>10</v>
      </c>
      <c r="D23" s="9" t="s">
        <v>10</v>
      </c>
      <c r="E23" s="6" t="s">
        <v>10</v>
      </c>
    </row>
    <row r="24" spans="1:5" ht="15" x14ac:dyDescent="0.25">
      <c r="A24" s="68"/>
      <c r="B24" s="10" t="s">
        <v>39</v>
      </c>
      <c r="C24" s="1" t="s">
        <v>10</v>
      </c>
      <c r="D24" s="9" t="s">
        <v>10</v>
      </c>
      <c r="E24" s="6" t="s">
        <v>10</v>
      </c>
    </row>
    <row r="25" spans="1:5" ht="15" x14ac:dyDescent="0.25">
      <c r="A25" s="68"/>
      <c r="B25" s="10" t="s">
        <v>40</v>
      </c>
      <c r="C25" s="1" t="s">
        <v>10</v>
      </c>
      <c r="D25" s="9" t="s">
        <v>10</v>
      </c>
      <c r="E25" s="6" t="s">
        <v>10</v>
      </c>
    </row>
    <row r="26" spans="1:5" ht="54.75" customHeight="1" x14ac:dyDescent="0.25">
      <c r="A26" s="69" t="s">
        <v>62</v>
      </c>
      <c r="B26" s="8" t="s">
        <v>41</v>
      </c>
      <c r="C26" s="11" t="s">
        <v>42</v>
      </c>
      <c r="D26" s="8" t="s">
        <v>43</v>
      </c>
      <c r="E26" s="7" t="s">
        <v>10</v>
      </c>
    </row>
    <row r="27" spans="1:5" ht="15" x14ac:dyDescent="0.25">
      <c r="A27" s="69"/>
      <c r="B27" s="12">
        <f>B9*0.05</f>
        <v>7782385.125</v>
      </c>
      <c r="C27" s="16">
        <v>52181789.439999998</v>
      </c>
      <c r="D27" s="19">
        <v>82325746.579999998</v>
      </c>
      <c r="E27" s="13" t="s">
        <v>14</v>
      </c>
    </row>
    <row r="28" spans="1:5" ht="15" x14ac:dyDescent="0.25">
      <c r="A28" s="74" t="s">
        <v>44</v>
      </c>
      <c r="B28" s="74"/>
      <c r="C28" s="74"/>
      <c r="D28" s="74"/>
      <c r="E28" s="74"/>
    </row>
    <row r="29" spans="1:5" ht="45" x14ac:dyDescent="0.25">
      <c r="A29" s="72" t="s">
        <v>67</v>
      </c>
      <c r="B29" s="73"/>
      <c r="C29" s="70"/>
      <c r="D29" s="71"/>
      <c r="E29" s="6" t="s">
        <v>73</v>
      </c>
    </row>
    <row r="30" spans="1:5" ht="15" x14ac:dyDescent="0.25"/>
    <row r="31" spans="1:5" ht="15" x14ac:dyDescent="0.25"/>
    <row r="32" spans="1:5" ht="15" x14ac:dyDescent="0.25"/>
    <row r="33" ht="15" x14ac:dyDescent="0.25"/>
    <row r="34" ht="15" x14ac:dyDescent="0.25"/>
    <row r="35" ht="15" x14ac:dyDescent="0.25"/>
    <row r="36" ht="15" x14ac:dyDescent="0.25"/>
    <row r="37" ht="15" x14ac:dyDescent="0.25"/>
    <row r="38" ht="15" x14ac:dyDescent="0.25"/>
    <row r="39" ht="15" x14ac:dyDescent="0.25"/>
    <row r="40" ht="15" x14ac:dyDescent="0.25"/>
    <row r="41" ht="15" x14ac:dyDescent="0.25"/>
    <row r="42" ht="15" x14ac:dyDescent="0.25"/>
    <row r="43" ht="15" x14ac:dyDescent="0.25"/>
    <row r="44" ht="15" x14ac:dyDescent="0.25"/>
    <row r="45" ht="15" x14ac:dyDescent="0.25"/>
    <row r="46" ht="15" x14ac:dyDescent="0.25"/>
    <row r="47" ht="15" x14ac:dyDescent="0.25"/>
    <row r="48" ht="15" x14ac:dyDescent="0.25"/>
    <row r="49" ht="15" x14ac:dyDescent="0.25"/>
    <row r="50" ht="15" x14ac:dyDescent="0.25"/>
    <row r="51" ht="15" x14ac:dyDescent="0.25"/>
    <row r="52" ht="15" x14ac:dyDescent="0.25"/>
    <row r="53" ht="15" x14ac:dyDescent="0.25"/>
    <row r="54" ht="15" x14ac:dyDescent="0.25"/>
    <row r="55" ht="15" x14ac:dyDescent="0.25"/>
    <row r="56" ht="15" x14ac:dyDescent="0.25"/>
    <row r="57" ht="15" x14ac:dyDescent="0.25"/>
    <row r="58" ht="15" x14ac:dyDescent="0.25"/>
    <row r="59" ht="15" x14ac:dyDescent="0.25"/>
    <row r="60" ht="15" x14ac:dyDescent="0.25"/>
    <row r="61" ht="15" x14ac:dyDescent="0.25"/>
    <row r="62" ht="15" x14ac:dyDescent="0.25"/>
    <row r="63" ht="15" x14ac:dyDescent="0.25"/>
    <row r="64" ht="15" x14ac:dyDescent="0.25"/>
    <row r="65" ht="15" x14ac:dyDescent="0.25"/>
    <row r="66" ht="15" x14ac:dyDescent="0.25"/>
    <row r="67" ht="15" x14ac:dyDescent="0.25"/>
    <row r="68" ht="15" x14ac:dyDescent="0.25"/>
    <row r="69" ht="15" x14ac:dyDescent="0.25"/>
    <row r="70" ht="15" x14ac:dyDescent="0.25"/>
    <row r="71" ht="15" x14ac:dyDescent="0.25"/>
    <row r="72" ht="15" x14ac:dyDescent="0.25"/>
    <row r="73" ht="15" x14ac:dyDescent="0.25"/>
    <row r="74" ht="15" x14ac:dyDescent="0.25"/>
    <row r="75" ht="15" x14ac:dyDescent="0.25"/>
    <row r="76" ht="15" x14ac:dyDescent="0.25"/>
    <row r="77" ht="15" x14ac:dyDescent="0.25"/>
    <row r="78" ht="15" x14ac:dyDescent="0.25"/>
    <row r="79" ht="15" x14ac:dyDescent="0.25"/>
    <row r="80" ht="15" x14ac:dyDescent="0.25"/>
    <row r="81" ht="15" x14ac:dyDescent="0.25"/>
    <row r="82" ht="15" x14ac:dyDescent="0.25"/>
    <row r="83" ht="15" x14ac:dyDescent="0.25"/>
    <row r="84" ht="15" x14ac:dyDescent="0.25"/>
    <row r="85" ht="15" x14ac:dyDescent="0.25"/>
    <row r="86" ht="15" x14ac:dyDescent="0.25"/>
    <row r="87" ht="15" x14ac:dyDescent="0.25"/>
    <row r="88" ht="15" x14ac:dyDescent="0.25"/>
    <row r="89" ht="15" x14ac:dyDescent="0.25"/>
    <row r="90" ht="15" x14ac:dyDescent="0.25"/>
    <row r="91" ht="15" x14ac:dyDescent="0.25"/>
    <row r="92" ht="15" x14ac:dyDescent="0.25"/>
    <row r="93" ht="15" x14ac:dyDescent="0.25"/>
    <row r="94" ht="15" x14ac:dyDescent="0.25"/>
    <row r="95" ht="15" x14ac:dyDescent="0.25"/>
    <row r="96" ht="15" x14ac:dyDescent="0.25"/>
    <row r="97" ht="15" x14ac:dyDescent="0.25"/>
    <row r="98" ht="15" x14ac:dyDescent="0.25"/>
    <row r="99" ht="15" x14ac:dyDescent="0.25"/>
    <row r="100" ht="15" x14ac:dyDescent="0.25"/>
    <row r="101" ht="15" x14ac:dyDescent="0.25"/>
    <row r="102" ht="15" x14ac:dyDescent="0.25"/>
    <row r="103" ht="15" x14ac:dyDescent="0.25"/>
    <row r="104" ht="15" x14ac:dyDescent="0.25"/>
    <row r="105" ht="15" x14ac:dyDescent="0.25"/>
    <row r="106" ht="15" x14ac:dyDescent="0.25"/>
    <row r="107" ht="15" x14ac:dyDescent="0.25"/>
    <row r="108" ht="15" x14ac:dyDescent="0.25"/>
    <row r="109" ht="15" x14ac:dyDescent="0.25"/>
    <row r="110" ht="15" x14ac:dyDescent="0.25"/>
    <row r="111" ht="15" x14ac:dyDescent="0.25"/>
    <row r="112" ht="15" x14ac:dyDescent="0.25"/>
    <row r="113" ht="15" x14ac:dyDescent="0.25"/>
    <row r="114" ht="15" x14ac:dyDescent="0.25"/>
    <row r="115" ht="15" x14ac:dyDescent="0.25"/>
    <row r="116" ht="15" x14ac:dyDescent="0.25"/>
    <row r="117" ht="15" x14ac:dyDescent="0.25"/>
    <row r="118" ht="15" x14ac:dyDescent="0.25"/>
    <row r="119" ht="15" x14ac:dyDescent="0.25"/>
    <row r="120" ht="15" x14ac:dyDescent="0.25"/>
    <row r="121" ht="15" x14ac:dyDescent="0.25"/>
    <row r="122" ht="15" x14ac:dyDescent="0.25"/>
    <row r="123" ht="15" x14ac:dyDescent="0.25"/>
    <row r="124" ht="15" x14ac:dyDescent="0.25"/>
    <row r="125" ht="15" x14ac:dyDescent="0.25"/>
    <row r="126" ht="15" x14ac:dyDescent="0.25"/>
    <row r="127" ht="15" x14ac:dyDescent="0.25"/>
    <row r="128" ht="15" x14ac:dyDescent="0.25"/>
    <row r="129" ht="15" x14ac:dyDescent="0.25"/>
    <row r="130" ht="15" x14ac:dyDescent="0.25"/>
    <row r="131" ht="15" x14ac:dyDescent="0.25"/>
    <row r="132" ht="15" x14ac:dyDescent="0.25"/>
    <row r="133" ht="15" x14ac:dyDescent="0.25"/>
    <row r="134" ht="15" x14ac:dyDescent="0.25"/>
    <row r="135" ht="15" x14ac:dyDescent="0.25"/>
    <row r="136" ht="15" x14ac:dyDescent="0.25"/>
    <row r="137" ht="15" x14ac:dyDescent="0.25"/>
    <row r="138" ht="15" x14ac:dyDescent="0.25"/>
    <row r="139" ht="15" x14ac:dyDescent="0.25"/>
    <row r="140" ht="15" x14ac:dyDescent="0.25"/>
    <row r="141" ht="15" x14ac:dyDescent="0.25"/>
    <row r="142" ht="15" x14ac:dyDescent="0.25"/>
    <row r="143" ht="15" x14ac:dyDescent="0.25"/>
    <row r="144" ht="15" x14ac:dyDescent="0.25"/>
    <row r="145" ht="15" x14ac:dyDescent="0.25"/>
    <row r="146" ht="15" x14ac:dyDescent="0.25"/>
    <row r="147" ht="15" x14ac:dyDescent="0.25"/>
    <row r="148" ht="15" x14ac:dyDescent="0.25"/>
    <row r="149" ht="15" x14ac:dyDescent="0.25"/>
    <row r="150" ht="15" x14ac:dyDescent="0.25"/>
    <row r="151" ht="15" x14ac:dyDescent="0.25"/>
    <row r="152" ht="15" x14ac:dyDescent="0.25"/>
    <row r="153" ht="15" x14ac:dyDescent="0.25"/>
    <row r="154" ht="15" x14ac:dyDescent="0.25"/>
    <row r="155" ht="15" x14ac:dyDescent="0.25"/>
    <row r="156" ht="15" x14ac:dyDescent="0.25"/>
    <row r="157" ht="15" x14ac:dyDescent="0.25"/>
    <row r="158" ht="15" x14ac:dyDescent="0.25"/>
    <row r="159" ht="15" x14ac:dyDescent="0.25"/>
    <row r="160" ht="15" x14ac:dyDescent="0.25"/>
    <row r="161" ht="15" x14ac:dyDescent="0.25"/>
    <row r="162" ht="15" x14ac:dyDescent="0.25"/>
    <row r="163" ht="15" x14ac:dyDescent="0.25"/>
    <row r="164" ht="15" x14ac:dyDescent="0.25"/>
    <row r="165" ht="15" x14ac:dyDescent="0.25"/>
    <row r="166" ht="15" x14ac:dyDescent="0.25"/>
    <row r="167" ht="15" x14ac:dyDescent="0.25"/>
    <row r="168" ht="15" x14ac:dyDescent="0.25"/>
    <row r="169" ht="15" x14ac:dyDescent="0.25"/>
    <row r="170" ht="15" x14ac:dyDescent="0.25"/>
    <row r="171" ht="15" x14ac:dyDescent="0.25"/>
    <row r="172" ht="15" x14ac:dyDescent="0.25"/>
    <row r="173" ht="15" x14ac:dyDescent="0.25"/>
    <row r="174" ht="15" x14ac:dyDescent="0.25"/>
    <row r="175" ht="15" x14ac:dyDescent="0.25"/>
    <row r="176" ht="15" x14ac:dyDescent="0.25"/>
    <row r="177" ht="15" x14ac:dyDescent="0.25"/>
    <row r="178" ht="15" x14ac:dyDescent="0.25"/>
    <row r="179" ht="15" x14ac:dyDescent="0.25"/>
    <row r="180" ht="15" x14ac:dyDescent="0.25"/>
    <row r="181" ht="15" x14ac:dyDescent="0.25"/>
    <row r="182" ht="15" x14ac:dyDescent="0.25"/>
    <row r="183" ht="15" x14ac:dyDescent="0.25"/>
    <row r="184" ht="15" x14ac:dyDescent="0.25"/>
    <row r="185" ht="15" x14ac:dyDescent="0.25"/>
    <row r="186" ht="15" x14ac:dyDescent="0.25"/>
    <row r="187" ht="15" x14ac:dyDescent="0.25"/>
    <row r="188" ht="15" x14ac:dyDescent="0.25"/>
    <row r="189" ht="15" x14ac:dyDescent="0.25"/>
    <row r="190" ht="15" x14ac:dyDescent="0.25"/>
    <row r="191" ht="15" x14ac:dyDescent="0.25"/>
    <row r="192" ht="15" x14ac:dyDescent="0.25"/>
    <row r="193" ht="15" x14ac:dyDescent="0.25"/>
    <row r="194" ht="15" x14ac:dyDescent="0.25"/>
    <row r="195" ht="15" x14ac:dyDescent="0.25"/>
    <row r="196" ht="15" x14ac:dyDescent="0.25"/>
    <row r="197" ht="15" x14ac:dyDescent="0.25"/>
    <row r="198" ht="15" x14ac:dyDescent="0.25"/>
    <row r="199" ht="15" x14ac:dyDescent="0.25"/>
    <row r="200" ht="15" x14ac:dyDescent="0.25"/>
    <row r="201" ht="15" x14ac:dyDescent="0.25"/>
    <row r="202" ht="15" x14ac:dyDescent="0.25"/>
    <row r="203" ht="15" x14ac:dyDescent="0.25"/>
    <row r="204" ht="15" x14ac:dyDescent="0.25"/>
    <row r="205" ht="15" x14ac:dyDescent="0.25"/>
    <row r="206" ht="15" x14ac:dyDescent="0.25"/>
    <row r="207" ht="15" x14ac:dyDescent="0.25"/>
    <row r="208" ht="15" x14ac:dyDescent="0.25"/>
    <row r="209" ht="15" x14ac:dyDescent="0.25"/>
    <row r="210" ht="15" x14ac:dyDescent="0.25"/>
    <row r="211" ht="15" x14ac:dyDescent="0.25"/>
    <row r="212" ht="15" x14ac:dyDescent="0.25"/>
    <row r="213" ht="15" x14ac:dyDescent="0.25"/>
    <row r="214" ht="15" x14ac:dyDescent="0.25"/>
    <row r="215" ht="15" x14ac:dyDescent="0.25"/>
    <row r="216" ht="15" x14ac:dyDescent="0.25"/>
    <row r="217" ht="15" x14ac:dyDescent="0.25"/>
    <row r="218" ht="15" x14ac:dyDescent="0.25"/>
    <row r="219" ht="15" x14ac:dyDescent="0.25"/>
    <row r="220" ht="15" x14ac:dyDescent="0.25"/>
    <row r="221" ht="15" x14ac:dyDescent="0.25"/>
    <row r="222" ht="15" x14ac:dyDescent="0.25"/>
    <row r="223" ht="15" x14ac:dyDescent="0.25"/>
    <row r="224" ht="15" x14ac:dyDescent="0.25"/>
    <row r="225" ht="15" x14ac:dyDescent="0.25"/>
    <row r="226" ht="15" x14ac:dyDescent="0.25"/>
  </sheetData>
  <mergeCells count="31">
    <mergeCell ref="C20:D20"/>
    <mergeCell ref="A20:B20"/>
    <mergeCell ref="A21:B21"/>
    <mergeCell ref="A11:B11"/>
    <mergeCell ref="C21:D21"/>
    <mergeCell ref="C11:D11"/>
    <mergeCell ref="A12:E12"/>
    <mergeCell ref="C14:D14"/>
    <mergeCell ref="C13:D13"/>
    <mergeCell ref="A17:B17"/>
    <mergeCell ref="A1:E1"/>
    <mergeCell ref="C2:D2"/>
    <mergeCell ref="A3:E3"/>
    <mergeCell ref="A10:E10"/>
    <mergeCell ref="A19:E19"/>
    <mergeCell ref="B4:E4"/>
    <mergeCell ref="B5:E5"/>
    <mergeCell ref="A18:B18"/>
    <mergeCell ref="C15:D15"/>
    <mergeCell ref="C16:D16"/>
    <mergeCell ref="C17:D17"/>
    <mergeCell ref="C18:D18"/>
    <mergeCell ref="A13:B13"/>
    <mergeCell ref="A14:B14"/>
    <mergeCell ref="A15:B15"/>
    <mergeCell ref="A16:B16"/>
    <mergeCell ref="A22:A25"/>
    <mergeCell ref="A26:A27"/>
    <mergeCell ref="C29:D29"/>
    <mergeCell ref="A29:B29"/>
    <mergeCell ref="A28:E28"/>
  </mergeCells>
  <printOptions horizontalCentered="1" verticalCentered="1"/>
  <pageMargins left="0.25" right="0.25" top="0.75" bottom="0.75" header="0.3" footer="0.3"/>
  <pageSetup paperSize="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PROPOSTA</vt:lpstr>
      <vt:lpstr>HABILITAÇÃO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 RIBEIRO AZEVEDO</dc:creator>
  <cp:lastModifiedBy>LEONARDO RIBEIRO AZEVEDO</cp:lastModifiedBy>
  <cp:lastPrinted>2024-07-17T16:53:20Z</cp:lastPrinted>
  <dcterms:created xsi:type="dcterms:W3CDTF">2024-05-27T17:38:42Z</dcterms:created>
  <dcterms:modified xsi:type="dcterms:W3CDTF">2024-08-16T17:04:14Z</dcterms:modified>
</cp:coreProperties>
</file>