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GEP\COAFP\DIAFI\!!EXTRAÇÕES\!Extrações 2018\Carreiras\Outubro\"/>
    </mc:Choice>
  </mc:AlternateContent>
  <bookViews>
    <workbookView xWindow="0" yWindow="0" windowWidth="28800" windowHeight="12135"/>
  </bookViews>
  <sheets>
    <sheet name="ATI IDADE" sheetId="1" r:id="rId1"/>
  </sheets>
  <calcPr calcId="152511"/>
</workbook>
</file>

<file path=xl/calcChain.xml><?xml version="1.0" encoding="utf-8"?>
<calcChain xmlns="http://schemas.openxmlformats.org/spreadsheetml/2006/main">
  <c r="E14" i="1" l="1"/>
  <c r="B46" i="1"/>
  <c r="B45" i="1" s="1"/>
  <c r="E8" i="1"/>
  <c r="E11" i="1"/>
  <c r="E10" i="1"/>
  <c r="E9" i="1"/>
  <c r="E12" i="1"/>
  <c r="E13" i="1" l="1"/>
</calcChain>
</file>

<file path=xl/sharedStrings.xml><?xml version="1.0" encoding="utf-8"?>
<sst xmlns="http://schemas.openxmlformats.org/spreadsheetml/2006/main" count="20" uniqueCount="16">
  <si>
    <t>Fonte: SIAPE</t>
  </si>
  <si>
    <t>IDADE</t>
  </si>
  <si>
    <t>Quantidade de servidores por idade</t>
  </si>
  <si>
    <t>MÉDIA DE IDADE CARREIRA ATI</t>
  </si>
  <si>
    <t>QNT. SERVIDORES POR IDADE</t>
  </si>
  <si>
    <t>Até 30</t>
  </si>
  <si>
    <t>31 - 40</t>
  </si>
  <si>
    <t>41 - 50</t>
  </si>
  <si>
    <t>51 - 60</t>
  </si>
  <si>
    <t>Mais de 60</t>
  </si>
  <si>
    <t>TOTAL SERVIDORES</t>
  </si>
  <si>
    <t>MÉDIA DE IDADE</t>
  </si>
  <si>
    <t>Média de idade</t>
  </si>
  <si>
    <t>Total de servidores</t>
  </si>
  <si>
    <t>Ministério do Planejamento, Desenvolvimento e Gestão</t>
  </si>
  <si>
    <t>Posição: Outubro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</si>
</sst>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3" xfId="0" applyFill="1" applyBorder="1" applyAlignment="1">
      <alignment horizontal="center"/>
    </xf>
    <xf numFmtId="0" fontId="0" fillId="0" borderId="4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NumberFormat="1" applyFont="1" applyFill="1" applyBorder="1"/>
    <xf numFmtId="0" fontId="0" fillId="3" borderId="8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5" xfId="0" applyNumberForma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NumberFormat="1"/>
    <xf numFmtId="2" fontId="2" fillId="2" borderId="4" xfId="0" applyNumberFormat="1" applyFont="1" applyFill="1" applyBorder="1"/>
    <xf numFmtId="2" fontId="0" fillId="3" borderId="7" xfId="0" applyNumberForma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76625452368352"/>
          <c:y val="0.14791993697417036"/>
          <c:w val="0.64412452240938234"/>
          <c:h val="0.706338056057599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'ATI IDADE'!$B$6</c:f>
              <c:strCache>
                <c:ptCount val="1"/>
                <c:pt idx="0">
                  <c:v>Quantidade de servidores por idade</c:v>
                </c:pt>
              </c:strCache>
            </c:strRef>
          </c:tx>
          <c:invertIfNegative val="0"/>
          <c:cat>
            <c:strRef>
              <c:f>'ATI IDADE'!$A$6:$A$43</c:f>
              <c:strCache>
                <c:ptCount val="38"/>
                <c:pt idx="0">
                  <c:v>IDADE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62</c:v>
                </c:pt>
                <c:pt idx="36">
                  <c:v>63</c:v>
                </c:pt>
                <c:pt idx="37">
                  <c:v>64</c:v>
                </c:pt>
              </c:strCache>
            </c:strRef>
          </c:cat>
          <c:val>
            <c:numRef>
              <c:f>'ATI IDADE'!$B$6:$B$43</c:f>
              <c:numCache>
                <c:formatCode>General</c:formatCode>
                <c:ptCount val="38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9</c:v>
                </c:pt>
                <c:pt idx="4">
                  <c:v>20</c:v>
                </c:pt>
                <c:pt idx="5">
                  <c:v>21</c:v>
                </c:pt>
                <c:pt idx="6">
                  <c:v>23</c:v>
                </c:pt>
                <c:pt idx="7">
                  <c:v>20</c:v>
                </c:pt>
                <c:pt idx="8">
                  <c:v>30</c:v>
                </c:pt>
                <c:pt idx="9">
                  <c:v>24</c:v>
                </c:pt>
                <c:pt idx="10">
                  <c:v>31</c:v>
                </c:pt>
                <c:pt idx="11">
                  <c:v>25</c:v>
                </c:pt>
                <c:pt idx="12">
                  <c:v>23</c:v>
                </c:pt>
                <c:pt idx="13">
                  <c:v>23</c:v>
                </c:pt>
                <c:pt idx="14">
                  <c:v>20</c:v>
                </c:pt>
                <c:pt idx="15">
                  <c:v>30</c:v>
                </c:pt>
                <c:pt idx="16">
                  <c:v>24</c:v>
                </c:pt>
                <c:pt idx="17">
                  <c:v>19</c:v>
                </c:pt>
                <c:pt idx="18">
                  <c:v>22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7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88320"/>
        <c:axId val="124606336"/>
      </c:barChart>
      <c:catAx>
        <c:axId val="222388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 sz="1200"/>
                  <a:t>Idade</a:t>
                </a:r>
                <a:endParaRPr lang="pt-B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crossAx val="124606336"/>
        <c:crosses val="autoZero"/>
        <c:auto val="1"/>
        <c:lblAlgn val="ctr"/>
        <c:lblOffset val="100"/>
        <c:tickMarkSkip val="1"/>
        <c:noMultiLvlLbl val="0"/>
      </c:catAx>
      <c:valAx>
        <c:axId val="124606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 sz="1200"/>
                  <a:t>Quantidade de servidores</a:t>
                </a:r>
              </a:p>
            </c:rich>
          </c:tx>
          <c:layout>
            <c:manualLayout>
              <c:xMode val="edge"/>
              <c:yMode val="edge"/>
              <c:x val="0.34643894564095989"/>
              <c:y val="0.907873088897595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23883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15</xdr:row>
      <xdr:rowOff>0</xdr:rowOff>
    </xdr:from>
    <xdr:to>
      <xdr:col>6</xdr:col>
      <xdr:colOff>438150</xdr:colOff>
      <xdr:row>46</xdr:row>
      <xdr:rowOff>19050</xdr:rowOff>
    </xdr:to>
    <xdr:graphicFrame macro="">
      <xdr:nvGraphicFramePr>
        <xdr:cNvPr id="104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L11" sqref="L11"/>
    </sheetView>
  </sheetViews>
  <sheetFormatPr defaultRowHeight="15" x14ac:dyDescent="0.25"/>
  <cols>
    <col min="1" max="1" width="34" customWidth="1"/>
    <col min="2" max="2" width="19.140625" customWidth="1"/>
    <col min="3" max="3" width="14.5703125" customWidth="1"/>
    <col min="4" max="4" width="24.7109375" customWidth="1"/>
    <col min="5" max="5" width="29.85546875" customWidth="1"/>
  </cols>
  <sheetData>
    <row r="1" spans="1:5" x14ac:dyDescent="0.25">
      <c r="A1" s="20" t="s">
        <v>14</v>
      </c>
      <c r="B1" s="18"/>
      <c r="D1" s="21" t="s">
        <v>14</v>
      </c>
      <c r="E1" s="21"/>
    </row>
    <row r="2" spans="1:5" x14ac:dyDescent="0.25">
      <c r="D2" s="1"/>
      <c r="E2" s="1"/>
    </row>
    <row r="3" spans="1:5" x14ac:dyDescent="0.25">
      <c r="A3" s="22" t="s">
        <v>0</v>
      </c>
      <c r="B3" s="22"/>
      <c r="D3" s="22" t="s">
        <v>0</v>
      </c>
      <c r="E3" s="22"/>
    </row>
    <row r="4" spans="1:5" x14ac:dyDescent="0.25">
      <c r="A4" s="22" t="s">
        <v>15</v>
      </c>
      <c r="B4" s="22"/>
      <c r="D4" s="22" t="s">
        <v>15</v>
      </c>
      <c r="E4" s="22"/>
    </row>
    <row r="5" spans="1:5" ht="15.75" thickBot="1" x14ac:dyDescent="0.3"/>
    <row r="6" spans="1:5" ht="45" x14ac:dyDescent="0.25">
      <c r="A6" s="2" t="s">
        <v>1</v>
      </c>
      <c r="B6" s="3" t="s">
        <v>2</v>
      </c>
      <c r="C6" s="4"/>
      <c r="D6" s="17" t="s">
        <v>3</v>
      </c>
      <c r="E6" s="5"/>
    </row>
    <row r="7" spans="1:5" x14ac:dyDescent="0.25">
      <c r="A7" s="19">
        <v>25</v>
      </c>
      <c r="B7" s="6">
        <v>2</v>
      </c>
      <c r="C7" s="23"/>
      <c r="D7" s="7" t="s">
        <v>1</v>
      </c>
      <c r="E7" s="8" t="s">
        <v>4</v>
      </c>
    </row>
    <row r="8" spans="1:5" x14ac:dyDescent="0.25">
      <c r="A8" s="19">
        <v>26</v>
      </c>
      <c r="B8" s="6">
        <v>11</v>
      </c>
      <c r="C8" s="23"/>
      <c r="D8" s="9" t="s">
        <v>5</v>
      </c>
      <c r="E8" s="10">
        <f>SUMIF($A$7:$A$44,"&lt;=30",$B$7:$B$44)</f>
        <v>86</v>
      </c>
    </row>
    <row r="9" spans="1:5" x14ac:dyDescent="0.25">
      <c r="A9" s="19">
        <v>27</v>
      </c>
      <c r="B9" s="6">
        <v>9</v>
      </c>
      <c r="C9" s="23"/>
      <c r="D9" s="9" t="s">
        <v>6</v>
      </c>
      <c r="E9" s="10">
        <f>SUMIFS($B$7:$B$44,$A$7:$A$44,"&gt;30",$A$7:$A$44,"&lt;=40")</f>
        <v>250</v>
      </c>
    </row>
    <row r="10" spans="1:5" x14ac:dyDescent="0.25">
      <c r="A10" s="19">
        <v>28</v>
      </c>
      <c r="B10" s="6">
        <v>20</v>
      </c>
      <c r="C10" s="23"/>
      <c r="D10" s="9" t="s">
        <v>7</v>
      </c>
      <c r="E10" s="10">
        <f>SUMIFS($B$7:$B$44,$A$7:$A$44,"&gt;40",$A$7:$A$44,"&lt;=50")</f>
        <v>110</v>
      </c>
    </row>
    <row r="11" spans="1:5" x14ac:dyDescent="0.25">
      <c r="A11" s="19">
        <v>29</v>
      </c>
      <c r="B11" s="6">
        <v>21</v>
      </c>
      <c r="C11" s="23"/>
      <c r="D11" s="9" t="s">
        <v>8</v>
      </c>
      <c r="E11" s="10">
        <f>SUMIFS($B$7:$B$44,$A$7:$A$44,"&gt;50",$A$7:$A$44,"&lt;=60")</f>
        <v>24</v>
      </c>
    </row>
    <row r="12" spans="1:5" x14ac:dyDescent="0.25">
      <c r="A12" s="19">
        <v>30</v>
      </c>
      <c r="B12" s="6">
        <v>23</v>
      </c>
      <c r="C12" s="23"/>
      <c r="D12" s="9" t="s">
        <v>9</v>
      </c>
      <c r="E12" s="10">
        <f>SUMIF($A$7:$A$44,"&gt;60",$B$7:$B$44)</f>
        <v>6</v>
      </c>
    </row>
    <row r="13" spans="1:5" x14ac:dyDescent="0.25">
      <c r="A13" s="19">
        <v>31</v>
      </c>
      <c r="B13" s="6">
        <v>20</v>
      </c>
      <c r="C13" s="23"/>
      <c r="D13" s="11" t="s">
        <v>10</v>
      </c>
      <c r="E13" s="12">
        <f>SUM(E8:E12)</f>
        <v>476</v>
      </c>
    </row>
    <row r="14" spans="1:5" ht="15.75" thickBot="1" x14ac:dyDescent="0.3">
      <c r="A14" s="19">
        <v>32</v>
      </c>
      <c r="B14" s="6">
        <v>30</v>
      </c>
      <c r="C14" s="23"/>
      <c r="D14" s="13" t="s">
        <v>11</v>
      </c>
      <c r="E14" s="25">
        <f>B45</f>
        <v>37.5</v>
      </c>
    </row>
    <row r="15" spans="1:5" x14ac:dyDescent="0.25">
      <c r="A15" s="19">
        <v>33</v>
      </c>
      <c r="B15" s="6">
        <v>24</v>
      </c>
      <c r="C15" s="23"/>
    </row>
    <row r="16" spans="1:5" x14ac:dyDescent="0.25">
      <c r="A16" s="19">
        <v>34</v>
      </c>
      <c r="B16" s="6">
        <v>31</v>
      </c>
      <c r="C16" s="23"/>
    </row>
    <row r="17" spans="1:3" x14ac:dyDescent="0.25">
      <c r="A17" s="19">
        <v>35</v>
      </c>
      <c r="B17" s="6">
        <v>25</v>
      </c>
      <c r="C17" s="23"/>
    </row>
    <row r="18" spans="1:3" x14ac:dyDescent="0.25">
      <c r="A18" s="19">
        <v>36</v>
      </c>
      <c r="B18" s="6">
        <v>23</v>
      </c>
      <c r="C18" s="23"/>
    </row>
    <row r="19" spans="1:3" x14ac:dyDescent="0.25">
      <c r="A19" s="19">
        <v>37</v>
      </c>
      <c r="B19" s="6">
        <v>23</v>
      </c>
      <c r="C19" s="23"/>
    </row>
    <row r="20" spans="1:3" x14ac:dyDescent="0.25">
      <c r="A20" s="19">
        <v>38</v>
      </c>
      <c r="B20" s="6">
        <v>20</v>
      </c>
      <c r="C20" s="23"/>
    </row>
    <row r="21" spans="1:3" x14ac:dyDescent="0.25">
      <c r="A21" s="19">
        <v>39</v>
      </c>
      <c r="B21" s="6">
        <v>30</v>
      </c>
      <c r="C21" s="23"/>
    </row>
    <row r="22" spans="1:3" x14ac:dyDescent="0.25">
      <c r="A22" s="19">
        <v>40</v>
      </c>
      <c r="B22" s="6">
        <v>24</v>
      </c>
      <c r="C22" s="23"/>
    </row>
    <row r="23" spans="1:3" x14ac:dyDescent="0.25">
      <c r="A23" s="19">
        <v>41</v>
      </c>
      <c r="B23" s="6">
        <v>19</v>
      </c>
      <c r="C23" s="23"/>
    </row>
    <row r="24" spans="1:3" x14ac:dyDescent="0.25">
      <c r="A24" s="19">
        <v>42</v>
      </c>
      <c r="B24" s="6">
        <v>22</v>
      </c>
      <c r="C24" s="23"/>
    </row>
    <row r="25" spans="1:3" x14ac:dyDescent="0.25">
      <c r="A25" s="19">
        <v>43</v>
      </c>
      <c r="B25" s="6">
        <v>14</v>
      </c>
      <c r="C25" s="23"/>
    </row>
    <row r="26" spans="1:3" x14ac:dyDescent="0.25">
      <c r="A26" s="19">
        <v>44</v>
      </c>
      <c r="B26" s="6">
        <v>12</v>
      </c>
      <c r="C26" s="23"/>
    </row>
    <row r="27" spans="1:3" x14ac:dyDescent="0.25">
      <c r="A27" s="19">
        <v>45</v>
      </c>
      <c r="B27" s="6">
        <v>10</v>
      </c>
      <c r="C27" s="23"/>
    </row>
    <row r="28" spans="1:3" x14ac:dyDescent="0.25">
      <c r="A28" s="19">
        <v>46</v>
      </c>
      <c r="B28" s="6">
        <v>7</v>
      </c>
      <c r="C28" s="23"/>
    </row>
    <row r="29" spans="1:3" x14ac:dyDescent="0.25">
      <c r="A29" s="19">
        <v>47</v>
      </c>
      <c r="B29" s="6">
        <v>9</v>
      </c>
      <c r="C29" s="23"/>
    </row>
    <row r="30" spans="1:3" x14ac:dyDescent="0.25">
      <c r="A30" s="19">
        <v>48</v>
      </c>
      <c r="B30" s="6">
        <v>6</v>
      </c>
      <c r="C30" s="23"/>
    </row>
    <row r="31" spans="1:3" x14ac:dyDescent="0.25">
      <c r="A31" s="19">
        <v>49</v>
      </c>
      <c r="B31" s="6">
        <v>6</v>
      </c>
      <c r="C31" s="23"/>
    </row>
    <row r="32" spans="1:3" x14ac:dyDescent="0.25">
      <c r="A32" s="19">
        <v>50</v>
      </c>
      <c r="B32" s="6">
        <v>5</v>
      </c>
      <c r="C32" s="23"/>
    </row>
    <row r="33" spans="1:3" x14ac:dyDescent="0.25">
      <c r="A33" s="19">
        <v>51</v>
      </c>
      <c r="B33" s="6">
        <v>3</v>
      </c>
      <c r="C33" s="23"/>
    </row>
    <row r="34" spans="1:3" x14ac:dyDescent="0.25">
      <c r="A34" s="19">
        <v>52</v>
      </c>
      <c r="B34" s="6">
        <v>2</v>
      </c>
      <c r="C34" s="23"/>
    </row>
    <row r="35" spans="1:3" x14ac:dyDescent="0.25">
      <c r="A35" s="19">
        <v>53</v>
      </c>
      <c r="B35" s="6">
        <v>4</v>
      </c>
      <c r="C35" s="23"/>
    </row>
    <row r="36" spans="1:3" x14ac:dyDescent="0.25">
      <c r="A36" s="19">
        <v>54</v>
      </c>
      <c r="B36" s="6">
        <v>7</v>
      </c>
      <c r="C36" s="23"/>
    </row>
    <row r="37" spans="1:3" x14ac:dyDescent="0.25">
      <c r="A37" s="19">
        <v>55</v>
      </c>
      <c r="B37" s="6">
        <v>2</v>
      </c>
      <c r="C37" s="23"/>
    </row>
    <row r="38" spans="1:3" x14ac:dyDescent="0.25">
      <c r="A38" s="19">
        <v>56</v>
      </c>
      <c r="B38" s="6">
        <v>2</v>
      </c>
      <c r="C38" s="23"/>
    </row>
    <row r="39" spans="1:3" x14ac:dyDescent="0.25">
      <c r="A39" s="19">
        <v>57</v>
      </c>
      <c r="B39" s="6">
        <v>1</v>
      </c>
      <c r="C39" s="23"/>
    </row>
    <row r="40" spans="1:3" x14ac:dyDescent="0.25">
      <c r="A40" s="19">
        <v>58</v>
      </c>
      <c r="B40" s="6">
        <v>3</v>
      </c>
      <c r="C40" s="23"/>
    </row>
    <row r="41" spans="1:3" x14ac:dyDescent="0.25">
      <c r="A41" s="19">
        <v>62</v>
      </c>
      <c r="B41" s="6">
        <v>1</v>
      </c>
      <c r="C41" s="23"/>
    </row>
    <row r="42" spans="1:3" x14ac:dyDescent="0.25">
      <c r="A42" s="19">
        <v>63</v>
      </c>
      <c r="B42" s="6">
        <v>3</v>
      </c>
      <c r="C42" s="23"/>
    </row>
    <row r="43" spans="1:3" x14ac:dyDescent="0.25">
      <c r="A43" s="19">
        <v>64</v>
      </c>
      <c r="B43" s="6">
        <v>1</v>
      </c>
      <c r="C43" s="23"/>
    </row>
    <row r="44" spans="1:3" x14ac:dyDescent="0.25">
      <c r="A44" s="19">
        <v>67</v>
      </c>
      <c r="B44" s="6">
        <v>1</v>
      </c>
      <c r="C44" s="23"/>
    </row>
    <row r="45" spans="1:3" x14ac:dyDescent="0.25">
      <c r="A45" s="14" t="s">
        <v>12</v>
      </c>
      <c r="B45" s="24">
        <f>SUMPRODUCT(A7:A44,B7:B44)/B46</f>
        <v>37.5</v>
      </c>
      <c r="C45" s="23"/>
    </row>
    <row r="46" spans="1:3" ht="15.75" thickBot="1" x14ac:dyDescent="0.3">
      <c r="A46" s="15" t="s">
        <v>13</v>
      </c>
      <c r="B46" s="16">
        <f>SUM(B7:B44)</f>
        <v>476</v>
      </c>
      <c r="C46" s="23"/>
    </row>
  </sheetData>
  <mergeCells count="5">
    <mergeCell ref="D1:E1"/>
    <mergeCell ref="A3:B3"/>
    <mergeCell ref="D3:E3"/>
    <mergeCell ref="A4:B4"/>
    <mergeCell ref="D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 IDADE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Vinicius Fernandes De Freitas</dc:creator>
  <cp:lastModifiedBy>Marcos Vinicius Fernandes De Freitas</cp:lastModifiedBy>
  <dcterms:created xsi:type="dcterms:W3CDTF">2015-05-06T14:18:33Z</dcterms:created>
  <dcterms:modified xsi:type="dcterms:W3CDTF">2018-10-03T14:31:21Z</dcterms:modified>
</cp:coreProperties>
</file>