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refpa\Documents\TRABALHO\FOSCAKIZADORA\ESPLANADA\"/>
    </mc:Choice>
  </mc:AlternateContent>
  <xr:revisionPtr revIDLastSave="0" documentId="8_{039AA5CB-DB03-4314-9DD8-A1324B44844E}" xr6:coauthVersionLast="46" xr6:coauthVersionMax="46" xr10:uidLastSave="{00000000-0000-0000-0000-000000000000}"/>
  <bookViews>
    <workbookView xWindow="-120" yWindow="-120" windowWidth="20730" windowHeight="11160" tabRatio="797" xr2:uid="{00000000-000D-0000-FFFF-FFFF00000000}"/>
  </bookViews>
  <sheets>
    <sheet name="Habilitação Geral" sheetId="1" r:id="rId1"/>
    <sheet name="Atestados - Item 1" sheetId="5" r:id="rId2"/>
    <sheet name="Atestados - Item 2" sheetId="2" r:id="rId3"/>
    <sheet name="Exequibilidade da Proposta" sheetId="4" r:id="rId4"/>
  </sheets>
  <definedNames>
    <definedName name="_xlnm._FilterDatabase" localSheetId="0" hidden="1">'Habilitação Geral'!$A$3:$E$26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L7" i="2" l="1"/>
  <c r="HK7" i="2"/>
  <c r="HJ7" i="2"/>
  <c r="HI7" i="2"/>
  <c r="HH7" i="2"/>
  <c r="HG7" i="2"/>
  <c r="HF7" i="2"/>
  <c r="HE7" i="2"/>
  <c r="HD7" i="2"/>
  <c r="HC7" i="2"/>
  <c r="HB7" i="2"/>
  <c r="HA7" i="2"/>
  <c r="GZ7" i="2"/>
  <c r="GY7" i="2"/>
  <c r="GX7" i="2"/>
  <c r="GW7" i="2"/>
  <c r="GV7" i="2"/>
  <c r="GU7" i="2"/>
  <c r="GT7" i="2"/>
  <c r="GS7" i="2"/>
  <c r="GR7" i="2"/>
  <c r="GQ7" i="2"/>
  <c r="GP7" i="2"/>
  <c r="GO7" i="2"/>
  <c r="GN7" i="2"/>
  <c r="GM7" i="2"/>
  <c r="GL7" i="2"/>
  <c r="GK7" i="2"/>
  <c r="GJ7" i="2"/>
  <c r="GI7" i="2"/>
  <c r="GH7" i="2"/>
  <c r="GG7" i="2"/>
  <c r="GF7" i="2"/>
  <c r="GE7" i="2"/>
  <c r="GD7" i="2"/>
  <c r="GC7" i="2"/>
  <c r="GB7" i="2"/>
  <c r="GA7" i="2"/>
  <c r="FZ7" i="2"/>
  <c r="FY7" i="2"/>
  <c r="FX7" i="2"/>
  <c r="FW7" i="2"/>
  <c r="FV7" i="2"/>
  <c r="FU7" i="2"/>
  <c r="FT7" i="2"/>
  <c r="FS7" i="2"/>
  <c r="FR7" i="2"/>
  <c r="FQ7" i="2"/>
  <c r="D4" i="2"/>
  <c r="FP7" i="2"/>
  <c r="FO7" i="2"/>
  <c r="FN7" i="2"/>
  <c r="FM7" i="2"/>
  <c r="FL7" i="2"/>
  <c r="FK7" i="2"/>
  <c r="FJ7" i="2"/>
  <c r="FI7" i="2"/>
  <c r="FH7" i="2"/>
  <c r="FG7" i="2"/>
  <c r="FF7" i="2"/>
  <c r="FE7" i="2"/>
  <c r="FD7" i="2"/>
  <c r="FC7" i="2"/>
  <c r="FB7" i="2"/>
  <c r="FA7" i="2"/>
  <c r="EZ7" i="2"/>
  <c r="EY7" i="2"/>
  <c r="EX7" i="2"/>
  <c r="EW7" i="2"/>
  <c r="EV7" i="2"/>
  <c r="EU7" i="2"/>
  <c r="ET7" i="2"/>
  <c r="ES7" i="2"/>
  <c r="ER7" i="2"/>
  <c r="EQ7" i="2"/>
  <c r="EP7" i="2"/>
  <c r="EO7" i="2"/>
  <c r="EN7" i="2"/>
  <c r="EM7" i="2"/>
  <c r="EL7" i="2"/>
  <c r="EK7" i="2"/>
  <c r="EJ7" i="2"/>
  <c r="EI7" i="2"/>
  <c r="EH7" i="2"/>
  <c r="EG7" i="2"/>
  <c r="EF4" i="5" l="1"/>
  <c r="EE4" i="5"/>
  <c r="ED4" i="5"/>
  <c r="EC4" i="5"/>
  <c r="EB4" i="5"/>
  <c r="EA4" i="5"/>
  <c r="DZ4" i="5"/>
  <c r="DY4" i="5"/>
  <c r="DX4" i="5"/>
  <c r="DW4" i="5"/>
  <c r="DV4" i="5"/>
  <c r="DU4" i="5"/>
  <c r="DT4" i="5"/>
  <c r="DS4" i="5"/>
  <c r="DR4" i="5"/>
  <c r="DQ4" i="5"/>
  <c r="DP4" i="5"/>
  <c r="DO4" i="5"/>
  <c r="DN4" i="5"/>
  <c r="DM4" i="5"/>
  <c r="DL4" i="5"/>
  <c r="DK4" i="5"/>
  <c r="DJ4" i="5"/>
  <c r="DI4" i="5"/>
  <c r="DH4" i="5"/>
  <c r="DG4" i="5"/>
  <c r="DF4" i="5"/>
  <c r="DE4" i="5"/>
  <c r="DD4" i="5"/>
  <c r="DC4" i="5"/>
  <c r="DB4" i="5"/>
  <c r="DA4" i="5"/>
  <c r="CZ4" i="5"/>
  <c r="CY4" i="5"/>
  <c r="CX4" i="5"/>
  <c r="CW4" i="5"/>
  <c r="CV4" i="5"/>
  <c r="CU4" i="5"/>
  <c r="CT4" i="5"/>
  <c r="CS4" i="5"/>
  <c r="CR4" i="5"/>
  <c r="CQ4" i="5"/>
  <c r="CP4" i="5"/>
  <c r="CO4" i="5"/>
  <c r="CN4" i="5"/>
  <c r="CM4" i="5"/>
  <c r="CL4" i="5"/>
  <c r="CK4" i="5"/>
  <c r="CJ4" i="5"/>
  <c r="CI4" i="5"/>
  <c r="CH4" i="5"/>
  <c r="CG4" i="5"/>
  <c r="CF4" i="5"/>
  <c r="CE4" i="5"/>
  <c r="CD4" i="5"/>
  <c r="CC4" i="5"/>
  <c r="CB4" i="5"/>
  <c r="CA4" i="5"/>
  <c r="BZ4" i="5"/>
  <c r="BY4" i="5"/>
  <c r="BX4" i="5"/>
  <c r="BW4" i="5"/>
  <c r="BV4" i="5"/>
  <c r="BU4" i="5"/>
  <c r="BT4" i="5"/>
  <c r="BS4" i="5"/>
  <c r="BR4" i="5"/>
  <c r="BQ4" i="5"/>
  <c r="BP4" i="5"/>
  <c r="BO4" i="5"/>
  <c r="BN4" i="5"/>
  <c r="BM4" i="5"/>
  <c r="BL4" i="5"/>
  <c r="BK4" i="5"/>
  <c r="BJ4" i="5"/>
  <c r="BI4" i="5"/>
  <c r="BH4" i="5"/>
  <c r="BG4" i="5"/>
  <c r="BF4" i="5"/>
  <c r="BE4" i="5"/>
  <c r="BD4" i="5"/>
  <c r="BC4" i="5"/>
  <c r="BB4" i="5"/>
  <c r="BA4" i="5"/>
  <c r="AZ4" i="5"/>
  <c r="AY4" i="5"/>
  <c r="AX4" i="5"/>
  <c r="AW4" i="5"/>
  <c r="AV4" i="5"/>
  <c r="AU4" i="5"/>
  <c r="AT4" i="5"/>
  <c r="AS4" i="5"/>
  <c r="AR4" i="5"/>
  <c r="AQ4" i="5"/>
  <c r="AP4" i="5"/>
  <c r="AO4" i="5"/>
  <c r="AN4" i="5"/>
  <c r="AM4" i="5"/>
  <c r="AL4" i="5"/>
  <c r="AK4" i="5"/>
  <c r="AJ4" i="5"/>
  <c r="AI4" i="5"/>
  <c r="AH4" i="5"/>
  <c r="AG4" i="5"/>
  <c r="AF4" i="5"/>
  <c r="AE4" i="5"/>
  <c r="AD4" i="5"/>
  <c r="AC4" i="5"/>
  <c r="AB4" i="5"/>
  <c r="AA4" i="5"/>
  <c r="Z4" i="5"/>
  <c r="Y4" i="5"/>
  <c r="X4" i="5"/>
  <c r="W4" i="5"/>
  <c r="V4" i="5"/>
  <c r="U4" i="5"/>
  <c r="T4" i="5"/>
  <c r="S4" i="5"/>
  <c r="R4" i="5"/>
  <c r="Q4" i="5"/>
  <c r="P4" i="5"/>
  <c r="O4" i="5"/>
  <c r="N4" i="5"/>
  <c r="M4" i="5"/>
  <c r="L4" i="5"/>
  <c r="K4" i="5"/>
  <c r="J4" i="5"/>
  <c r="I4" i="5"/>
  <c r="H4" i="5"/>
  <c r="G4" i="5"/>
  <c r="F4" i="5"/>
  <c r="E4" i="5"/>
  <c r="D3" i="5"/>
  <c r="B7" i="4"/>
  <c r="C5" i="4"/>
  <c r="B5" i="4"/>
  <c r="C4" i="4"/>
  <c r="B4" i="4"/>
  <c r="D2" i="4" s="1"/>
  <c r="EF7" i="2"/>
  <c r="EE7" i="2"/>
  <c r="ED7" i="2"/>
  <c r="EC7" i="2"/>
  <c r="EB7" i="2"/>
  <c r="EA7" i="2"/>
  <c r="DZ7" i="2"/>
  <c r="DY7" i="2"/>
  <c r="DX7" i="2"/>
  <c r="DW7" i="2"/>
  <c r="DV7" i="2"/>
  <c r="DU7" i="2"/>
  <c r="DT7" i="2"/>
  <c r="DS7" i="2"/>
  <c r="DR7" i="2"/>
  <c r="DQ7" i="2"/>
  <c r="DP7" i="2"/>
  <c r="DO7" i="2"/>
  <c r="DN7" i="2"/>
  <c r="DM7" i="2"/>
  <c r="DL7" i="2"/>
  <c r="DK7" i="2"/>
  <c r="DJ7" i="2"/>
  <c r="DI7" i="2"/>
  <c r="DH7" i="2"/>
  <c r="DG7" i="2"/>
  <c r="DF7" i="2"/>
  <c r="DE7" i="2"/>
  <c r="DD7" i="2"/>
  <c r="DC7" i="2"/>
  <c r="DB7" i="2"/>
  <c r="DA7" i="2"/>
  <c r="CZ7" i="2"/>
  <c r="CY7" i="2"/>
  <c r="CX7" i="2"/>
  <c r="CW7" i="2"/>
  <c r="CV7" i="2"/>
  <c r="CU7" i="2"/>
  <c r="CT7" i="2"/>
  <c r="CS7" i="2"/>
  <c r="CR7" i="2"/>
  <c r="CQ7" i="2"/>
  <c r="CP7" i="2"/>
  <c r="CO7" i="2"/>
  <c r="CN7" i="2"/>
  <c r="CM7" i="2"/>
  <c r="CL7" i="2"/>
  <c r="CK7" i="2"/>
  <c r="CJ7" i="2"/>
  <c r="CI7" i="2"/>
  <c r="CH7" i="2"/>
  <c r="CG7" i="2"/>
  <c r="CF7" i="2"/>
  <c r="CE7" i="2"/>
  <c r="CD7" i="2"/>
  <c r="CC7" i="2"/>
  <c r="CB7" i="2"/>
  <c r="CA7" i="2"/>
  <c r="BZ7" i="2"/>
  <c r="BY7" i="2"/>
  <c r="BX7" i="2"/>
  <c r="BW7" i="2"/>
  <c r="BV7" i="2"/>
  <c r="BU7" i="2"/>
  <c r="BT7" i="2"/>
  <c r="BS7" i="2"/>
  <c r="BR7" i="2"/>
  <c r="BQ7" i="2"/>
  <c r="BP7" i="2"/>
  <c r="BO7" i="2"/>
  <c r="BN7" i="2"/>
  <c r="BM7" i="2"/>
  <c r="BL7" i="2"/>
  <c r="BK7" i="2"/>
  <c r="BJ7" i="2"/>
  <c r="BI7" i="2"/>
  <c r="BH7" i="2"/>
  <c r="BG7" i="2"/>
  <c r="BF7" i="2"/>
  <c r="BE7" i="2"/>
  <c r="BD7" i="2"/>
  <c r="BC7" i="2"/>
  <c r="BB7" i="2"/>
  <c r="BA7" i="2"/>
  <c r="AZ7" i="2"/>
  <c r="AY7" i="2"/>
  <c r="AX7" i="2"/>
  <c r="AW7" i="2"/>
  <c r="AV7" i="2"/>
  <c r="AU7" i="2"/>
  <c r="AT7" i="2"/>
  <c r="AS7" i="2"/>
  <c r="AR7" i="2"/>
  <c r="AQ7" i="2"/>
  <c r="AP7" i="2"/>
  <c r="AO7" i="2"/>
  <c r="AN7" i="2"/>
  <c r="AM7" i="2"/>
  <c r="AL7" i="2"/>
  <c r="AK7" i="2"/>
  <c r="AJ7" i="2"/>
  <c r="AI7" i="2"/>
  <c r="AH7" i="2"/>
  <c r="AG7" i="2"/>
  <c r="AF7" i="2"/>
  <c r="AE7" i="2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6" i="2"/>
  <c r="D5" i="2"/>
  <c r="D3" i="2"/>
  <c r="E1" i="1"/>
  <c r="B11" i="2" l="1"/>
  <c r="B12" i="2" s="1"/>
  <c r="D4" i="4"/>
  <c r="B8" i="5"/>
  <c r="B9" i="5" s="1"/>
  <c r="D13" i="4"/>
  <c r="D12" i="4"/>
  <c r="D11" i="4"/>
  <c r="D10" i="4"/>
  <c r="D9" i="4"/>
  <c r="D8" i="4"/>
</calcChain>
</file>

<file path=xl/sharedStrings.xml><?xml version="1.0" encoding="utf-8"?>
<sst xmlns="http://schemas.openxmlformats.org/spreadsheetml/2006/main" count="506" uniqueCount="93">
  <si>
    <t>✓</t>
  </si>
  <si>
    <t>Habilitação</t>
  </si>
  <si>
    <t>Documento</t>
  </si>
  <si>
    <t>Item Edital/TR/Norma</t>
  </si>
  <si>
    <t>Observações</t>
  </si>
  <si>
    <t>-</t>
  </si>
  <si>
    <t>Outros</t>
  </si>
  <si>
    <t>SICAF</t>
  </si>
  <si>
    <t xml:space="preserve">item 9.1, a), do Edital </t>
  </si>
  <si>
    <t>CEIS/CGU</t>
  </si>
  <si>
    <t xml:space="preserve">item 9.1, b), do Edital </t>
  </si>
  <si>
    <t>CNIA/CNJ (CNPJ e Sócio Majoritário)</t>
  </si>
  <si>
    <t xml:space="preserve">item 9.1, c), do Edital </t>
  </si>
  <si>
    <t>CADICON/TCU</t>
  </si>
  <si>
    <t xml:space="preserve">item 9.1, d), do Edital </t>
  </si>
  <si>
    <t>Habilitação jurídica</t>
  </si>
  <si>
    <t>Ato constitutivo, estatuto ou contrato social</t>
  </si>
  <si>
    <t>item 9.8.1 do Edital</t>
  </si>
  <si>
    <t>Decreto de autorização, em se tratando de empresa ou sociedade estrangeira</t>
  </si>
  <si>
    <t>item 9.8.4 do Edital</t>
  </si>
  <si>
    <t>Regularidade fiscal e trabalhista</t>
  </si>
  <si>
    <t>Cadastro Nacional de Pessoas Jurídicas (CNPJ)</t>
  </si>
  <si>
    <t>item 9.9.1 do Edital</t>
  </si>
  <si>
    <t>Prova de regularidade fiscal perante a Fazenda Nacional, mediante apresentação de certidão expedida conjuntamente pela Secretaria da Receita Federal do Brasil (RFB) e pela Procuradoria-Geral da Fazenda Nacional (PGFN)</t>
  </si>
  <si>
    <t>item 9.9.2 do Edital</t>
  </si>
  <si>
    <t>Prova de regularidade relativa à Seguridade Social e ao Fundo de Garantia por Tempo de Serviço (FGTS)</t>
  </si>
  <si>
    <t>item 9.9.3 do Edital</t>
  </si>
  <si>
    <t>Prova de inexistência de débitos inadimplidos perante a Justiça do Trabalho</t>
  </si>
  <si>
    <t>item 9.9.4 do Edital</t>
  </si>
  <si>
    <t>Prova de inscrição no cadastro de contribuintes municipal</t>
  </si>
  <si>
    <t>item 9.9.5 do Edital</t>
  </si>
  <si>
    <t xml:space="preserve">Prova de regularidade com a Fazenda Municipal </t>
  </si>
  <si>
    <t>item 9.9.6 do Edital</t>
  </si>
  <si>
    <t>Qualificação econômico-financeira</t>
  </si>
  <si>
    <t xml:space="preserve">Certidão negativa de falência, recuperação judicial ou recuperação extrajudicial </t>
  </si>
  <si>
    <t>item 9.10.1 do Edital</t>
  </si>
  <si>
    <t>Balanço patrimonial e demonstrações contábeis do último exercício social</t>
  </si>
  <si>
    <t>item 9.10.2 do Edital</t>
  </si>
  <si>
    <t>Comprovação da boa situação financeira da empresa mediante obtenção de índices de Liquidez Geral (LG), Solvência Geral (SG) e Liquidez Corrente (LC), superiores a 1 (um). Caso algum índice seja menor que 1, adicionar patrimônio líquido de 10% (dez porcento) do valor total estimado</t>
  </si>
  <si>
    <t>Comprovação de possuir Capital Circulante Líquido (CCL) de, no mínimo, 16,66% (dezesseis inteiros e sessenta e seis centésimos por cento) do valor estimado da Contratação</t>
  </si>
  <si>
    <t>item 9.10.6 do Edital</t>
  </si>
  <si>
    <t>Comprovação de patrimônio líquido de 10% (dez por cento) do valor estimado da contratação</t>
  </si>
  <si>
    <t>item 9.10.7 do Edital</t>
  </si>
  <si>
    <t>Relação de compromissos assumidos (IN 05/2017), comprovando 1/12 avos dos contratos não é superior ao Patrimônio Líquido. 
-Conferir DRE x Relação Contratos. Necessita justificativa se houver diferência na Receita Bruta maior que 10%</t>
  </si>
  <si>
    <t>item 9.10.8 do Edital</t>
  </si>
  <si>
    <t>Qualificação técnica profissional</t>
  </si>
  <si>
    <t>Atestado de vistoria (ou Declaração)</t>
  </si>
  <si>
    <t>item 9.11.2 do Edital</t>
  </si>
  <si>
    <t>item 9.11.1 e subitens do Edital</t>
  </si>
  <si>
    <t>***PREENCHA OS CAMPOS EM VERMELHO***</t>
  </si>
  <si>
    <t>EMISSOR</t>
  </si>
  <si>
    <t>DATA INICIAL</t>
  </si>
  <si>
    <t>DATA FINAL</t>
  </si>
  <si>
    <t>DURAÇÃO (MESES)</t>
  </si>
  <si>
    <t>D</t>
  </si>
  <si>
    <t>N</t>
  </si>
  <si>
    <t>O</t>
  </si>
  <si>
    <t>S</t>
  </si>
  <si>
    <t>A</t>
  </si>
  <si>
    <t>J</t>
  </si>
  <si>
    <t>M</t>
  </si>
  <si>
    <t>F</t>
  </si>
  <si>
    <t>Total por mês:</t>
  </si>
  <si>
    <t>Número mínimo de postos:</t>
  </si>
  <si>
    <t>Número mínimo de meses:</t>
  </si>
  <si>
    <t>Total de meses atendendo o critério:</t>
  </si>
  <si>
    <t>Resultado:</t>
  </si>
  <si>
    <t>*Atestado não menciona quantidade de postos, mas foi considerado o mínimo de 1 posto, levando em conta ainda que a modelagem deste item é por escopo (relatório entregue), não é DEMO.</t>
  </si>
  <si>
    <t>Preencher os campos destacados na cor azul</t>
  </si>
  <si>
    <t>Valor estimado:</t>
  </si>
  <si>
    <t>Proposta em análise:</t>
  </si>
  <si>
    <t>70% da média das propostas acima de 50% do valor estimado:</t>
  </si>
  <si>
    <t>70% do valor estimado pela Administração:</t>
  </si>
  <si>
    <t>Incluir as propostas com valor maior que 50% do valor estimado:</t>
  </si>
  <si>
    <t>Empresa 1</t>
  </si>
  <si>
    <t>Empresa 2</t>
  </si>
  <si>
    <t>Empresa 4</t>
  </si>
  <si>
    <t>Empresa 5</t>
  </si>
  <si>
    <t>Lei nº 8.666/93 (art. 48)</t>
  </si>
  <si>
    <r>
      <t xml:space="preserve">§ 1º Para os efeitos do disposto no inciso II deste artigo consideram-se manifestamente inexeqüíveis, no caso de licitações de menor preço para </t>
    </r>
    <r>
      <rPr>
        <b/>
        <sz val="10"/>
        <rFont val="Arial"/>
      </rPr>
      <t>obras e serviços de engenharia</t>
    </r>
    <r>
      <rPr>
        <sz val="10"/>
        <color rgb="FF000000"/>
        <rFont val="Arial"/>
      </rPr>
      <t>, as propostas cujos valores sejam inferiores a 70% (setenta por cento) do menor dos seguintes valores:</t>
    </r>
  </si>
  <si>
    <t>a) média aritmética dos valores das propostas superiores a 50% (cinqüenta por cento) do valor orçado pela administração, ou</t>
  </si>
  <si>
    <t>b) valor orçado pela administração.</t>
  </si>
  <si>
    <t>§ 2º Dos licitantes classificados na forma do parágrafo anterior cujo valor global da proposta for inferior a 80% (oitenta por cento) do menor valor a que se referem as alíneas "a" e "b", será exigida, para a assinatura do contrato, prestação de garantia adicional, dentre as modalidades previstas no § 1º do art. 56, igual a diferença entre o valor resultante do parágrafo anterior e o valor da correspondente proposta.</t>
  </si>
  <si>
    <t>Pregão Eletrônico nº 002/2021</t>
  </si>
  <si>
    <t>itens 9.10.3 e 9.10.4 do Edital</t>
  </si>
  <si>
    <t>Não analisado pela CGSEC</t>
  </si>
  <si>
    <t>Comprovação de aptidão para a prestação dos serviços em características, quantidades e prazos compatíveis com o objeto desta licitação (gestão de mão de obra)
Obs: 
-contador/fiscalização administrativa 
-serviço similar por 3 anos;</t>
  </si>
  <si>
    <t>Empresa: ESPLANADA</t>
  </si>
  <si>
    <t>GPA</t>
  </si>
  <si>
    <t>*Documentos não analisados pela CGSEC</t>
  </si>
  <si>
    <t>ASA BRANCA - BAND</t>
  </si>
  <si>
    <t>PARK SHOPPING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</si>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</sst>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&quot;/&quot;mm&quot;/&quot;yyyy"/>
    <numFmt numFmtId="165" formatCode="_([$R$ -416]* #,##0.00_);_([$R$ -416]* \(#,##0.00\);_([$R$ -416]* &quot;-&quot;??_);_(@_)"/>
    <numFmt numFmtId="167" formatCode="&quot;R$&quot;#,##0.00"/>
  </numFmts>
  <fonts count="36">
    <font>
      <sz val="10"/>
      <color rgb="FF000000"/>
      <name val="Arial"/>
    </font>
    <font>
      <sz val="20"/>
      <color rgb="FFFFFFFF"/>
      <name val="Roboto"/>
    </font>
    <font>
      <b/>
      <i/>
      <sz val="10"/>
      <color rgb="FFFFFFFF"/>
      <name val="Roboto"/>
    </font>
    <font>
      <i/>
      <sz val="10"/>
      <color rgb="FFFFFFFF"/>
      <name val="Roboto"/>
    </font>
    <font>
      <sz val="11"/>
      <color rgb="FFFFFFFF"/>
      <name val="Roboto"/>
    </font>
    <font>
      <b/>
      <sz val="11"/>
      <color rgb="FFFFFFFF"/>
      <name val="Roboto"/>
    </font>
    <font>
      <sz val="10"/>
      <color rgb="FF434343"/>
      <name val="Roboto"/>
    </font>
    <font>
      <b/>
      <sz val="10"/>
      <color rgb="FF434343"/>
      <name val="Roboto"/>
    </font>
    <font>
      <i/>
      <sz val="10"/>
      <color rgb="FF434343"/>
      <name val="Roboto"/>
    </font>
    <font>
      <sz val="6"/>
      <color rgb="FFFF0000"/>
      <name val="Calibri"/>
    </font>
    <font>
      <b/>
      <sz val="11"/>
      <name val="Calibri"/>
    </font>
    <font>
      <b/>
      <sz val="11"/>
      <color rgb="FFFF0000"/>
      <name val="Calibri"/>
    </font>
    <font>
      <sz val="10"/>
      <name val="Arial"/>
    </font>
    <font>
      <sz val="11"/>
      <name val="Calibri"/>
    </font>
    <font>
      <b/>
      <sz val="7"/>
      <name val="Calibri"/>
    </font>
    <font>
      <sz val="7"/>
      <name val="Calibri"/>
    </font>
    <font>
      <b/>
      <sz val="14"/>
      <name val="Calibri"/>
    </font>
    <font>
      <b/>
      <i/>
      <sz val="12"/>
      <color rgb="FFFF0000"/>
      <name val="Arial"/>
    </font>
    <font>
      <sz val="11"/>
      <color rgb="FF000000"/>
      <name val="Calibri"/>
    </font>
    <font>
      <b/>
      <sz val="11"/>
      <color rgb="FF000000"/>
      <name val="Calibri"/>
    </font>
    <font>
      <b/>
      <sz val="10"/>
      <name val="Arial"/>
    </font>
    <font>
      <b/>
      <sz val="14"/>
      <name val="Arial"/>
    </font>
    <font>
      <b/>
      <i/>
      <sz val="11"/>
      <color rgb="FF000000"/>
      <name val="Calibri"/>
    </font>
    <font>
      <i/>
      <sz val="10"/>
      <color rgb="FF000000"/>
      <name val="Arial"/>
    </font>
    <font>
      <sz val="10"/>
      <color rgb="FF000000"/>
      <name val="Arial"/>
    </font>
    <font>
      <b/>
      <i/>
      <sz val="10"/>
      <color rgb="FFFF0000"/>
      <name val="Arial"/>
    </font>
    <font>
      <i/>
      <sz val="10"/>
      <color rgb="FFFF0000"/>
      <name val="Roboto"/>
    </font>
    <font>
      <b/>
      <sz val="10"/>
      <name val="Calibri"/>
    </font>
    <font>
      <sz val="7"/>
      <color rgb="FF000000"/>
      <name val="Calibri"/>
    </font>
    <font>
      <i/>
      <sz val="10"/>
      <color rgb="FF000000"/>
      <name val="Roboto"/>
    </font>
    <font>
      <sz val="8"/>
      <name val="Calibri"/>
    </font>
    <font>
      <b/>
      <sz val="8"/>
      <name val="Calibri"/>
    </font>
    <font>
      <sz val="8"/>
      <color rgb="FF000000"/>
      <name val="Arial"/>
    </font>
    <font>
      <sz val="10"/>
      <color rgb="FFFF0000"/>
      <name val="Arial"/>
    </font>
    <font>
      <sz val="11"/>
      <color rgb="FF000000"/>
      <name val="Calibri"/>
      <family val="2"/>
    </font>
    <font>
      <b/>
      <sz val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0F9D58"/>
        <bgColor rgb="FF0F9D58"/>
      </patternFill>
    </fill>
    <fill>
      <patternFill patternType="solid">
        <fgColor rgb="FF0D904F"/>
        <bgColor rgb="FF0D904F"/>
      </patternFill>
    </fill>
    <fill>
      <patternFill patternType="solid">
        <fgColor rgb="FF93C47D"/>
        <bgColor rgb="FF93C47D"/>
      </patternFill>
    </fill>
    <fill>
      <patternFill patternType="solid">
        <fgColor rgb="FFFFF2CC"/>
        <bgColor rgb="FFFFF2CC"/>
      </patternFill>
    </fill>
    <fill>
      <patternFill patternType="solid">
        <fgColor rgb="FF6AA84F"/>
        <bgColor rgb="FF6AA84F"/>
      </patternFill>
    </fill>
    <fill>
      <patternFill patternType="solid">
        <fgColor rgb="FFBFBFBF"/>
        <bgColor rgb="FFBFBFBF"/>
      </patternFill>
    </fill>
    <fill>
      <patternFill patternType="solid">
        <fgColor rgb="FFB4C6E7"/>
        <bgColor rgb="FFB4C6E7"/>
      </patternFill>
    </fill>
    <fill>
      <patternFill patternType="solid">
        <fgColor rgb="FF999999"/>
        <bgColor rgb="FF999999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/>
      <right/>
      <top style="hair">
        <color rgb="FFD9D9D9"/>
      </top>
      <bottom style="hair">
        <color rgb="FFD9D9D9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8">
    <xf numFmtId="0" fontId="0" fillId="0" borderId="0" xfId="0" applyFont="1" applyAlignment="1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right"/>
    </xf>
    <xf numFmtId="0" fontId="3" fillId="2" borderId="0" xfId="0" applyFont="1" applyFill="1" applyAlignment="1">
      <alignment horizontal="right" vertical="top" wrapText="1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3" fillId="0" borderId="5" xfId="0" applyFont="1" applyBorder="1" applyAlignment="1"/>
    <xf numFmtId="0" fontId="13" fillId="0" borderId="5" xfId="0" applyFont="1" applyBorder="1" applyAlignment="1">
      <alignment horizontal="right"/>
    </xf>
    <xf numFmtId="0" fontId="10" fillId="0" borderId="6" xfId="0" applyFont="1" applyBorder="1" applyAlignment="1">
      <alignment horizontal="right" vertical="center"/>
    </xf>
    <xf numFmtId="1" fontId="14" fillId="0" borderId="9" xfId="0" applyNumberFormat="1" applyFont="1" applyBorder="1" applyAlignment="1">
      <alignment horizontal="center" vertical="center"/>
    </xf>
    <xf numFmtId="1" fontId="14" fillId="0" borderId="10" xfId="0" applyNumberFormat="1" applyFont="1" applyBorder="1" applyAlignment="1">
      <alignment horizontal="center" vertical="center"/>
    </xf>
    <xf numFmtId="164" fontId="13" fillId="0" borderId="0" xfId="0" applyNumberFormat="1" applyFont="1" applyAlignment="1">
      <alignment horizontal="right"/>
    </xf>
    <xf numFmtId="0" fontId="10" fillId="0" borderId="0" xfId="0" applyFont="1" applyAlignment="1">
      <alignment horizontal="right" vertical="center"/>
    </xf>
    <xf numFmtId="164" fontId="15" fillId="0" borderId="0" xfId="0" applyNumberFormat="1" applyFont="1" applyAlignment="1">
      <alignment horizontal="center" vertical="center"/>
    </xf>
    <xf numFmtId="0" fontId="10" fillId="4" borderId="5" xfId="0" applyFont="1" applyFill="1" applyBorder="1" applyAlignment="1">
      <alignment horizontal="center" vertical="center" wrapText="1"/>
    </xf>
    <xf numFmtId="165" fontId="19" fillId="8" borderId="5" xfId="0" applyNumberFormat="1" applyFont="1" applyFill="1" applyBorder="1" applyAlignment="1">
      <alignment horizontal="right"/>
    </xf>
    <xf numFmtId="0" fontId="18" fillId="7" borderId="5" xfId="0" applyFont="1" applyFill="1" applyBorder="1" applyAlignment="1"/>
    <xf numFmtId="165" fontId="19" fillId="7" borderId="5" xfId="0" applyNumberFormat="1" applyFont="1" applyFill="1" applyBorder="1" applyAlignment="1">
      <alignment horizontal="right"/>
    </xf>
    <xf numFmtId="0" fontId="25" fillId="0" borderId="5" xfId="0" applyFont="1" applyBorder="1" applyAlignment="1">
      <alignment horizontal="center"/>
    </xf>
    <xf numFmtId="0" fontId="18" fillId="0" borderId="5" xfId="0" applyFont="1" applyBorder="1" applyAlignment="1"/>
    <xf numFmtId="165" fontId="18" fillId="0" borderId="5" xfId="0" applyNumberFormat="1" applyFont="1" applyBorder="1" applyAlignment="1">
      <alignment horizontal="right"/>
    </xf>
    <xf numFmtId="0" fontId="13" fillId="0" borderId="0" xfId="0" applyFont="1" applyAlignment="1"/>
    <xf numFmtId="0" fontId="0" fillId="0" borderId="0" xfId="0" applyFont="1" applyAlignment="1"/>
    <xf numFmtId="0" fontId="12" fillId="0" borderId="0" xfId="0" applyFont="1" applyAlignment="1"/>
    <xf numFmtId="0" fontId="12" fillId="9" borderId="0" xfId="0" applyFont="1" applyFill="1" applyAlignment="1"/>
    <xf numFmtId="0" fontId="12" fillId="4" borderId="0" xfId="0" applyFont="1" applyFill="1"/>
    <xf numFmtId="0" fontId="12" fillId="4" borderId="5" xfId="0" applyFont="1" applyFill="1" applyBorder="1"/>
    <xf numFmtId="167" fontId="12" fillId="0" borderId="0" xfId="0" applyNumberFormat="1" applyFont="1" applyAlignment="1"/>
    <xf numFmtId="165" fontId="12" fillId="0" borderId="5" xfId="0" applyNumberFormat="1" applyFont="1" applyBorder="1" applyAlignment="1"/>
    <xf numFmtId="0" fontId="26" fillId="0" borderId="1" xfId="0" applyFont="1" applyBorder="1" applyAlignment="1">
      <alignment horizontal="left" vertical="top" wrapText="1"/>
    </xf>
    <xf numFmtId="0" fontId="27" fillId="0" borderId="5" xfId="0" applyFont="1" applyBorder="1" applyAlignment="1">
      <alignment horizontal="center" vertical="center" wrapText="1"/>
    </xf>
    <xf numFmtId="164" fontId="18" fillId="0" borderId="5" xfId="0" applyNumberFormat="1" applyFont="1" applyBorder="1" applyAlignment="1">
      <alignment horizontal="right"/>
    </xf>
    <xf numFmtId="0" fontId="19" fillId="0" borderId="6" xfId="0" applyFont="1" applyBorder="1" applyAlignment="1">
      <alignment horizontal="center"/>
    </xf>
    <xf numFmtId="1" fontId="28" fillId="0" borderId="7" xfId="0" applyNumberFormat="1" applyFont="1" applyBorder="1" applyAlignment="1">
      <alignment horizontal="center" vertical="center"/>
    </xf>
    <xf numFmtId="1" fontId="28" fillId="0" borderId="5" xfId="0" applyNumberFormat="1" applyFont="1" applyBorder="1" applyAlignment="1">
      <alignment horizontal="center" vertical="center"/>
    </xf>
    <xf numFmtId="1" fontId="28" fillId="0" borderId="8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top" wrapText="1"/>
    </xf>
    <xf numFmtId="0" fontId="26" fillId="0" borderId="1" xfId="0" applyFont="1" applyBorder="1" applyAlignment="1">
      <alignment horizontal="left" vertical="top"/>
    </xf>
    <xf numFmtId="0" fontId="30" fillId="0" borderId="5" xfId="0" applyFont="1" applyBorder="1" applyAlignment="1"/>
    <xf numFmtId="0" fontId="30" fillId="0" borderId="5" xfId="0" applyFont="1" applyBorder="1" applyAlignment="1">
      <alignment horizontal="right"/>
    </xf>
    <xf numFmtId="0" fontId="31" fillId="0" borderId="6" xfId="0" applyFont="1" applyBorder="1" applyAlignment="1">
      <alignment horizontal="right" vertical="center"/>
    </xf>
    <xf numFmtId="1" fontId="31" fillId="0" borderId="9" xfId="0" applyNumberFormat="1" applyFont="1" applyBorder="1" applyAlignment="1">
      <alignment horizontal="center" vertical="center"/>
    </xf>
    <xf numFmtId="1" fontId="31" fillId="0" borderId="10" xfId="0" applyNumberFormat="1" applyFont="1" applyBorder="1" applyAlignment="1">
      <alignment horizontal="center" vertical="center"/>
    </xf>
    <xf numFmtId="0" fontId="32" fillId="0" borderId="0" xfId="0" applyFont="1" applyAlignment="1"/>
    <xf numFmtId="0" fontId="0" fillId="0" borderId="0" xfId="0" applyFont="1" applyAlignment="1"/>
    <xf numFmtId="0" fontId="24" fillId="0" borderId="0" xfId="0" applyFont="1" applyAlignment="1">
      <alignment wrapText="1"/>
    </xf>
    <xf numFmtId="0" fontId="22" fillId="0" borderId="0" xfId="0" applyFont="1" applyAlignment="1"/>
    <xf numFmtId="164" fontId="18" fillId="0" borderId="5" xfId="0" applyNumberFormat="1" applyFont="1" applyBorder="1" applyAlignment="1">
      <alignment horizontal="right" vertical="center"/>
    </xf>
    <xf numFmtId="0" fontId="19" fillId="0" borderId="6" xfId="0" applyFont="1" applyBorder="1" applyAlignment="1">
      <alignment horizontal="center" vertical="center"/>
    </xf>
    <xf numFmtId="14" fontId="18" fillId="0" borderId="5" xfId="0" applyNumberFormat="1" applyFont="1" applyBorder="1" applyAlignment="1">
      <alignment horizontal="right" vertical="center"/>
    </xf>
    <xf numFmtId="0" fontId="34" fillId="0" borderId="5" xfId="0" applyFont="1" applyBorder="1" applyAlignment="1">
      <alignment vertical="center" wrapText="1"/>
    </xf>
    <xf numFmtId="0" fontId="0" fillId="0" borderId="0" xfId="0" applyFont="1" applyAlignment="1"/>
    <xf numFmtId="1" fontId="35" fillId="10" borderId="9" xfId="0" applyNumberFormat="1" applyFont="1" applyFill="1" applyBorder="1" applyAlignment="1">
      <alignment horizontal="center" vertical="center"/>
    </xf>
    <xf numFmtId="0" fontId="33" fillId="0" borderId="0" xfId="0" applyFont="1" applyAlignment="1">
      <alignment horizontal="left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2" fillId="0" borderId="11" xfId="0" applyFont="1" applyBorder="1" applyAlignment="1"/>
    <xf numFmtId="0" fontId="12" fillId="0" borderId="12" xfId="0" applyFont="1" applyBorder="1" applyAlignment="1"/>
    <xf numFmtId="0" fontId="10" fillId="6" borderId="6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3" xfId="0" applyFont="1" applyBorder="1" applyAlignment="1"/>
    <xf numFmtId="0" fontId="12" fillId="0" borderId="4" xfId="0" applyFont="1" applyBorder="1" applyAlignment="1"/>
    <xf numFmtId="0" fontId="17" fillId="0" borderId="6" xfId="0" applyFont="1" applyBorder="1" applyAlignment="1">
      <alignment horizontal="center"/>
    </xf>
    <xf numFmtId="0" fontId="0" fillId="0" borderId="0" xfId="0" applyFont="1" applyAlignment="1"/>
    <xf numFmtId="0" fontId="23" fillId="0" borderId="0" xfId="0" applyFont="1" applyAlignment="1">
      <alignment wrapText="1"/>
    </xf>
    <xf numFmtId="0" fontId="21" fillId="4" borderId="0" xfId="0" applyFont="1" applyFill="1" applyAlignment="1">
      <alignment horizontal="center" vertical="center"/>
    </xf>
    <xf numFmtId="0" fontId="22" fillId="0" borderId="0" xfId="0" applyFont="1" applyAlignment="1"/>
  </cellXfs>
  <cellStyles count="1">
    <cellStyle name="Normal" xfId="0" builtinId="0"/>
  </cellStyles>
  <dxfs count="12">
    <dxf>
      <font>
        <strike/>
        <color rgb="FF666666"/>
      </font>
      <fill>
        <patternFill patternType="solid">
          <fgColor rgb="FFF3F3F3"/>
          <bgColor rgb="FFF3F3F3"/>
        </patternFill>
      </fill>
    </dxf>
    <dxf>
      <font>
        <strike/>
        <color rgb="FF666666"/>
      </font>
      <fill>
        <patternFill patternType="solid">
          <fgColor rgb="FFF3F3F3"/>
          <bgColor rgb="FFF3F3F3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rgb="FF000000"/>
        <name val="Calibri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ont>
        <strike/>
        <color rgb="FF666666"/>
      </font>
      <fill>
        <patternFill patternType="solid">
          <fgColor rgb="FFF3F3F3"/>
          <bgColor rgb="FFF3F3F3"/>
        </patternFill>
      </fill>
    </dxf>
    <dxf>
      <fill>
        <patternFill patternType="solid">
          <fgColor rgb="FFDDF2F0"/>
          <bgColor rgb="FFDDF2F0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8CD3CD"/>
          <bgColor rgb="FF8CD3CD"/>
        </patternFill>
      </fill>
    </dxf>
    <dxf>
      <fill>
        <patternFill patternType="solid">
          <fgColor rgb="FF26A69A"/>
          <bgColor rgb="FF26A69A"/>
        </patternFill>
      </fill>
    </dxf>
  </dxfs>
  <tableStyles count="1">
    <tableStyle name="Atestados Capacidade Técnica-style" pivot="0" count="4" xr9:uid="{00000000-0011-0000-FFFF-FFFF00000000}">
      <tableStyleElement type="headerRow" dxfId="11"/>
      <tableStyleElement type="totalRow" dxfId="10"/>
      <tableStyleElement type="firstRowStripe" dxfId="9"/>
      <tableStyleElement type="secondRowStripe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_13" displayName="Table_13" ref="A2:EF4" headerRowCount="0">
  <tableColumns count="136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7" xr3:uid="{00000000-0010-0000-0000-000007000000}" name="Column7"/>
    <tableColumn id="8" xr3:uid="{00000000-0010-0000-0000-000008000000}" name="Column8"/>
    <tableColumn id="9" xr3:uid="{00000000-0010-0000-0000-000009000000}" name="Column9"/>
    <tableColumn id="10" xr3:uid="{00000000-0010-0000-0000-00000A000000}" name="Column10"/>
    <tableColumn id="11" xr3:uid="{00000000-0010-0000-0000-00000B000000}" name="Column11"/>
    <tableColumn id="12" xr3:uid="{00000000-0010-0000-0000-00000C000000}" name="Column12"/>
    <tableColumn id="13" xr3:uid="{00000000-0010-0000-0000-00000D000000}" name="Column13"/>
    <tableColumn id="14" xr3:uid="{00000000-0010-0000-0000-00000E000000}" name="Column14"/>
    <tableColumn id="15" xr3:uid="{00000000-0010-0000-0000-00000F000000}" name="Column15"/>
    <tableColumn id="16" xr3:uid="{00000000-0010-0000-0000-000010000000}" name="Column16"/>
    <tableColumn id="17" xr3:uid="{00000000-0010-0000-0000-000011000000}" name="Column17"/>
    <tableColumn id="18" xr3:uid="{00000000-0010-0000-0000-000012000000}" name="Column18"/>
    <tableColumn id="19" xr3:uid="{00000000-0010-0000-0000-000013000000}" name="Column19"/>
    <tableColumn id="20" xr3:uid="{00000000-0010-0000-0000-000014000000}" name="Column20"/>
    <tableColumn id="21" xr3:uid="{00000000-0010-0000-0000-000015000000}" name="Column21"/>
    <tableColumn id="22" xr3:uid="{00000000-0010-0000-0000-000016000000}" name="Column22"/>
    <tableColumn id="23" xr3:uid="{00000000-0010-0000-0000-000017000000}" name="Column23"/>
    <tableColumn id="24" xr3:uid="{00000000-0010-0000-0000-000018000000}" name="Column24"/>
    <tableColumn id="25" xr3:uid="{00000000-0010-0000-0000-000019000000}" name="Column25"/>
    <tableColumn id="26" xr3:uid="{00000000-0010-0000-0000-00001A000000}" name="Column26"/>
    <tableColumn id="27" xr3:uid="{00000000-0010-0000-0000-00001B000000}" name="Column27"/>
    <tableColumn id="28" xr3:uid="{00000000-0010-0000-0000-00001C000000}" name="Column28"/>
    <tableColumn id="29" xr3:uid="{00000000-0010-0000-0000-00001D000000}" name="Column29"/>
    <tableColumn id="30" xr3:uid="{00000000-0010-0000-0000-00001E000000}" name="Column30"/>
    <tableColumn id="31" xr3:uid="{00000000-0010-0000-0000-00001F000000}" name="Column31"/>
    <tableColumn id="32" xr3:uid="{00000000-0010-0000-0000-000020000000}" name="Column32"/>
    <tableColumn id="33" xr3:uid="{00000000-0010-0000-0000-000021000000}" name="Column33"/>
    <tableColumn id="34" xr3:uid="{00000000-0010-0000-0000-000022000000}" name="Column34"/>
    <tableColumn id="35" xr3:uid="{00000000-0010-0000-0000-000023000000}" name="Column35"/>
    <tableColumn id="36" xr3:uid="{00000000-0010-0000-0000-000024000000}" name="Column36"/>
    <tableColumn id="37" xr3:uid="{00000000-0010-0000-0000-000025000000}" name="Column37"/>
    <tableColumn id="38" xr3:uid="{00000000-0010-0000-0000-000026000000}" name="Column38"/>
    <tableColumn id="39" xr3:uid="{00000000-0010-0000-0000-000027000000}" name="Column39"/>
    <tableColumn id="40" xr3:uid="{00000000-0010-0000-0000-000028000000}" name="Column40"/>
    <tableColumn id="41" xr3:uid="{00000000-0010-0000-0000-000029000000}" name="Column41"/>
    <tableColumn id="42" xr3:uid="{00000000-0010-0000-0000-00002A000000}" name="Column42"/>
    <tableColumn id="43" xr3:uid="{00000000-0010-0000-0000-00002B000000}" name="Column43"/>
    <tableColumn id="44" xr3:uid="{00000000-0010-0000-0000-00002C000000}" name="Column44"/>
    <tableColumn id="45" xr3:uid="{00000000-0010-0000-0000-00002D000000}" name="Column45"/>
    <tableColumn id="46" xr3:uid="{00000000-0010-0000-0000-00002E000000}" name="Column46"/>
    <tableColumn id="47" xr3:uid="{00000000-0010-0000-0000-00002F000000}" name="Column47"/>
    <tableColumn id="48" xr3:uid="{00000000-0010-0000-0000-000030000000}" name="Column48"/>
    <tableColumn id="49" xr3:uid="{00000000-0010-0000-0000-000031000000}" name="Column49"/>
    <tableColumn id="50" xr3:uid="{00000000-0010-0000-0000-000032000000}" name="Column50"/>
    <tableColumn id="51" xr3:uid="{00000000-0010-0000-0000-000033000000}" name="Column51"/>
    <tableColumn id="52" xr3:uid="{00000000-0010-0000-0000-000034000000}" name="Column52"/>
    <tableColumn id="53" xr3:uid="{00000000-0010-0000-0000-000035000000}" name="Column53"/>
    <tableColumn id="54" xr3:uid="{00000000-0010-0000-0000-000036000000}" name="Column54"/>
    <tableColumn id="55" xr3:uid="{00000000-0010-0000-0000-000037000000}" name="Column55"/>
    <tableColumn id="56" xr3:uid="{00000000-0010-0000-0000-000038000000}" name="Column56"/>
    <tableColumn id="57" xr3:uid="{00000000-0010-0000-0000-000039000000}" name="Column57"/>
    <tableColumn id="58" xr3:uid="{00000000-0010-0000-0000-00003A000000}" name="Column58"/>
    <tableColumn id="59" xr3:uid="{00000000-0010-0000-0000-00003B000000}" name="Column59"/>
    <tableColumn id="60" xr3:uid="{00000000-0010-0000-0000-00003C000000}" name="Column60"/>
    <tableColumn id="61" xr3:uid="{00000000-0010-0000-0000-00003D000000}" name="Column61"/>
    <tableColumn id="62" xr3:uid="{00000000-0010-0000-0000-00003E000000}" name="Column62"/>
    <tableColumn id="63" xr3:uid="{00000000-0010-0000-0000-00003F000000}" name="Column63"/>
    <tableColumn id="64" xr3:uid="{00000000-0010-0000-0000-000040000000}" name="Column64"/>
    <tableColumn id="65" xr3:uid="{00000000-0010-0000-0000-000041000000}" name="Column65"/>
    <tableColumn id="66" xr3:uid="{00000000-0010-0000-0000-000042000000}" name="Column66"/>
    <tableColumn id="67" xr3:uid="{00000000-0010-0000-0000-000043000000}" name="Column67"/>
    <tableColumn id="68" xr3:uid="{00000000-0010-0000-0000-000044000000}" name="Column68"/>
    <tableColumn id="69" xr3:uid="{00000000-0010-0000-0000-000045000000}" name="Column69"/>
    <tableColumn id="70" xr3:uid="{00000000-0010-0000-0000-000046000000}" name="Column70"/>
    <tableColumn id="71" xr3:uid="{00000000-0010-0000-0000-000047000000}" name="Column71"/>
    <tableColumn id="72" xr3:uid="{00000000-0010-0000-0000-000048000000}" name="Column72"/>
    <tableColumn id="73" xr3:uid="{00000000-0010-0000-0000-000049000000}" name="Column73"/>
    <tableColumn id="74" xr3:uid="{00000000-0010-0000-0000-00004A000000}" name="Column74"/>
    <tableColumn id="75" xr3:uid="{00000000-0010-0000-0000-00004B000000}" name="Column75"/>
    <tableColumn id="76" xr3:uid="{00000000-0010-0000-0000-00004C000000}" name="Column76"/>
    <tableColumn id="77" xr3:uid="{00000000-0010-0000-0000-00004D000000}" name="Column77"/>
    <tableColumn id="78" xr3:uid="{00000000-0010-0000-0000-00004E000000}" name="Column78"/>
    <tableColumn id="79" xr3:uid="{00000000-0010-0000-0000-00004F000000}" name="Column79"/>
    <tableColumn id="80" xr3:uid="{00000000-0010-0000-0000-000050000000}" name="Column80"/>
    <tableColumn id="81" xr3:uid="{00000000-0010-0000-0000-000051000000}" name="Column81"/>
    <tableColumn id="82" xr3:uid="{00000000-0010-0000-0000-000052000000}" name="Column82"/>
    <tableColumn id="83" xr3:uid="{00000000-0010-0000-0000-000053000000}" name="Column83"/>
    <tableColumn id="84" xr3:uid="{00000000-0010-0000-0000-000054000000}" name="Column84"/>
    <tableColumn id="85" xr3:uid="{00000000-0010-0000-0000-000055000000}" name="Column85"/>
    <tableColumn id="86" xr3:uid="{00000000-0010-0000-0000-000056000000}" name="Column86"/>
    <tableColumn id="87" xr3:uid="{00000000-0010-0000-0000-000057000000}" name="Column87"/>
    <tableColumn id="88" xr3:uid="{00000000-0010-0000-0000-000058000000}" name="Column88"/>
    <tableColumn id="89" xr3:uid="{00000000-0010-0000-0000-000059000000}" name="Column89"/>
    <tableColumn id="90" xr3:uid="{00000000-0010-0000-0000-00005A000000}" name="Column90"/>
    <tableColumn id="91" xr3:uid="{00000000-0010-0000-0000-00005B000000}" name="Column91"/>
    <tableColumn id="92" xr3:uid="{00000000-0010-0000-0000-00005C000000}" name="Column92"/>
    <tableColumn id="93" xr3:uid="{00000000-0010-0000-0000-00005D000000}" name="Column93"/>
    <tableColumn id="94" xr3:uid="{00000000-0010-0000-0000-00005E000000}" name="Column94"/>
    <tableColumn id="95" xr3:uid="{00000000-0010-0000-0000-00005F000000}" name="Column95"/>
    <tableColumn id="96" xr3:uid="{00000000-0010-0000-0000-000060000000}" name="Column96"/>
    <tableColumn id="97" xr3:uid="{00000000-0010-0000-0000-000061000000}" name="Column97"/>
    <tableColumn id="98" xr3:uid="{00000000-0010-0000-0000-000062000000}" name="Column98"/>
    <tableColumn id="99" xr3:uid="{00000000-0010-0000-0000-000063000000}" name="Column99"/>
    <tableColumn id="100" xr3:uid="{00000000-0010-0000-0000-000064000000}" name="Column100"/>
    <tableColumn id="101" xr3:uid="{00000000-0010-0000-0000-000065000000}" name="Column101"/>
    <tableColumn id="102" xr3:uid="{00000000-0010-0000-0000-000066000000}" name="Column102"/>
    <tableColumn id="103" xr3:uid="{00000000-0010-0000-0000-000067000000}" name="Column103"/>
    <tableColumn id="104" xr3:uid="{00000000-0010-0000-0000-000068000000}" name="Column104"/>
    <tableColumn id="105" xr3:uid="{00000000-0010-0000-0000-000069000000}" name="Column105"/>
    <tableColumn id="106" xr3:uid="{00000000-0010-0000-0000-00006A000000}" name="Column106"/>
    <tableColumn id="107" xr3:uid="{00000000-0010-0000-0000-00006B000000}" name="Column107"/>
    <tableColumn id="108" xr3:uid="{00000000-0010-0000-0000-00006C000000}" name="Column108"/>
    <tableColumn id="109" xr3:uid="{00000000-0010-0000-0000-00006D000000}" name="Column109"/>
    <tableColumn id="110" xr3:uid="{00000000-0010-0000-0000-00006E000000}" name="Column110"/>
    <tableColumn id="111" xr3:uid="{00000000-0010-0000-0000-00006F000000}" name="Column111"/>
    <tableColumn id="112" xr3:uid="{00000000-0010-0000-0000-000070000000}" name="Column112"/>
    <tableColumn id="113" xr3:uid="{00000000-0010-0000-0000-000071000000}" name="Column113"/>
    <tableColumn id="114" xr3:uid="{00000000-0010-0000-0000-000072000000}" name="Column114"/>
    <tableColumn id="115" xr3:uid="{00000000-0010-0000-0000-000073000000}" name="Column115"/>
    <tableColumn id="116" xr3:uid="{00000000-0010-0000-0000-000074000000}" name="Column116"/>
    <tableColumn id="117" xr3:uid="{00000000-0010-0000-0000-000075000000}" name="Column117"/>
    <tableColumn id="118" xr3:uid="{00000000-0010-0000-0000-000076000000}" name="Column118"/>
    <tableColumn id="119" xr3:uid="{00000000-0010-0000-0000-000077000000}" name="Column119"/>
    <tableColumn id="120" xr3:uid="{00000000-0010-0000-0000-000078000000}" name="Column120"/>
    <tableColumn id="121" xr3:uid="{00000000-0010-0000-0000-000079000000}" name="Column121"/>
    <tableColumn id="122" xr3:uid="{00000000-0010-0000-0000-00007A000000}" name="Column122"/>
    <tableColumn id="123" xr3:uid="{00000000-0010-0000-0000-00007B000000}" name="Column123"/>
    <tableColumn id="124" xr3:uid="{00000000-0010-0000-0000-00007C000000}" name="Column124"/>
    <tableColumn id="125" xr3:uid="{00000000-0010-0000-0000-00007D000000}" name="Column125"/>
    <tableColumn id="126" xr3:uid="{00000000-0010-0000-0000-00007E000000}" name="Column126"/>
    <tableColumn id="127" xr3:uid="{00000000-0010-0000-0000-00007F000000}" name="Column127"/>
    <tableColumn id="128" xr3:uid="{00000000-0010-0000-0000-000080000000}" name="Column128"/>
    <tableColumn id="129" xr3:uid="{00000000-0010-0000-0000-000081000000}" name="Column129"/>
    <tableColumn id="130" xr3:uid="{00000000-0010-0000-0000-000082000000}" name="Column130"/>
    <tableColumn id="131" xr3:uid="{00000000-0010-0000-0000-000083000000}" name="Column131"/>
    <tableColumn id="132" xr3:uid="{00000000-0010-0000-0000-000084000000}" name="Column132"/>
    <tableColumn id="133" xr3:uid="{00000000-0010-0000-0000-000085000000}" name="Column133"/>
    <tableColumn id="134" xr3:uid="{00000000-0010-0000-0000-000086000000}" name="Column134"/>
    <tableColumn id="135" xr3:uid="{00000000-0010-0000-0000-000087000000}" name="Column135"/>
    <tableColumn id="136" xr3:uid="{00000000-0010-0000-0000-000088000000}" name="Column136"/>
  </tableColumns>
  <tableStyleInfo name="Atestados Capacidade Técnica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_1" displayName="Table_1" ref="A2:EG7" headerRowCount="0">
  <tableColumns count="137">
    <tableColumn id="1" xr3:uid="{00000000-0010-0000-0100-000001000000}" name="Column1"/>
    <tableColumn id="2" xr3:uid="{00000000-0010-0000-0100-000002000000}" name="Column2"/>
    <tableColumn id="3" xr3:uid="{00000000-0010-0000-0100-000003000000}" name="Column3"/>
    <tableColumn id="4" xr3:uid="{00000000-0010-0000-0100-000004000000}" name="Column4"/>
    <tableColumn id="5" xr3:uid="{00000000-0010-0000-0100-000005000000}" name="Column5"/>
    <tableColumn id="6" xr3:uid="{00000000-0010-0000-0100-000006000000}" name="Column6"/>
    <tableColumn id="7" xr3:uid="{00000000-0010-0000-0100-000007000000}" name="Column7"/>
    <tableColumn id="8" xr3:uid="{00000000-0010-0000-0100-000008000000}" name="Column8"/>
    <tableColumn id="9" xr3:uid="{00000000-0010-0000-0100-000009000000}" name="Column9"/>
    <tableColumn id="10" xr3:uid="{00000000-0010-0000-0100-00000A000000}" name="Column10"/>
    <tableColumn id="11" xr3:uid="{00000000-0010-0000-0100-00000B000000}" name="Column11"/>
    <tableColumn id="12" xr3:uid="{00000000-0010-0000-0100-00000C000000}" name="Column12"/>
    <tableColumn id="13" xr3:uid="{00000000-0010-0000-0100-00000D000000}" name="Column13"/>
    <tableColumn id="14" xr3:uid="{00000000-0010-0000-0100-00000E000000}" name="Column14"/>
    <tableColumn id="15" xr3:uid="{00000000-0010-0000-0100-00000F000000}" name="Column15"/>
    <tableColumn id="16" xr3:uid="{00000000-0010-0000-0100-000010000000}" name="Column16"/>
    <tableColumn id="17" xr3:uid="{00000000-0010-0000-0100-000011000000}" name="Column17"/>
    <tableColumn id="18" xr3:uid="{00000000-0010-0000-0100-000012000000}" name="Column18"/>
    <tableColumn id="19" xr3:uid="{00000000-0010-0000-0100-000013000000}" name="Column19"/>
    <tableColumn id="20" xr3:uid="{00000000-0010-0000-0100-000014000000}" name="Column20"/>
    <tableColumn id="21" xr3:uid="{00000000-0010-0000-0100-000015000000}" name="Column21"/>
    <tableColumn id="22" xr3:uid="{00000000-0010-0000-0100-000016000000}" name="Column22"/>
    <tableColumn id="23" xr3:uid="{00000000-0010-0000-0100-000017000000}" name="Column23"/>
    <tableColumn id="24" xr3:uid="{00000000-0010-0000-0100-000018000000}" name="Column24"/>
    <tableColumn id="25" xr3:uid="{00000000-0010-0000-0100-000019000000}" name="Column25"/>
    <tableColumn id="26" xr3:uid="{00000000-0010-0000-0100-00001A000000}" name="Column26"/>
    <tableColumn id="27" xr3:uid="{00000000-0010-0000-0100-00001B000000}" name="Column27"/>
    <tableColumn id="28" xr3:uid="{00000000-0010-0000-0100-00001C000000}" name="Column28"/>
    <tableColumn id="29" xr3:uid="{00000000-0010-0000-0100-00001D000000}" name="Column29"/>
    <tableColumn id="30" xr3:uid="{00000000-0010-0000-0100-00001E000000}" name="Column30"/>
    <tableColumn id="31" xr3:uid="{00000000-0010-0000-0100-00001F000000}" name="Column31"/>
    <tableColumn id="32" xr3:uid="{00000000-0010-0000-0100-000020000000}" name="Column32"/>
    <tableColumn id="33" xr3:uid="{00000000-0010-0000-0100-000021000000}" name="Column33"/>
    <tableColumn id="34" xr3:uid="{00000000-0010-0000-0100-000022000000}" name="Column34"/>
    <tableColumn id="35" xr3:uid="{00000000-0010-0000-0100-000023000000}" name="Column35"/>
    <tableColumn id="36" xr3:uid="{00000000-0010-0000-0100-000024000000}" name="Column36"/>
    <tableColumn id="37" xr3:uid="{00000000-0010-0000-0100-000025000000}" name="Column37"/>
    <tableColumn id="38" xr3:uid="{00000000-0010-0000-0100-000026000000}" name="Column38"/>
    <tableColumn id="39" xr3:uid="{00000000-0010-0000-0100-000027000000}" name="Column39"/>
    <tableColumn id="40" xr3:uid="{00000000-0010-0000-0100-000028000000}" name="Column40"/>
    <tableColumn id="41" xr3:uid="{00000000-0010-0000-0100-000029000000}" name="Column41"/>
    <tableColumn id="42" xr3:uid="{00000000-0010-0000-0100-00002A000000}" name="Column42"/>
    <tableColumn id="43" xr3:uid="{00000000-0010-0000-0100-00002B000000}" name="Column43"/>
    <tableColumn id="44" xr3:uid="{00000000-0010-0000-0100-00002C000000}" name="Column44"/>
    <tableColumn id="45" xr3:uid="{00000000-0010-0000-0100-00002D000000}" name="Column45"/>
    <tableColumn id="46" xr3:uid="{00000000-0010-0000-0100-00002E000000}" name="Column46"/>
    <tableColumn id="47" xr3:uid="{00000000-0010-0000-0100-00002F000000}" name="Column47"/>
    <tableColumn id="48" xr3:uid="{00000000-0010-0000-0100-000030000000}" name="Column48"/>
    <tableColumn id="49" xr3:uid="{00000000-0010-0000-0100-000031000000}" name="Column49"/>
    <tableColumn id="50" xr3:uid="{00000000-0010-0000-0100-000032000000}" name="Column50"/>
    <tableColumn id="51" xr3:uid="{00000000-0010-0000-0100-000033000000}" name="Column51"/>
    <tableColumn id="52" xr3:uid="{00000000-0010-0000-0100-000034000000}" name="Column52"/>
    <tableColumn id="53" xr3:uid="{00000000-0010-0000-0100-000035000000}" name="Column53"/>
    <tableColumn id="54" xr3:uid="{00000000-0010-0000-0100-000036000000}" name="Column54"/>
    <tableColumn id="55" xr3:uid="{00000000-0010-0000-0100-000037000000}" name="Column55"/>
    <tableColumn id="56" xr3:uid="{00000000-0010-0000-0100-000038000000}" name="Column56"/>
    <tableColumn id="57" xr3:uid="{00000000-0010-0000-0100-000039000000}" name="Column57"/>
    <tableColumn id="58" xr3:uid="{00000000-0010-0000-0100-00003A000000}" name="Column58"/>
    <tableColumn id="59" xr3:uid="{00000000-0010-0000-0100-00003B000000}" name="Column59"/>
    <tableColumn id="60" xr3:uid="{00000000-0010-0000-0100-00003C000000}" name="Column60"/>
    <tableColumn id="61" xr3:uid="{00000000-0010-0000-0100-00003D000000}" name="Column61"/>
    <tableColumn id="62" xr3:uid="{00000000-0010-0000-0100-00003E000000}" name="Column62"/>
    <tableColumn id="63" xr3:uid="{00000000-0010-0000-0100-00003F000000}" name="Column63"/>
    <tableColumn id="64" xr3:uid="{00000000-0010-0000-0100-000040000000}" name="Column64"/>
    <tableColumn id="65" xr3:uid="{00000000-0010-0000-0100-000041000000}" name="Column65"/>
    <tableColumn id="66" xr3:uid="{00000000-0010-0000-0100-000042000000}" name="Column66"/>
    <tableColumn id="67" xr3:uid="{00000000-0010-0000-0100-000043000000}" name="Column67"/>
    <tableColumn id="68" xr3:uid="{00000000-0010-0000-0100-000044000000}" name="Column68"/>
    <tableColumn id="69" xr3:uid="{00000000-0010-0000-0100-000045000000}" name="Column69"/>
    <tableColumn id="70" xr3:uid="{00000000-0010-0000-0100-000046000000}" name="Column70"/>
    <tableColumn id="71" xr3:uid="{00000000-0010-0000-0100-000047000000}" name="Column71"/>
    <tableColumn id="72" xr3:uid="{00000000-0010-0000-0100-000048000000}" name="Column72"/>
    <tableColumn id="73" xr3:uid="{00000000-0010-0000-0100-000049000000}" name="Column73"/>
    <tableColumn id="74" xr3:uid="{00000000-0010-0000-0100-00004A000000}" name="Column74"/>
    <tableColumn id="75" xr3:uid="{00000000-0010-0000-0100-00004B000000}" name="Column75"/>
    <tableColumn id="76" xr3:uid="{00000000-0010-0000-0100-00004C000000}" name="Column76"/>
    <tableColumn id="77" xr3:uid="{00000000-0010-0000-0100-00004D000000}" name="Column77"/>
    <tableColumn id="78" xr3:uid="{00000000-0010-0000-0100-00004E000000}" name="Column78"/>
    <tableColumn id="79" xr3:uid="{00000000-0010-0000-0100-00004F000000}" name="Column79"/>
    <tableColumn id="80" xr3:uid="{00000000-0010-0000-0100-000050000000}" name="Column80"/>
    <tableColumn id="81" xr3:uid="{00000000-0010-0000-0100-000051000000}" name="Column81"/>
    <tableColumn id="82" xr3:uid="{00000000-0010-0000-0100-000052000000}" name="Column82"/>
    <tableColumn id="83" xr3:uid="{00000000-0010-0000-0100-000053000000}" name="Column83"/>
    <tableColumn id="84" xr3:uid="{00000000-0010-0000-0100-000054000000}" name="Column84"/>
    <tableColumn id="85" xr3:uid="{00000000-0010-0000-0100-000055000000}" name="Column85"/>
    <tableColumn id="86" xr3:uid="{00000000-0010-0000-0100-000056000000}" name="Column86"/>
    <tableColumn id="87" xr3:uid="{00000000-0010-0000-0100-000057000000}" name="Column87"/>
    <tableColumn id="88" xr3:uid="{00000000-0010-0000-0100-000058000000}" name="Column88"/>
    <tableColumn id="89" xr3:uid="{00000000-0010-0000-0100-000059000000}" name="Column89"/>
    <tableColumn id="90" xr3:uid="{00000000-0010-0000-0100-00005A000000}" name="Column90"/>
    <tableColumn id="91" xr3:uid="{00000000-0010-0000-0100-00005B000000}" name="Column91"/>
    <tableColumn id="92" xr3:uid="{00000000-0010-0000-0100-00005C000000}" name="Column92"/>
    <tableColumn id="93" xr3:uid="{00000000-0010-0000-0100-00005D000000}" name="Column93"/>
    <tableColumn id="94" xr3:uid="{00000000-0010-0000-0100-00005E000000}" name="Column94"/>
    <tableColumn id="95" xr3:uid="{00000000-0010-0000-0100-00005F000000}" name="Column95"/>
    <tableColumn id="96" xr3:uid="{00000000-0010-0000-0100-000060000000}" name="Column96"/>
    <tableColumn id="97" xr3:uid="{00000000-0010-0000-0100-000061000000}" name="Column97"/>
    <tableColumn id="98" xr3:uid="{00000000-0010-0000-0100-000062000000}" name="Column98"/>
    <tableColumn id="99" xr3:uid="{00000000-0010-0000-0100-000063000000}" name="Column99"/>
    <tableColumn id="100" xr3:uid="{00000000-0010-0000-0100-000064000000}" name="Column100"/>
    <tableColumn id="101" xr3:uid="{00000000-0010-0000-0100-000065000000}" name="Column101"/>
    <tableColumn id="102" xr3:uid="{00000000-0010-0000-0100-000066000000}" name="Column102"/>
    <tableColumn id="103" xr3:uid="{00000000-0010-0000-0100-000067000000}" name="Column103"/>
    <tableColumn id="104" xr3:uid="{00000000-0010-0000-0100-000068000000}" name="Column104"/>
    <tableColumn id="105" xr3:uid="{00000000-0010-0000-0100-000069000000}" name="Column105"/>
    <tableColumn id="106" xr3:uid="{00000000-0010-0000-0100-00006A000000}" name="Column106"/>
    <tableColumn id="107" xr3:uid="{00000000-0010-0000-0100-00006B000000}" name="Column107"/>
    <tableColumn id="108" xr3:uid="{00000000-0010-0000-0100-00006C000000}" name="Column108"/>
    <tableColumn id="109" xr3:uid="{00000000-0010-0000-0100-00006D000000}" name="Column109"/>
    <tableColumn id="110" xr3:uid="{00000000-0010-0000-0100-00006E000000}" name="Column110"/>
    <tableColumn id="111" xr3:uid="{00000000-0010-0000-0100-00006F000000}" name="Column111"/>
    <tableColumn id="112" xr3:uid="{00000000-0010-0000-0100-000070000000}" name="Column112"/>
    <tableColumn id="113" xr3:uid="{00000000-0010-0000-0100-000071000000}" name="Column113"/>
    <tableColumn id="114" xr3:uid="{00000000-0010-0000-0100-000072000000}" name="Column114"/>
    <tableColumn id="115" xr3:uid="{00000000-0010-0000-0100-000073000000}" name="Column115"/>
    <tableColumn id="116" xr3:uid="{00000000-0010-0000-0100-000074000000}" name="Column116"/>
    <tableColumn id="117" xr3:uid="{00000000-0010-0000-0100-000075000000}" name="Column117"/>
    <tableColumn id="118" xr3:uid="{00000000-0010-0000-0100-000076000000}" name="Column118"/>
    <tableColumn id="119" xr3:uid="{00000000-0010-0000-0100-000077000000}" name="Column119"/>
    <tableColumn id="120" xr3:uid="{00000000-0010-0000-0100-000078000000}" name="Column120"/>
    <tableColumn id="121" xr3:uid="{00000000-0010-0000-0100-000079000000}" name="Column121"/>
    <tableColumn id="122" xr3:uid="{00000000-0010-0000-0100-00007A000000}" name="Column122"/>
    <tableColumn id="123" xr3:uid="{00000000-0010-0000-0100-00007B000000}" name="Column123"/>
    <tableColumn id="124" xr3:uid="{00000000-0010-0000-0100-00007C000000}" name="Column124"/>
    <tableColumn id="125" xr3:uid="{00000000-0010-0000-0100-00007D000000}" name="Column125"/>
    <tableColumn id="126" xr3:uid="{00000000-0010-0000-0100-00007E000000}" name="Column126"/>
    <tableColumn id="127" xr3:uid="{00000000-0010-0000-0100-00007F000000}" name="Column127"/>
    <tableColumn id="128" xr3:uid="{00000000-0010-0000-0100-000080000000}" name="Column128"/>
    <tableColumn id="129" xr3:uid="{00000000-0010-0000-0100-000081000000}" name="Column129"/>
    <tableColumn id="130" xr3:uid="{00000000-0010-0000-0100-000082000000}" name="Column130"/>
    <tableColumn id="131" xr3:uid="{00000000-0010-0000-0100-000083000000}" name="Column131"/>
    <tableColumn id="132" xr3:uid="{00000000-0010-0000-0100-000084000000}" name="Column132"/>
    <tableColumn id="133" xr3:uid="{00000000-0010-0000-0100-000085000000}" name="Column133"/>
    <tableColumn id="134" xr3:uid="{00000000-0010-0000-0100-000086000000}" name="Column134"/>
    <tableColumn id="135" xr3:uid="{00000000-0010-0000-0100-000087000000}" name="Column135"/>
    <tableColumn id="136" xr3:uid="{00000000-0010-0000-0100-000088000000}" name="Column136"/>
    <tableColumn id="137" xr3:uid="{CD3795A4-AA51-49E8-B80C-E114E58021CC}" name="Coluna1" dataDxfId="4"/>
  </tableColumns>
  <tableStyleInfo name="Atestados Capacidade Técnica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E39"/>
  <sheetViews>
    <sheetView showGridLines="0" tabSelected="1" workbookViewId="0">
      <pane ySplit="3" topLeftCell="A4" activePane="bottomLeft" state="frozen"/>
      <selection pane="bottomLeft" activeCell="E18" sqref="E18"/>
    </sheetView>
  </sheetViews>
  <sheetFormatPr defaultColWidth="14.42578125" defaultRowHeight="15.75" customHeight="1"/>
  <cols>
    <col min="1" max="1" width="6.7109375" customWidth="1"/>
    <col min="2" max="2" width="33.7109375" customWidth="1"/>
    <col min="3" max="3" width="51.7109375" customWidth="1"/>
    <col min="4" max="4" width="22" customWidth="1"/>
    <col min="5" max="5" width="64.7109375" customWidth="1"/>
  </cols>
  <sheetData>
    <row r="1" spans="1:5" ht="29.25" customHeight="1">
      <c r="A1" s="1" t="s">
        <v>83</v>
      </c>
      <c r="B1" s="1"/>
      <c r="C1" s="1"/>
      <c r="D1" s="2"/>
      <c r="E1" s="3" t="str">
        <f>CONCATENATE(COUNTIF($A$4:$A$13,TRUE), "/", COUNTA($E$4:$E$13), " concluído  ")</f>
        <v xml:space="preserve">0/10 concluído  </v>
      </c>
    </row>
    <row r="2" spans="1:5" ht="30" customHeight="1">
      <c r="A2" s="1" t="s">
        <v>87</v>
      </c>
      <c r="B2" s="1"/>
      <c r="C2" s="1"/>
      <c r="D2" s="1"/>
      <c r="E2" s="1"/>
    </row>
    <row r="3" spans="1:5" ht="30" customHeight="1">
      <c r="A3" s="4" t="s">
        <v>0</v>
      </c>
      <c r="B3" s="5" t="s">
        <v>1</v>
      </c>
      <c r="C3" s="5" t="s">
        <v>2</v>
      </c>
      <c r="D3" s="6" t="s">
        <v>3</v>
      </c>
      <c r="E3" s="6" t="s">
        <v>4</v>
      </c>
    </row>
    <row r="4" spans="1:5" ht="26.25" customHeight="1">
      <c r="A4" s="7" t="s">
        <v>5</v>
      </c>
      <c r="B4" s="8" t="s">
        <v>6</v>
      </c>
      <c r="C4" s="9" t="s">
        <v>7</v>
      </c>
      <c r="D4" s="9" t="s">
        <v>8</v>
      </c>
      <c r="E4" s="40" t="s">
        <v>92</v>
      </c>
    </row>
    <row r="5" spans="1:5" s="33" customFormat="1" ht="26.25" customHeight="1">
      <c r="A5" s="7" t="s">
        <v>5</v>
      </c>
      <c r="B5" s="8" t="s">
        <v>6</v>
      </c>
      <c r="C5" s="9" t="s">
        <v>9</v>
      </c>
      <c r="D5" s="9" t="s">
        <v>10</v>
      </c>
      <c r="E5" s="40" t="s">
        <v>92</v>
      </c>
    </row>
    <row r="6" spans="1:5" s="33" customFormat="1" ht="26.25" customHeight="1">
      <c r="A6" s="7" t="s">
        <v>5</v>
      </c>
      <c r="B6" s="8" t="s">
        <v>6</v>
      </c>
      <c r="C6" s="9" t="s">
        <v>11</v>
      </c>
      <c r="D6" s="9" t="s">
        <v>12</v>
      </c>
      <c r="E6" s="40" t="s">
        <v>92</v>
      </c>
    </row>
    <row r="7" spans="1:5" s="33" customFormat="1" ht="26.25" customHeight="1">
      <c r="A7" s="7" t="s">
        <v>5</v>
      </c>
      <c r="B7" s="8" t="s">
        <v>6</v>
      </c>
      <c r="C7" s="9" t="s">
        <v>13</v>
      </c>
      <c r="D7" s="9" t="s">
        <v>14</v>
      </c>
      <c r="E7" s="40" t="s">
        <v>92</v>
      </c>
    </row>
    <row r="8" spans="1:5" ht="26.25" customHeight="1">
      <c r="A8" s="7" t="s">
        <v>5</v>
      </c>
      <c r="B8" s="8" t="s">
        <v>15</v>
      </c>
      <c r="C8" s="9" t="s">
        <v>16</v>
      </c>
      <c r="D8" s="9" t="s">
        <v>17</v>
      </c>
      <c r="E8" s="40" t="s">
        <v>92</v>
      </c>
    </row>
    <row r="9" spans="1:5" ht="26.25" customHeight="1">
      <c r="A9" s="7" t="s">
        <v>5</v>
      </c>
      <c r="B9" s="8" t="s">
        <v>15</v>
      </c>
      <c r="C9" s="9" t="s">
        <v>18</v>
      </c>
      <c r="D9" s="9" t="s">
        <v>19</v>
      </c>
      <c r="E9" s="40" t="s">
        <v>92</v>
      </c>
    </row>
    <row r="10" spans="1:5" ht="26.25" customHeight="1">
      <c r="A10" s="7" t="s">
        <v>5</v>
      </c>
      <c r="B10" s="8" t="s">
        <v>20</v>
      </c>
      <c r="C10" s="9" t="s">
        <v>21</v>
      </c>
      <c r="D10" s="9" t="s">
        <v>22</v>
      </c>
      <c r="E10" s="40" t="s">
        <v>92</v>
      </c>
    </row>
    <row r="11" spans="1:5" ht="63.75">
      <c r="A11" s="7" t="s">
        <v>5</v>
      </c>
      <c r="B11" s="8" t="s">
        <v>20</v>
      </c>
      <c r="C11" s="9" t="s">
        <v>23</v>
      </c>
      <c r="D11" s="9" t="s">
        <v>24</v>
      </c>
      <c r="E11" s="40" t="s">
        <v>92</v>
      </c>
    </row>
    <row r="12" spans="1:5" ht="25.5">
      <c r="A12" s="7" t="s">
        <v>5</v>
      </c>
      <c r="B12" s="8" t="s">
        <v>20</v>
      </c>
      <c r="C12" s="9" t="s">
        <v>25</v>
      </c>
      <c r="D12" s="9" t="s">
        <v>26</v>
      </c>
      <c r="E12" s="40" t="s">
        <v>92</v>
      </c>
    </row>
    <row r="13" spans="1:5" ht="26.25" customHeight="1">
      <c r="A13" s="7" t="s">
        <v>5</v>
      </c>
      <c r="B13" s="8" t="s">
        <v>20</v>
      </c>
      <c r="C13" s="9" t="s">
        <v>27</v>
      </c>
      <c r="D13" s="9" t="s">
        <v>28</v>
      </c>
      <c r="E13" s="40" t="s">
        <v>92</v>
      </c>
    </row>
    <row r="14" spans="1:5" ht="26.25" customHeight="1">
      <c r="A14" s="7" t="s">
        <v>5</v>
      </c>
      <c r="B14" s="8" t="s">
        <v>20</v>
      </c>
      <c r="C14" s="9" t="s">
        <v>29</v>
      </c>
      <c r="D14" s="9" t="s">
        <v>30</v>
      </c>
      <c r="E14" s="40" t="s">
        <v>92</v>
      </c>
    </row>
    <row r="15" spans="1:5" ht="26.25" customHeight="1">
      <c r="A15" s="7" t="s">
        <v>5</v>
      </c>
      <c r="B15" s="8" t="s">
        <v>20</v>
      </c>
      <c r="C15" s="9" t="s">
        <v>31</v>
      </c>
      <c r="D15" s="9" t="s">
        <v>32</v>
      </c>
      <c r="E15" s="40" t="s">
        <v>92</v>
      </c>
    </row>
    <row r="16" spans="1:5" ht="26.25" customHeight="1">
      <c r="A16" s="7" t="s">
        <v>5</v>
      </c>
      <c r="B16" s="8" t="s">
        <v>33</v>
      </c>
      <c r="C16" s="9" t="s">
        <v>34</v>
      </c>
      <c r="D16" s="9" t="s">
        <v>35</v>
      </c>
      <c r="E16" s="40" t="s">
        <v>92</v>
      </c>
    </row>
    <row r="17" spans="1:5" ht="26.25" customHeight="1">
      <c r="A17" s="7" t="s">
        <v>5</v>
      </c>
      <c r="B17" s="8" t="s">
        <v>33</v>
      </c>
      <c r="C17" s="9" t="s">
        <v>36</v>
      </c>
      <c r="D17" s="9" t="s">
        <v>37</v>
      </c>
      <c r="E17" s="40" t="s">
        <v>92</v>
      </c>
    </row>
    <row r="18" spans="1:5" ht="76.5">
      <c r="A18" s="7" t="s">
        <v>5</v>
      </c>
      <c r="B18" s="8" t="s">
        <v>33</v>
      </c>
      <c r="C18" s="9" t="s">
        <v>38</v>
      </c>
      <c r="D18" s="9" t="s">
        <v>84</v>
      </c>
      <c r="E18" s="40" t="s">
        <v>92</v>
      </c>
    </row>
    <row r="19" spans="1:5" ht="51">
      <c r="A19" s="7" t="s">
        <v>5</v>
      </c>
      <c r="B19" s="8" t="s">
        <v>33</v>
      </c>
      <c r="C19" s="9" t="s">
        <v>39</v>
      </c>
      <c r="D19" s="9" t="s">
        <v>40</v>
      </c>
      <c r="E19" s="40" t="s">
        <v>92</v>
      </c>
    </row>
    <row r="20" spans="1:5" ht="26.25" customHeight="1">
      <c r="A20" s="7" t="s">
        <v>5</v>
      </c>
      <c r="B20" s="8" t="s">
        <v>33</v>
      </c>
      <c r="C20" s="9" t="s">
        <v>41</v>
      </c>
      <c r="D20" s="9" t="s">
        <v>42</v>
      </c>
      <c r="E20" s="40" t="s">
        <v>92</v>
      </c>
    </row>
    <row r="21" spans="1:5" s="33" customFormat="1" ht="63.75">
      <c r="A21" s="7" t="s">
        <v>5</v>
      </c>
      <c r="B21" s="8" t="s">
        <v>33</v>
      </c>
      <c r="C21" s="9" t="s">
        <v>43</v>
      </c>
      <c r="D21" s="9" t="s">
        <v>44</v>
      </c>
      <c r="E21" s="40" t="s">
        <v>92</v>
      </c>
    </row>
    <row r="22" spans="1:5" ht="26.25" customHeight="1">
      <c r="A22" s="7" t="s">
        <v>5</v>
      </c>
      <c r="B22" s="8" t="s">
        <v>45</v>
      </c>
      <c r="C22" s="9" t="s">
        <v>46</v>
      </c>
      <c r="D22" s="9" t="s">
        <v>47</v>
      </c>
      <c r="E22" s="40" t="s">
        <v>92</v>
      </c>
    </row>
    <row r="23" spans="1:5" ht="76.5">
      <c r="A23" s="7" t="s">
        <v>5</v>
      </c>
      <c r="B23" s="8" t="s">
        <v>45</v>
      </c>
      <c r="C23" s="9" t="s">
        <v>86</v>
      </c>
      <c r="D23" s="9" t="s">
        <v>48</v>
      </c>
      <c r="E23" s="47" t="s">
        <v>92</v>
      </c>
    </row>
    <row r="24" spans="1:5" ht="26.25" customHeight="1">
      <c r="A24" s="7"/>
      <c r="B24" s="8"/>
      <c r="C24" s="9"/>
      <c r="D24" s="9"/>
      <c r="E24" s="10"/>
    </row>
    <row r="25" spans="1:5" ht="26.25" customHeight="1">
      <c r="A25" s="7"/>
      <c r="B25" s="8"/>
      <c r="C25" s="9"/>
      <c r="D25" s="9"/>
      <c r="E25" s="10"/>
    </row>
    <row r="26" spans="1:5" ht="26.25" customHeight="1">
      <c r="A26" s="7"/>
      <c r="B26" s="8"/>
      <c r="C26" s="9"/>
      <c r="D26" s="9"/>
      <c r="E26" s="10"/>
    </row>
    <row r="27" spans="1:5" ht="15.75" customHeight="1">
      <c r="A27" s="55"/>
      <c r="B27" s="55"/>
      <c r="C27" s="55"/>
      <c r="D27" s="55"/>
      <c r="E27" s="55"/>
    </row>
    <row r="28" spans="1:5" ht="15.75" customHeight="1">
      <c r="A28" s="55"/>
      <c r="B28" s="55"/>
      <c r="C28" s="55"/>
      <c r="D28" s="55"/>
      <c r="E28" s="55"/>
    </row>
    <row r="29" spans="1:5" ht="15.75" customHeight="1">
      <c r="A29" s="55"/>
      <c r="B29" s="55"/>
      <c r="C29" s="55"/>
      <c r="D29" s="55"/>
      <c r="E29" s="55"/>
    </row>
    <row r="30" spans="1:5" ht="15.75" customHeight="1">
      <c r="A30" s="55"/>
      <c r="B30" s="55"/>
      <c r="C30" s="55"/>
      <c r="D30" s="55"/>
      <c r="E30" s="55"/>
    </row>
    <row r="31" spans="1:5" ht="15.75" customHeight="1">
      <c r="A31" s="55"/>
      <c r="B31" s="55"/>
      <c r="C31" s="55"/>
      <c r="D31" s="55"/>
      <c r="E31" s="55"/>
    </row>
    <row r="32" spans="1:5" ht="15.75" customHeight="1">
      <c r="A32" s="55"/>
      <c r="B32" s="55"/>
      <c r="C32" s="55"/>
      <c r="D32" s="55"/>
      <c r="E32" s="55"/>
    </row>
    <row r="33" spans="1:5" ht="15.75" customHeight="1">
      <c r="A33" s="55"/>
      <c r="B33" s="55"/>
      <c r="C33" s="55"/>
      <c r="D33" s="55"/>
      <c r="E33" s="55"/>
    </row>
    <row r="34" spans="1:5" ht="15.75" customHeight="1">
      <c r="A34" s="55"/>
      <c r="B34" s="55"/>
      <c r="C34" s="55"/>
      <c r="D34" s="55"/>
      <c r="E34" s="55"/>
    </row>
    <row r="35" spans="1:5" ht="15.75" customHeight="1">
      <c r="A35" s="55"/>
      <c r="B35" s="55"/>
      <c r="C35" s="55"/>
      <c r="D35" s="55"/>
      <c r="E35" s="55"/>
    </row>
    <row r="36" spans="1:5" ht="15.75" customHeight="1">
      <c r="A36" s="55"/>
      <c r="B36" s="55"/>
      <c r="C36" s="55"/>
      <c r="D36" s="55"/>
      <c r="E36" s="55"/>
    </row>
    <row r="37" spans="1:5" ht="15.75" customHeight="1">
      <c r="A37" s="55"/>
      <c r="B37" s="55"/>
      <c r="C37" s="55"/>
      <c r="D37" s="55"/>
      <c r="E37" s="55"/>
    </row>
    <row r="38" spans="1:5" ht="15.75" customHeight="1">
      <c r="A38" s="55"/>
      <c r="B38" s="55"/>
      <c r="C38" s="55"/>
      <c r="D38" s="55"/>
      <c r="E38" s="55"/>
    </row>
    <row r="39" spans="1:5" ht="15.75" customHeight="1">
      <c r="A39" s="55"/>
      <c r="B39" s="55"/>
      <c r="C39" s="55"/>
      <c r="D39" s="55"/>
      <c r="E39" s="55"/>
    </row>
  </sheetData>
  <autoFilter ref="A3:E26" xr:uid="{00000000-0009-0000-0000-000000000000}"/>
  <conditionalFormatting sqref="A4:E26">
    <cfRule type="expression" dxfId="7" priority="1">
      <formula>$A4=TRUE</formula>
    </cfRule>
  </conditionalFormatting>
  <dataValidations count="1">
    <dataValidation type="list" allowBlank="1" sqref="B4:B26" xr:uid="{00000000-0002-0000-0000-000000000000}">
      <formula1>"Habilitação jurídica,Qualificação técnica operacional,Qualificação técnica profissional,Qualificação econômico-financeira,Regularidade fiscal e trabalhista,Declarações,Outros"</formula1>
    </dataValidation>
  </dataValidations>
  <pageMargins left="0" right="0" top="0" bottom="0" header="0" footer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EF13"/>
  <sheetViews>
    <sheetView workbookViewId="0">
      <pane ySplit="2" topLeftCell="A3" activePane="bottomLeft" state="frozen"/>
      <selection pane="bottomLeft" activeCell="A2" sqref="A2"/>
    </sheetView>
  </sheetViews>
  <sheetFormatPr defaultColWidth="14.42578125" defaultRowHeight="15.75" customHeight="1"/>
  <cols>
    <col min="1" max="1" width="22.7109375" style="33" customWidth="1"/>
    <col min="2" max="3" width="11" style="33" customWidth="1"/>
    <col min="4" max="4" width="10.5703125" style="33" customWidth="1"/>
    <col min="5" max="136" width="2.28515625" style="33" customWidth="1"/>
    <col min="137" max="16384" width="14.42578125" style="33"/>
  </cols>
  <sheetData>
    <row r="1" spans="1:136" ht="15">
      <c r="A1" s="11" t="s">
        <v>49</v>
      </c>
      <c r="B1" s="12"/>
      <c r="C1" s="12"/>
      <c r="D1" s="12"/>
      <c r="E1" s="70">
        <v>2020</v>
      </c>
      <c r="F1" s="71"/>
      <c r="G1" s="71"/>
      <c r="H1" s="71"/>
      <c r="I1" s="71"/>
      <c r="J1" s="71"/>
      <c r="K1" s="71"/>
      <c r="L1" s="71"/>
      <c r="M1" s="71"/>
      <c r="N1" s="71"/>
      <c r="O1" s="71"/>
      <c r="P1" s="72"/>
      <c r="Q1" s="70">
        <v>2019</v>
      </c>
      <c r="R1" s="71"/>
      <c r="S1" s="71"/>
      <c r="T1" s="71"/>
      <c r="U1" s="71"/>
      <c r="V1" s="71"/>
      <c r="W1" s="71"/>
      <c r="X1" s="71"/>
      <c r="Y1" s="71"/>
      <c r="Z1" s="71"/>
      <c r="AA1" s="71"/>
      <c r="AB1" s="72"/>
      <c r="AC1" s="70">
        <v>2018</v>
      </c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2"/>
      <c r="AO1" s="70">
        <v>2017</v>
      </c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2"/>
      <c r="BA1" s="70">
        <v>2016</v>
      </c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2"/>
      <c r="BM1" s="70">
        <v>2015</v>
      </c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2"/>
      <c r="BY1" s="70">
        <v>2014</v>
      </c>
      <c r="BZ1" s="71"/>
      <c r="CA1" s="71"/>
      <c r="CB1" s="71"/>
      <c r="CC1" s="71"/>
      <c r="CD1" s="71"/>
      <c r="CE1" s="71"/>
      <c r="CF1" s="71"/>
      <c r="CG1" s="71"/>
      <c r="CH1" s="71"/>
      <c r="CI1" s="71"/>
      <c r="CJ1" s="72"/>
      <c r="CK1" s="70">
        <v>2013</v>
      </c>
      <c r="CL1" s="71"/>
      <c r="CM1" s="71"/>
      <c r="CN1" s="71"/>
      <c r="CO1" s="71"/>
      <c r="CP1" s="71"/>
      <c r="CQ1" s="71"/>
      <c r="CR1" s="71"/>
      <c r="CS1" s="71"/>
      <c r="CT1" s="71"/>
      <c r="CU1" s="71"/>
      <c r="CV1" s="72"/>
      <c r="CW1" s="70">
        <v>2012</v>
      </c>
      <c r="CX1" s="71"/>
      <c r="CY1" s="71"/>
      <c r="CZ1" s="71"/>
      <c r="DA1" s="71"/>
      <c r="DB1" s="71"/>
      <c r="DC1" s="71"/>
      <c r="DD1" s="71"/>
      <c r="DE1" s="71"/>
      <c r="DF1" s="71"/>
      <c r="DG1" s="71"/>
      <c r="DH1" s="72"/>
      <c r="DI1" s="70">
        <v>2011</v>
      </c>
      <c r="DJ1" s="71"/>
      <c r="DK1" s="71"/>
      <c r="DL1" s="71"/>
      <c r="DM1" s="71"/>
      <c r="DN1" s="71"/>
      <c r="DO1" s="71"/>
      <c r="DP1" s="71"/>
      <c r="DQ1" s="71"/>
      <c r="DR1" s="71"/>
      <c r="DS1" s="71"/>
      <c r="DT1" s="72"/>
      <c r="DU1" s="70">
        <v>2010</v>
      </c>
      <c r="DV1" s="71"/>
      <c r="DW1" s="71"/>
      <c r="DX1" s="71"/>
      <c r="DY1" s="71"/>
      <c r="DZ1" s="71"/>
      <c r="EA1" s="71"/>
      <c r="EB1" s="71"/>
      <c r="EC1" s="71"/>
      <c r="ED1" s="71"/>
      <c r="EE1" s="71"/>
      <c r="EF1" s="72"/>
    </row>
    <row r="2" spans="1:136" ht="30">
      <c r="A2" s="13" t="s">
        <v>50</v>
      </c>
      <c r="B2" s="41" t="s">
        <v>51</v>
      </c>
      <c r="C2" s="13" t="s">
        <v>52</v>
      </c>
      <c r="D2" s="14" t="s">
        <v>53</v>
      </c>
      <c r="E2" s="15" t="s">
        <v>54</v>
      </c>
      <c r="F2" s="13" t="s">
        <v>55</v>
      </c>
      <c r="G2" s="13" t="s">
        <v>56</v>
      </c>
      <c r="H2" s="13" t="s">
        <v>57</v>
      </c>
      <c r="I2" s="13" t="s">
        <v>58</v>
      </c>
      <c r="J2" s="13" t="s">
        <v>59</v>
      </c>
      <c r="K2" s="13" t="s">
        <v>59</v>
      </c>
      <c r="L2" s="13" t="s">
        <v>60</v>
      </c>
      <c r="M2" s="13" t="s">
        <v>58</v>
      </c>
      <c r="N2" s="13" t="s">
        <v>60</v>
      </c>
      <c r="O2" s="13" t="s">
        <v>61</v>
      </c>
      <c r="P2" s="16" t="s">
        <v>59</v>
      </c>
      <c r="Q2" s="15" t="s">
        <v>54</v>
      </c>
      <c r="R2" s="13" t="s">
        <v>55</v>
      </c>
      <c r="S2" s="13" t="s">
        <v>56</v>
      </c>
      <c r="T2" s="13" t="s">
        <v>57</v>
      </c>
      <c r="U2" s="13" t="s">
        <v>58</v>
      </c>
      <c r="V2" s="13" t="s">
        <v>59</v>
      </c>
      <c r="W2" s="13" t="s">
        <v>59</v>
      </c>
      <c r="X2" s="13" t="s">
        <v>60</v>
      </c>
      <c r="Y2" s="13" t="s">
        <v>58</v>
      </c>
      <c r="Z2" s="13" t="s">
        <v>60</v>
      </c>
      <c r="AA2" s="13" t="s">
        <v>61</v>
      </c>
      <c r="AB2" s="16" t="s">
        <v>59</v>
      </c>
      <c r="AC2" s="15" t="s">
        <v>54</v>
      </c>
      <c r="AD2" s="13" t="s">
        <v>55</v>
      </c>
      <c r="AE2" s="13" t="s">
        <v>56</v>
      </c>
      <c r="AF2" s="13" t="s">
        <v>57</v>
      </c>
      <c r="AG2" s="13" t="s">
        <v>58</v>
      </c>
      <c r="AH2" s="13" t="s">
        <v>59</v>
      </c>
      <c r="AI2" s="13" t="s">
        <v>59</v>
      </c>
      <c r="AJ2" s="13" t="s">
        <v>60</v>
      </c>
      <c r="AK2" s="13" t="s">
        <v>58</v>
      </c>
      <c r="AL2" s="13" t="s">
        <v>60</v>
      </c>
      <c r="AM2" s="13" t="s">
        <v>61</v>
      </c>
      <c r="AN2" s="16" t="s">
        <v>59</v>
      </c>
      <c r="AO2" s="15" t="s">
        <v>54</v>
      </c>
      <c r="AP2" s="13" t="s">
        <v>55</v>
      </c>
      <c r="AQ2" s="13" t="s">
        <v>56</v>
      </c>
      <c r="AR2" s="13" t="s">
        <v>57</v>
      </c>
      <c r="AS2" s="13" t="s">
        <v>58</v>
      </c>
      <c r="AT2" s="13" t="s">
        <v>59</v>
      </c>
      <c r="AU2" s="13" t="s">
        <v>59</v>
      </c>
      <c r="AV2" s="13" t="s">
        <v>60</v>
      </c>
      <c r="AW2" s="13" t="s">
        <v>58</v>
      </c>
      <c r="AX2" s="13" t="s">
        <v>60</v>
      </c>
      <c r="AY2" s="13" t="s">
        <v>61</v>
      </c>
      <c r="AZ2" s="16" t="s">
        <v>59</v>
      </c>
      <c r="BA2" s="15" t="s">
        <v>54</v>
      </c>
      <c r="BB2" s="13" t="s">
        <v>55</v>
      </c>
      <c r="BC2" s="13" t="s">
        <v>56</v>
      </c>
      <c r="BD2" s="13" t="s">
        <v>57</v>
      </c>
      <c r="BE2" s="13" t="s">
        <v>58</v>
      </c>
      <c r="BF2" s="13" t="s">
        <v>59</v>
      </c>
      <c r="BG2" s="13" t="s">
        <v>59</v>
      </c>
      <c r="BH2" s="13" t="s">
        <v>60</v>
      </c>
      <c r="BI2" s="13" t="s">
        <v>58</v>
      </c>
      <c r="BJ2" s="13" t="s">
        <v>60</v>
      </c>
      <c r="BK2" s="13" t="s">
        <v>61</v>
      </c>
      <c r="BL2" s="16" t="s">
        <v>59</v>
      </c>
      <c r="BM2" s="15" t="s">
        <v>54</v>
      </c>
      <c r="BN2" s="13" t="s">
        <v>55</v>
      </c>
      <c r="BO2" s="13" t="s">
        <v>56</v>
      </c>
      <c r="BP2" s="13" t="s">
        <v>57</v>
      </c>
      <c r="BQ2" s="13" t="s">
        <v>58</v>
      </c>
      <c r="BR2" s="13" t="s">
        <v>59</v>
      </c>
      <c r="BS2" s="13" t="s">
        <v>59</v>
      </c>
      <c r="BT2" s="13" t="s">
        <v>60</v>
      </c>
      <c r="BU2" s="13" t="s">
        <v>58</v>
      </c>
      <c r="BV2" s="13" t="s">
        <v>60</v>
      </c>
      <c r="BW2" s="13" t="s">
        <v>61</v>
      </c>
      <c r="BX2" s="16" t="s">
        <v>59</v>
      </c>
      <c r="BY2" s="15" t="s">
        <v>54</v>
      </c>
      <c r="BZ2" s="13" t="s">
        <v>55</v>
      </c>
      <c r="CA2" s="13" t="s">
        <v>56</v>
      </c>
      <c r="CB2" s="13" t="s">
        <v>57</v>
      </c>
      <c r="CC2" s="13" t="s">
        <v>58</v>
      </c>
      <c r="CD2" s="13" t="s">
        <v>59</v>
      </c>
      <c r="CE2" s="13" t="s">
        <v>59</v>
      </c>
      <c r="CF2" s="13" t="s">
        <v>60</v>
      </c>
      <c r="CG2" s="13" t="s">
        <v>58</v>
      </c>
      <c r="CH2" s="13" t="s">
        <v>60</v>
      </c>
      <c r="CI2" s="13" t="s">
        <v>61</v>
      </c>
      <c r="CJ2" s="16" t="s">
        <v>59</v>
      </c>
      <c r="CK2" s="15" t="s">
        <v>54</v>
      </c>
      <c r="CL2" s="13" t="s">
        <v>55</v>
      </c>
      <c r="CM2" s="13" t="s">
        <v>56</v>
      </c>
      <c r="CN2" s="13" t="s">
        <v>57</v>
      </c>
      <c r="CO2" s="13" t="s">
        <v>58</v>
      </c>
      <c r="CP2" s="13" t="s">
        <v>59</v>
      </c>
      <c r="CQ2" s="13" t="s">
        <v>59</v>
      </c>
      <c r="CR2" s="13" t="s">
        <v>60</v>
      </c>
      <c r="CS2" s="13" t="s">
        <v>58</v>
      </c>
      <c r="CT2" s="13" t="s">
        <v>60</v>
      </c>
      <c r="CU2" s="13" t="s">
        <v>61</v>
      </c>
      <c r="CV2" s="16" t="s">
        <v>59</v>
      </c>
      <c r="CW2" s="15" t="s">
        <v>54</v>
      </c>
      <c r="CX2" s="13" t="s">
        <v>55</v>
      </c>
      <c r="CY2" s="13" t="s">
        <v>56</v>
      </c>
      <c r="CZ2" s="13" t="s">
        <v>57</v>
      </c>
      <c r="DA2" s="13" t="s">
        <v>58</v>
      </c>
      <c r="DB2" s="13" t="s">
        <v>59</v>
      </c>
      <c r="DC2" s="13" t="s">
        <v>59</v>
      </c>
      <c r="DD2" s="13" t="s">
        <v>60</v>
      </c>
      <c r="DE2" s="13" t="s">
        <v>58</v>
      </c>
      <c r="DF2" s="13" t="s">
        <v>60</v>
      </c>
      <c r="DG2" s="13" t="s">
        <v>61</v>
      </c>
      <c r="DH2" s="16" t="s">
        <v>59</v>
      </c>
      <c r="DI2" s="15" t="s">
        <v>54</v>
      </c>
      <c r="DJ2" s="13" t="s">
        <v>55</v>
      </c>
      <c r="DK2" s="13" t="s">
        <v>56</v>
      </c>
      <c r="DL2" s="13" t="s">
        <v>57</v>
      </c>
      <c r="DM2" s="13" t="s">
        <v>58</v>
      </c>
      <c r="DN2" s="13" t="s">
        <v>59</v>
      </c>
      <c r="DO2" s="13" t="s">
        <v>59</v>
      </c>
      <c r="DP2" s="13" t="s">
        <v>60</v>
      </c>
      <c r="DQ2" s="13" t="s">
        <v>58</v>
      </c>
      <c r="DR2" s="13" t="s">
        <v>60</v>
      </c>
      <c r="DS2" s="13" t="s">
        <v>61</v>
      </c>
      <c r="DT2" s="16" t="s">
        <v>59</v>
      </c>
      <c r="DU2" s="15" t="s">
        <v>54</v>
      </c>
      <c r="DV2" s="13" t="s">
        <v>55</v>
      </c>
      <c r="DW2" s="13" t="s">
        <v>56</v>
      </c>
      <c r="DX2" s="13" t="s">
        <v>57</v>
      </c>
      <c r="DY2" s="13" t="s">
        <v>58</v>
      </c>
      <c r="DZ2" s="13" t="s">
        <v>59</v>
      </c>
      <c r="EA2" s="13" t="s">
        <v>59</v>
      </c>
      <c r="EB2" s="13" t="s">
        <v>60</v>
      </c>
      <c r="EC2" s="13" t="s">
        <v>58</v>
      </c>
      <c r="ED2" s="13" t="s">
        <v>60</v>
      </c>
      <c r="EE2" s="13" t="s">
        <v>61</v>
      </c>
      <c r="EF2" s="16" t="s">
        <v>59</v>
      </c>
    </row>
    <row r="3" spans="1:136" ht="15">
      <c r="A3" s="17" t="s">
        <v>88</v>
      </c>
      <c r="B3" s="42">
        <v>40885</v>
      </c>
      <c r="C3" s="42">
        <v>42301</v>
      </c>
      <c r="D3" s="43">
        <f t="shared" ref="D3" si="0">DATEDIF(B3,C3+1,"M")</f>
        <v>46</v>
      </c>
      <c r="E3" s="44"/>
      <c r="F3" s="45"/>
      <c r="G3" s="45"/>
      <c r="H3" s="45"/>
      <c r="I3" s="45"/>
      <c r="J3" s="45"/>
      <c r="K3" s="45"/>
      <c r="L3" s="45"/>
      <c r="M3" s="45"/>
      <c r="N3" s="45"/>
      <c r="O3" s="45"/>
      <c r="P3" s="46"/>
      <c r="Q3" s="44"/>
      <c r="R3" s="45"/>
      <c r="S3" s="45"/>
      <c r="T3" s="45"/>
      <c r="U3" s="45"/>
      <c r="V3" s="45"/>
      <c r="W3" s="45"/>
      <c r="X3" s="45"/>
      <c r="Y3" s="45"/>
      <c r="Z3" s="45"/>
      <c r="AA3" s="45"/>
      <c r="AB3" s="46"/>
      <c r="AC3" s="44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6"/>
      <c r="AO3" s="44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6"/>
      <c r="BA3" s="44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6"/>
      <c r="BM3" s="44"/>
      <c r="BN3" s="45"/>
      <c r="BO3" s="45"/>
      <c r="BP3" s="44">
        <v>1</v>
      </c>
      <c r="BQ3" s="44">
        <v>1</v>
      </c>
      <c r="BR3" s="44">
        <v>1</v>
      </c>
      <c r="BS3" s="44">
        <v>1</v>
      </c>
      <c r="BT3" s="44">
        <v>1</v>
      </c>
      <c r="BU3" s="44">
        <v>1</v>
      </c>
      <c r="BV3" s="44">
        <v>1</v>
      </c>
      <c r="BW3" s="44">
        <v>1</v>
      </c>
      <c r="BX3" s="44">
        <v>1</v>
      </c>
      <c r="BY3" s="44">
        <v>1</v>
      </c>
      <c r="BZ3" s="44">
        <v>1</v>
      </c>
      <c r="CA3" s="44">
        <v>1</v>
      </c>
      <c r="CB3" s="44">
        <v>1</v>
      </c>
      <c r="CC3" s="44">
        <v>1</v>
      </c>
      <c r="CD3" s="44">
        <v>1</v>
      </c>
      <c r="CE3" s="44">
        <v>1</v>
      </c>
      <c r="CF3" s="44">
        <v>1</v>
      </c>
      <c r="CG3" s="44">
        <v>1</v>
      </c>
      <c r="CH3" s="44">
        <v>1</v>
      </c>
      <c r="CI3" s="44">
        <v>1</v>
      </c>
      <c r="CJ3" s="44">
        <v>1</v>
      </c>
      <c r="CK3" s="44">
        <v>1</v>
      </c>
      <c r="CL3" s="44">
        <v>1</v>
      </c>
      <c r="CM3" s="44">
        <v>1</v>
      </c>
      <c r="CN3" s="44">
        <v>1</v>
      </c>
      <c r="CO3" s="44">
        <v>1</v>
      </c>
      <c r="CP3" s="44">
        <v>1</v>
      </c>
      <c r="CQ3" s="44">
        <v>1</v>
      </c>
      <c r="CR3" s="44">
        <v>1</v>
      </c>
      <c r="CS3" s="44">
        <v>1</v>
      </c>
      <c r="CT3" s="44">
        <v>1</v>
      </c>
      <c r="CU3" s="44">
        <v>1</v>
      </c>
      <c r="CV3" s="44">
        <v>1</v>
      </c>
      <c r="CW3" s="44">
        <v>1</v>
      </c>
      <c r="CX3" s="44">
        <v>1</v>
      </c>
      <c r="CY3" s="44">
        <v>1</v>
      </c>
      <c r="CZ3" s="44">
        <v>1</v>
      </c>
      <c r="DA3" s="44">
        <v>1</v>
      </c>
      <c r="DB3" s="44">
        <v>1</v>
      </c>
      <c r="DC3" s="44">
        <v>1</v>
      </c>
      <c r="DD3" s="44">
        <v>1</v>
      </c>
      <c r="DE3" s="44">
        <v>1</v>
      </c>
      <c r="DF3" s="44">
        <v>1</v>
      </c>
      <c r="DG3" s="44">
        <v>1</v>
      </c>
      <c r="DH3" s="44">
        <v>1</v>
      </c>
      <c r="DI3" s="44">
        <v>1</v>
      </c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6"/>
      <c r="DU3" s="44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6"/>
    </row>
    <row r="4" spans="1:136" ht="15">
      <c r="A4" s="17" t="s">
        <v>5</v>
      </c>
      <c r="B4" s="18" t="s">
        <v>5</v>
      </c>
      <c r="C4" s="18"/>
      <c r="D4" s="19" t="s">
        <v>62</v>
      </c>
      <c r="E4" s="20">
        <f t="shared" ref="E4:AJ4" si="1">SUM(E3:E3)</f>
        <v>0</v>
      </c>
      <c r="F4" s="20">
        <f t="shared" si="1"/>
        <v>0</v>
      </c>
      <c r="G4" s="20">
        <f t="shared" si="1"/>
        <v>0</v>
      </c>
      <c r="H4" s="20">
        <f t="shared" si="1"/>
        <v>0</v>
      </c>
      <c r="I4" s="20">
        <f t="shared" si="1"/>
        <v>0</v>
      </c>
      <c r="J4" s="20">
        <f t="shared" si="1"/>
        <v>0</v>
      </c>
      <c r="K4" s="20">
        <f t="shared" si="1"/>
        <v>0</v>
      </c>
      <c r="L4" s="20">
        <f t="shared" si="1"/>
        <v>0</v>
      </c>
      <c r="M4" s="20">
        <f t="shared" si="1"/>
        <v>0</v>
      </c>
      <c r="N4" s="20">
        <f t="shared" si="1"/>
        <v>0</v>
      </c>
      <c r="O4" s="20">
        <f t="shared" si="1"/>
        <v>0</v>
      </c>
      <c r="P4" s="20">
        <f t="shared" si="1"/>
        <v>0</v>
      </c>
      <c r="Q4" s="20">
        <f t="shared" si="1"/>
        <v>0</v>
      </c>
      <c r="R4" s="20">
        <f t="shared" si="1"/>
        <v>0</v>
      </c>
      <c r="S4" s="20">
        <f t="shared" si="1"/>
        <v>0</v>
      </c>
      <c r="T4" s="20">
        <f t="shared" si="1"/>
        <v>0</v>
      </c>
      <c r="U4" s="20">
        <f t="shared" si="1"/>
        <v>0</v>
      </c>
      <c r="V4" s="20">
        <f t="shared" si="1"/>
        <v>0</v>
      </c>
      <c r="W4" s="20">
        <f t="shared" si="1"/>
        <v>0</v>
      </c>
      <c r="X4" s="20">
        <f t="shared" si="1"/>
        <v>0</v>
      </c>
      <c r="Y4" s="20">
        <f t="shared" si="1"/>
        <v>0</v>
      </c>
      <c r="Z4" s="20">
        <f t="shared" si="1"/>
        <v>0</v>
      </c>
      <c r="AA4" s="20">
        <f t="shared" si="1"/>
        <v>0</v>
      </c>
      <c r="AB4" s="20">
        <f t="shared" si="1"/>
        <v>0</v>
      </c>
      <c r="AC4" s="20">
        <f t="shared" si="1"/>
        <v>0</v>
      </c>
      <c r="AD4" s="20">
        <f t="shared" si="1"/>
        <v>0</v>
      </c>
      <c r="AE4" s="20">
        <f t="shared" si="1"/>
        <v>0</v>
      </c>
      <c r="AF4" s="20">
        <f t="shared" si="1"/>
        <v>0</v>
      </c>
      <c r="AG4" s="20">
        <f t="shared" si="1"/>
        <v>0</v>
      </c>
      <c r="AH4" s="20">
        <f t="shared" si="1"/>
        <v>0</v>
      </c>
      <c r="AI4" s="20">
        <f t="shared" si="1"/>
        <v>0</v>
      </c>
      <c r="AJ4" s="20">
        <f t="shared" si="1"/>
        <v>0</v>
      </c>
      <c r="AK4" s="20">
        <f t="shared" ref="AK4:BP4" si="2">SUM(AK3:AK3)</f>
        <v>0</v>
      </c>
      <c r="AL4" s="20">
        <f t="shared" si="2"/>
        <v>0</v>
      </c>
      <c r="AM4" s="20">
        <f t="shared" si="2"/>
        <v>0</v>
      </c>
      <c r="AN4" s="20">
        <f t="shared" si="2"/>
        <v>0</v>
      </c>
      <c r="AO4" s="20">
        <f t="shared" si="2"/>
        <v>0</v>
      </c>
      <c r="AP4" s="20">
        <f t="shared" si="2"/>
        <v>0</v>
      </c>
      <c r="AQ4" s="20">
        <f t="shared" si="2"/>
        <v>0</v>
      </c>
      <c r="AR4" s="20">
        <f t="shared" si="2"/>
        <v>0</v>
      </c>
      <c r="AS4" s="20">
        <f t="shared" si="2"/>
        <v>0</v>
      </c>
      <c r="AT4" s="20">
        <f t="shared" si="2"/>
        <v>0</v>
      </c>
      <c r="AU4" s="20">
        <f t="shared" si="2"/>
        <v>0</v>
      </c>
      <c r="AV4" s="20">
        <f t="shared" si="2"/>
        <v>0</v>
      </c>
      <c r="AW4" s="20">
        <f t="shared" si="2"/>
        <v>0</v>
      </c>
      <c r="AX4" s="20">
        <f t="shared" si="2"/>
        <v>0</v>
      </c>
      <c r="AY4" s="20">
        <f t="shared" si="2"/>
        <v>0</v>
      </c>
      <c r="AZ4" s="20">
        <f t="shared" si="2"/>
        <v>0</v>
      </c>
      <c r="BA4" s="20">
        <f t="shared" si="2"/>
        <v>0</v>
      </c>
      <c r="BB4" s="20">
        <f t="shared" si="2"/>
        <v>0</v>
      </c>
      <c r="BC4" s="20">
        <f t="shared" si="2"/>
        <v>0</v>
      </c>
      <c r="BD4" s="20">
        <f t="shared" si="2"/>
        <v>0</v>
      </c>
      <c r="BE4" s="20">
        <f t="shared" si="2"/>
        <v>0</v>
      </c>
      <c r="BF4" s="20">
        <f t="shared" si="2"/>
        <v>0</v>
      </c>
      <c r="BG4" s="20">
        <f t="shared" si="2"/>
        <v>0</v>
      </c>
      <c r="BH4" s="20">
        <f t="shared" si="2"/>
        <v>0</v>
      </c>
      <c r="BI4" s="20">
        <f t="shared" si="2"/>
        <v>0</v>
      </c>
      <c r="BJ4" s="20">
        <f t="shared" si="2"/>
        <v>0</v>
      </c>
      <c r="BK4" s="20">
        <f t="shared" si="2"/>
        <v>0</v>
      </c>
      <c r="BL4" s="20">
        <f t="shared" si="2"/>
        <v>0</v>
      </c>
      <c r="BM4" s="20">
        <f t="shared" si="2"/>
        <v>0</v>
      </c>
      <c r="BN4" s="20">
        <f t="shared" si="2"/>
        <v>0</v>
      </c>
      <c r="BO4" s="20">
        <f t="shared" si="2"/>
        <v>0</v>
      </c>
      <c r="BP4" s="20">
        <f t="shared" si="2"/>
        <v>1</v>
      </c>
      <c r="BQ4" s="20">
        <f t="shared" ref="BQ4:CV4" si="3">SUM(BQ3:BQ3)</f>
        <v>1</v>
      </c>
      <c r="BR4" s="20">
        <f t="shared" si="3"/>
        <v>1</v>
      </c>
      <c r="BS4" s="20">
        <f t="shared" si="3"/>
        <v>1</v>
      </c>
      <c r="BT4" s="20">
        <f t="shared" si="3"/>
        <v>1</v>
      </c>
      <c r="BU4" s="20">
        <f t="shared" si="3"/>
        <v>1</v>
      </c>
      <c r="BV4" s="20">
        <f t="shared" si="3"/>
        <v>1</v>
      </c>
      <c r="BW4" s="20">
        <f t="shared" si="3"/>
        <v>1</v>
      </c>
      <c r="BX4" s="20">
        <f t="shared" si="3"/>
        <v>1</v>
      </c>
      <c r="BY4" s="20">
        <f t="shared" si="3"/>
        <v>1</v>
      </c>
      <c r="BZ4" s="20">
        <f t="shared" si="3"/>
        <v>1</v>
      </c>
      <c r="CA4" s="20">
        <f t="shared" si="3"/>
        <v>1</v>
      </c>
      <c r="CB4" s="20">
        <f t="shared" si="3"/>
        <v>1</v>
      </c>
      <c r="CC4" s="20">
        <f t="shared" si="3"/>
        <v>1</v>
      </c>
      <c r="CD4" s="20">
        <f t="shared" si="3"/>
        <v>1</v>
      </c>
      <c r="CE4" s="20">
        <f t="shared" si="3"/>
        <v>1</v>
      </c>
      <c r="CF4" s="20">
        <f t="shared" si="3"/>
        <v>1</v>
      </c>
      <c r="CG4" s="20">
        <f t="shared" si="3"/>
        <v>1</v>
      </c>
      <c r="CH4" s="20">
        <f t="shared" si="3"/>
        <v>1</v>
      </c>
      <c r="CI4" s="20">
        <f t="shared" si="3"/>
        <v>1</v>
      </c>
      <c r="CJ4" s="20">
        <f t="shared" si="3"/>
        <v>1</v>
      </c>
      <c r="CK4" s="20">
        <f t="shared" si="3"/>
        <v>1</v>
      </c>
      <c r="CL4" s="20">
        <f t="shared" si="3"/>
        <v>1</v>
      </c>
      <c r="CM4" s="20">
        <f t="shared" si="3"/>
        <v>1</v>
      </c>
      <c r="CN4" s="20">
        <f t="shared" si="3"/>
        <v>1</v>
      </c>
      <c r="CO4" s="20">
        <f t="shared" si="3"/>
        <v>1</v>
      </c>
      <c r="CP4" s="20">
        <f t="shared" si="3"/>
        <v>1</v>
      </c>
      <c r="CQ4" s="20">
        <f t="shared" si="3"/>
        <v>1</v>
      </c>
      <c r="CR4" s="20">
        <f t="shared" si="3"/>
        <v>1</v>
      </c>
      <c r="CS4" s="20">
        <f t="shared" si="3"/>
        <v>1</v>
      </c>
      <c r="CT4" s="20">
        <f t="shared" si="3"/>
        <v>1</v>
      </c>
      <c r="CU4" s="20">
        <f t="shared" si="3"/>
        <v>1</v>
      </c>
      <c r="CV4" s="20">
        <f t="shared" si="3"/>
        <v>1</v>
      </c>
      <c r="CW4" s="20">
        <f t="shared" ref="CW4:EB4" si="4">SUM(CW3:CW3)</f>
        <v>1</v>
      </c>
      <c r="CX4" s="20">
        <f t="shared" si="4"/>
        <v>1</v>
      </c>
      <c r="CY4" s="20">
        <f t="shared" si="4"/>
        <v>1</v>
      </c>
      <c r="CZ4" s="20">
        <f t="shared" si="4"/>
        <v>1</v>
      </c>
      <c r="DA4" s="20">
        <f t="shared" si="4"/>
        <v>1</v>
      </c>
      <c r="DB4" s="20">
        <f t="shared" si="4"/>
        <v>1</v>
      </c>
      <c r="DC4" s="20">
        <f t="shared" si="4"/>
        <v>1</v>
      </c>
      <c r="DD4" s="20">
        <f t="shared" si="4"/>
        <v>1</v>
      </c>
      <c r="DE4" s="20">
        <f t="shared" si="4"/>
        <v>1</v>
      </c>
      <c r="DF4" s="20">
        <f t="shared" si="4"/>
        <v>1</v>
      </c>
      <c r="DG4" s="20">
        <f t="shared" si="4"/>
        <v>1</v>
      </c>
      <c r="DH4" s="20">
        <f t="shared" si="4"/>
        <v>1</v>
      </c>
      <c r="DI4" s="20">
        <f t="shared" si="4"/>
        <v>1</v>
      </c>
      <c r="DJ4" s="20">
        <f t="shared" si="4"/>
        <v>0</v>
      </c>
      <c r="DK4" s="20">
        <f t="shared" si="4"/>
        <v>0</v>
      </c>
      <c r="DL4" s="20">
        <f t="shared" si="4"/>
        <v>0</v>
      </c>
      <c r="DM4" s="20">
        <f t="shared" si="4"/>
        <v>0</v>
      </c>
      <c r="DN4" s="20">
        <f t="shared" si="4"/>
        <v>0</v>
      </c>
      <c r="DO4" s="20">
        <f t="shared" si="4"/>
        <v>0</v>
      </c>
      <c r="DP4" s="20">
        <f t="shared" si="4"/>
        <v>0</v>
      </c>
      <c r="DQ4" s="20">
        <f t="shared" si="4"/>
        <v>0</v>
      </c>
      <c r="DR4" s="20">
        <f t="shared" si="4"/>
        <v>0</v>
      </c>
      <c r="DS4" s="20">
        <f t="shared" si="4"/>
        <v>0</v>
      </c>
      <c r="DT4" s="20">
        <f t="shared" si="4"/>
        <v>0</v>
      </c>
      <c r="DU4" s="20">
        <f t="shared" si="4"/>
        <v>0</v>
      </c>
      <c r="DV4" s="20">
        <f t="shared" si="4"/>
        <v>0</v>
      </c>
      <c r="DW4" s="20">
        <f t="shared" si="4"/>
        <v>0</v>
      </c>
      <c r="DX4" s="20">
        <f t="shared" si="4"/>
        <v>0</v>
      </c>
      <c r="DY4" s="20">
        <f t="shared" si="4"/>
        <v>0</v>
      </c>
      <c r="DZ4" s="20">
        <f t="shared" si="4"/>
        <v>0</v>
      </c>
      <c r="EA4" s="20">
        <f t="shared" si="4"/>
        <v>0</v>
      </c>
      <c r="EB4" s="20">
        <f t="shared" si="4"/>
        <v>0</v>
      </c>
      <c r="EC4" s="20">
        <f t="shared" ref="EC4:EF4" si="5">SUM(EC3:EC3)</f>
        <v>0</v>
      </c>
      <c r="ED4" s="20">
        <f t="shared" si="5"/>
        <v>0</v>
      </c>
      <c r="EE4" s="20">
        <f t="shared" si="5"/>
        <v>0</v>
      </c>
      <c r="EF4" s="21">
        <f t="shared" si="5"/>
        <v>0</v>
      </c>
    </row>
    <row r="5" spans="1:136" ht="15">
      <c r="A5" s="32"/>
      <c r="B5" s="22"/>
      <c r="C5" s="22"/>
      <c r="D5" s="23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</row>
    <row r="6" spans="1:136" ht="30">
      <c r="A6" s="25" t="s">
        <v>63</v>
      </c>
      <c r="B6" s="65">
        <v>1</v>
      </c>
      <c r="C6" s="66"/>
      <c r="D6" s="67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</row>
    <row r="7" spans="1:136" ht="30">
      <c r="A7" s="25" t="s">
        <v>64</v>
      </c>
      <c r="B7" s="65">
        <v>36</v>
      </c>
      <c r="C7" s="66"/>
      <c r="D7" s="67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</row>
    <row r="8" spans="1:136" ht="30">
      <c r="A8" s="25" t="s">
        <v>65</v>
      </c>
      <c r="B8" s="68">
        <f>COUNTIF(E4:EF4,"&gt;="&amp;B6)</f>
        <v>46</v>
      </c>
      <c r="C8" s="66"/>
      <c r="D8" s="67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</row>
    <row r="9" spans="1:136" ht="33" customHeight="1">
      <c r="A9" s="25" t="s">
        <v>66</v>
      </c>
      <c r="B9" s="69" t="str">
        <f>IF(B8&gt;=B7,"HABILITADO","NÃO HABILITADO")</f>
        <v>HABILITADO</v>
      </c>
      <c r="C9" s="66"/>
      <c r="D9" s="67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</row>
    <row r="10" spans="1:136" ht="15.75" customHeight="1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5"/>
      <c r="BZ10" s="55"/>
      <c r="CA10" s="55"/>
      <c r="CB10" s="55"/>
      <c r="CC10" s="55"/>
      <c r="CD10" s="55"/>
      <c r="CE10" s="55"/>
      <c r="CF10" s="55"/>
      <c r="CG10" s="55"/>
      <c r="CH10" s="55"/>
      <c r="CI10" s="55"/>
      <c r="CJ10" s="55"/>
      <c r="CK10" s="55"/>
      <c r="CL10" s="55"/>
      <c r="CM10" s="55"/>
      <c r="CN10" s="55"/>
      <c r="CO10" s="55"/>
      <c r="CP10" s="55"/>
      <c r="CQ10" s="55"/>
      <c r="CR10" s="55"/>
      <c r="CS10" s="55"/>
      <c r="CT10" s="55"/>
      <c r="CU10" s="55"/>
      <c r="CV10" s="55"/>
      <c r="CW10" s="55"/>
      <c r="CX10" s="55"/>
      <c r="CY10" s="55"/>
      <c r="CZ10" s="55"/>
      <c r="DA10" s="55"/>
      <c r="DB10" s="55"/>
      <c r="DC10" s="55"/>
      <c r="DD10" s="55"/>
      <c r="DE10" s="55"/>
      <c r="DF10" s="55"/>
      <c r="DG10" s="55"/>
      <c r="DH10" s="55"/>
      <c r="DI10" s="55"/>
      <c r="DJ10" s="55"/>
      <c r="DK10" s="55"/>
      <c r="DL10" s="55"/>
      <c r="DM10" s="55"/>
      <c r="DN10" s="55"/>
      <c r="DO10" s="55"/>
      <c r="DP10" s="55"/>
      <c r="DQ10" s="55"/>
      <c r="DR10" s="55"/>
      <c r="DS10" s="55"/>
      <c r="DT10" s="55"/>
      <c r="DU10" s="55"/>
      <c r="DV10" s="55"/>
      <c r="DW10" s="55"/>
      <c r="DX10" s="55"/>
      <c r="DY10" s="55"/>
      <c r="DZ10" s="55"/>
      <c r="EA10" s="55"/>
      <c r="EB10" s="55"/>
      <c r="EC10" s="55"/>
      <c r="ED10" s="55"/>
      <c r="EE10" s="55"/>
      <c r="EF10" s="55"/>
    </row>
    <row r="11" spans="1:136" ht="67.5" customHeight="1">
      <c r="A11" s="64" t="s">
        <v>67</v>
      </c>
      <c r="B11" s="64"/>
      <c r="C11" s="64"/>
      <c r="D11" s="64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  <c r="CA11" s="55"/>
      <c r="CB11" s="55"/>
      <c r="CC11" s="55"/>
      <c r="CD11" s="55"/>
      <c r="CE11" s="55"/>
      <c r="CF11" s="55"/>
      <c r="CG11" s="55"/>
      <c r="CH11" s="55"/>
      <c r="CI11" s="55"/>
      <c r="CJ11" s="55"/>
      <c r="CK11" s="55"/>
      <c r="CL11" s="55"/>
      <c r="CM11" s="55"/>
      <c r="CN11" s="55"/>
      <c r="CO11" s="55"/>
      <c r="CP11" s="55"/>
      <c r="CQ11" s="55"/>
      <c r="CR11" s="55"/>
      <c r="CS11" s="55"/>
      <c r="CT11" s="55"/>
      <c r="CU11" s="55"/>
      <c r="CV11" s="55"/>
      <c r="CW11" s="55"/>
      <c r="CX11" s="55"/>
      <c r="CY11" s="55"/>
      <c r="CZ11" s="55"/>
      <c r="DA11" s="55"/>
      <c r="DB11" s="55"/>
      <c r="DC11" s="55"/>
      <c r="DD11" s="55"/>
      <c r="DE11" s="55"/>
      <c r="DF11" s="55"/>
      <c r="DG11" s="55"/>
      <c r="DH11" s="55"/>
      <c r="DI11" s="55"/>
      <c r="DJ11" s="55"/>
      <c r="DK11" s="55"/>
      <c r="DL11" s="55"/>
      <c r="DM11" s="55"/>
      <c r="DN11" s="55"/>
      <c r="DO11" s="55"/>
      <c r="DP11" s="55"/>
      <c r="DQ11" s="55"/>
      <c r="DR11" s="55"/>
      <c r="DS11" s="55"/>
      <c r="DT11" s="55"/>
      <c r="DU11" s="55"/>
      <c r="DV11" s="55"/>
      <c r="DW11" s="55"/>
      <c r="DX11" s="55"/>
      <c r="DY11" s="55"/>
      <c r="DZ11" s="55"/>
      <c r="EA11" s="55"/>
      <c r="EB11" s="55"/>
      <c r="EC11" s="55"/>
      <c r="ED11" s="55"/>
      <c r="EE11" s="55"/>
      <c r="EF11" s="55"/>
    </row>
    <row r="12" spans="1:136" ht="15.75" customHeight="1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55"/>
      <c r="BB12" s="55"/>
      <c r="BC12" s="55"/>
      <c r="BD12" s="55"/>
      <c r="BE12" s="55"/>
      <c r="BF12" s="55"/>
      <c r="BG12" s="55"/>
      <c r="BH12" s="55"/>
      <c r="BI12" s="55"/>
      <c r="BJ12" s="55"/>
      <c r="BK12" s="55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  <c r="CA12" s="55"/>
      <c r="CB12" s="55"/>
      <c r="CC12" s="55"/>
      <c r="CD12" s="55"/>
      <c r="CE12" s="55"/>
      <c r="CF12" s="55"/>
      <c r="CG12" s="55"/>
      <c r="CH12" s="55"/>
      <c r="CI12" s="55"/>
      <c r="CJ12" s="55"/>
      <c r="CK12" s="55"/>
      <c r="CL12" s="55"/>
      <c r="CM12" s="55"/>
      <c r="CN12" s="55"/>
      <c r="CO12" s="55"/>
      <c r="CP12" s="55"/>
      <c r="CQ12" s="55"/>
      <c r="CR12" s="55"/>
      <c r="CS12" s="55"/>
      <c r="CT12" s="55"/>
      <c r="CU12" s="55"/>
      <c r="CV12" s="55"/>
      <c r="CW12" s="55"/>
      <c r="CX12" s="55"/>
      <c r="CY12" s="55"/>
      <c r="CZ12" s="55"/>
      <c r="DA12" s="55"/>
      <c r="DB12" s="55"/>
      <c r="DC12" s="55"/>
      <c r="DD12" s="55"/>
      <c r="DE12" s="55"/>
      <c r="DF12" s="55"/>
      <c r="DG12" s="55"/>
      <c r="DH12" s="55"/>
      <c r="DI12" s="55"/>
      <c r="DJ12" s="55"/>
      <c r="DK12" s="55"/>
      <c r="DL12" s="55"/>
      <c r="DM12" s="55"/>
      <c r="DN12" s="55"/>
      <c r="DO12" s="55"/>
      <c r="DP12" s="55"/>
      <c r="DQ12" s="55"/>
      <c r="DR12" s="55"/>
      <c r="DS12" s="55"/>
      <c r="DT12" s="55"/>
      <c r="DU12" s="55"/>
      <c r="DV12" s="55"/>
      <c r="DW12" s="55"/>
      <c r="DX12" s="55"/>
      <c r="DY12" s="55"/>
      <c r="DZ12" s="55"/>
      <c r="EA12" s="55"/>
      <c r="EB12" s="55"/>
      <c r="EC12" s="55"/>
      <c r="ED12" s="55"/>
      <c r="EE12" s="55"/>
      <c r="EF12" s="55"/>
    </row>
    <row r="13" spans="1:136" ht="15.75" customHeight="1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  <c r="CA13" s="55"/>
      <c r="CB13" s="55"/>
      <c r="CC13" s="55"/>
      <c r="CD13" s="55"/>
      <c r="CE13" s="55"/>
      <c r="CF13" s="55"/>
      <c r="CG13" s="55"/>
      <c r="CH13" s="55"/>
      <c r="CI13" s="55"/>
      <c r="CJ13" s="55"/>
      <c r="CK13" s="55"/>
      <c r="CL13" s="55"/>
      <c r="CM13" s="55"/>
      <c r="CN13" s="55"/>
      <c r="CO13" s="55"/>
      <c r="CP13" s="55"/>
      <c r="CQ13" s="55"/>
      <c r="CR13" s="55"/>
      <c r="CS13" s="55"/>
      <c r="CT13" s="55"/>
      <c r="CU13" s="55"/>
      <c r="CV13" s="55"/>
      <c r="CW13" s="55"/>
      <c r="CX13" s="55"/>
      <c r="CY13" s="55"/>
      <c r="CZ13" s="55"/>
      <c r="DA13" s="55"/>
      <c r="DB13" s="55"/>
      <c r="DC13" s="55"/>
      <c r="DD13" s="55"/>
      <c r="DE13" s="55"/>
      <c r="DF13" s="55"/>
      <c r="DG13" s="55"/>
      <c r="DH13" s="55"/>
      <c r="DI13" s="55"/>
      <c r="DJ13" s="55"/>
      <c r="DK13" s="55"/>
      <c r="DL13" s="55"/>
      <c r="DM13" s="55"/>
      <c r="DN13" s="55"/>
      <c r="DO13" s="55"/>
      <c r="DP13" s="55"/>
      <c r="DQ13" s="55"/>
      <c r="DR13" s="55"/>
      <c r="DS13" s="55"/>
      <c r="DT13" s="55"/>
      <c r="DU13" s="55"/>
      <c r="DV13" s="55"/>
      <c r="DW13" s="55"/>
      <c r="DX13" s="55"/>
      <c r="DY13" s="55"/>
      <c r="DZ13" s="55"/>
      <c r="EA13" s="55"/>
      <c r="EB13" s="55"/>
      <c r="EC13" s="55"/>
      <c r="ED13" s="55"/>
      <c r="EE13" s="55"/>
      <c r="EF13" s="55"/>
    </row>
  </sheetData>
  <mergeCells count="16">
    <mergeCell ref="CK1:CV1"/>
    <mergeCell ref="CW1:DH1"/>
    <mergeCell ref="DI1:DT1"/>
    <mergeCell ref="DU1:EF1"/>
    <mergeCell ref="B6:D6"/>
    <mergeCell ref="E1:P1"/>
    <mergeCell ref="Q1:AB1"/>
    <mergeCell ref="AC1:AN1"/>
    <mergeCell ref="AO1:AZ1"/>
    <mergeCell ref="BA1:BL1"/>
    <mergeCell ref="BM1:BX1"/>
    <mergeCell ref="A11:D11"/>
    <mergeCell ref="B7:D7"/>
    <mergeCell ref="B8:D8"/>
    <mergeCell ref="B9:D9"/>
    <mergeCell ref="BY1:CJ1"/>
  </mergeCells>
  <conditionalFormatting sqref="B9:D9">
    <cfRule type="cellIs" dxfId="6" priority="1" operator="equal">
      <formula>"NÃO HABILITADO"</formula>
    </cfRule>
  </conditionalFormatting>
  <pageMargins left="0" right="0" top="0" bottom="0" header="0" footer="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HL14"/>
  <sheetViews>
    <sheetView workbookViewId="0">
      <pane ySplit="2" topLeftCell="A3" activePane="bottomLeft" state="frozen"/>
      <selection pane="bottomLeft" activeCell="D4" sqref="D4"/>
    </sheetView>
  </sheetViews>
  <sheetFormatPr defaultColWidth="14.42578125" defaultRowHeight="15.75" customHeight="1"/>
  <cols>
    <col min="1" max="1" width="27.140625" customWidth="1"/>
    <col min="2" max="3" width="11" customWidth="1"/>
    <col min="4" max="4" width="10.5703125" customWidth="1"/>
    <col min="5" max="67" width="2.42578125" customWidth="1"/>
    <col min="68" max="68" width="3.5703125" bestFit="1" customWidth="1"/>
    <col min="69" max="136" width="2.42578125" customWidth="1"/>
    <col min="137" max="220" width="2.42578125" style="62" customWidth="1"/>
  </cols>
  <sheetData>
    <row r="1" spans="1:220" thickTop="1">
      <c r="A1" s="11" t="s">
        <v>49</v>
      </c>
      <c r="B1" s="12"/>
      <c r="C1" s="12"/>
      <c r="D1" s="12"/>
      <c r="E1" s="70">
        <v>2020</v>
      </c>
      <c r="F1" s="71"/>
      <c r="G1" s="71"/>
      <c r="H1" s="71"/>
      <c r="I1" s="71"/>
      <c r="J1" s="71"/>
      <c r="K1" s="71"/>
      <c r="L1" s="71"/>
      <c r="M1" s="71"/>
      <c r="N1" s="71"/>
      <c r="O1" s="71"/>
      <c r="P1" s="72"/>
      <c r="Q1" s="70">
        <v>2019</v>
      </c>
      <c r="R1" s="71"/>
      <c r="S1" s="71"/>
      <c r="T1" s="71"/>
      <c r="U1" s="71"/>
      <c r="V1" s="71"/>
      <c r="W1" s="71"/>
      <c r="X1" s="71"/>
      <c r="Y1" s="71"/>
      <c r="Z1" s="71"/>
      <c r="AA1" s="71"/>
      <c r="AB1" s="72"/>
      <c r="AC1" s="70">
        <v>2018</v>
      </c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2"/>
      <c r="AO1" s="70">
        <v>2017</v>
      </c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2"/>
      <c r="BA1" s="70">
        <v>2016</v>
      </c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2"/>
      <c r="BM1" s="70">
        <v>2015</v>
      </c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2"/>
      <c r="BY1" s="70">
        <v>2014</v>
      </c>
      <c r="BZ1" s="71"/>
      <c r="CA1" s="71"/>
      <c r="CB1" s="71"/>
      <c r="CC1" s="71"/>
      <c r="CD1" s="71"/>
      <c r="CE1" s="71"/>
      <c r="CF1" s="71"/>
      <c r="CG1" s="71"/>
      <c r="CH1" s="71"/>
      <c r="CI1" s="71"/>
      <c r="CJ1" s="72"/>
      <c r="CK1" s="70">
        <v>2013</v>
      </c>
      <c r="CL1" s="71"/>
      <c r="CM1" s="71"/>
      <c r="CN1" s="71"/>
      <c r="CO1" s="71"/>
      <c r="CP1" s="71"/>
      <c r="CQ1" s="71"/>
      <c r="CR1" s="71"/>
      <c r="CS1" s="71"/>
      <c r="CT1" s="71"/>
      <c r="CU1" s="71"/>
      <c r="CV1" s="72"/>
      <c r="CW1" s="70">
        <v>2012</v>
      </c>
      <c r="CX1" s="71"/>
      <c r="CY1" s="71"/>
      <c r="CZ1" s="71"/>
      <c r="DA1" s="71"/>
      <c r="DB1" s="71"/>
      <c r="DC1" s="71"/>
      <c r="DD1" s="71"/>
      <c r="DE1" s="71"/>
      <c r="DF1" s="71"/>
      <c r="DG1" s="71"/>
      <c r="DH1" s="72"/>
      <c r="DI1" s="70">
        <v>2011</v>
      </c>
      <c r="DJ1" s="71"/>
      <c r="DK1" s="71"/>
      <c r="DL1" s="71"/>
      <c r="DM1" s="71"/>
      <c r="DN1" s="71"/>
      <c r="DO1" s="71"/>
      <c r="DP1" s="71"/>
      <c r="DQ1" s="71"/>
      <c r="DR1" s="71"/>
      <c r="DS1" s="71"/>
      <c r="DT1" s="72"/>
      <c r="DU1" s="70">
        <v>2010</v>
      </c>
      <c r="DV1" s="71"/>
      <c r="DW1" s="71"/>
      <c r="DX1" s="71"/>
      <c r="DY1" s="71"/>
      <c r="DZ1" s="71"/>
      <c r="EA1" s="71"/>
      <c r="EB1" s="71"/>
      <c r="EC1" s="71"/>
      <c r="ED1" s="71"/>
      <c r="EE1" s="71"/>
      <c r="EF1" s="72"/>
      <c r="EG1" s="70">
        <v>2009</v>
      </c>
      <c r="EH1" s="71"/>
      <c r="EI1" s="71"/>
      <c r="EJ1" s="71"/>
      <c r="EK1" s="71"/>
      <c r="EL1" s="71"/>
      <c r="EM1" s="71"/>
      <c r="EN1" s="71"/>
      <c r="EO1" s="71"/>
      <c r="EP1" s="71"/>
      <c r="EQ1" s="71"/>
      <c r="ER1" s="72"/>
      <c r="ES1" s="70">
        <v>2008</v>
      </c>
      <c r="ET1" s="71"/>
      <c r="EU1" s="71"/>
      <c r="EV1" s="71"/>
      <c r="EW1" s="71"/>
      <c r="EX1" s="71"/>
      <c r="EY1" s="71"/>
      <c r="EZ1" s="71"/>
      <c r="FA1" s="71"/>
      <c r="FB1" s="71"/>
      <c r="FC1" s="71"/>
      <c r="FD1" s="72"/>
      <c r="FE1" s="70">
        <v>2007</v>
      </c>
      <c r="FF1" s="71"/>
      <c r="FG1" s="71"/>
      <c r="FH1" s="71"/>
      <c r="FI1" s="71"/>
      <c r="FJ1" s="71"/>
      <c r="FK1" s="71"/>
      <c r="FL1" s="71"/>
      <c r="FM1" s="71"/>
      <c r="FN1" s="71"/>
      <c r="FO1" s="71"/>
      <c r="FP1" s="72"/>
      <c r="FQ1" s="70">
        <v>2006</v>
      </c>
      <c r="FR1" s="71"/>
      <c r="FS1" s="71"/>
      <c r="FT1" s="71"/>
      <c r="FU1" s="71"/>
      <c r="FV1" s="71"/>
      <c r="FW1" s="71"/>
      <c r="FX1" s="71"/>
      <c r="FY1" s="71"/>
      <c r="FZ1" s="71"/>
      <c r="GA1" s="71"/>
      <c r="GB1" s="72"/>
      <c r="GC1" s="70">
        <v>2005</v>
      </c>
      <c r="GD1" s="71"/>
      <c r="GE1" s="71"/>
      <c r="GF1" s="71"/>
      <c r="GG1" s="71"/>
      <c r="GH1" s="71"/>
      <c r="GI1" s="71"/>
      <c r="GJ1" s="71"/>
      <c r="GK1" s="71"/>
      <c r="GL1" s="71"/>
      <c r="GM1" s="71"/>
      <c r="GN1" s="72"/>
      <c r="GO1" s="70">
        <v>2004</v>
      </c>
      <c r="GP1" s="71"/>
      <c r="GQ1" s="71"/>
      <c r="GR1" s="71"/>
      <c r="GS1" s="71"/>
      <c r="GT1" s="71"/>
      <c r="GU1" s="71"/>
      <c r="GV1" s="71"/>
      <c r="GW1" s="71"/>
      <c r="GX1" s="71"/>
      <c r="GY1" s="71"/>
      <c r="GZ1" s="72"/>
      <c r="HA1" s="70">
        <v>2003</v>
      </c>
      <c r="HB1" s="71"/>
      <c r="HC1" s="71"/>
      <c r="HD1" s="71"/>
      <c r="HE1" s="71"/>
      <c r="HF1" s="71"/>
      <c r="HG1" s="71"/>
      <c r="HH1" s="71"/>
      <c r="HI1" s="71"/>
      <c r="HJ1" s="71"/>
      <c r="HK1" s="71"/>
      <c r="HL1" s="72"/>
    </row>
    <row r="2" spans="1:220" ht="30">
      <c r="A2" s="13" t="s">
        <v>50</v>
      </c>
      <c r="B2" s="41" t="s">
        <v>51</v>
      </c>
      <c r="C2" s="13" t="s">
        <v>52</v>
      </c>
      <c r="D2" s="14" t="s">
        <v>53</v>
      </c>
      <c r="E2" s="15" t="s">
        <v>54</v>
      </c>
      <c r="F2" s="13" t="s">
        <v>55</v>
      </c>
      <c r="G2" s="13" t="s">
        <v>56</v>
      </c>
      <c r="H2" s="13" t="s">
        <v>57</v>
      </c>
      <c r="I2" s="13" t="s">
        <v>58</v>
      </c>
      <c r="J2" s="13" t="s">
        <v>59</v>
      </c>
      <c r="K2" s="13" t="s">
        <v>59</v>
      </c>
      <c r="L2" s="13" t="s">
        <v>60</v>
      </c>
      <c r="M2" s="13" t="s">
        <v>58</v>
      </c>
      <c r="N2" s="13" t="s">
        <v>60</v>
      </c>
      <c r="O2" s="13" t="s">
        <v>61</v>
      </c>
      <c r="P2" s="16" t="s">
        <v>59</v>
      </c>
      <c r="Q2" s="15" t="s">
        <v>54</v>
      </c>
      <c r="R2" s="13" t="s">
        <v>55</v>
      </c>
      <c r="S2" s="13" t="s">
        <v>56</v>
      </c>
      <c r="T2" s="13" t="s">
        <v>57</v>
      </c>
      <c r="U2" s="13" t="s">
        <v>58</v>
      </c>
      <c r="V2" s="13" t="s">
        <v>59</v>
      </c>
      <c r="W2" s="13" t="s">
        <v>59</v>
      </c>
      <c r="X2" s="13" t="s">
        <v>60</v>
      </c>
      <c r="Y2" s="13" t="s">
        <v>58</v>
      </c>
      <c r="Z2" s="13" t="s">
        <v>60</v>
      </c>
      <c r="AA2" s="13" t="s">
        <v>61</v>
      </c>
      <c r="AB2" s="16" t="s">
        <v>59</v>
      </c>
      <c r="AC2" s="15" t="s">
        <v>54</v>
      </c>
      <c r="AD2" s="13" t="s">
        <v>55</v>
      </c>
      <c r="AE2" s="13" t="s">
        <v>56</v>
      </c>
      <c r="AF2" s="13" t="s">
        <v>57</v>
      </c>
      <c r="AG2" s="13" t="s">
        <v>58</v>
      </c>
      <c r="AH2" s="13" t="s">
        <v>59</v>
      </c>
      <c r="AI2" s="13" t="s">
        <v>59</v>
      </c>
      <c r="AJ2" s="13" t="s">
        <v>60</v>
      </c>
      <c r="AK2" s="13" t="s">
        <v>58</v>
      </c>
      <c r="AL2" s="13" t="s">
        <v>60</v>
      </c>
      <c r="AM2" s="13" t="s">
        <v>61</v>
      </c>
      <c r="AN2" s="16" t="s">
        <v>59</v>
      </c>
      <c r="AO2" s="15" t="s">
        <v>54</v>
      </c>
      <c r="AP2" s="13" t="s">
        <v>55</v>
      </c>
      <c r="AQ2" s="13" t="s">
        <v>56</v>
      </c>
      <c r="AR2" s="13" t="s">
        <v>57</v>
      </c>
      <c r="AS2" s="13" t="s">
        <v>58</v>
      </c>
      <c r="AT2" s="13" t="s">
        <v>59</v>
      </c>
      <c r="AU2" s="13" t="s">
        <v>59</v>
      </c>
      <c r="AV2" s="13" t="s">
        <v>60</v>
      </c>
      <c r="AW2" s="13" t="s">
        <v>58</v>
      </c>
      <c r="AX2" s="13" t="s">
        <v>60</v>
      </c>
      <c r="AY2" s="13" t="s">
        <v>61</v>
      </c>
      <c r="AZ2" s="16" t="s">
        <v>59</v>
      </c>
      <c r="BA2" s="15" t="s">
        <v>54</v>
      </c>
      <c r="BB2" s="13" t="s">
        <v>55</v>
      </c>
      <c r="BC2" s="13" t="s">
        <v>56</v>
      </c>
      <c r="BD2" s="13" t="s">
        <v>57</v>
      </c>
      <c r="BE2" s="13" t="s">
        <v>58</v>
      </c>
      <c r="BF2" s="13" t="s">
        <v>59</v>
      </c>
      <c r="BG2" s="13" t="s">
        <v>59</v>
      </c>
      <c r="BH2" s="13" t="s">
        <v>60</v>
      </c>
      <c r="BI2" s="13" t="s">
        <v>58</v>
      </c>
      <c r="BJ2" s="13" t="s">
        <v>60</v>
      </c>
      <c r="BK2" s="13" t="s">
        <v>61</v>
      </c>
      <c r="BL2" s="16" t="s">
        <v>59</v>
      </c>
      <c r="BM2" s="15" t="s">
        <v>54</v>
      </c>
      <c r="BN2" s="13" t="s">
        <v>55</v>
      </c>
      <c r="BO2" s="13" t="s">
        <v>56</v>
      </c>
      <c r="BP2" s="13" t="s">
        <v>57</v>
      </c>
      <c r="BQ2" s="13" t="s">
        <v>58</v>
      </c>
      <c r="BR2" s="13" t="s">
        <v>59</v>
      </c>
      <c r="BS2" s="13" t="s">
        <v>59</v>
      </c>
      <c r="BT2" s="13" t="s">
        <v>60</v>
      </c>
      <c r="BU2" s="13" t="s">
        <v>58</v>
      </c>
      <c r="BV2" s="13" t="s">
        <v>60</v>
      </c>
      <c r="BW2" s="13" t="s">
        <v>61</v>
      </c>
      <c r="BX2" s="16" t="s">
        <v>59</v>
      </c>
      <c r="BY2" s="15" t="s">
        <v>54</v>
      </c>
      <c r="BZ2" s="13" t="s">
        <v>55</v>
      </c>
      <c r="CA2" s="13" t="s">
        <v>56</v>
      </c>
      <c r="CB2" s="13" t="s">
        <v>57</v>
      </c>
      <c r="CC2" s="13" t="s">
        <v>58</v>
      </c>
      <c r="CD2" s="13" t="s">
        <v>59</v>
      </c>
      <c r="CE2" s="13" t="s">
        <v>59</v>
      </c>
      <c r="CF2" s="13" t="s">
        <v>60</v>
      </c>
      <c r="CG2" s="13" t="s">
        <v>58</v>
      </c>
      <c r="CH2" s="13" t="s">
        <v>60</v>
      </c>
      <c r="CI2" s="13" t="s">
        <v>61</v>
      </c>
      <c r="CJ2" s="16" t="s">
        <v>59</v>
      </c>
      <c r="CK2" s="15" t="s">
        <v>54</v>
      </c>
      <c r="CL2" s="13" t="s">
        <v>55</v>
      </c>
      <c r="CM2" s="13" t="s">
        <v>56</v>
      </c>
      <c r="CN2" s="13" t="s">
        <v>57</v>
      </c>
      <c r="CO2" s="13" t="s">
        <v>58</v>
      </c>
      <c r="CP2" s="13" t="s">
        <v>59</v>
      </c>
      <c r="CQ2" s="13" t="s">
        <v>59</v>
      </c>
      <c r="CR2" s="13" t="s">
        <v>60</v>
      </c>
      <c r="CS2" s="13" t="s">
        <v>58</v>
      </c>
      <c r="CT2" s="13" t="s">
        <v>60</v>
      </c>
      <c r="CU2" s="13" t="s">
        <v>61</v>
      </c>
      <c r="CV2" s="16" t="s">
        <v>59</v>
      </c>
      <c r="CW2" s="15" t="s">
        <v>54</v>
      </c>
      <c r="CX2" s="13" t="s">
        <v>55</v>
      </c>
      <c r="CY2" s="13" t="s">
        <v>56</v>
      </c>
      <c r="CZ2" s="13" t="s">
        <v>57</v>
      </c>
      <c r="DA2" s="13" t="s">
        <v>58</v>
      </c>
      <c r="DB2" s="13" t="s">
        <v>59</v>
      </c>
      <c r="DC2" s="13" t="s">
        <v>59</v>
      </c>
      <c r="DD2" s="13" t="s">
        <v>60</v>
      </c>
      <c r="DE2" s="13" t="s">
        <v>58</v>
      </c>
      <c r="DF2" s="13" t="s">
        <v>60</v>
      </c>
      <c r="DG2" s="13" t="s">
        <v>61</v>
      </c>
      <c r="DH2" s="16" t="s">
        <v>59</v>
      </c>
      <c r="DI2" s="15" t="s">
        <v>54</v>
      </c>
      <c r="DJ2" s="13" t="s">
        <v>55</v>
      </c>
      <c r="DK2" s="13" t="s">
        <v>56</v>
      </c>
      <c r="DL2" s="13" t="s">
        <v>57</v>
      </c>
      <c r="DM2" s="13" t="s">
        <v>58</v>
      </c>
      <c r="DN2" s="13" t="s">
        <v>59</v>
      </c>
      <c r="DO2" s="13" t="s">
        <v>59</v>
      </c>
      <c r="DP2" s="13" t="s">
        <v>60</v>
      </c>
      <c r="DQ2" s="13" t="s">
        <v>58</v>
      </c>
      <c r="DR2" s="13" t="s">
        <v>60</v>
      </c>
      <c r="DS2" s="13" t="s">
        <v>61</v>
      </c>
      <c r="DT2" s="16" t="s">
        <v>59</v>
      </c>
      <c r="DU2" s="15" t="s">
        <v>54</v>
      </c>
      <c r="DV2" s="13" t="s">
        <v>55</v>
      </c>
      <c r="DW2" s="13" t="s">
        <v>56</v>
      </c>
      <c r="DX2" s="13" t="s">
        <v>57</v>
      </c>
      <c r="DY2" s="13" t="s">
        <v>58</v>
      </c>
      <c r="DZ2" s="13" t="s">
        <v>59</v>
      </c>
      <c r="EA2" s="13" t="s">
        <v>59</v>
      </c>
      <c r="EB2" s="13" t="s">
        <v>60</v>
      </c>
      <c r="EC2" s="13" t="s">
        <v>58</v>
      </c>
      <c r="ED2" s="13" t="s">
        <v>60</v>
      </c>
      <c r="EE2" s="13" t="s">
        <v>61</v>
      </c>
      <c r="EF2" s="16" t="s">
        <v>59</v>
      </c>
      <c r="EG2" s="15" t="s">
        <v>54</v>
      </c>
      <c r="EH2" s="13" t="s">
        <v>55</v>
      </c>
      <c r="EI2" s="13" t="s">
        <v>56</v>
      </c>
      <c r="EJ2" s="13" t="s">
        <v>57</v>
      </c>
      <c r="EK2" s="13" t="s">
        <v>58</v>
      </c>
      <c r="EL2" s="13" t="s">
        <v>59</v>
      </c>
      <c r="EM2" s="13" t="s">
        <v>59</v>
      </c>
      <c r="EN2" s="13" t="s">
        <v>60</v>
      </c>
      <c r="EO2" s="13" t="s">
        <v>58</v>
      </c>
      <c r="EP2" s="13" t="s">
        <v>60</v>
      </c>
      <c r="EQ2" s="13" t="s">
        <v>61</v>
      </c>
      <c r="ER2" s="16" t="s">
        <v>59</v>
      </c>
      <c r="ES2" s="15" t="s">
        <v>54</v>
      </c>
      <c r="ET2" s="13" t="s">
        <v>55</v>
      </c>
      <c r="EU2" s="13" t="s">
        <v>56</v>
      </c>
      <c r="EV2" s="13" t="s">
        <v>57</v>
      </c>
      <c r="EW2" s="13" t="s">
        <v>58</v>
      </c>
      <c r="EX2" s="13" t="s">
        <v>59</v>
      </c>
      <c r="EY2" s="13" t="s">
        <v>59</v>
      </c>
      <c r="EZ2" s="13" t="s">
        <v>60</v>
      </c>
      <c r="FA2" s="13" t="s">
        <v>58</v>
      </c>
      <c r="FB2" s="13" t="s">
        <v>60</v>
      </c>
      <c r="FC2" s="13" t="s">
        <v>61</v>
      </c>
      <c r="FD2" s="16" t="s">
        <v>59</v>
      </c>
      <c r="FE2" s="15" t="s">
        <v>54</v>
      </c>
      <c r="FF2" s="13" t="s">
        <v>55</v>
      </c>
      <c r="FG2" s="13" t="s">
        <v>56</v>
      </c>
      <c r="FH2" s="13" t="s">
        <v>57</v>
      </c>
      <c r="FI2" s="13" t="s">
        <v>58</v>
      </c>
      <c r="FJ2" s="13" t="s">
        <v>59</v>
      </c>
      <c r="FK2" s="13" t="s">
        <v>59</v>
      </c>
      <c r="FL2" s="13" t="s">
        <v>60</v>
      </c>
      <c r="FM2" s="13" t="s">
        <v>58</v>
      </c>
      <c r="FN2" s="13" t="s">
        <v>60</v>
      </c>
      <c r="FO2" s="13" t="s">
        <v>61</v>
      </c>
      <c r="FP2" s="16" t="s">
        <v>59</v>
      </c>
      <c r="FQ2" s="15" t="s">
        <v>54</v>
      </c>
      <c r="FR2" s="13" t="s">
        <v>55</v>
      </c>
      <c r="FS2" s="13" t="s">
        <v>56</v>
      </c>
      <c r="FT2" s="13" t="s">
        <v>57</v>
      </c>
      <c r="FU2" s="13" t="s">
        <v>58</v>
      </c>
      <c r="FV2" s="13" t="s">
        <v>59</v>
      </c>
      <c r="FW2" s="13" t="s">
        <v>59</v>
      </c>
      <c r="FX2" s="13" t="s">
        <v>60</v>
      </c>
      <c r="FY2" s="13" t="s">
        <v>58</v>
      </c>
      <c r="FZ2" s="13" t="s">
        <v>60</v>
      </c>
      <c r="GA2" s="13" t="s">
        <v>61</v>
      </c>
      <c r="GB2" s="16" t="s">
        <v>59</v>
      </c>
      <c r="GC2" s="15" t="s">
        <v>54</v>
      </c>
      <c r="GD2" s="13" t="s">
        <v>55</v>
      </c>
      <c r="GE2" s="13" t="s">
        <v>56</v>
      </c>
      <c r="GF2" s="13" t="s">
        <v>57</v>
      </c>
      <c r="GG2" s="13" t="s">
        <v>58</v>
      </c>
      <c r="GH2" s="13" t="s">
        <v>59</v>
      </c>
      <c r="GI2" s="13" t="s">
        <v>59</v>
      </c>
      <c r="GJ2" s="13" t="s">
        <v>60</v>
      </c>
      <c r="GK2" s="13" t="s">
        <v>58</v>
      </c>
      <c r="GL2" s="13" t="s">
        <v>60</v>
      </c>
      <c r="GM2" s="13" t="s">
        <v>61</v>
      </c>
      <c r="GN2" s="16" t="s">
        <v>59</v>
      </c>
      <c r="GO2" s="15" t="s">
        <v>54</v>
      </c>
      <c r="GP2" s="13" t="s">
        <v>55</v>
      </c>
      <c r="GQ2" s="13" t="s">
        <v>56</v>
      </c>
      <c r="GR2" s="13" t="s">
        <v>57</v>
      </c>
      <c r="GS2" s="13" t="s">
        <v>58</v>
      </c>
      <c r="GT2" s="13" t="s">
        <v>59</v>
      </c>
      <c r="GU2" s="13" t="s">
        <v>59</v>
      </c>
      <c r="GV2" s="13" t="s">
        <v>60</v>
      </c>
      <c r="GW2" s="13" t="s">
        <v>58</v>
      </c>
      <c r="GX2" s="13" t="s">
        <v>60</v>
      </c>
      <c r="GY2" s="13" t="s">
        <v>61</v>
      </c>
      <c r="GZ2" s="16" t="s">
        <v>59</v>
      </c>
      <c r="HA2" s="15" t="s">
        <v>54</v>
      </c>
      <c r="HB2" s="13" t="s">
        <v>55</v>
      </c>
      <c r="HC2" s="13" t="s">
        <v>56</v>
      </c>
      <c r="HD2" s="13" t="s">
        <v>57</v>
      </c>
      <c r="HE2" s="13" t="s">
        <v>58</v>
      </c>
      <c r="HF2" s="13" t="s">
        <v>59</v>
      </c>
      <c r="HG2" s="13" t="s">
        <v>59</v>
      </c>
      <c r="HH2" s="13" t="s">
        <v>60</v>
      </c>
      <c r="HI2" s="13" t="s">
        <v>58</v>
      </c>
      <c r="HJ2" s="13" t="s">
        <v>60</v>
      </c>
      <c r="HK2" s="13" t="s">
        <v>61</v>
      </c>
      <c r="HL2" s="16" t="s">
        <v>59</v>
      </c>
    </row>
    <row r="3" spans="1:220" s="33" customFormat="1" ht="15">
      <c r="A3" s="61" t="s">
        <v>90</v>
      </c>
      <c r="B3" s="58">
        <v>39234</v>
      </c>
      <c r="C3" s="58">
        <v>42396</v>
      </c>
      <c r="D3" s="59">
        <f t="shared" ref="D3:D6" si="0">DATEDIF(B3,C3+1,"M")</f>
        <v>103</v>
      </c>
      <c r="E3" s="44"/>
      <c r="F3" s="45"/>
      <c r="G3" s="45"/>
      <c r="H3" s="45"/>
      <c r="I3" s="45"/>
      <c r="J3" s="45"/>
      <c r="K3" s="45"/>
      <c r="L3" s="45"/>
      <c r="M3" s="45"/>
      <c r="N3" s="45"/>
      <c r="O3" s="45"/>
      <c r="P3" s="46"/>
      <c r="Q3" s="44"/>
      <c r="R3" s="45"/>
      <c r="S3" s="45"/>
      <c r="T3" s="45"/>
      <c r="U3" s="45"/>
      <c r="V3" s="45"/>
      <c r="W3" s="45"/>
      <c r="X3" s="45"/>
      <c r="Y3" s="45"/>
      <c r="Z3" s="45"/>
      <c r="AA3" s="45"/>
      <c r="AB3" s="46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6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6"/>
      <c r="BA3" s="44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6"/>
      <c r="BM3" s="46">
        <v>13</v>
      </c>
      <c r="BN3" s="46">
        <v>13</v>
      </c>
      <c r="BO3" s="46">
        <v>13</v>
      </c>
      <c r="BP3" s="46">
        <v>13</v>
      </c>
      <c r="BQ3" s="46">
        <v>13</v>
      </c>
      <c r="BR3" s="46">
        <v>13</v>
      </c>
      <c r="BS3" s="46">
        <v>13</v>
      </c>
      <c r="BT3" s="46">
        <v>13</v>
      </c>
      <c r="BU3" s="46">
        <v>13</v>
      </c>
      <c r="BV3" s="46">
        <v>13</v>
      </c>
      <c r="BW3" s="46">
        <v>13</v>
      </c>
      <c r="BX3" s="46">
        <v>13</v>
      </c>
      <c r="BY3" s="46">
        <v>13</v>
      </c>
      <c r="BZ3" s="46">
        <v>13</v>
      </c>
      <c r="CA3" s="46">
        <v>13</v>
      </c>
      <c r="CB3" s="46">
        <v>13</v>
      </c>
      <c r="CC3" s="46">
        <v>13</v>
      </c>
      <c r="CD3" s="46">
        <v>13</v>
      </c>
      <c r="CE3" s="46">
        <v>13</v>
      </c>
      <c r="CF3" s="46">
        <v>13</v>
      </c>
      <c r="CG3" s="46">
        <v>13</v>
      </c>
      <c r="CH3" s="46">
        <v>13</v>
      </c>
      <c r="CI3" s="46">
        <v>13</v>
      </c>
      <c r="CJ3" s="46">
        <v>13</v>
      </c>
      <c r="CK3" s="46">
        <v>13</v>
      </c>
      <c r="CL3" s="46">
        <v>13</v>
      </c>
      <c r="CM3" s="46">
        <v>13</v>
      </c>
      <c r="CN3" s="46">
        <v>13</v>
      </c>
      <c r="CO3" s="46">
        <v>13</v>
      </c>
      <c r="CP3" s="46">
        <v>13</v>
      </c>
      <c r="CQ3" s="46">
        <v>13</v>
      </c>
      <c r="CR3" s="46">
        <v>13</v>
      </c>
      <c r="CS3" s="46">
        <v>13</v>
      </c>
      <c r="CT3" s="46">
        <v>13</v>
      </c>
      <c r="CU3" s="46">
        <v>13</v>
      </c>
      <c r="CV3" s="46">
        <v>13</v>
      </c>
      <c r="CW3" s="46">
        <v>13</v>
      </c>
      <c r="CX3" s="46">
        <v>13</v>
      </c>
      <c r="CY3" s="46">
        <v>13</v>
      </c>
      <c r="CZ3" s="46">
        <v>13</v>
      </c>
      <c r="DA3" s="46">
        <v>13</v>
      </c>
      <c r="DB3" s="46">
        <v>13</v>
      </c>
      <c r="DC3" s="46">
        <v>13</v>
      </c>
      <c r="DD3" s="46">
        <v>13</v>
      </c>
      <c r="DE3" s="46">
        <v>13</v>
      </c>
      <c r="DF3" s="46">
        <v>13</v>
      </c>
      <c r="DG3" s="46">
        <v>13</v>
      </c>
      <c r="DH3" s="46">
        <v>13</v>
      </c>
      <c r="DI3" s="46">
        <v>13</v>
      </c>
      <c r="DJ3" s="46">
        <v>13</v>
      </c>
      <c r="DK3" s="46">
        <v>13</v>
      </c>
      <c r="DL3" s="46">
        <v>13</v>
      </c>
      <c r="DM3" s="46">
        <v>13</v>
      </c>
      <c r="DN3" s="46">
        <v>13</v>
      </c>
      <c r="DO3" s="46">
        <v>13</v>
      </c>
      <c r="DP3" s="46">
        <v>13</v>
      </c>
      <c r="DQ3" s="46">
        <v>13</v>
      </c>
      <c r="DR3" s="46">
        <v>13</v>
      </c>
      <c r="DS3" s="46">
        <v>13</v>
      </c>
      <c r="DT3" s="46">
        <v>13</v>
      </c>
      <c r="DU3" s="46">
        <v>13</v>
      </c>
      <c r="DV3" s="46">
        <v>13</v>
      </c>
      <c r="DW3" s="46">
        <v>13</v>
      </c>
      <c r="DX3" s="46">
        <v>13</v>
      </c>
      <c r="DY3" s="46">
        <v>13</v>
      </c>
      <c r="DZ3" s="46">
        <v>13</v>
      </c>
      <c r="EA3" s="46">
        <v>13</v>
      </c>
      <c r="EB3" s="46">
        <v>13</v>
      </c>
      <c r="EC3" s="46">
        <v>13</v>
      </c>
      <c r="ED3" s="46">
        <v>13</v>
      </c>
      <c r="EE3" s="46">
        <v>13</v>
      </c>
      <c r="EF3" s="46">
        <v>13</v>
      </c>
      <c r="EG3" s="46">
        <v>13</v>
      </c>
      <c r="EH3" s="46">
        <v>13</v>
      </c>
      <c r="EI3" s="46">
        <v>13</v>
      </c>
      <c r="EJ3" s="46">
        <v>13</v>
      </c>
      <c r="EK3" s="46">
        <v>13</v>
      </c>
      <c r="EL3" s="46">
        <v>13</v>
      </c>
      <c r="EM3" s="46">
        <v>13</v>
      </c>
      <c r="EN3" s="46">
        <v>13</v>
      </c>
      <c r="EO3" s="46">
        <v>13</v>
      </c>
      <c r="EP3" s="46">
        <v>13</v>
      </c>
      <c r="EQ3" s="46">
        <v>13</v>
      </c>
      <c r="ER3" s="46">
        <v>13</v>
      </c>
      <c r="ES3" s="46">
        <v>13</v>
      </c>
      <c r="ET3" s="46">
        <v>13</v>
      </c>
      <c r="EU3" s="46">
        <v>13</v>
      </c>
      <c r="EV3" s="46">
        <v>13</v>
      </c>
      <c r="EW3" s="46">
        <v>13</v>
      </c>
      <c r="EX3" s="46">
        <v>13</v>
      </c>
      <c r="EY3" s="46">
        <v>13</v>
      </c>
      <c r="EZ3" s="46">
        <v>13</v>
      </c>
      <c r="FA3" s="46">
        <v>13</v>
      </c>
      <c r="FB3" s="46">
        <v>13</v>
      </c>
      <c r="FC3" s="46">
        <v>13</v>
      </c>
      <c r="FD3" s="46">
        <v>13</v>
      </c>
      <c r="FE3" s="46">
        <v>13</v>
      </c>
      <c r="FF3" s="46">
        <v>13</v>
      </c>
      <c r="FG3" s="46">
        <v>13</v>
      </c>
      <c r="FH3" s="46">
        <v>13</v>
      </c>
      <c r="FI3" s="46">
        <v>13</v>
      </c>
      <c r="FJ3" s="46">
        <v>13</v>
      </c>
      <c r="FK3" s="46">
        <v>13</v>
      </c>
      <c r="FL3" s="46"/>
      <c r="FM3" s="46"/>
      <c r="FN3" s="46"/>
      <c r="FO3" s="46"/>
      <c r="FP3" s="46"/>
      <c r="FQ3" s="46"/>
      <c r="FR3" s="46"/>
      <c r="FS3" s="46"/>
      <c r="FT3" s="46"/>
      <c r="FU3" s="46"/>
      <c r="FV3" s="46"/>
      <c r="FW3" s="46"/>
      <c r="FX3" s="46"/>
      <c r="FY3" s="46"/>
      <c r="FZ3" s="46"/>
      <c r="GA3" s="46"/>
      <c r="GB3" s="46"/>
      <c r="GC3" s="46"/>
      <c r="GD3" s="46"/>
      <c r="GE3" s="46"/>
      <c r="GF3" s="46"/>
      <c r="GG3" s="46"/>
      <c r="GH3" s="46"/>
      <c r="GI3" s="46"/>
      <c r="GJ3" s="46"/>
      <c r="GK3" s="46"/>
      <c r="GL3" s="46"/>
      <c r="GM3" s="46"/>
      <c r="GN3" s="46"/>
      <c r="GO3" s="46"/>
      <c r="GP3" s="46"/>
      <c r="GQ3" s="46"/>
      <c r="GR3" s="46"/>
      <c r="GS3" s="46"/>
      <c r="GT3" s="46"/>
      <c r="GU3" s="46"/>
      <c r="GV3" s="46"/>
      <c r="GW3" s="46"/>
      <c r="GX3" s="46"/>
      <c r="GY3" s="46"/>
      <c r="GZ3" s="46"/>
      <c r="HA3" s="46"/>
      <c r="HB3" s="46"/>
      <c r="HC3" s="46"/>
      <c r="HD3" s="46"/>
      <c r="HE3" s="46"/>
      <c r="HF3" s="46"/>
      <c r="HG3" s="46"/>
      <c r="HH3" s="46"/>
      <c r="HI3" s="46"/>
      <c r="HJ3" s="46"/>
      <c r="HK3" s="46"/>
      <c r="HL3" s="46"/>
    </row>
    <row r="4" spans="1:220" s="62" customFormat="1" ht="15">
      <c r="A4" s="17" t="s">
        <v>88</v>
      </c>
      <c r="B4" s="42">
        <v>40885</v>
      </c>
      <c r="C4" s="42">
        <v>42301</v>
      </c>
      <c r="D4" s="43">
        <f t="shared" si="0"/>
        <v>46</v>
      </c>
      <c r="E4" s="44"/>
      <c r="F4" s="45"/>
      <c r="G4" s="45"/>
      <c r="H4" s="45"/>
      <c r="I4" s="45"/>
      <c r="J4" s="45"/>
      <c r="K4" s="45"/>
      <c r="L4" s="45"/>
      <c r="M4" s="45"/>
      <c r="N4" s="45"/>
      <c r="O4" s="45"/>
      <c r="P4" s="46"/>
      <c r="Q4" s="44"/>
      <c r="R4" s="45"/>
      <c r="S4" s="45"/>
      <c r="T4" s="45"/>
      <c r="U4" s="45"/>
      <c r="V4" s="45"/>
      <c r="W4" s="45"/>
      <c r="X4" s="45"/>
      <c r="Y4" s="45"/>
      <c r="Z4" s="45"/>
      <c r="AA4" s="45"/>
      <c r="AB4" s="46"/>
      <c r="AC4" s="44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6"/>
      <c r="AO4" s="44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6"/>
      <c r="BA4" s="44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6"/>
      <c r="BM4" s="44"/>
      <c r="BN4" s="45"/>
      <c r="BO4" s="45"/>
      <c r="BP4" s="44">
        <v>14</v>
      </c>
      <c r="BQ4" s="44">
        <v>14</v>
      </c>
      <c r="BR4" s="44">
        <v>14</v>
      </c>
      <c r="BS4" s="44">
        <v>14</v>
      </c>
      <c r="BT4" s="44">
        <v>14</v>
      </c>
      <c r="BU4" s="44">
        <v>14</v>
      </c>
      <c r="BV4" s="44">
        <v>14</v>
      </c>
      <c r="BW4" s="44">
        <v>14</v>
      </c>
      <c r="BX4" s="44">
        <v>14</v>
      </c>
      <c r="BY4" s="44">
        <v>14</v>
      </c>
      <c r="BZ4" s="44">
        <v>14</v>
      </c>
      <c r="CA4" s="44">
        <v>14</v>
      </c>
      <c r="CB4" s="44">
        <v>14</v>
      </c>
      <c r="CC4" s="44">
        <v>14</v>
      </c>
      <c r="CD4" s="44">
        <v>14</v>
      </c>
      <c r="CE4" s="44">
        <v>14</v>
      </c>
      <c r="CF4" s="44">
        <v>14</v>
      </c>
      <c r="CG4" s="44">
        <v>14</v>
      </c>
      <c r="CH4" s="44">
        <v>14</v>
      </c>
      <c r="CI4" s="44">
        <v>14</v>
      </c>
      <c r="CJ4" s="44">
        <v>14</v>
      </c>
      <c r="CK4" s="44">
        <v>14</v>
      </c>
      <c r="CL4" s="44">
        <v>14</v>
      </c>
      <c r="CM4" s="44">
        <v>14</v>
      </c>
      <c r="CN4" s="44">
        <v>14</v>
      </c>
      <c r="CO4" s="44">
        <v>14</v>
      </c>
      <c r="CP4" s="44">
        <v>14</v>
      </c>
      <c r="CQ4" s="44">
        <v>14</v>
      </c>
      <c r="CR4" s="44">
        <v>14</v>
      </c>
      <c r="CS4" s="44">
        <v>14</v>
      </c>
      <c r="CT4" s="44">
        <v>14</v>
      </c>
      <c r="CU4" s="44">
        <v>14</v>
      </c>
      <c r="CV4" s="44">
        <v>14</v>
      </c>
      <c r="CW4" s="44">
        <v>14</v>
      </c>
      <c r="CX4" s="44">
        <v>14</v>
      </c>
      <c r="CY4" s="44">
        <v>14</v>
      </c>
      <c r="CZ4" s="44">
        <v>14</v>
      </c>
      <c r="DA4" s="44">
        <v>14</v>
      </c>
      <c r="DB4" s="44">
        <v>14</v>
      </c>
      <c r="DC4" s="44">
        <v>14</v>
      </c>
      <c r="DD4" s="44">
        <v>14</v>
      </c>
      <c r="DE4" s="44">
        <v>14</v>
      </c>
      <c r="DF4" s="44">
        <v>14</v>
      </c>
      <c r="DG4" s="44">
        <v>14</v>
      </c>
      <c r="DH4" s="44">
        <v>14</v>
      </c>
      <c r="DI4" s="44">
        <v>14</v>
      </c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6"/>
      <c r="DU4" s="44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6"/>
      <c r="FQ4" s="44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6"/>
    </row>
    <row r="5" spans="1:220" s="33" customFormat="1" ht="15">
      <c r="A5" s="61" t="s">
        <v>88</v>
      </c>
      <c r="B5" s="58">
        <v>37773</v>
      </c>
      <c r="C5" s="58">
        <v>42301</v>
      </c>
      <c r="D5" s="59">
        <f t="shared" si="0"/>
        <v>148</v>
      </c>
      <c r="E5" s="44"/>
      <c r="F5" s="45"/>
      <c r="G5" s="45"/>
      <c r="H5" s="45"/>
      <c r="I5" s="45"/>
      <c r="J5" s="45"/>
      <c r="K5" s="45"/>
      <c r="L5" s="45"/>
      <c r="M5" s="45"/>
      <c r="N5" s="45"/>
      <c r="O5" s="45"/>
      <c r="P5" s="46"/>
      <c r="Q5" s="44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4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6"/>
      <c r="AO5" s="44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6"/>
      <c r="BA5" s="44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6"/>
      <c r="BM5" s="44"/>
      <c r="BN5" s="45"/>
      <c r="BO5" s="45"/>
      <c r="BP5" s="45">
        <v>94</v>
      </c>
      <c r="BQ5" s="45">
        <v>94</v>
      </c>
      <c r="BR5" s="45">
        <v>94</v>
      </c>
      <c r="BS5" s="45">
        <v>94</v>
      </c>
      <c r="BT5" s="45">
        <v>94</v>
      </c>
      <c r="BU5" s="45">
        <v>94</v>
      </c>
      <c r="BV5" s="45">
        <v>94</v>
      </c>
      <c r="BW5" s="45">
        <v>94</v>
      </c>
      <c r="BX5" s="45">
        <v>94</v>
      </c>
      <c r="BY5" s="45">
        <v>94</v>
      </c>
      <c r="BZ5" s="45">
        <v>94</v>
      </c>
      <c r="CA5" s="45">
        <v>94</v>
      </c>
      <c r="CB5" s="45">
        <v>94</v>
      </c>
      <c r="CC5" s="45">
        <v>94</v>
      </c>
      <c r="CD5" s="45">
        <v>94</v>
      </c>
      <c r="CE5" s="45">
        <v>94</v>
      </c>
      <c r="CF5" s="45">
        <v>94</v>
      </c>
      <c r="CG5" s="45">
        <v>94</v>
      </c>
      <c r="CH5" s="45">
        <v>94</v>
      </c>
      <c r="CI5" s="45">
        <v>94</v>
      </c>
      <c r="CJ5" s="45">
        <v>94</v>
      </c>
      <c r="CK5" s="45">
        <v>94</v>
      </c>
      <c r="CL5" s="45">
        <v>94</v>
      </c>
      <c r="CM5" s="45">
        <v>94</v>
      </c>
      <c r="CN5" s="45">
        <v>94</v>
      </c>
      <c r="CO5" s="45">
        <v>94</v>
      </c>
      <c r="CP5" s="45">
        <v>94</v>
      </c>
      <c r="CQ5" s="45">
        <v>94</v>
      </c>
      <c r="CR5" s="45">
        <v>94</v>
      </c>
      <c r="CS5" s="45">
        <v>94</v>
      </c>
      <c r="CT5" s="45">
        <v>94</v>
      </c>
      <c r="CU5" s="45">
        <v>94</v>
      </c>
      <c r="CV5" s="45">
        <v>94</v>
      </c>
      <c r="CW5" s="45">
        <v>94</v>
      </c>
      <c r="CX5" s="45">
        <v>94</v>
      </c>
      <c r="CY5" s="45">
        <v>94</v>
      </c>
      <c r="CZ5" s="45">
        <v>94</v>
      </c>
      <c r="DA5" s="45">
        <v>94</v>
      </c>
      <c r="DB5" s="45">
        <v>94</v>
      </c>
      <c r="DC5" s="45">
        <v>94</v>
      </c>
      <c r="DD5" s="45">
        <v>94</v>
      </c>
      <c r="DE5" s="45">
        <v>94</v>
      </c>
      <c r="DF5" s="45">
        <v>94</v>
      </c>
      <c r="DG5" s="45">
        <v>94</v>
      </c>
      <c r="DH5" s="45">
        <v>94</v>
      </c>
      <c r="DI5" s="45">
        <v>94</v>
      </c>
      <c r="DJ5" s="45">
        <v>94</v>
      </c>
      <c r="DK5" s="45">
        <v>94</v>
      </c>
      <c r="DL5" s="45">
        <v>94</v>
      </c>
      <c r="DM5" s="45">
        <v>94</v>
      </c>
      <c r="DN5" s="45">
        <v>94</v>
      </c>
      <c r="DO5" s="45">
        <v>94</v>
      </c>
      <c r="DP5" s="45">
        <v>94</v>
      </c>
      <c r="DQ5" s="45">
        <v>94</v>
      </c>
      <c r="DR5" s="45">
        <v>94</v>
      </c>
      <c r="DS5" s="45">
        <v>94</v>
      </c>
      <c r="DT5" s="45">
        <v>94</v>
      </c>
      <c r="DU5" s="45">
        <v>94</v>
      </c>
      <c r="DV5" s="45">
        <v>94</v>
      </c>
      <c r="DW5" s="45">
        <v>94</v>
      </c>
      <c r="DX5" s="45">
        <v>94</v>
      </c>
      <c r="DY5" s="45">
        <v>94</v>
      </c>
      <c r="DZ5" s="45">
        <v>94</v>
      </c>
      <c r="EA5" s="45">
        <v>94</v>
      </c>
      <c r="EB5" s="45">
        <v>94</v>
      </c>
      <c r="EC5" s="45">
        <v>94</v>
      </c>
      <c r="ED5" s="45">
        <v>94</v>
      </c>
      <c r="EE5" s="45">
        <v>94</v>
      </c>
      <c r="EF5" s="45">
        <v>94</v>
      </c>
      <c r="EG5" s="45">
        <v>94</v>
      </c>
      <c r="EH5" s="45">
        <v>94</v>
      </c>
      <c r="EI5" s="45">
        <v>94</v>
      </c>
      <c r="EJ5" s="45">
        <v>94</v>
      </c>
      <c r="EK5" s="45">
        <v>94</v>
      </c>
      <c r="EL5" s="45">
        <v>94</v>
      </c>
      <c r="EM5" s="45">
        <v>94</v>
      </c>
      <c r="EN5" s="45">
        <v>94</v>
      </c>
      <c r="EO5" s="45">
        <v>94</v>
      </c>
      <c r="EP5" s="45">
        <v>94</v>
      </c>
      <c r="EQ5" s="45">
        <v>94</v>
      </c>
      <c r="ER5" s="45">
        <v>94</v>
      </c>
      <c r="ES5" s="45">
        <v>94</v>
      </c>
      <c r="ET5" s="45">
        <v>94</v>
      </c>
      <c r="EU5" s="45">
        <v>94</v>
      </c>
      <c r="EV5" s="45">
        <v>94</v>
      </c>
      <c r="EW5" s="45">
        <v>94</v>
      </c>
      <c r="EX5" s="45">
        <v>94</v>
      </c>
      <c r="EY5" s="45">
        <v>94</v>
      </c>
      <c r="EZ5" s="45">
        <v>94</v>
      </c>
      <c r="FA5" s="45">
        <v>94</v>
      </c>
      <c r="FB5" s="45">
        <v>94</v>
      </c>
      <c r="FC5" s="45">
        <v>94</v>
      </c>
      <c r="FD5" s="45">
        <v>94</v>
      </c>
      <c r="FE5" s="45">
        <v>94</v>
      </c>
      <c r="FF5" s="45">
        <v>94</v>
      </c>
      <c r="FG5" s="45">
        <v>94</v>
      </c>
      <c r="FH5" s="45">
        <v>94</v>
      </c>
      <c r="FI5" s="45">
        <v>94</v>
      </c>
      <c r="FJ5" s="45">
        <v>94</v>
      </c>
      <c r="FK5" s="45">
        <v>94</v>
      </c>
      <c r="FL5" s="45">
        <v>94</v>
      </c>
      <c r="FM5" s="45">
        <v>94</v>
      </c>
      <c r="FN5" s="45">
        <v>94</v>
      </c>
      <c r="FO5" s="45">
        <v>94</v>
      </c>
      <c r="FP5" s="45">
        <v>94</v>
      </c>
      <c r="FQ5" s="45">
        <v>94</v>
      </c>
      <c r="FR5" s="45">
        <v>94</v>
      </c>
      <c r="FS5" s="45">
        <v>94</v>
      </c>
      <c r="FT5" s="45">
        <v>94</v>
      </c>
      <c r="FU5" s="45">
        <v>94</v>
      </c>
      <c r="FV5" s="45">
        <v>94</v>
      </c>
      <c r="FW5" s="45">
        <v>94</v>
      </c>
      <c r="FX5" s="45">
        <v>94</v>
      </c>
      <c r="FY5" s="45">
        <v>94</v>
      </c>
      <c r="FZ5" s="45">
        <v>94</v>
      </c>
      <c r="GA5" s="45">
        <v>94</v>
      </c>
      <c r="GB5" s="45">
        <v>94</v>
      </c>
      <c r="GC5" s="45">
        <v>94</v>
      </c>
      <c r="GD5" s="45">
        <v>94</v>
      </c>
      <c r="GE5" s="45">
        <v>94</v>
      </c>
      <c r="GF5" s="45">
        <v>94</v>
      </c>
      <c r="GG5" s="45">
        <v>94</v>
      </c>
      <c r="GH5" s="45">
        <v>94</v>
      </c>
      <c r="GI5" s="45">
        <v>94</v>
      </c>
      <c r="GJ5" s="45">
        <v>94</v>
      </c>
      <c r="GK5" s="45">
        <v>94</v>
      </c>
      <c r="GL5" s="45">
        <v>94</v>
      </c>
      <c r="GM5" s="45">
        <v>94</v>
      </c>
      <c r="GN5" s="45">
        <v>94</v>
      </c>
      <c r="GO5" s="45">
        <v>94</v>
      </c>
      <c r="GP5" s="45">
        <v>94</v>
      </c>
      <c r="GQ5" s="45">
        <v>94</v>
      </c>
      <c r="GR5" s="45">
        <v>94</v>
      </c>
      <c r="GS5" s="45">
        <v>94</v>
      </c>
      <c r="GT5" s="45">
        <v>94</v>
      </c>
      <c r="GU5" s="45">
        <v>94</v>
      </c>
      <c r="GV5" s="45">
        <v>94</v>
      </c>
      <c r="GW5" s="45">
        <v>94</v>
      </c>
      <c r="GX5" s="45">
        <v>94</v>
      </c>
      <c r="GY5" s="45">
        <v>94</v>
      </c>
      <c r="GZ5" s="45">
        <v>94</v>
      </c>
      <c r="HA5" s="45">
        <v>94</v>
      </c>
      <c r="HB5" s="45">
        <v>94</v>
      </c>
      <c r="HC5" s="45">
        <v>94</v>
      </c>
      <c r="HD5" s="45">
        <v>94</v>
      </c>
      <c r="HE5" s="45">
        <v>94</v>
      </c>
      <c r="HF5" s="45">
        <v>94</v>
      </c>
      <c r="HG5" s="45">
        <v>94</v>
      </c>
      <c r="HH5" s="45"/>
      <c r="HI5" s="45"/>
      <c r="HJ5" s="45"/>
      <c r="HK5" s="45"/>
      <c r="HL5" s="46"/>
    </row>
    <row r="6" spans="1:220" s="33" customFormat="1" thickBot="1">
      <c r="A6" s="61" t="s">
        <v>91</v>
      </c>
      <c r="B6" s="58">
        <v>39916</v>
      </c>
      <c r="C6" s="60">
        <v>41722</v>
      </c>
      <c r="D6" s="59">
        <f t="shared" si="0"/>
        <v>59</v>
      </c>
      <c r="E6" s="44"/>
      <c r="F6" s="45"/>
      <c r="G6" s="45"/>
      <c r="H6" s="45"/>
      <c r="I6" s="45"/>
      <c r="J6" s="45"/>
      <c r="K6" s="45"/>
      <c r="L6" s="45"/>
      <c r="M6" s="45"/>
      <c r="N6" s="45"/>
      <c r="O6" s="45"/>
      <c r="P6" s="46"/>
      <c r="Q6" s="44"/>
      <c r="R6" s="45"/>
      <c r="S6" s="45"/>
      <c r="T6" s="45"/>
      <c r="U6" s="45"/>
      <c r="V6" s="45"/>
      <c r="W6" s="45"/>
      <c r="X6" s="45"/>
      <c r="Y6" s="45"/>
      <c r="Z6" s="45"/>
      <c r="AA6" s="45"/>
      <c r="AB6" s="46"/>
      <c r="AC6" s="44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6"/>
      <c r="AO6" s="44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6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6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6"/>
      <c r="BY6" s="44"/>
      <c r="BZ6" s="45"/>
      <c r="CA6" s="45"/>
      <c r="CB6" s="45"/>
      <c r="CC6" s="45"/>
      <c r="CD6" s="45"/>
      <c r="CE6" s="45"/>
      <c r="CF6" s="45"/>
      <c r="CG6" s="45"/>
      <c r="CH6" s="45">
        <v>24</v>
      </c>
      <c r="CI6" s="45">
        <v>24</v>
      </c>
      <c r="CJ6" s="45">
        <v>24</v>
      </c>
      <c r="CK6" s="45">
        <v>24</v>
      </c>
      <c r="CL6" s="45">
        <v>24</v>
      </c>
      <c r="CM6" s="45">
        <v>24</v>
      </c>
      <c r="CN6" s="45">
        <v>24</v>
      </c>
      <c r="CO6" s="45">
        <v>24</v>
      </c>
      <c r="CP6" s="45">
        <v>24</v>
      </c>
      <c r="CQ6" s="45">
        <v>24</v>
      </c>
      <c r="CR6" s="45">
        <v>24</v>
      </c>
      <c r="CS6" s="45">
        <v>24</v>
      </c>
      <c r="CT6" s="45">
        <v>24</v>
      </c>
      <c r="CU6" s="45">
        <v>24</v>
      </c>
      <c r="CV6" s="45">
        <v>24</v>
      </c>
      <c r="CW6" s="45">
        <v>24</v>
      </c>
      <c r="CX6" s="45">
        <v>24</v>
      </c>
      <c r="CY6" s="45">
        <v>24</v>
      </c>
      <c r="CZ6" s="45">
        <v>24</v>
      </c>
      <c r="DA6" s="45">
        <v>24</v>
      </c>
      <c r="DB6" s="45">
        <v>24</v>
      </c>
      <c r="DC6" s="45">
        <v>24</v>
      </c>
      <c r="DD6" s="45">
        <v>24</v>
      </c>
      <c r="DE6" s="45">
        <v>24</v>
      </c>
      <c r="DF6" s="45">
        <v>24</v>
      </c>
      <c r="DG6" s="45">
        <v>24</v>
      </c>
      <c r="DH6" s="45">
        <v>24</v>
      </c>
      <c r="DI6" s="45">
        <v>24</v>
      </c>
      <c r="DJ6" s="45">
        <v>24</v>
      </c>
      <c r="DK6" s="45">
        <v>24</v>
      </c>
      <c r="DL6" s="45">
        <v>24</v>
      </c>
      <c r="DM6" s="45">
        <v>24</v>
      </c>
      <c r="DN6" s="45">
        <v>24</v>
      </c>
      <c r="DO6" s="45">
        <v>24</v>
      </c>
      <c r="DP6" s="45">
        <v>24</v>
      </c>
      <c r="DQ6" s="45">
        <v>24</v>
      </c>
      <c r="DR6" s="45">
        <v>24</v>
      </c>
      <c r="DS6" s="45">
        <v>24</v>
      </c>
      <c r="DT6" s="45">
        <v>24</v>
      </c>
      <c r="DU6" s="45">
        <v>24</v>
      </c>
      <c r="DV6" s="45">
        <v>24</v>
      </c>
      <c r="DW6" s="45">
        <v>24</v>
      </c>
      <c r="DX6" s="45">
        <v>24</v>
      </c>
      <c r="DY6" s="45">
        <v>24</v>
      </c>
      <c r="DZ6" s="45">
        <v>24</v>
      </c>
      <c r="EA6" s="45">
        <v>24</v>
      </c>
      <c r="EB6" s="45">
        <v>24</v>
      </c>
      <c r="EC6" s="45">
        <v>24</v>
      </c>
      <c r="ED6" s="45">
        <v>24</v>
      </c>
      <c r="EE6" s="45">
        <v>24</v>
      </c>
      <c r="EF6" s="45">
        <v>24</v>
      </c>
      <c r="EG6" s="45">
        <v>24</v>
      </c>
      <c r="EH6" s="45">
        <v>24</v>
      </c>
      <c r="EI6" s="45">
        <v>24</v>
      </c>
      <c r="EJ6" s="45">
        <v>24</v>
      </c>
      <c r="EK6" s="45">
        <v>24</v>
      </c>
      <c r="EL6" s="45">
        <v>24</v>
      </c>
      <c r="EM6" s="45">
        <v>24</v>
      </c>
      <c r="EN6" s="45">
        <v>24</v>
      </c>
      <c r="EO6" s="45"/>
      <c r="EP6" s="45"/>
      <c r="EQ6" s="45"/>
      <c r="ER6" s="46"/>
      <c r="ES6" s="44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6"/>
      <c r="FE6" s="44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6"/>
      <c r="FQ6" s="44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6"/>
      <c r="GC6" s="44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6"/>
      <c r="GO6" s="44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6"/>
      <c r="HA6" s="44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6"/>
    </row>
    <row r="7" spans="1:220" s="54" customFormat="1" ht="12.75" thickTop="1" thickBot="1">
      <c r="A7" s="49" t="s">
        <v>5</v>
      </c>
      <c r="B7" s="50" t="s">
        <v>5</v>
      </c>
      <c r="C7" s="50"/>
      <c r="D7" s="51" t="s">
        <v>62</v>
      </c>
      <c r="E7" s="52">
        <f t="shared" ref="E7:BP7" si="1">SUM(E3:E6)</f>
        <v>0</v>
      </c>
      <c r="F7" s="52">
        <f t="shared" si="1"/>
        <v>0</v>
      </c>
      <c r="G7" s="52">
        <f t="shared" si="1"/>
        <v>0</v>
      </c>
      <c r="H7" s="52">
        <f t="shared" si="1"/>
        <v>0</v>
      </c>
      <c r="I7" s="52">
        <f t="shared" si="1"/>
        <v>0</v>
      </c>
      <c r="J7" s="52">
        <f t="shared" si="1"/>
        <v>0</v>
      </c>
      <c r="K7" s="52">
        <f t="shared" si="1"/>
        <v>0</v>
      </c>
      <c r="L7" s="52">
        <f t="shared" si="1"/>
        <v>0</v>
      </c>
      <c r="M7" s="52">
        <f t="shared" si="1"/>
        <v>0</v>
      </c>
      <c r="N7" s="52">
        <f t="shared" si="1"/>
        <v>0</v>
      </c>
      <c r="O7" s="52">
        <f t="shared" si="1"/>
        <v>0</v>
      </c>
      <c r="P7" s="52">
        <f t="shared" si="1"/>
        <v>0</v>
      </c>
      <c r="Q7" s="52">
        <f t="shared" si="1"/>
        <v>0</v>
      </c>
      <c r="R7" s="52">
        <f t="shared" si="1"/>
        <v>0</v>
      </c>
      <c r="S7" s="52">
        <f t="shared" si="1"/>
        <v>0</v>
      </c>
      <c r="T7" s="52">
        <f t="shared" si="1"/>
        <v>0</v>
      </c>
      <c r="U7" s="52">
        <f t="shared" si="1"/>
        <v>0</v>
      </c>
      <c r="V7" s="52">
        <f t="shared" si="1"/>
        <v>0</v>
      </c>
      <c r="W7" s="52">
        <f t="shared" si="1"/>
        <v>0</v>
      </c>
      <c r="X7" s="52">
        <f t="shared" si="1"/>
        <v>0</v>
      </c>
      <c r="Y7" s="52">
        <f t="shared" si="1"/>
        <v>0</v>
      </c>
      <c r="Z7" s="52">
        <f t="shared" si="1"/>
        <v>0</v>
      </c>
      <c r="AA7" s="52">
        <f t="shared" si="1"/>
        <v>0</v>
      </c>
      <c r="AB7" s="52">
        <f t="shared" si="1"/>
        <v>0</v>
      </c>
      <c r="AC7" s="52">
        <f t="shared" si="1"/>
        <v>0</v>
      </c>
      <c r="AD7" s="52">
        <f t="shared" si="1"/>
        <v>0</v>
      </c>
      <c r="AE7" s="52">
        <f t="shared" si="1"/>
        <v>0</v>
      </c>
      <c r="AF7" s="52">
        <f t="shared" si="1"/>
        <v>0</v>
      </c>
      <c r="AG7" s="52">
        <f t="shared" si="1"/>
        <v>0</v>
      </c>
      <c r="AH7" s="52">
        <f t="shared" si="1"/>
        <v>0</v>
      </c>
      <c r="AI7" s="52">
        <f t="shared" si="1"/>
        <v>0</v>
      </c>
      <c r="AJ7" s="52">
        <f t="shared" si="1"/>
        <v>0</v>
      </c>
      <c r="AK7" s="52">
        <f t="shared" si="1"/>
        <v>0</v>
      </c>
      <c r="AL7" s="52">
        <f t="shared" si="1"/>
        <v>0</v>
      </c>
      <c r="AM7" s="52">
        <f t="shared" si="1"/>
        <v>0</v>
      </c>
      <c r="AN7" s="52">
        <f t="shared" si="1"/>
        <v>0</v>
      </c>
      <c r="AO7" s="52">
        <f t="shared" si="1"/>
        <v>0</v>
      </c>
      <c r="AP7" s="52">
        <f t="shared" si="1"/>
        <v>0</v>
      </c>
      <c r="AQ7" s="52">
        <f t="shared" si="1"/>
        <v>0</v>
      </c>
      <c r="AR7" s="52">
        <f t="shared" si="1"/>
        <v>0</v>
      </c>
      <c r="AS7" s="52">
        <f t="shared" si="1"/>
        <v>0</v>
      </c>
      <c r="AT7" s="52">
        <f t="shared" si="1"/>
        <v>0</v>
      </c>
      <c r="AU7" s="52">
        <f t="shared" si="1"/>
        <v>0</v>
      </c>
      <c r="AV7" s="52">
        <f t="shared" si="1"/>
        <v>0</v>
      </c>
      <c r="AW7" s="52">
        <f t="shared" si="1"/>
        <v>0</v>
      </c>
      <c r="AX7" s="52">
        <f t="shared" si="1"/>
        <v>0</v>
      </c>
      <c r="AY7" s="52">
        <f t="shared" si="1"/>
        <v>0</v>
      </c>
      <c r="AZ7" s="52">
        <f t="shared" si="1"/>
        <v>0</v>
      </c>
      <c r="BA7" s="52">
        <f t="shared" si="1"/>
        <v>0</v>
      </c>
      <c r="BB7" s="52">
        <f t="shared" si="1"/>
        <v>0</v>
      </c>
      <c r="BC7" s="52">
        <f t="shared" si="1"/>
        <v>0</v>
      </c>
      <c r="BD7" s="52">
        <f t="shared" si="1"/>
        <v>0</v>
      </c>
      <c r="BE7" s="52">
        <f t="shared" si="1"/>
        <v>0</v>
      </c>
      <c r="BF7" s="52">
        <f t="shared" si="1"/>
        <v>0</v>
      </c>
      <c r="BG7" s="52">
        <f t="shared" si="1"/>
        <v>0</v>
      </c>
      <c r="BH7" s="52">
        <f t="shared" si="1"/>
        <v>0</v>
      </c>
      <c r="BI7" s="52">
        <f t="shared" si="1"/>
        <v>0</v>
      </c>
      <c r="BJ7" s="52">
        <f t="shared" si="1"/>
        <v>0</v>
      </c>
      <c r="BK7" s="52">
        <f t="shared" si="1"/>
        <v>0</v>
      </c>
      <c r="BL7" s="52">
        <f t="shared" si="1"/>
        <v>0</v>
      </c>
      <c r="BM7" s="52">
        <f t="shared" si="1"/>
        <v>13</v>
      </c>
      <c r="BN7" s="52">
        <f t="shared" si="1"/>
        <v>13</v>
      </c>
      <c r="BO7" s="52">
        <f t="shared" si="1"/>
        <v>13</v>
      </c>
      <c r="BP7" s="52">
        <f t="shared" si="1"/>
        <v>121</v>
      </c>
      <c r="BQ7" s="52">
        <f t="shared" ref="BQ7:EB7" si="2">SUM(BQ3:BQ6)</f>
        <v>121</v>
      </c>
      <c r="BR7" s="52">
        <f t="shared" si="2"/>
        <v>121</v>
      </c>
      <c r="BS7" s="52">
        <f t="shared" si="2"/>
        <v>121</v>
      </c>
      <c r="BT7" s="52">
        <f t="shared" si="2"/>
        <v>121</v>
      </c>
      <c r="BU7" s="52">
        <f t="shared" si="2"/>
        <v>121</v>
      </c>
      <c r="BV7" s="52">
        <f t="shared" si="2"/>
        <v>121</v>
      </c>
      <c r="BW7" s="52">
        <f t="shared" si="2"/>
        <v>121</v>
      </c>
      <c r="BX7" s="52">
        <f t="shared" si="2"/>
        <v>121</v>
      </c>
      <c r="BY7" s="52">
        <f t="shared" si="2"/>
        <v>121</v>
      </c>
      <c r="BZ7" s="52">
        <f t="shared" si="2"/>
        <v>121</v>
      </c>
      <c r="CA7" s="52">
        <f t="shared" si="2"/>
        <v>121</v>
      </c>
      <c r="CB7" s="52">
        <f t="shared" si="2"/>
        <v>121</v>
      </c>
      <c r="CC7" s="52">
        <f t="shared" si="2"/>
        <v>121</v>
      </c>
      <c r="CD7" s="52">
        <f t="shared" si="2"/>
        <v>121</v>
      </c>
      <c r="CE7" s="52">
        <f t="shared" si="2"/>
        <v>121</v>
      </c>
      <c r="CF7" s="52">
        <f t="shared" si="2"/>
        <v>121</v>
      </c>
      <c r="CG7" s="52">
        <f t="shared" si="2"/>
        <v>121</v>
      </c>
      <c r="CH7" s="52">
        <f t="shared" si="2"/>
        <v>145</v>
      </c>
      <c r="CI7" s="52">
        <f t="shared" si="2"/>
        <v>145</v>
      </c>
      <c r="CJ7" s="52">
        <f t="shared" si="2"/>
        <v>145</v>
      </c>
      <c r="CK7" s="52">
        <f t="shared" si="2"/>
        <v>145</v>
      </c>
      <c r="CL7" s="52">
        <f t="shared" si="2"/>
        <v>145</v>
      </c>
      <c r="CM7" s="52">
        <f t="shared" si="2"/>
        <v>145</v>
      </c>
      <c r="CN7" s="52">
        <f t="shared" si="2"/>
        <v>145</v>
      </c>
      <c r="CO7" s="52">
        <f t="shared" si="2"/>
        <v>145</v>
      </c>
      <c r="CP7" s="52">
        <f t="shared" si="2"/>
        <v>145</v>
      </c>
      <c r="CQ7" s="52">
        <f t="shared" si="2"/>
        <v>145</v>
      </c>
      <c r="CR7" s="52">
        <f t="shared" si="2"/>
        <v>145</v>
      </c>
      <c r="CS7" s="52">
        <f t="shared" si="2"/>
        <v>145</v>
      </c>
      <c r="CT7" s="52">
        <f t="shared" si="2"/>
        <v>145</v>
      </c>
      <c r="CU7" s="52">
        <f t="shared" si="2"/>
        <v>145</v>
      </c>
      <c r="CV7" s="52">
        <f t="shared" si="2"/>
        <v>145</v>
      </c>
      <c r="CW7" s="52">
        <f t="shared" si="2"/>
        <v>145</v>
      </c>
      <c r="CX7" s="52">
        <f t="shared" si="2"/>
        <v>145</v>
      </c>
      <c r="CY7" s="52">
        <f t="shared" si="2"/>
        <v>145</v>
      </c>
      <c r="CZ7" s="52">
        <f t="shared" si="2"/>
        <v>145</v>
      </c>
      <c r="DA7" s="52">
        <f t="shared" si="2"/>
        <v>145</v>
      </c>
      <c r="DB7" s="52">
        <f t="shared" si="2"/>
        <v>145</v>
      </c>
      <c r="DC7" s="52">
        <f t="shared" si="2"/>
        <v>145</v>
      </c>
      <c r="DD7" s="52">
        <f t="shared" si="2"/>
        <v>145</v>
      </c>
      <c r="DE7" s="52">
        <f t="shared" si="2"/>
        <v>145</v>
      </c>
      <c r="DF7" s="52">
        <f t="shared" si="2"/>
        <v>145</v>
      </c>
      <c r="DG7" s="52">
        <f t="shared" si="2"/>
        <v>145</v>
      </c>
      <c r="DH7" s="52">
        <f t="shared" si="2"/>
        <v>145</v>
      </c>
      <c r="DI7" s="52">
        <f t="shared" si="2"/>
        <v>145</v>
      </c>
      <c r="DJ7" s="52">
        <f t="shared" si="2"/>
        <v>131</v>
      </c>
      <c r="DK7" s="52">
        <f t="shared" si="2"/>
        <v>131</v>
      </c>
      <c r="DL7" s="52">
        <f t="shared" si="2"/>
        <v>131</v>
      </c>
      <c r="DM7" s="52">
        <f t="shared" si="2"/>
        <v>131</v>
      </c>
      <c r="DN7" s="52">
        <f t="shared" si="2"/>
        <v>131</v>
      </c>
      <c r="DO7" s="52">
        <f t="shared" si="2"/>
        <v>131</v>
      </c>
      <c r="DP7" s="52">
        <f t="shared" si="2"/>
        <v>131</v>
      </c>
      <c r="DQ7" s="52">
        <f t="shared" si="2"/>
        <v>131</v>
      </c>
      <c r="DR7" s="52">
        <f t="shared" si="2"/>
        <v>131</v>
      </c>
      <c r="DS7" s="52">
        <f t="shared" si="2"/>
        <v>131</v>
      </c>
      <c r="DT7" s="52">
        <f t="shared" si="2"/>
        <v>131</v>
      </c>
      <c r="DU7" s="52">
        <f t="shared" si="2"/>
        <v>131</v>
      </c>
      <c r="DV7" s="52">
        <f t="shared" si="2"/>
        <v>131</v>
      </c>
      <c r="DW7" s="52">
        <f t="shared" si="2"/>
        <v>131</v>
      </c>
      <c r="DX7" s="52">
        <f t="shared" si="2"/>
        <v>131</v>
      </c>
      <c r="DY7" s="52">
        <f t="shared" si="2"/>
        <v>131</v>
      </c>
      <c r="DZ7" s="52">
        <f t="shared" si="2"/>
        <v>131</v>
      </c>
      <c r="EA7" s="52">
        <f t="shared" si="2"/>
        <v>131</v>
      </c>
      <c r="EB7" s="52">
        <f t="shared" si="2"/>
        <v>131</v>
      </c>
      <c r="EC7" s="52">
        <f t="shared" ref="EC7:GN7" si="3">SUM(EC3:EC6)</f>
        <v>131</v>
      </c>
      <c r="ED7" s="52">
        <f t="shared" si="3"/>
        <v>131</v>
      </c>
      <c r="EE7" s="52">
        <f t="shared" si="3"/>
        <v>131</v>
      </c>
      <c r="EF7" s="53">
        <f t="shared" si="3"/>
        <v>131</v>
      </c>
      <c r="EG7" s="52">
        <f t="shared" si="3"/>
        <v>131</v>
      </c>
      <c r="EH7" s="63">
        <f t="shared" si="3"/>
        <v>131</v>
      </c>
      <c r="EI7" s="63">
        <f t="shared" si="3"/>
        <v>131</v>
      </c>
      <c r="EJ7" s="63">
        <f t="shared" si="3"/>
        <v>131</v>
      </c>
      <c r="EK7" s="63">
        <f t="shared" si="3"/>
        <v>131</v>
      </c>
      <c r="EL7" s="63">
        <f t="shared" si="3"/>
        <v>131</v>
      </c>
      <c r="EM7" s="63">
        <f t="shared" si="3"/>
        <v>131</v>
      </c>
      <c r="EN7" s="63">
        <f t="shared" si="3"/>
        <v>131</v>
      </c>
      <c r="EO7" s="63">
        <f t="shared" si="3"/>
        <v>107</v>
      </c>
      <c r="EP7" s="63">
        <f t="shared" si="3"/>
        <v>107</v>
      </c>
      <c r="EQ7" s="63">
        <f t="shared" si="3"/>
        <v>107</v>
      </c>
      <c r="ER7" s="63">
        <f t="shared" si="3"/>
        <v>107</v>
      </c>
      <c r="ES7" s="63">
        <f t="shared" si="3"/>
        <v>107</v>
      </c>
      <c r="ET7" s="63">
        <f t="shared" si="3"/>
        <v>107</v>
      </c>
      <c r="EU7" s="63">
        <f t="shared" si="3"/>
        <v>107</v>
      </c>
      <c r="EV7" s="63">
        <f t="shared" si="3"/>
        <v>107</v>
      </c>
      <c r="EW7" s="63">
        <f t="shared" si="3"/>
        <v>107</v>
      </c>
      <c r="EX7" s="63">
        <f t="shared" si="3"/>
        <v>107</v>
      </c>
      <c r="EY7" s="63">
        <f t="shared" si="3"/>
        <v>107</v>
      </c>
      <c r="EZ7" s="63">
        <f t="shared" si="3"/>
        <v>107</v>
      </c>
      <c r="FA7" s="63">
        <f t="shared" si="3"/>
        <v>107</v>
      </c>
      <c r="FB7" s="63">
        <f t="shared" si="3"/>
        <v>107</v>
      </c>
      <c r="FC7" s="63">
        <f t="shared" si="3"/>
        <v>107</v>
      </c>
      <c r="FD7" s="63">
        <f t="shared" si="3"/>
        <v>107</v>
      </c>
      <c r="FE7" s="63">
        <f t="shared" si="3"/>
        <v>107</v>
      </c>
      <c r="FF7" s="63">
        <f t="shared" si="3"/>
        <v>107</v>
      </c>
      <c r="FG7" s="63">
        <f t="shared" si="3"/>
        <v>107</v>
      </c>
      <c r="FH7" s="63">
        <f t="shared" si="3"/>
        <v>107</v>
      </c>
      <c r="FI7" s="63">
        <f t="shared" si="3"/>
        <v>107</v>
      </c>
      <c r="FJ7" s="63">
        <f t="shared" si="3"/>
        <v>107</v>
      </c>
      <c r="FK7" s="63">
        <f t="shared" si="3"/>
        <v>107</v>
      </c>
      <c r="FL7" s="63">
        <f t="shared" si="3"/>
        <v>94</v>
      </c>
      <c r="FM7" s="63">
        <f t="shared" si="3"/>
        <v>94</v>
      </c>
      <c r="FN7" s="63">
        <f t="shared" si="3"/>
        <v>94</v>
      </c>
      <c r="FO7" s="63">
        <f t="shared" si="3"/>
        <v>94</v>
      </c>
      <c r="FP7" s="63">
        <f t="shared" si="3"/>
        <v>94</v>
      </c>
      <c r="FQ7" s="52">
        <f t="shared" si="3"/>
        <v>94</v>
      </c>
      <c r="FR7" s="52">
        <f t="shared" si="3"/>
        <v>94</v>
      </c>
      <c r="FS7" s="52">
        <f t="shared" si="3"/>
        <v>94</v>
      </c>
      <c r="FT7" s="52">
        <f t="shared" si="3"/>
        <v>94</v>
      </c>
      <c r="FU7" s="52">
        <f t="shared" si="3"/>
        <v>94</v>
      </c>
      <c r="FV7" s="52">
        <f t="shared" si="3"/>
        <v>94</v>
      </c>
      <c r="FW7" s="52">
        <f t="shared" si="3"/>
        <v>94</v>
      </c>
      <c r="FX7" s="52">
        <f t="shared" si="3"/>
        <v>94</v>
      </c>
      <c r="FY7" s="52">
        <f t="shared" si="3"/>
        <v>94</v>
      </c>
      <c r="FZ7" s="52">
        <f t="shared" si="3"/>
        <v>94</v>
      </c>
      <c r="GA7" s="52">
        <f t="shared" si="3"/>
        <v>94</v>
      </c>
      <c r="GB7" s="53">
        <f t="shared" si="3"/>
        <v>94</v>
      </c>
      <c r="GC7" s="52">
        <f t="shared" si="3"/>
        <v>94</v>
      </c>
      <c r="GD7" s="63">
        <f t="shared" si="3"/>
        <v>94</v>
      </c>
      <c r="GE7" s="63">
        <f t="shared" si="3"/>
        <v>94</v>
      </c>
      <c r="GF7" s="63">
        <f t="shared" si="3"/>
        <v>94</v>
      </c>
      <c r="GG7" s="63">
        <f t="shared" si="3"/>
        <v>94</v>
      </c>
      <c r="GH7" s="63">
        <f t="shared" si="3"/>
        <v>94</v>
      </c>
      <c r="GI7" s="63">
        <f t="shared" si="3"/>
        <v>94</v>
      </c>
      <c r="GJ7" s="63">
        <f t="shared" si="3"/>
        <v>94</v>
      </c>
      <c r="GK7" s="63">
        <f t="shared" si="3"/>
        <v>94</v>
      </c>
      <c r="GL7" s="63">
        <f t="shared" si="3"/>
        <v>94</v>
      </c>
      <c r="GM7" s="63">
        <f t="shared" si="3"/>
        <v>94</v>
      </c>
      <c r="GN7" s="63">
        <f t="shared" si="3"/>
        <v>94</v>
      </c>
      <c r="GO7" s="63">
        <f t="shared" ref="GO7:IZ7" si="4">SUM(GO3:GO6)</f>
        <v>94</v>
      </c>
      <c r="GP7" s="63">
        <f t="shared" si="4"/>
        <v>94</v>
      </c>
      <c r="GQ7" s="63">
        <f t="shared" si="4"/>
        <v>94</v>
      </c>
      <c r="GR7" s="63">
        <f t="shared" si="4"/>
        <v>94</v>
      </c>
      <c r="GS7" s="63">
        <f t="shared" si="4"/>
        <v>94</v>
      </c>
      <c r="GT7" s="63">
        <f t="shared" si="4"/>
        <v>94</v>
      </c>
      <c r="GU7" s="63">
        <f t="shared" si="4"/>
        <v>94</v>
      </c>
      <c r="GV7" s="63">
        <f t="shared" si="4"/>
        <v>94</v>
      </c>
      <c r="GW7" s="63">
        <f t="shared" si="4"/>
        <v>94</v>
      </c>
      <c r="GX7" s="63">
        <f t="shared" si="4"/>
        <v>94</v>
      </c>
      <c r="GY7" s="63">
        <f t="shared" si="4"/>
        <v>94</v>
      </c>
      <c r="GZ7" s="63">
        <f t="shared" si="4"/>
        <v>94</v>
      </c>
      <c r="HA7" s="63">
        <f t="shared" si="4"/>
        <v>94</v>
      </c>
      <c r="HB7" s="63">
        <f t="shared" si="4"/>
        <v>94</v>
      </c>
      <c r="HC7" s="63">
        <f t="shared" si="4"/>
        <v>94</v>
      </c>
      <c r="HD7" s="63">
        <f t="shared" si="4"/>
        <v>94</v>
      </c>
      <c r="HE7" s="63">
        <f t="shared" si="4"/>
        <v>94</v>
      </c>
      <c r="HF7" s="63">
        <f t="shared" si="4"/>
        <v>94</v>
      </c>
      <c r="HG7" s="63">
        <f t="shared" si="4"/>
        <v>94</v>
      </c>
      <c r="HH7" s="63">
        <f t="shared" si="4"/>
        <v>0</v>
      </c>
      <c r="HI7" s="63">
        <f t="shared" si="4"/>
        <v>0</v>
      </c>
      <c r="HJ7" s="63">
        <f t="shared" si="4"/>
        <v>0</v>
      </c>
      <c r="HK7" s="63">
        <f t="shared" si="4"/>
        <v>0</v>
      </c>
      <c r="HL7" s="63">
        <f t="shared" si="4"/>
        <v>0</v>
      </c>
    </row>
    <row r="8" spans="1:220" thickTop="1">
      <c r="A8" s="32"/>
      <c r="B8" s="22"/>
      <c r="C8" s="22"/>
      <c r="D8" s="23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  <c r="EV8" s="24"/>
      <c r="EW8" s="24"/>
      <c r="EX8" s="24"/>
      <c r="EY8" s="24"/>
      <c r="EZ8" s="24"/>
      <c r="FA8" s="24"/>
      <c r="FB8" s="24"/>
      <c r="FC8" s="24"/>
      <c r="FD8" s="24"/>
      <c r="FE8" s="24"/>
      <c r="FF8" s="24"/>
      <c r="FG8" s="24"/>
      <c r="FH8" s="24"/>
      <c r="FI8" s="24"/>
      <c r="FJ8" s="24"/>
      <c r="FK8" s="24"/>
      <c r="FL8" s="24"/>
      <c r="FM8" s="24"/>
      <c r="FN8" s="24"/>
      <c r="FO8" s="24"/>
      <c r="FP8" s="24"/>
      <c r="FQ8" s="24"/>
      <c r="FR8" s="24"/>
      <c r="FS8" s="24"/>
      <c r="FT8" s="24"/>
      <c r="FU8" s="24"/>
      <c r="FV8" s="24"/>
      <c r="FW8" s="24"/>
      <c r="FX8" s="24"/>
      <c r="FY8" s="24"/>
      <c r="FZ8" s="24"/>
      <c r="GA8" s="24"/>
      <c r="GB8" s="24"/>
      <c r="GC8" s="24"/>
      <c r="GD8" s="24"/>
      <c r="GE8" s="24"/>
      <c r="GF8" s="24"/>
      <c r="GG8" s="24"/>
      <c r="GH8" s="24"/>
      <c r="GI8" s="24"/>
      <c r="GJ8" s="24"/>
      <c r="GK8" s="24"/>
      <c r="GL8" s="24"/>
      <c r="GM8" s="24"/>
      <c r="GN8" s="24"/>
      <c r="GO8" s="24"/>
      <c r="GP8" s="24"/>
      <c r="GQ8" s="24"/>
      <c r="GR8" s="24"/>
      <c r="GS8" s="24"/>
      <c r="GT8" s="24"/>
      <c r="GU8" s="24"/>
      <c r="GV8" s="24"/>
      <c r="GW8" s="24"/>
      <c r="GX8" s="24"/>
      <c r="GY8" s="24"/>
      <c r="GZ8" s="24"/>
      <c r="HA8" s="24"/>
      <c r="HB8" s="24"/>
      <c r="HC8" s="24"/>
      <c r="HD8" s="24"/>
      <c r="HE8" s="24"/>
      <c r="HF8" s="24"/>
      <c r="HG8" s="24"/>
      <c r="HH8" s="24"/>
      <c r="HI8" s="24"/>
      <c r="HJ8" s="24"/>
      <c r="HK8" s="24"/>
      <c r="HL8" s="24"/>
    </row>
    <row r="9" spans="1:220" ht="15">
      <c r="A9" s="25" t="s">
        <v>63</v>
      </c>
      <c r="B9" s="65">
        <v>3</v>
      </c>
      <c r="C9" s="66"/>
      <c r="D9" s="67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  <c r="EV9" s="24"/>
      <c r="EW9" s="24"/>
      <c r="EX9" s="24"/>
      <c r="EY9" s="24"/>
      <c r="EZ9" s="24"/>
      <c r="FA9" s="24"/>
      <c r="FB9" s="24"/>
      <c r="FC9" s="24"/>
      <c r="FD9" s="24"/>
      <c r="FE9" s="24"/>
      <c r="FF9" s="24"/>
      <c r="FG9" s="24"/>
      <c r="FH9" s="24"/>
      <c r="FI9" s="24"/>
      <c r="FJ9" s="24"/>
      <c r="FK9" s="24"/>
      <c r="FL9" s="24"/>
      <c r="FM9" s="24"/>
      <c r="FN9" s="24"/>
      <c r="FO9" s="24"/>
      <c r="FP9" s="24"/>
      <c r="FQ9" s="24"/>
      <c r="FR9" s="24"/>
      <c r="FS9" s="24"/>
      <c r="FT9" s="24"/>
      <c r="FU9" s="24"/>
      <c r="FV9" s="24"/>
      <c r="FW9" s="24"/>
      <c r="FX9" s="24"/>
      <c r="FY9" s="24"/>
      <c r="FZ9" s="24"/>
      <c r="GA9" s="24"/>
      <c r="GB9" s="24"/>
      <c r="GC9" s="24"/>
      <c r="GD9" s="24"/>
      <c r="GE9" s="24"/>
      <c r="GF9" s="24"/>
      <c r="GG9" s="24"/>
      <c r="GH9" s="24"/>
      <c r="GI9" s="24"/>
      <c r="GJ9" s="24"/>
      <c r="GK9" s="24"/>
      <c r="GL9" s="24"/>
      <c r="GM9" s="24"/>
      <c r="GN9" s="24"/>
      <c r="GO9" s="24"/>
      <c r="GP9" s="24"/>
      <c r="GQ9" s="24"/>
      <c r="GR9" s="24"/>
      <c r="GS9" s="24"/>
      <c r="GT9" s="24"/>
      <c r="GU9" s="24"/>
      <c r="GV9" s="24"/>
      <c r="GW9" s="24"/>
      <c r="GX9" s="24"/>
      <c r="GY9" s="24"/>
      <c r="GZ9" s="24"/>
      <c r="HA9" s="24"/>
      <c r="HB9" s="24"/>
      <c r="HC9" s="24"/>
      <c r="HD9" s="24"/>
      <c r="HE9" s="24"/>
      <c r="HF9" s="24"/>
      <c r="HG9" s="24"/>
      <c r="HH9" s="24"/>
      <c r="HI9" s="24"/>
      <c r="HJ9" s="24"/>
      <c r="HK9" s="24"/>
      <c r="HL9" s="24"/>
    </row>
    <row r="10" spans="1:220" ht="15">
      <c r="A10" s="25" t="s">
        <v>64</v>
      </c>
      <c r="B10" s="65">
        <v>36</v>
      </c>
      <c r="C10" s="66"/>
      <c r="D10" s="67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</row>
    <row r="11" spans="1:220" ht="30">
      <c r="A11" s="25" t="s">
        <v>65</v>
      </c>
      <c r="B11" s="68">
        <f>COUNTIF(E7:HL7,"&gt;="&amp;B9)</f>
        <v>151</v>
      </c>
      <c r="C11" s="66"/>
      <c r="D11" s="67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  <c r="EV11" s="24"/>
      <c r="EW11" s="24"/>
      <c r="EX11" s="24"/>
      <c r="EY11" s="24"/>
      <c r="EZ11" s="24"/>
      <c r="FA11" s="24"/>
      <c r="FB11" s="24"/>
      <c r="FC11" s="24"/>
      <c r="FD11" s="24"/>
      <c r="FE11" s="24"/>
      <c r="FF11" s="24"/>
      <c r="FG11" s="24"/>
      <c r="FH11" s="24"/>
      <c r="FI11" s="24"/>
      <c r="FJ11" s="24"/>
      <c r="FK11" s="24"/>
      <c r="FL11" s="24"/>
      <c r="FM11" s="24"/>
      <c r="FN11" s="24"/>
      <c r="FO11" s="24"/>
      <c r="FP11" s="24"/>
      <c r="FQ11" s="24"/>
      <c r="FR11" s="24"/>
      <c r="FS11" s="24"/>
      <c r="FT11" s="24"/>
      <c r="FU11" s="24"/>
      <c r="FV11" s="24"/>
      <c r="FW11" s="24"/>
      <c r="FX11" s="24"/>
      <c r="FY11" s="24"/>
      <c r="FZ11" s="24"/>
      <c r="GA11" s="24"/>
      <c r="GB11" s="24"/>
      <c r="GC11" s="24"/>
      <c r="GD11" s="24"/>
      <c r="GE11" s="24"/>
      <c r="GF11" s="24"/>
      <c r="GG11" s="24"/>
      <c r="GH11" s="24"/>
      <c r="GI11" s="24"/>
      <c r="GJ11" s="24"/>
      <c r="GK11" s="24"/>
      <c r="GL11" s="24"/>
      <c r="GM11" s="24"/>
      <c r="GN11" s="24"/>
      <c r="GO11" s="24"/>
      <c r="GP11" s="24"/>
      <c r="GQ11" s="24"/>
      <c r="GR11" s="24"/>
      <c r="GS11" s="24"/>
      <c r="GT11" s="24"/>
      <c r="GU11" s="24"/>
      <c r="GV11" s="24"/>
      <c r="GW11" s="24"/>
      <c r="GX11" s="24"/>
      <c r="GY11" s="24"/>
      <c r="GZ11" s="24"/>
      <c r="HA11" s="24"/>
      <c r="HB11" s="24"/>
      <c r="HC11" s="24"/>
      <c r="HD11" s="24"/>
      <c r="HE11" s="24"/>
      <c r="HF11" s="24"/>
      <c r="HG11" s="24"/>
      <c r="HH11" s="24"/>
      <c r="HI11" s="24"/>
      <c r="HJ11" s="24"/>
      <c r="HK11" s="24"/>
      <c r="HL11" s="24"/>
    </row>
    <row r="12" spans="1:220" ht="33" customHeight="1">
      <c r="A12" s="25" t="s">
        <v>66</v>
      </c>
      <c r="B12" s="69" t="str">
        <f>IF(B11&gt;=B10,"HABILITADO","NÃO HABILITADO")</f>
        <v>HABILITADO</v>
      </c>
      <c r="C12" s="66"/>
      <c r="D12" s="67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  <c r="EV12" s="24"/>
      <c r="EW12" s="24"/>
      <c r="EX12" s="24"/>
      <c r="EY12" s="24"/>
      <c r="EZ12" s="24"/>
      <c r="FA12" s="24"/>
      <c r="FB12" s="24"/>
      <c r="FC12" s="24"/>
      <c r="FD12" s="24"/>
      <c r="FE12" s="24"/>
      <c r="FF12" s="24"/>
      <c r="FG12" s="24"/>
      <c r="FH12" s="24"/>
      <c r="FI12" s="24"/>
      <c r="FJ12" s="24"/>
      <c r="FK12" s="24"/>
      <c r="FL12" s="24"/>
      <c r="FM12" s="24"/>
      <c r="FN12" s="24"/>
      <c r="FO12" s="24"/>
      <c r="FP12" s="24"/>
      <c r="FQ12" s="24"/>
      <c r="FR12" s="24"/>
      <c r="FS12" s="24"/>
      <c r="FT12" s="24"/>
      <c r="FU12" s="24"/>
      <c r="FV12" s="24"/>
      <c r="FW12" s="24"/>
      <c r="FX12" s="24"/>
      <c r="FY12" s="24"/>
      <c r="FZ12" s="24"/>
      <c r="GA12" s="24"/>
      <c r="GB12" s="24"/>
      <c r="GC12" s="24"/>
      <c r="GD12" s="24"/>
      <c r="GE12" s="24"/>
      <c r="GF12" s="24"/>
      <c r="GG12" s="24"/>
      <c r="GH12" s="24"/>
      <c r="GI12" s="24"/>
      <c r="GJ12" s="24"/>
      <c r="GK12" s="24"/>
      <c r="GL12" s="24"/>
      <c r="GM12" s="24"/>
      <c r="GN12" s="24"/>
      <c r="GO12" s="24"/>
      <c r="GP12" s="24"/>
      <c r="GQ12" s="24"/>
      <c r="GR12" s="24"/>
      <c r="GS12" s="24"/>
      <c r="GT12" s="24"/>
      <c r="GU12" s="24"/>
      <c r="GV12" s="24"/>
      <c r="GW12" s="24"/>
      <c r="GX12" s="24"/>
      <c r="GY12" s="24"/>
      <c r="GZ12" s="24"/>
      <c r="HA12" s="24"/>
      <c r="HB12" s="24"/>
      <c r="HC12" s="24"/>
      <c r="HD12" s="24"/>
      <c r="HE12" s="24"/>
      <c r="HF12" s="24"/>
      <c r="HG12" s="24"/>
      <c r="HH12" s="24"/>
      <c r="HI12" s="24"/>
      <c r="HJ12" s="24"/>
      <c r="HK12" s="24"/>
      <c r="HL12" s="24"/>
    </row>
    <row r="13" spans="1:220" ht="15.75" customHeight="1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  <c r="CA13" s="55"/>
      <c r="CB13" s="55"/>
      <c r="CC13" s="55"/>
      <c r="CD13" s="55"/>
      <c r="CE13" s="55"/>
      <c r="CF13" s="55"/>
      <c r="CG13" s="55"/>
      <c r="CH13" s="55"/>
      <c r="CI13" s="55"/>
      <c r="CJ13" s="55"/>
      <c r="CK13" s="55"/>
      <c r="CL13" s="55"/>
      <c r="CM13" s="55"/>
      <c r="CN13" s="55"/>
      <c r="CO13" s="55"/>
      <c r="CP13" s="55"/>
      <c r="CQ13" s="55"/>
      <c r="CR13" s="55"/>
      <c r="CS13" s="55"/>
      <c r="CT13" s="55"/>
      <c r="CU13" s="55"/>
      <c r="CV13" s="55"/>
      <c r="CW13" s="55"/>
      <c r="CX13" s="55"/>
      <c r="CY13" s="55"/>
      <c r="CZ13" s="55"/>
      <c r="DA13" s="55"/>
      <c r="DB13" s="55"/>
      <c r="DC13" s="55"/>
      <c r="DD13" s="55"/>
      <c r="DE13" s="55"/>
      <c r="DF13" s="55"/>
      <c r="DG13" s="55"/>
      <c r="DH13" s="55"/>
      <c r="DI13" s="55"/>
      <c r="DJ13" s="55"/>
      <c r="DK13" s="55"/>
      <c r="DL13" s="55"/>
      <c r="DM13" s="55"/>
      <c r="DN13" s="55"/>
      <c r="DO13" s="55"/>
      <c r="DP13" s="55"/>
      <c r="DQ13" s="55"/>
      <c r="DR13" s="55"/>
      <c r="DS13" s="55"/>
      <c r="DT13" s="55"/>
      <c r="DU13" s="55"/>
      <c r="DV13" s="55"/>
      <c r="DW13" s="55"/>
      <c r="DX13" s="55"/>
      <c r="DY13" s="55"/>
      <c r="DZ13" s="55"/>
      <c r="EA13" s="55"/>
      <c r="EB13" s="55"/>
      <c r="EC13" s="55"/>
      <c r="ED13" s="55"/>
      <c r="EE13" s="55"/>
      <c r="EF13" s="55"/>
    </row>
    <row r="14" spans="1:220" ht="15.75" customHeight="1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5"/>
      <c r="BK14" s="55"/>
      <c r="BL14" s="55"/>
      <c r="BM14" s="55"/>
      <c r="BN14" s="55"/>
      <c r="BO14" s="55"/>
      <c r="BP14" s="55"/>
      <c r="BQ14" s="55"/>
      <c r="BR14" s="55"/>
      <c r="BS14" s="55"/>
      <c r="BT14" s="55"/>
      <c r="BU14" s="55"/>
      <c r="BV14" s="55"/>
      <c r="BW14" s="55"/>
      <c r="BX14" s="55"/>
      <c r="BY14" s="55"/>
      <c r="BZ14" s="55"/>
      <c r="CA14" s="55"/>
      <c r="CB14" s="55"/>
      <c r="CC14" s="55"/>
      <c r="CD14" s="55"/>
      <c r="CE14" s="55"/>
      <c r="CF14" s="55"/>
      <c r="CG14" s="55"/>
      <c r="CH14" s="55"/>
      <c r="CI14" s="55"/>
      <c r="CJ14" s="55"/>
      <c r="CK14" s="55"/>
      <c r="CL14" s="55"/>
      <c r="CM14" s="55"/>
      <c r="CN14" s="55"/>
      <c r="CO14" s="55"/>
      <c r="CP14" s="55"/>
      <c r="CQ14" s="55"/>
      <c r="CR14" s="55"/>
      <c r="CS14" s="55"/>
      <c r="CT14" s="55"/>
      <c r="CU14" s="55"/>
      <c r="CV14" s="55"/>
      <c r="CW14" s="55"/>
      <c r="CX14" s="55"/>
      <c r="CY14" s="55"/>
      <c r="CZ14" s="55"/>
      <c r="DA14" s="55"/>
      <c r="DB14" s="55"/>
      <c r="DC14" s="55"/>
      <c r="DD14" s="55"/>
      <c r="DE14" s="55"/>
      <c r="DF14" s="55"/>
      <c r="DG14" s="55"/>
      <c r="DH14" s="55"/>
      <c r="DI14" s="55"/>
      <c r="DJ14" s="55"/>
      <c r="DK14" s="55"/>
      <c r="DL14" s="55"/>
      <c r="DM14" s="55"/>
      <c r="DN14" s="55"/>
      <c r="DO14" s="55"/>
      <c r="DP14" s="55"/>
      <c r="DQ14" s="55"/>
      <c r="DR14" s="55"/>
      <c r="DS14" s="55"/>
      <c r="DT14" s="55"/>
      <c r="DU14" s="55"/>
      <c r="DV14" s="55"/>
      <c r="DW14" s="55"/>
      <c r="DX14" s="55"/>
      <c r="DY14" s="55"/>
      <c r="DZ14" s="55"/>
      <c r="EA14" s="55"/>
      <c r="EB14" s="55"/>
      <c r="EC14" s="55"/>
      <c r="ED14" s="55"/>
      <c r="EE14" s="55"/>
      <c r="EF14" s="55"/>
    </row>
  </sheetData>
  <mergeCells count="22">
    <mergeCell ref="GO1:GZ1"/>
    <mergeCell ref="HA1:HL1"/>
    <mergeCell ref="EG1:ER1"/>
    <mergeCell ref="ES1:FD1"/>
    <mergeCell ref="FE1:FP1"/>
    <mergeCell ref="FQ1:GB1"/>
    <mergeCell ref="GC1:GN1"/>
    <mergeCell ref="B10:D10"/>
    <mergeCell ref="B11:D11"/>
    <mergeCell ref="B12:D12"/>
    <mergeCell ref="E1:P1"/>
    <mergeCell ref="Q1:AB1"/>
    <mergeCell ref="CK1:CV1"/>
    <mergeCell ref="CW1:DH1"/>
    <mergeCell ref="DI1:DT1"/>
    <mergeCell ref="DU1:EF1"/>
    <mergeCell ref="B9:D9"/>
    <mergeCell ref="AC1:AN1"/>
    <mergeCell ref="AO1:AZ1"/>
    <mergeCell ref="BA1:BL1"/>
    <mergeCell ref="BM1:BX1"/>
    <mergeCell ref="BY1:CJ1"/>
  </mergeCells>
  <conditionalFormatting sqref="B12:D12">
    <cfRule type="cellIs" dxfId="5" priority="1" operator="equal">
      <formula>"NÃO HABILITADO"</formula>
    </cfRule>
  </conditionalFormatting>
  <pageMargins left="0" right="0" top="0" bottom="0" header="0" footer="0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G20"/>
  <sheetViews>
    <sheetView topLeftCell="A16" workbookViewId="0">
      <selection activeCell="G1" sqref="G1"/>
    </sheetView>
  </sheetViews>
  <sheetFormatPr defaultColWidth="14.42578125" defaultRowHeight="15.75" customHeight="1"/>
  <cols>
    <col min="1" max="1" width="59.5703125" customWidth="1"/>
    <col min="3" max="3" width="14.42578125" hidden="1"/>
    <col min="4" max="4" width="16.7109375" customWidth="1"/>
    <col min="5" max="5" width="15.42578125" customWidth="1"/>
  </cols>
  <sheetData>
    <row r="1" spans="1:7" ht="15">
      <c r="A1" s="73" t="s">
        <v>68</v>
      </c>
      <c r="B1" s="66"/>
      <c r="C1" s="66"/>
      <c r="D1" s="66"/>
      <c r="E1" s="67"/>
      <c r="G1" s="48" t="s">
        <v>89</v>
      </c>
    </row>
    <row r="2" spans="1:7" ht="15">
      <c r="A2" s="27" t="s">
        <v>69</v>
      </c>
      <c r="B2" s="26">
        <v>334029.24</v>
      </c>
      <c r="C2" s="36"/>
      <c r="D2" s="76" t="str">
        <f>IF(B4&lt;B5,
IF(B3&lt;B4,"INEXEQUÍVEL","EXEQUÍVEL"),
IF(B4&gt;B5,
IF(B3&lt;B5,"INEXEQUÍVEL","EXEQUÍVEL")))</f>
        <v>EXEQUÍVEL</v>
      </c>
      <c r="E2" s="74"/>
    </row>
    <row r="3" spans="1:7" ht="15">
      <c r="A3" s="27" t="s">
        <v>70</v>
      </c>
      <c r="B3" s="26">
        <v>243097.32</v>
      </c>
      <c r="C3" s="37"/>
      <c r="D3" s="74"/>
      <c r="E3" s="74"/>
    </row>
    <row r="4" spans="1:7" ht="15">
      <c r="A4" s="27" t="s">
        <v>71</v>
      </c>
      <c r="B4" s="28">
        <f>AVERAGE(B8:B13)*0.7</f>
        <v>170168.12399999998</v>
      </c>
      <c r="C4" s="28">
        <f>AVERAGE(B8:B13)*0.8</f>
        <v>194477.85600000003</v>
      </c>
      <c r="D4" s="76" t="str">
        <f>IF(C4&lt;C5,
IF($B$3&lt;C4,"GARANTIA ADICIONAL",""),
IF(C4&gt;C5,
IF($B$3&lt;C5,"GARANTIA ADICIONAL","")))</f>
        <v/>
      </c>
      <c r="E4" s="74"/>
    </row>
    <row r="5" spans="1:7" ht="15">
      <c r="A5" s="27" t="s">
        <v>72</v>
      </c>
      <c r="B5" s="28">
        <f>$B$2*0.7</f>
        <v>233820.46799999996</v>
      </c>
      <c r="C5" s="28">
        <f>$B$2*0.8</f>
        <v>267223.39199999999</v>
      </c>
      <c r="D5" s="74"/>
      <c r="E5" s="74"/>
    </row>
    <row r="6" spans="1:7" ht="5.25" customHeight="1">
      <c r="A6" s="35"/>
      <c r="B6" s="35"/>
      <c r="C6" s="35"/>
      <c r="D6" s="35"/>
      <c r="E6" s="35"/>
    </row>
    <row r="7" spans="1:7" ht="15">
      <c r="A7" s="29" t="s">
        <v>73</v>
      </c>
      <c r="B7" s="28">
        <f>$B$2*0.5</f>
        <v>167014.62</v>
      </c>
      <c r="C7" s="34"/>
      <c r="D7" s="34"/>
      <c r="E7" s="34"/>
    </row>
    <row r="8" spans="1:7" ht="15">
      <c r="A8" s="30" t="s">
        <v>74</v>
      </c>
      <c r="B8" s="31">
        <v>243097.32</v>
      </c>
      <c r="C8" s="38"/>
      <c r="D8" s="38" t="str">
        <f t="shared" ref="D8:D13" si="0">IF(B8&gt;$B$7,"OK","NÃO APLICÁVEL")</f>
        <v>OK</v>
      </c>
      <c r="E8" s="38"/>
    </row>
    <row r="9" spans="1:7" ht="15">
      <c r="A9" s="30" t="s">
        <v>75</v>
      </c>
      <c r="B9" s="31"/>
      <c r="C9" s="38"/>
      <c r="D9" s="38" t="str">
        <f t="shared" si="0"/>
        <v>NÃO APLICÁVEL</v>
      </c>
      <c r="E9" s="48" t="s">
        <v>85</v>
      </c>
    </row>
    <row r="10" spans="1:7" ht="15">
      <c r="A10" s="30" t="s">
        <v>76</v>
      </c>
      <c r="B10" s="39"/>
      <c r="C10" s="38"/>
      <c r="D10" s="38" t="str">
        <f t="shared" si="0"/>
        <v>NÃO APLICÁVEL</v>
      </c>
      <c r="E10" s="48" t="s">
        <v>85</v>
      </c>
    </row>
    <row r="11" spans="1:7" ht="15">
      <c r="A11" s="30" t="s">
        <v>77</v>
      </c>
      <c r="B11" s="39"/>
      <c r="C11" s="38"/>
      <c r="D11" s="38" t="str">
        <f t="shared" si="0"/>
        <v>NÃO APLICÁVEL</v>
      </c>
      <c r="E11" s="48" t="s">
        <v>85</v>
      </c>
    </row>
    <row r="12" spans="1:7" ht="15">
      <c r="A12" s="30"/>
      <c r="B12" s="39"/>
      <c r="C12" s="38"/>
      <c r="D12" s="38" t="str">
        <f t="shared" si="0"/>
        <v>NÃO APLICÁVEL</v>
      </c>
      <c r="E12" s="48" t="s">
        <v>85</v>
      </c>
    </row>
    <row r="13" spans="1:7" ht="15">
      <c r="A13" s="30"/>
      <c r="B13" s="39"/>
      <c r="C13" s="38"/>
      <c r="D13" s="38" t="str">
        <f t="shared" si="0"/>
        <v>NÃO APLICÁVEL</v>
      </c>
      <c r="E13" s="48" t="s">
        <v>85</v>
      </c>
    </row>
    <row r="14" spans="1:7" ht="33" customHeight="1">
      <c r="A14" s="35"/>
      <c r="B14" s="35"/>
      <c r="C14" s="35"/>
      <c r="D14" s="35"/>
      <c r="E14" s="35"/>
    </row>
    <row r="15" spans="1:7" ht="15">
      <c r="A15" s="77" t="s">
        <v>78</v>
      </c>
      <c r="B15" s="74"/>
      <c r="C15" s="57"/>
      <c r="D15" s="57"/>
      <c r="E15" s="57"/>
    </row>
    <row r="16" spans="1:7" ht="41.25" customHeight="1">
      <c r="A16" s="75" t="s">
        <v>79</v>
      </c>
      <c r="B16" s="74"/>
      <c r="C16" s="74"/>
      <c r="D16" s="74"/>
      <c r="E16" s="74"/>
    </row>
    <row r="17" spans="1:5" ht="12.75">
      <c r="A17" s="75" t="s">
        <v>80</v>
      </c>
      <c r="B17" s="74"/>
      <c r="C17" s="74"/>
      <c r="D17" s="74"/>
      <c r="E17" s="74"/>
    </row>
    <row r="18" spans="1:5" ht="12.75">
      <c r="A18" s="75" t="s">
        <v>81</v>
      </c>
      <c r="B18" s="74"/>
      <c r="C18" s="74"/>
      <c r="D18" s="74"/>
      <c r="E18" s="74"/>
    </row>
    <row r="19" spans="1:5" ht="53.25" customHeight="1">
      <c r="A19" s="75" t="s">
        <v>82</v>
      </c>
      <c r="B19" s="74"/>
      <c r="C19" s="74"/>
      <c r="D19" s="74"/>
      <c r="E19" s="74"/>
    </row>
    <row r="20" spans="1:5" ht="12.75">
      <c r="A20" s="56"/>
      <c r="B20" s="56"/>
      <c r="C20" s="56"/>
      <c r="D20" s="56"/>
      <c r="E20" s="56"/>
    </row>
  </sheetData>
  <mergeCells count="8">
    <mergeCell ref="A17:E17"/>
    <mergeCell ref="A18:E18"/>
    <mergeCell ref="A19:E19"/>
    <mergeCell ref="A1:E1"/>
    <mergeCell ref="D2:E3"/>
    <mergeCell ref="D4:E5"/>
    <mergeCell ref="A15:B15"/>
    <mergeCell ref="A16:E16"/>
  </mergeCells>
  <conditionalFormatting sqref="D2:E3">
    <cfRule type="cellIs" dxfId="3" priority="4" operator="equal">
      <formula>"INEXEQUÍVEL"</formula>
    </cfRule>
  </conditionalFormatting>
  <conditionalFormatting sqref="D4:E5">
    <cfRule type="cellIs" dxfId="2" priority="5" operator="equal">
      <formula>"GARANTIA ADICIONAL"</formula>
    </cfRule>
  </conditionalFormatting>
  <conditionalFormatting sqref="E9:E13">
    <cfRule type="expression" dxfId="1" priority="2">
      <formula>$A9=TRUE</formula>
    </cfRule>
  </conditionalFormatting>
  <conditionalFormatting sqref="G1">
    <cfRule type="expression" dxfId="0" priority="1">
      <formula>$A1=TRUE</formula>
    </cfRule>
  </conditionalFormatting>
  <pageMargins left="0" right="0" top="0" bottom="0" header="0" footer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Habilitação Geral</vt:lpstr>
      <vt:lpstr>Atestados - Item 1</vt:lpstr>
      <vt:lpstr>Atestados - Item 2</vt:lpstr>
      <vt:lpstr>Exequibilidade da Proposta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RENATA PAULINO</dc:creator>
  <cp:keywords/>
  <dc:description/>
  <cp:lastModifiedBy>refpa</cp:lastModifiedBy>
  <cp:revision/>
  <dcterms:created xsi:type="dcterms:W3CDTF">2021-01-04T17:42:32Z</dcterms:created>
  <dcterms:modified xsi:type="dcterms:W3CDTF">2021-03-23T19:50:14Z</dcterms:modified>
  <cp:category/>
  <cp:contentStatus/>
</cp:coreProperties>
</file>