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 activeTab="4"/>
  </bookViews>
  <sheets>
    <sheet name="Anexo I" sheetId="1" r:id="rId1"/>
    <sheet name="Anexo II" sheetId="2" r:id="rId2"/>
    <sheet name="Anexo III" sheetId="3" r:id="rId3"/>
    <sheet name="Anexo IV" sheetId="4" r:id="rId4"/>
    <sheet name="Anexo VI" sheetId="5" r:id="rId5"/>
    <sheet name="Anexo VIII - Quadro 1" sheetId="6" r:id="rId6"/>
    <sheet name="Anexo VIII - Quadro 2" sheetId="7" r:id="rId7"/>
    <sheet name="Anexo VIII - Quadro 3" sheetId="10" r:id="rId8"/>
    <sheet name="Anexo VIII - Quadro 4" sheetId="9" r:id="rId9"/>
    <sheet name="Anexo VIII - Quadro 5" sheetId="11" r:id="rId10"/>
    <sheet name="Anexo VIII - Quadro 6" sheetId="12" r:id="rId11"/>
    <sheet name="Anexo VIII - Quadro 7" sheetId="13" r:id="rId12"/>
    <sheet name="Anexo VIII - Quadro 8" sheetId="14" r:id="rId13"/>
    <sheet name="Anexo VIII - Quadro 9" sheetId="15" r:id="rId14"/>
    <sheet name="Anexo VIII - Quadro 10" sheetId="16" r:id="rId15"/>
    <sheet name="Anexo VIII - Quadro 11" sheetId="17" r:id="rId16"/>
    <sheet name="Planilha18" sheetId="18" r:id="rId1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5" l="1"/>
  <c r="V28" i="5"/>
  <c r="V35" i="5"/>
  <c r="V47" i="5"/>
  <c r="V60" i="5"/>
  <c r="V66" i="5"/>
  <c r="V78" i="5"/>
  <c r="V85" i="5"/>
  <c r="V88" i="5"/>
  <c r="V112" i="5"/>
  <c r="V126" i="5"/>
  <c r="V139" i="5"/>
  <c r="V156" i="5"/>
  <c r="V158" i="5"/>
  <c r="V167" i="5"/>
  <c r="V169" i="5"/>
  <c r="V171" i="5"/>
  <c r="V174" i="5"/>
  <c r="V176" i="5"/>
  <c r="V179" i="5"/>
  <c r="V186" i="5"/>
  <c r="V196" i="5"/>
  <c r="V199" i="5"/>
  <c r="V200" i="5"/>
  <c r="U16" i="5"/>
  <c r="U28" i="5"/>
  <c r="U35" i="5"/>
  <c r="U47" i="5"/>
  <c r="U60" i="5"/>
  <c r="U66" i="5"/>
  <c r="U78" i="5"/>
  <c r="U85" i="5"/>
  <c r="U88" i="5"/>
  <c r="U112" i="5"/>
  <c r="U126" i="5"/>
  <c r="U139" i="5"/>
  <c r="U156" i="5"/>
  <c r="U158" i="5"/>
  <c r="U167" i="5"/>
  <c r="U169" i="5"/>
  <c r="U171" i="5"/>
  <c r="U174" i="5"/>
  <c r="U176" i="5"/>
  <c r="U179" i="5"/>
  <c r="U186" i="5"/>
  <c r="U196" i="5"/>
  <c r="U199" i="5"/>
  <c r="U200" i="5"/>
  <c r="T16" i="5"/>
  <c r="T28" i="5"/>
  <c r="T35" i="5"/>
  <c r="T47" i="5"/>
  <c r="T60" i="5"/>
  <c r="T66" i="5"/>
  <c r="T78" i="5"/>
  <c r="T85" i="5"/>
  <c r="T88" i="5"/>
  <c r="T112" i="5"/>
  <c r="T126" i="5"/>
  <c r="T139" i="5"/>
  <c r="T156" i="5"/>
  <c r="T158" i="5"/>
  <c r="T167" i="5"/>
  <c r="T169" i="5"/>
  <c r="T171" i="5"/>
  <c r="T174" i="5"/>
  <c r="T176" i="5"/>
  <c r="T179" i="5"/>
  <c r="T186" i="5"/>
  <c r="T196" i="5"/>
  <c r="T199" i="5"/>
  <c r="T200" i="5"/>
  <c r="S16" i="5"/>
  <c r="S28" i="5"/>
  <c r="S35" i="5"/>
  <c r="S47" i="5"/>
  <c r="S60" i="5"/>
  <c r="S66" i="5"/>
  <c r="S78" i="5"/>
  <c r="S85" i="5"/>
  <c r="S88" i="5"/>
  <c r="S112" i="5"/>
  <c r="S126" i="5"/>
  <c r="S139" i="5"/>
  <c r="S156" i="5"/>
  <c r="S158" i="5"/>
  <c r="S167" i="5"/>
  <c r="S169" i="5"/>
  <c r="S171" i="5"/>
  <c r="S174" i="5"/>
  <c r="S176" i="5"/>
  <c r="S179" i="5"/>
  <c r="S186" i="5"/>
  <c r="S196" i="5"/>
  <c r="S199" i="5"/>
  <c r="S200" i="5"/>
  <c r="R16" i="5"/>
  <c r="R28" i="5"/>
  <c r="R35" i="5"/>
  <c r="R47" i="5"/>
  <c r="R60" i="5"/>
  <c r="R66" i="5"/>
  <c r="R78" i="5"/>
  <c r="R85" i="5"/>
  <c r="R88" i="5"/>
  <c r="R112" i="5"/>
  <c r="R126" i="5"/>
  <c r="R139" i="5"/>
  <c r="R156" i="5"/>
  <c r="R158" i="5"/>
  <c r="R167" i="5"/>
  <c r="R169" i="5"/>
  <c r="R171" i="5"/>
  <c r="R174" i="5"/>
  <c r="R176" i="5"/>
  <c r="R179" i="5"/>
  <c r="R186" i="5"/>
  <c r="R196" i="5"/>
  <c r="R199" i="5"/>
  <c r="R200" i="5"/>
  <c r="Q16" i="5"/>
  <c r="Q28" i="5"/>
  <c r="Q35" i="5"/>
  <c r="Q47" i="5"/>
  <c r="Q60" i="5"/>
  <c r="Q66" i="5"/>
  <c r="Q78" i="5"/>
  <c r="Q85" i="5"/>
  <c r="Q88" i="5"/>
  <c r="Q112" i="5"/>
  <c r="Q126" i="5"/>
  <c r="Q139" i="5"/>
  <c r="Q156" i="5"/>
  <c r="Q158" i="5"/>
  <c r="Q167" i="5"/>
  <c r="Q169" i="5"/>
  <c r="Q171" i="5"/>
  <c r="Q174" i="5"/>
  <c r="Q176" i="5"/>
  <c r="Q179" i="5"/>
  <c r="Q186" i="5"/>
  <c r="Q196" i="5"/>
  <c r="Q199" i="5"/>
  <c r="Q200" i="5"/>
  <c r="P16" i="5"/>
  <c r="P28" i="5"/>
  <c r="P35" i="5"/>
  <c r="P47" i="5"/>
  <c r="P60" i="5"/>
  <c r="P66" i="5"/>
  <c r="P78" i="5"/>
  <c r="P85" i="5"/>
  <c r="P88" i="5"/>
  <c r="P112" i="5"/>
  <c r="P126" i="5"/>
  <c r="P139" i="5"/>
  <c r="P156" i="5"/>
  <c r="P158" i="5"/>
  <c r="P167" i="5"/>
  <c r="P169" i="5"/>
  <c r="P171" i="5"/>
  <c r="P174" i="5"/>
  <c r="P176" i="5"/>
  <c r="P179" i="5"/>
  <c r="P186" i="5"/>
  <c r="P196" i="5"/>
  <c r="P199" i="5"/>
  <c r="P200" i="5"/>
  <c r="O16" i="5"/>
  <c r="O28" i="5"/>
  <c r="O35" i="5"/>
  <c r="O47" i="5"/>
  <c r="O60" i="5"/>
  <c r="O66" i="5"/>
  <c r="O78" i="5"/>
  <c r="O85" i="5"/>
  <c r="O88" i="5"/>
  <c r="O112" i="5"/>
  <c r="O126" i="5"/>
  <c r="O139" i="5"/>
  <c r="O156" i="5"/>
  <c r="O158" i="5"/>
  <c r="O167" i="5"/>
  <c r="O169" i="5"/>
  <c r="O171" i="5"/>
  <c r="O174" i="5"/>
  <c r="O176" i="5"/>
  <c r="O179" i="5"/>
  <c r="O186" i="5"/>
  <c r="O196" i="5"/>
  <c r="O199" i="5"/>
  <c r="O200" i="5"/>
  <c r="N16" i="5"/>
  <c r="N28" i="5"/>
  <c r="N35" i="5"/>
  <c r="N47" i="5"/>
  <c r="N60" i="5"/>
  <c r="N66" i="5"/>
  <c r="N78" i="5"/>
  <c r="N85" i="5"/>
  <c r="N88" i="5"/>
  <c r="N112" i="5"/>
  <c r="N126" i="5"/>
  <c r="N139" i="5"/>
  <c r="N156" i="5"/>
  <c r="N158" i="5"/>
  <c r="N167" i="5"/>
  <c r="N169" i="5"/>
  <c r="N171" i="5"/>
  <c r="N174" i="5"/>
  <c r="N176" i="5"/>
  <c r="N179" i="5"/>
  <c r="N186" i="5"/>
  <c r="N196" i="5"/>
  <c r="N199" i="5"/>
  <c r="N200" i="5"/>
  <c r="M16" i="5"/>
  <c r="M28" i="5"/>
  <c r="M35" i="5"/>
  <c r="M47" i="5"/>
  <c r="M60" i="5"/>
  <c r="M66" i="5"/>
  <c r="M78" i="5"/>
  <c r="M85" i="5"/>
  <c r="M88" i="5"/>
  <c r="M112" i="5"/>
  <c r="M126" i="5"/>
  <c r="M139" i="5"/>
  <c r="M156" i="5"/>
  <c r="M158" i="5"/>
  <c r="M167" i="5"/>
  <c r="M169" i="5"/>
  <c r="M171" i="5"/>
  <c r="M174" i="5"/>
  <c r="M176" i="5"/>
  <c r="M179" i="5"/>
  <c r="M186" i="5"/>
  <c r="M196" i="5"/>
  <c r="M199" i="5"/>
  <c r="M200" i="5"/>
  <c r="L16" i="5"/>
  <c r="L28" i="5"/>
  <c r="L35" i="5"/>
  <c r="L47" i="5"/>
  <c r="L60" i="5"/>
  <c r="L66" i="5"/>
  <c r="L78" i="5"/>
  <c r="L85" i="5"/>
  <c r="L88" i="5"/>
  <c r="L112" i="5"/>
  <c r="L126" i="5"/>
  <c r="L139" i="5"/>
  <c r="L156" i="5"/>
  <c r="L158" i="5"/>
  <c r="L167" i="5"/>
  <c r="L169" i="5"/>
  <c r="L171" i="5"/>
  <c r="L174" i="5"/>
  <c r="L176" i="5"/>
  <c r="L179" i="5"/>
  <c r="L186" i="5"/>
  <c r="L196" i="5"/>
  <c r="L199" i="5"/>
  <c r="L200" i="5"/>
  <c r="K16" i="5"/>
  <c r="K28" i="5"/>
  <c r="K35" i="5"/>
  <c r="K47" i="5"/>
  <c r="K60" i="5"/>
  <c r="K66" i="5"/>
  <c r="K78" i="5"/>
  <c r="K85" i="5"/>
  <c r="K88" i="5"/>
  <c r="K112" i="5"/>
  <c r="K126" i="5"/>
  <c r="K139" i="5"/>
  <c r="K156" i="5"/>
  <c r="K158" i="5"/>
  <c r="K167" i="5"/>
  <c r="K169" i="5"/>
  <c r="K171" i="5"/>
  <c r="K174" i="5"/>
  <c r="K176" i="5"/>
  <c r="K179" i="5"/>
  <c r="K186" i="5"/>
  <c r="K196" i="5"/>
  <c r="K199" i="5"/>
  <c r="K200" i="5"/>
  <c r="J16" i="5"/>
  <c r="J28" i="5"/>
  <c r="J35" i="5"/>
  <c r="J47" i="5"/>
  <c r="J60" i="5"/>
  <c r="J66" i="5"/>
  <c r="J78" i="5"/>
  <c r="J85" i="5"/>
  <c r="J88" i="5"/>
  <c r="J112" i="5"/>
  <c r="J126" i="5"/>
  <c r="J139" i="5"/>
  <c r="J156" i="5"/>
  <c r="J158" i="5"/>
  <c r="J167" i="5"/>
  <c r="J169" i="5"/>
  <c r="J171" i="5"/>
  <c r="J174" i="5"/>
  <c r="J176" i="5"/>
  <c r="J179" i="5"/>
  <c r="J186" i="5"/>
  <c r="J196" i="5"/>
  <c r="J199" i="5"/>
  <c r="J200" i="5"/>
  <c r="I16" i="5"/>
  <c r="I28" i="5"/>
  <c r="I35" i="5"/>
  <c r="I47" i="5"/>
  <c r="I60" i="5"/>
  <c r="I66" i="5"/>
  <c r="I78" i="5"/>
  <c r="I85" i="5"/>
  <c r="I88" i="5"/>
  <c r="I112" i="5"/>
  <c r="I126" i="5"/>
  <c r="I139" i="5"/>
  <c r="I156" i="5"/>
  <c r="I158" i="5"/>
  <c r="I167" i="5"/>
  <c r="I169" i="5"/>
  <c r="I171" i="5"/>
  <c r="I174" i="5"/>
  <c r="I176" i="5"/>
  <c r="I179" i="5"/>
  <c r="I186" i="5"/>
  <c r="I196" i="5"/>
  <c r="I199" i="5"/>
  <c r="I200" i="5"/>
  <c r="H16" i="5"/>
  <c r="H28" i="5"/>
  <c r="H35" i="5"/>
  <c r="H47" i="5"/>
  <c r="H60" i="5"/>
  <c r="H66" i="5"/>
  <c r="H78" i="5"/>
  <c r="H85" i="5"/>
  <c r="H88" i="5"/>
  <c r="H112" i="5"/>
  <c r="H126" i="5"/>
  <c r="H139" i="5"/>
  <c r="H156" i="5"/>
  <c r="H158" i="5"/>
  <c r="H167" i="5"/>
  <c r="H169" i="5"/>
  <c r="H171" i="5"/>
  <c r="H174" i="5"/>
  <c r="H176" i="5"/>
  <c r="H179" i="5"/>
  <c r="H186" i="5"/>
  <c r="H196" i="5"/>
  <c r="H199" i="5"/>
  <c r="H200" i="5"/>
  <c r="G16" i="5"/>
  <c r="G28" i="5"/>
  <c r="G35" i="5"/>
  <c r="G47" i="5"/>
  <c r="G60" i="5"/>
  <c r="G66" i="5"/>
  <c r="G78" i="5"/>
  <c r="G85" i="5"/>
  <c r="G88" i="5"/>
  <c r="G112" i="5"/>
  <c r="G126" i="5"/>
  <c r="G139" i="5"/>
  <c r="G156" i="5"/>
  <c r="G158" i="5"/>
  <c r="G167" i="5"/>
  <c r="G169" i="5"/>
  <c r="G171" i="5"/>
  <c r="G174" i="5"/>
  <c r="G176" i="5"/>
  <c r="G179" i="5"/>
  <c r="G186" i="5"/>
  <c r="G196" i="5"/>
  <c r="G199" i="5"/>
  <c r="G200" i="5"/>
  <c r="F16" i="5"/>
  <c r="F28" i="5"/>
  <c r="F35" i="5"/>
  <c r="F47" i="5"/>
  <c r="F60" i="5"/>
  <c r="F66" i="5"/>
  <c r="F78" i="5"/>
  <c r="F85" i="5"/>
  <c r="F88" i="5"/>
  <c r="F112" i="5"/>
  <c r="F126" i="5"/>
  <c r="F139" i="5"/>
  <c r="F156" i="5"/>
  <c r="F158" i="5"/>
  <c r="F167" i="5"/>
  <c r="F169" i="5"/>
  <c r="F171" i="5"/>
  <c r="F174" i="5"/>
  <c r="F176" i="5"/>
  <c r="F179" i="5"/>
  <c r="F186" i="5"/>
  <c r="F196" i="5"/>
  <c r="F199" i="5"/>
  <c r="F200" i="5"/>
  <c r="E16" i="5"/>
  <c r="E28" i="5"/>
  <c r="E35" i="5"/>
  <c r="E47" i="5"/>
  <c r="E60" i="5"/>
  <c r="E66" i="5"/>
  <c r="E78" i="5"/>
  <c r="E85" i="5"/>
  <c r="E88" i="5"/>
  <c r="E112" i="5"/>
  <c r="E126" i="5"/>
  <c r="E139" i="5"/>
  <c r="E156" i="5"/>
  <c r="E158" i="5"/>
  <c r="E167" i="5"/>
  <c r="E169" i="5"/>
  <c r="E171" i="5"/>
  <c r="E174" i="5"/>
  <c r="E176" i="5"/>
  <c r="E179" i="5"/>
  <c r="E186" i="5"/>
  <c r="E196" i="5"/>
  <c r="E199" i="5"/>
  <c r="E200" i="5"/>
  <c r="C200" i="5"/>
  <c r="B200" i="5"/>
  <c r="C15" i="2"/>
  <c r="C27" i="2"/>
  <c r="C34" i="2"/>
  <c r="C46" i="2"/>
  <c r="C59" i="2"/>
  <c r="C65" i="2"/>
  <c r="C77" i="2"/>
  <c r="C84" i="2"/>
  <c r="C87" i="2"/>
  <c r="C111" i="2"/>
  <c r="C125" i="2"/>
  <c r="C138" i="2"/>
  <c r="C155" i="2"/>
  <c r="C157" i="2"/>
  <c r="C166" i="2"/>
  <c r="C168" i="2"/>
  <c r="C170" i="2"/>
  <c r="C173" i="2"/>
  <c r="C175" i="2"/>
  <c r="C178" i="2"/>
  <c r="C185" i="2"/>
  <c r="C195" i="2"/>
  <c r="C198" i="2"/>
  <c r="C199" i="2"/>
  <c r="D15" i="2"/>
  <c r="D27" i="2"/>
  <c r="D34" i="2"/>
  <c r="D46" i="2"/>
  <c r="D59" i="2"/>
  <c r="D65" i="2"/>
  <c r="D77" i="2"/>
  <c r="D84" i="2"/>
  <c r="D87" i="2"/>
  <c r="D111" i="2"/>
  <c r="D125" i="2"/>
  <c r="D138" i="2"/>
  <c r="D155" i="2"/>
  <c r="D157" i="2"/>
  <c r="D166" i="2"/>
  <c r="D168" i="2"/>
  <c r="D170" i="2"/>
  <c r="D173" i="2"/>
  <c r="D175" i="2"/>
  <c r="D178" i="2"/>
  <c r="D185" i="2"/>
  <c r="D195" i="2"/>
  <c r="D198" i="2"/>
  <c r="D199" i="2"/>
  <c r="E15" i="2"/>
  <c r="E27" i="2"/>
  <c r="E34" i="2"/>
  <c r="E46" i="2"/>
  <c r="E59" i="2"/>
  <c r="E65" i="2"/>
  <c r="E77" i="2"/>
  <c r="E84" i="2"/>
  <c r="E87" i="2"/>
  <c r="E111" i="2"/>
  <c r="E125" i="2"/>
  <c r="E138" i="2"/>
  <c r="E155" i="2"/>
  <c r="E157" i="2"/>
  <c r="E166" i="2"/>
  <c r="E168" i="2"/>
  <c r="E170" i="2"/>
  <c r="E173" i="2"/>
  <c r="E175" i="2"/>
  <c r="E178" i="2"/>
  <c r="E185" i="2"/>
  <c r="E195" i="2"/>
  <c r="E198" i="2"/>
  <c r="E199" i="2"/>
  <c r="F15" i="2"/>
  <c r="F27" i="2"/>
  <c r="F34" i="2"/>
  <c r="F46" i="2"/>
  <c r="F59" i="2"/>
  <c r="F65" i="2"/>
  <c r="F77" i="2"/>
  <c r="F84" i="2"/>
  <c r="F87" i="2"/>
  <c r="F111" i="2"/>
  <c r="F125" i="2"/>
  <c r="F138" i="2"/>
  <c r="F155" i="2"/>
  <c r="F157" i="2"/>
  <c r="F166" i="2"/>
  <c r="F168" i="2"/>
  <c r="F170" i="2"/>
  <c r="F173" i="2"/>
  <c r="F175" i="2"/>
  <c r="F178" i="2"/>
  <c r="F185" i="2"/>
  <c r="F195" i="2"/>
  <c r="F198" i="2"/>
  <c r="F199" i="2"/>
  <c r="G15" i="2"/>
  <c r="G27" i="2"/>
  <c r="G34" i="2"/>
  <c r="G46" i="2"/>
  <c r="G59" i="2"/>
  <c r="G65" i="2"/>
  <c r="G77" i="2"/>
  <c r="G84" i="2"/>
  <c r="G87" i="2"/>
  <c r="G111" i="2"/>
  <c r="G125" i="2"/>
  <c r="G138" i="2"/>
  <c r="G155" i="2"/>
  <c r="G157" i="2"/>
  <c r="G166" i="2"/>
  <c r="G168" i="2"/>
  <c r="G170" i="2"/>
  <c r="G173" i="2"/>
  <c r="G175" i="2"/>
  <c r="G178" i="2"/>
  <c r="G185" i="2"/>
  <c r="G195" i="2"/>
  <c r="G198" i="2"/>
  <c r="G199" i="2"/>
  <c r="H15" i="2"/>
  <c r="H27" i="2"/>
  <c r="H34" i="2"/>
  <c r="H46" i="2"/>
  <c r="H59" i="2"/>
  <c r="H65" i="2"/>
  <c r="H77" i="2"/>
  <c r="H84" i="2"/>
  <c r="H87" i="2"/>
  <c r="H111" i="2"/>
  <c r="H125" i="2"/>
  <c r="H138" i="2"/>
  <c r="H155" i="2"/>
  <c r="H157" i="2"/>
  <c r="H166" i="2"/>
  <c r="H168" i="2"/>
  <c r="H170" i="2"/>
  <c r="H173" i="2"/>
  <c r="H175" i="2"/>
  <c r="H178" i="2"/>
  <c r="H185" i="2"/>
  <c r="H195" i="2"/>
  <c r="H198" i="2"/>
  <c r="H199" i="2"/>
  <c r="I15" i="2"/>
  <c r="I27" i="2"/>
  <c r="I34" i="2"/>
  <c r="I46" i="2"/>
  <c r="I59" i="2"/>
  <c r="I65" i="2"/>
  <c r="I77" i="2"/>
  <c r="I84" i="2"/>
  <c r="I87" i="2"/>
  <c r="I111" i="2"/>
  <c r="I125" i="2"/>
  <c r="I138" i="2"/>
  <c r="I155" i="2"/>
  <c r="I157" i="2"/>
  <c r="I166" i="2"/>
  <c r="I168" i="2"/>
  <c r="I170" i="2"/>
  <c r="I173" i="2"/>
  <c r="I175" i="2"/>
  <c r="I178" i="2"/>
  <c r="I185" i="2"/>
  <c r="I195" i="2"/>
  <c r="I198" i="2"/>
  <c r="I199" i="2"/>
  <c r="J15" i="2"/>
  <c r="J27" i="2"/>
  <c r="J34" i="2"/>
  <c r="J46" i="2"/>
  <c r="J59" i="2"/>
  <c r="J65" i="2"/>
  <c r="J77" i="2"/>
  <c r="J84" i="2"/>
  <c r="J87" i="2"/>
  <c r="J111" i="2"/>
  <c r="J125" i="2"/>
  <c r="J138" i="2"/>
  <c r="J155" i="2"/>
  <c r="J157" i="2"/>
  <c r="J166" i="2"/>
  <c r="J168" i="2"/>
  <c r="J170" i="2"/>
  <c r="J173" i="2"/>
  <c r="J175" i="2"/>
  <c r="J178" i="2"/>
  <c r="J185" i="2"/>
  <c r="J195" i="2"/>
  <c r="J198" i="2"/>
  <c r="J199" i="2"/>
  <c r="K15" i="2"/>
  <c r="K27" i="2"/>
  <c r="K34" i="2"/>
  <c r="K46" i="2"/>
  <c r="K59" i="2"/>
  <c r="K65" i="2"/>
  <c r="K77" i="2"/>
  <c r="K84" i="2"/>
  <c r="K87" i="2"/>
  <c r="K111" i="2"/>
  <c r="K125" i="2"/>
  <c r="K138" i="2"/>
  <c r="K155" i="2"/>
  <c r="K157" i="2"/>
  <c r="K166" i="2"/>
  <c r="K168" i="2"/>
  <c r="K170" i="2"/>
  <c r="K173" i="2"/>
  <c r="K175" i="2"/>
  <c r="K178" i="2"/>
  <c r="K185" i="2"/>
  <c r="K195" i="2"/>
  <c r="K198" i="2"/>
  <c r="K199" i="2"/>
  <c r="L15" i="2"/>
  <c r="L27" i="2"/>
  <c r="L34" i="2"/>
  <c r="L46" i="2"/>
  <c r="L59" i="2"/>
  <c r="L65" i="2"/>
  <c r="L77" i="2"/>
  <c r="L84" i="2"/>
  <c r="L87" i="2"/>
  <c r="L111" i="2"/>
  <c r="L125" i="2"/>
  <c r="L138" i="2"/>
  <c r="L155" i="2"/>
  <c r="L157" i="2"/>
  <c r="L166" i="2"/>
  <c r="L168" i="2"/>
  <c r="L170" i="2"/>
  <c r="L173" i="2"/>
  <c r="L175" i="2"/>
  <c r="L178" i="2"/>
  <c r="L185" i="2"/>
  <c r="L195" i="2"/>
  <c r="L198" i="2"/>
  <c r="L199" i="2"/>
  <c r="M15" i="2"/>
  <c r="M27" i="2"/>
  <c r="M34" i="2"/>
  <c r="M46" i="2"/>
  <c r="M59" i="2"/>
  <c r="M65" i="2"/>
  <c r="M77" i="2"/>
  <c r="M84" i="2"/>
  <c r="M87" i="2"/>
  <c r="M111" i="2"/>
  <c r="M125" i="2"/>
  <c r="M138" i="2"/>
  <c r="M155" i="2"/>
  <c r="M157" i="2"/>
  <c r="M166" i="2"/>
  <c r="M168" i="2"/>
  <c r="M170" i="2"/>
  <c r="M173" i="2"/>
  <c r="M175" i="2"/>
  <c r="M178" i="2"/>
  <c r="M185" i="2"/>
  <c r="M195" i="2"/>
  <c r="M198" i="2"/>
  <c r="M199" i="2"/>
  <c r="N15" i="2"/>
  <c r="N27" i="2"/>
  <c r="N34" i="2"/>
  <c r="N46" i="2"/>
  <c r="N59" i="2"/>
  <c r="N65" i="2"/>
  <c r="N77" i="2"/>
  <c r="N84" i="2"/>
  <c r="N87" i="2"/>
  <c r="N111" i="2"/>
  <c r="N125" i="2"/>
  <c r="N138" i="2"/>
  <c r="N155" i="2"/>
  <c r="N157" i="2"/>
  <c r="N166" i="2"/>
  <c r="N168" i="2"/>
  <c r="N170" i="2"/>
  <c r="N173" i="2"/>
  <c r="N175" i="2"/>
  <c r="N178" i="2"/>
  <c r="N185" i="2"/>
  <c r="N195" i="2"/>
  <c r="N198" i="2"/>
  <c r="N199" i="2"/>
  <c r="O15" i="2"/>
  <c r="O27" i="2"/>
  <c r="O34" i="2"/>
  <c r="O46" i="2"/>
  <c r="O59" i="2"/>
  <c r="O65" i="2"/>
  <c r="O77" i="2"/>
  <c r="O84" i="2"/>
  <c r="O87" i="2"/>
  <c r="O111" i="2"/>
  <c r="O125" i="2"/>
  <c r="O138" i="2"/>
  <c r="O155" i="2"/>
  <c r="O157" i="2"/>
  <c r="O166" i="2"/>
  <c r="O168" i="2"/>
  <c r="O170" i="2"/>
  <c r="O173" i="2"/>
  <c r="O175" i="2"/>
  <c r="O178" i="2"/>
  <c r="O185" i="2"/>
  <c r="O195" i="2"/>
  <c r="O198" i="2"/>
  <c r="O199" i="2"/>
  <c r="P15" i="2"/>
  <c r="P27" i="2"/>
  <c r="P34" i="2"/>
  <c r="P46" i="2"/>
  <c r="P59" i="2"/>
  <c r="P65" i="2"/>
  <c r="P77" i="2"/>
  <c r="P84" i="2"/>
  <c r="P87" i="2"/>
  <c r="P111" i="2"/>
  <c r="P125" i="2"/>
  <c r="P138" i="2"/>
  <c r="P155" i="2"/>
  <c r="P157" i="2"/>
  <c r="P166" i="2"/>
  <c r="P168" i="2"/>
  <c r="P170" i="2"/>
  <c r="P173" i="2"/>
  <c r="P175" i="2"/>
  <c r="P178" i="2"/>
  <c r="P185" i="2"/>
  <c r="P195" i="2"/>
  <c r="P198" i="2"/>
  <c r="P199" i="2"/>
  <c r="Q15" i="2"/>
  <c r="Q27" i="2"/>
  <c r="Q34" i="2"/>
  <c r="Q46" i="2"/>
  <c r="Q59" i="2"/>
  <c r="Q65" i="2"/>
  <c r="Q77" i="2"/>
  <c r="Q84" i="2"/>
  <c r="Q87" i="2"/>
  <c r="Q111" i="2"/>
  <c r="Q125" i="2"/>
  <c r="Q138" i="2"/>
  <c r="Q155" i="2"/>
  <c r="Q157" i="2"/>
  <c r="Q166" i="2"/>
  <c r="Q168" i="2"/>
  <c r="Q170" i="2"/>
  <c r="Q173" i="2"/>
  <c r="Q175" i="2"/>
  <c r="Q178" i="2"/>
  <c r="Q185" i="2"/>
  <c r="Q195" i="2"/>
  <c r="Q198" i="2"/>
  <c r="Q199" i="2"/>
  <c r="R15" i="2"/>
  <c r="R27" i="2"/>
  <c r="R34" i="2"/>
  <c r="R46" i="2"/>
  <c r="R59" i="2"/>
  <c r="R65" i="2"/>
  <c r="R77" i="2"/>
  <c r="R84" i="2"/>
  <c r="R87" i="2"/>
  <c r="R111" i="2"/>
  <c r="R125" i="2"/>
  <c r="R138" i="2"/>
  <c r="R155" i="2"/>
  <c r="R157" i="2"/>
  <c r="R166" i="2"/>
  <c r="R168" i="2"/>
  <c r="R170" i="2"/>
  <c r="R173" i="2"/>
  <c r="R175" i="2"/>
  <c r="R178" i="2"/>
  <c r="R185" i="2"/>
  <c r="R195" i="2"/>
  <c r="R198" i="2"/>
  <c r="R199" i="2"/>
  <c r="S15" i="2"/>
  <c r="S27" i="2"/>
  <c r="S34" i="2"/>
  <c r="S46" i="2"/>
  <c r="S59" i="2"/>
  <c r="S65" i="2"/>
  <c r="S77" i="2"/>
  <c r="S84" i="2"/>
  <c r="S87" i="2"/>
  <c r="S111" i="2"/>
  <c r="S125" i="2"/>
  <c r="S138" i="2"/>
  <c r="S155" i="2"/>
  <c r="S157" i="2"/>
  <c r="S166" i="2"/>
  <c r="S168" i="2"/>
  <c r="S170" i="2"/>
  <c r="S173" i="2"/>
  <c r="S175" i="2"/>
  <c r="S178" i="2"/>
  <c r="S185" i="2"/>
  <c r="S195" i="2"/>
  <c r="S198" i="2"/>
  <c r="S199" i="2"/>
  <c r="T15" i="2"/>
  <c r="T27" i="2"/>
  <c r="T34" i="2"/>
  <c r="T46" i="2"/>
  <c r="T59" i="2"/>
  <c r="T65" i="2"/>
  <c r="T77" i="2"/>
  <c r="T84" i="2"/>
  <c r="T87" i="2"/>
  <c r="T111" i="2"/>
  <c r="T125" i="2"/>
  <c r="T138" i="2"/>
  <c r="T155" i="2"/>
  <c r="T157" i="2"/>
  <c r="T166" i="2"/>
  <c r="T168" i="2"/>
  <c r="T170" i="2"/>
  <c r="T173" i="2"/>
  <c r="T175" i="2"/>
  <c r="T178" i="2"/>
  <c r="T185" i="2"/>
  <c r="T195" i="2"/>
  <c r="T198" i="2"/>
  <c r="T199" i="2"/>
  <c r="U15" i="2"/>
  <c r="U27" i="2"/>
  <c r="U34" i="2"/>
  <c r="U46" i="2"/>
  <c r="U59" i="2"/>
  <c r="U65" i="2"/>
  <c r="U77" i="2"/>
  <c r="U84" i="2"/>
  <c r="U87" i="2"/>
  <c r="U111" i="2"/>
  <c r="U125" i="2"/>
  <c r="U138" i="2"/>
  <c r="U155" i="2"/>
  <c r="U157" i="2"/>
  <c r="U166" i="2"/>
  <c r="U168" i="2"/>
  <c r="U170" i="2"/>
  <c r="U173" i="2"/>
  <c r="U175" i="2"/>
  <c r="U178" i="2"/>
  <c r="U185" i="2"/>
  <c r="U195" i="2"/>
  <c r="U198" i="2"/>
  <c r="U199" i="2"/>
  <c r="V15" i="2"/>
  <c r="V27" i="2"/>
  <c r="V34" i="2"/>
  <c r="V46" i="2"/>
  <c r="V59" i="2"/>
  <c r="V65" i="2"/>
  <c r="V77" i="2"/>
  <c r="V84" i="2"/>
  <c r="V87" i="2"/>
  <c r="V111" i="2"/>
  <c r="V125" i="2"/>
  <c r="V138" i="2"/>
  <c r="V155" i="2"/>
  <c r="V157" i="2"/>
  <c r="V166" i="2"/>
  <c r="V168" i="2"/>
  <c r="V170" i="2"/>
  <c r="V173" i="2"/>
  <c r="V175" i="2"/>
  <c r="V178" i="2"/>
  <c r="V185" i="2"/>
  <c r="V195" i="2"/>
  <c r="V198" i="2"/>
  <c r="V199" i="2"/>
  <c r="W15" i="2"/>
  <c r="W27" i="2"/>
  <c r="W34" i="2"/>
  <c r="W46" i="2"/>
  <c r="W59" i="2"/>
  <c r="W65" i="2"/>
  <c r="W77" i="2"/>
  <c r="W84" i="2"/>
  <c r="W87" i="2"/>
  <c r="W111" i="2"/>
  <c r="W125" i="2"/>
  <c r="W138" i="2"/>
  <c r="W155" i="2"/>
  <c r="W157" i="2"/>
  <c r="W166" i="2"/>
  <c r="W168" i="2"/>
  <c r="W170" i="2"/>
  <c r="W173" i="2"/>
  <c r="W175" i="2"/>
  <c r="W178" i="2"/>
  <c r="W185" i="2"/>
  <c r="W195" i="2"/>
  <c r="W198" i="2"/>
  <c r="W199" i="2"/>
  <c r="X15" i="2"/>
  <c r="X27" i="2"/>
  <c r="X34" i="2"/>
  <c r="X46" i="2"/>
  <c r="X59" i="2"/>
  <c r="X65" i="2"/>
  <c r="X77" i="2"/>
  <c r="X84" i="2"/>
  <c r="X87" i="2"/>
  <c r="X111" i="2"/>
  <c r="X125" i="2"/>
  <c r="X138" i="2"/>
  <c r="X155" i="2"/>
  <c r="X157" i="2"/>
  <c r="X166" i="2"/>
  <c r="X168" i="2"/>
  <c r="X170" i="2"/>
  <c r="X173" i="2"/>
  <c r="X175" i="2"/>
  <c r="X178" i="2"/>
  <c r="X185" i="2"/>
  <c r="X195" i="2"/>
  <c r="X198" i="2"/>
  <c r="X199" i="2"/>
  <c r="Y15" i="2"/>
  <c r="Y27" i="2"/>
  <c r="Y34" i="2"/>
  <c r="Y46" i="2"/>
  <c r="Y59" i="2"/>
  <c r="Y65" i="2"/>
  <c r="Y77" i="2"/>
  <c r="Y84" i="2"/>
  <c r="Y87" i="2"/>
  <c r="Y111" i="2"/>
  <c r="Y125" i="2"/>
  <c r="Y138" i="2"/>
  <c r="Y155" i="2"/>
  <c r="Y157" i="2"/>
  <c r="Y166" i="2"/>
  <c r="Y168" i="2"/>
  <c r="Y170" i="2"/>
  <c r="Y173" i="2"/>
  <c r="Y175" i="2"/>
  <c r="Y178" i="2"/>
  <c r="Y185" i="2"/>
  <c r="Y195" i="2"/>
  <c r="Y198" i="2"/>
  <c r="Y199" i="2"/>
  <c r="Z15" i="2"/>
  <c r="Z27" i="2"/>
  <c r="Z34" i="2"/>
  <c r="Z46" i="2"/>
  <c r="Z59" i="2"/>
  <c r="Z65" i="2"/>
  <c r="Z77" i="2"/>
  <c r="Z84" i="2"/>
  <c r="Z87" i="2"/>
  <c r="Z111" i="2"/>
  <c r="Z125" i="2"/>
  <c r="Z138" i="2"/>
  <c r="Z155" i="2"/>
  <c r="Z157" i="2"/>
  <c r="Z166" i="2"/>
  <c r="Z168" i="2"/>
  <c r="Z170" i="2"/>
  <c r="Z173" i="2"/>
  <c r="Z175" i="2"/>
  <c r="Z178" i="2"/>
  <c r="Z185" i="2"/>
  <c r="Z195" i="2"/>
  <c r="Z198" i="2"/>
  <c r="Z199" i="2"/>
  <c r="AA15" i="2"/>
  <c r="AA27" i="2"/>
  <c r="AA34" i="2"/>
  <c r="AA46" i="2"/>
  <c r="AA59" i="2"/>
  <c r="AA65" i="2"/>
  <c r="AA77" i="2"/>
  <c r="AA84" i="2"/>
  <c r="AA87" i="2"/>
  <c r="AA111" i="2"/>
  <c r="AA125" i="2"/>
  <c r="AA138" i="2"/>
  <c r="AA155" i="2"/>
  <c r="AA157" i="2"/>
  <c r="AA166" i="2"/>
  <c r="AA168" i="2"/>
  <c r="AA170" i="2"/>
  <c r="AA173" i="2"/>
  <c r="AA175" i="2"/>
  <c r="AA178" i="2"/>
  <c r="AA185" i="2"/>
  <c r="AA195" i="2"/>
  <c r="AA198" i="2"/>
  <c r="AA199" i="2"/>
  <c r="AB199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</calcChain>
</file>

<file path=xl/sharedStrings.xml><?xml version="1.0" encoding="utf-8"?>
<sst xmlns="http://schemas.openxmlformats.org/spreadsheetml/2006/main" count="1287" uniqueCount="455">
  <si>
    <t>Edificação</t>
  </si>
  <si>
    <t>Endereço</t>
  </si>
  <si>
    <t>CEP</t>
  </si>
  <si>
    <t>Bloco C</t>
  </si>
  <si>
    <t>Esplanada dos Ministérios - Bloco C – Zona Cívico-Administrativa - Brasília/DF</t>
  </si>
  <si>
    <t>70046-900</t>
  </si>
  <si>
    <t>Bloco F</t>
  </si>
  <si>
    <t>Esplanada dos Ministérios - Bloco F – Zona Cívico-Administrativa – Brasília/DF</t>
  </si>
  <si>
    <t>70059-900</t>
  </si>
  <si>
    <t>Bloco F – Anexo</t>
  </si>
  <si>
    <t>Esplanada dos Ministérios - Bloco F - Anexo - Zona Cívico-Administrativa – Brasília/DF</t>
  </si>
  <si>
    <t>Bloco J</t>
  </si>
  <si>
    <t>Esplanada dos Ministérios - Bloco J – Zona Cívico-Administrativa – Brasília/DF</t>
  </si>
  <si>
    <t>70053-900</t>
  </si>
  <si>
    <t>Bloco K</t>
  </si>
  <si>
    <t>Esplanada dos Ministérios - Bloco K – Zona Cívico-Administrativa - Brasília/DF</t>
  </si>
  <si>
    <t>70040-906</t>
  </si>
  <si>
    <t>Bloco O – Anexo</t>
  </si>
  <si>
    <t>Esplanada dos Ministérios – Bloco O – Anexo – Zona Cívico-Administrativa – Brasília/DF</t>
  </si>
  <si>
    <t>70052-900</t>
  </si>
  <si>
    <t>Bloco P</t>
  </si>
  <si>
    <t>Esplanada dos Ministérios - Bloco P -  Zona Cívico-Administrativa – Brasília/DF</t>
  </si>
  <si>
    <t>70048-900</t>
  </si>
  <si>
    <t>Bloco P - Anexo</t>
  </si>
  <si>
    <t>Esplanada dos Ministérios - Bloco P - Anexo – Zona Cívico-Administrativa – Brasília/DF</t>
  </si>
  <si>
    <t>SAAN Quadra 3</t>
  </si>
  <si>
    <t>SAAN Quadra 3 Lotes1.170/1.220 – Zona Industrial (Guará) – Brasília/DF</t>
  </si>
  <si>
    <t>70632-320</t>
  </si>
  <si>
    <t>SAUN Quadra 5</t>
  </si>
  <si>
    <t>70040-250</t>
  </si>
  <si>
    <t>SAUS Quadra 3</t>
  </si>
  <si>
    <t>SAUS Quadra 3 Bloco O – Asa Sul – Brasília/DF</t>
  </si>
  <si>
    <t>70079-900</t>
  </si>
  <si>
    <t>SAUS Quadra 6</t>
  </si>
  <si>
    <t>SAUS Quadra 6 Bloco O – Asa Sul – Brasília/DF</t>
  </si>
  <si>
    <t>70070-917</t>
  </si>
  <si>
    <t>SCS Quadra 1</t>
  </si>
  <si>
    <t>SCS Quadra 1 Bloco J lotes 30/101 – Edifício Alvorada – Asa Sul – Brasília/DF</t>
  </si>
  <si>
    <t>70396-900</t>
  </si>
  <si>
    <t>SCS Quadra 8</t>
  </si>
  <si>
    <t>SCS Quadra 8 Bloco B Lotes 50/60 – Super Center Venâncio 2000 – Asa Sul – Brasília/DF</t>
  </si>
  <si>
    <t>70333-900</t>
  </si>
  <si>
    <t>SEPN 516 Bloco D</t>
  </si>
  <si>
    <t>SEPN 516 Bloco D Lote 8 – Asa Norte - Brasília/DF</t>
  </si>
  <si>
    <t>70770-524</t>
  </si>
  <si>
    <t>SGMN Bloco C</t>
  </si>
  <si>
    <t>SGMN Bloco C - Via N3 – Zona Cívico-Administrativa – Brasília/DF</t>
  </si>
  <si>
    <t>70050-115</t>
  </si>
  <si>
    <t>SGMN Bloco J</t>
  </si>
  <si>
    <t>SGMN Bloco J - Via N3 – Zona Cívico-Administrativa – Brasília/DF</t>
  </si>
  <si>
    <t>70050-150</t>
  </si>
  <si>
    <t>SGO Quadra 1</t>
  </si>
  <si>
    <t>SGO Quadra 1 Lotes 6/8 – Setores Complementares – Brasília/DF</t>
  </si>
  <si>
    <t>70610-610</t>
  </si>
  <si>
    <t>SGO Quadra 5</t>
  </si>
  <si>
    <t>SGO Quadra 5 Bloco E Lotes 2/7 – Setores Complementares – Brasília/DF</t>
  </si>
  <si>
    <t>70610-650</t>
  </si>
  <si>
    <t>SIA Trecho 2</t>
  </si>
  <si>
    <t>SIA Trecho 2 Lotes 1.255/1.285 – Zona Industrial (Guará)– Brasília/DF</t>
  </si>
  <si>
    <t>71200-028</t>
  </si>
  <si>
    <t>SIA Trecho 3</t>
  </si>
  <si>
    <t>SIA Trecho 3 Lote 1.240 – Zona Industrial (Guará) – Brasília/DF</t>
  </si>
  <si>
    <t>71200-032</t>
  </si>
  <si>
    <t>SIA Trecho 6</t>
  </si>
  <si>
    <t>SIA Trecho 6 Lotes 185/195 – Zona Industrial (Guará) – Brasília/DF</t>
  </si>
  <si>
    <t>71205-060</t>
  </si>
  <si>
    <t>SIG Quadra 8</t>
  </si>
  <si>
    <t>SIG Quadra 8 Lotes 2.306/2.316 – Zona Industrial (Guará) – Brasília/DF</t>
  </si>
  <si>
    <t>70610-480</t>
  </si>
  <si>
    <t>SAUN Quadra 5 Lote C Torre D - Centro Empresarial CNC - Asa Norte – Brasília/DF</t>
  </si>
  <si>
    <t>Pavimento</t>
  </si>
  <si>
    <t>Área (m²)</t>
  </si>
  <si>
    <t>Almoxarifado/Arquivo</t>
  </si>
  <si>
    <t>Arruamento/Estacionamento</t>
  </si>
  <si>
    <t>Atendimento ao Público</t>
  </si>
  <si>
    <t>Auditório (Piso Acarpetado)</t>
  </si>
  <si>
    <t>Auditório (Piso Frio)</t>
  </si>
  <si>
    <t>Banheiro/Vestiário</t>
  </si>
  <si>
    <t>Calçada/Passeio</t>
  </si>
  <si>
    <t>Circulação/Hall/Marquise/Saguão/Salão</t>
  </si>
  <si>
    <t>Copa/Refeitório</t>
  </si>
  <si>
    <t>Depósito</t>
  </si>
  <si>
    <t>Elevador</t>
  </si>
  <si>
    <t>Empena/Fachada Cega - Sem Risco - (Face Externa)</t>
  </si>
  <si>
    <t>Escada Interna</t>
  </si>
  <si>
    <t>Escada de Emergência</t>
  </si>
  <si>
    <t>Escritório/Reunião (Piso Acarpetado)</t>
  </si>
  <si>
    <t>Escritório/Reunião (Piso Frio)</t>
  </si>
  <si>
    <t>Esquadria/Fachada (Face Interna)</t>
  </si>
  <si>
    <t>Esquadria/Fachada - Com Risco (Face Externa)</t>
  </si>
  <si>
    <t>Esquadria/Fachada - Sem Risco (Face Externa)</t>
  </si>
  <si>
    <t>Esquadria/Fachada Com Brise - Com Risco (Face Externa)</t>
  </si>
  <si>
    <t>Esquadria/Fachada Com Brise - Sem Risco (Face Externa)</t>
  </si>
  <si>
    <t>Garagem</t>
  </si>
  <si>
    <t>Jardim</t>
  </si>
  <si>
    <t>Pátio</t>
  </si>
  <si>
    <t>Total</t>
  </si>
  <si>
    <t>Subsolo</t>
  </si>
  <si>
    <t>Térreo</t>
  </si>
  <si>
    <t>Sobreloja</t>
  </si>
  <si>
    <t>2º</t>
  </si>
  <si>
    <t>3º</t>
  </si>
  <si>
    <t>4º</t>
  </si>
  <si>
    <t>5º</t>
  </si>
  <si>
    <t>6º</t>
  </si>
  <si>
    <t>7º</t>
  </si>
  <si>
    <t>8ª</t>
  </si>
  <si>
    <t>9º</t>
  </si>
  <si>
    <t>8º</t>
  </si>
  <si>
    <t>Bloco F - Anexo</t>
  </si>
  <si>
    <t>1ª</t>
  </si>
  <si>
    <t>4ª</t>
  </si>
  <si>
    <t>2º Subsolo</t>
  </si>
  <si>
    <t>1º Subsolo</t>
  </si>
  <si>
    <t>Bloco O - Anexo</t>
  </si>
  <si>
    <t>1º</t>
  </si>
  <si>
    <t xml:space="preserve">Bloco P - Anexo </t>
  </si>
  <si>
    <t>Mezanino</t>
  </si>
  <si>
    <t>4º Subsolo</t>
  </si>
  <si>
    <t>3º Subsolo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</si>
  <si>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</si>
  <si>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</si>
  <si>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</si>
  <si>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</si>
  <si>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</si>
  <si>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</si>
  <si>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</si>
  <si>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</si>
  <si>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</si>
  <si>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Térreo 2</t>
  </si>
  <si>
    <t>Térreo 1</t>
  </si>
  <si>
    <t>SGON Quadra 1</t>
  </si>
  <si>
    <t>SGON Quadra 5</t>
  </si>
  <si>
    <t>Terraço</t>
  </si>
  <si>
    <t>Galpão/Térreo</t>
  </si>
  <si>
    <t>Galpão/Mezanino</t>
  </si>
  <si>
    <t>Total Geral (m²)</t>
  </si>
  <si>
    <t>Total Geral (%)</t>
  </si>
  <si>
    <t>Código</t>
  </si>
  <si>
    <t>Atividade</t>
  </si>
  <si>
    <t>Item</t>
  </si>
  <si>
    <t>Horária</t>
  </si>
  <si>
    <t>Diária</t>
  </si>
  <si>
    <t>Semanal</t>
  </si>
  <si>
    <t>Mensal</t>
  </si>
  <si>
    <t>Trimestral</t>
  </si>
  <si>
    <t>Semestral</t>
  </si>
  <si>
    <t>Anual</t>
  </si>
  <si>
    <t>Aspirar</t>
  </si>
  <si>
    <t>Cadeira/Poltrona/Sofá</t>
  </si>
  <si>
    <t>Cortina/Persiana</t>
  </si>
  <si>
    <t>Piso Acarpetado</t>
  </si>
  <si>
    <t>Capacho/Tapete</t>
  </si>
  <si>
    <t>Desempoar</t>
  </si>
  <si>
    <t>Luminária/Teto</t>
  </si>
  <si>
    <t>Desodorar</t>
  </si>
  <si>
    <t>Impermeabilizar</t>
  </si>
  <si>
    <t>Piso Frio</t>
  </si>
  <si>
    <t>Lavar</t>
  </si>
  <si>
    <t>Bancada/Pia</t>
  </si>
  <si>
    <t>Divisórias/Parede/Porta</t>
  </si>
  <si>
    <t>Empena/Esquadria/Fachada (Face Externa)</t>
  </si>
  <si>
    <t>Piso acarpetado</t>
  </si>
  <si>
    <t>Piso frio</t>
  </si>
  <si>
    <t>Lavar (desinfecção)</t>
  </si>
  <si>
    <t>Bebedouro</t>
  </si>
  <si>
    <t>Dispensador</t>
  </si>
  <si>
    <t>Metal Sanitário</t>
  </si>
  <si>
    <t>Mictório</t>
  </si>
  <si>
    <t>Vaso Sanitário</t>
  </si>
  <si>
    <t>Limpar</t>
  </si>
  <si>
    <t>Cadeira/Extintor/Poltrona/Sofá</t>
  </si>
  <si>
    <t>Catraca</t>
  </si>
  <si>
    <t>Computador/Impressora/Telefone</t>
  </si>
  <si>
    <t>Corrimão</t>
  </si>
  <si>
    <t>Divisória/Parede/Porta</t>
  </si>
  <si>
    <t>Espelho</t>
  </si>
  <si>
    <t>Fogão/Forno/Geladeira</t>
  </si>
  <si>
    <t>Guarda-corpo</t>
  </si>
  <si>
    <t>Lixeira</t>
  </si>
  <si>
    <t>Mobiliário</t>
  </si>
  <si>
    <t>Painel de Comando</t>
  </si>
  <si>
    <t>Porta de Vidro</t>
  </si>
  <si>
    <t>Limpar (limpeza úmida)</t>
  </si>
  <si>
    <t>Limpar (limpeza molhada)</t>
  </si>
  <si>
    <t>Polir</t>
  </si>
  <si>
    <t>Recolher detrito/folha/lixo</t>
  </si>
  <si>
    <t>Detrito/Folha</t>
  </si>
  <si>
    <t>Remover mancha</t>
  </si>
  <si>
    <t>Interruptor</t>
  </si>
  <si>
    <t>Repor material</t>
  </si>
  <si>
    <t>Papel Higiênico</t>
  </si>
  <si>
    <t>Papel Toalha</t>
  </si>
  <si>
    <t>Protetor de Assento Sanitário</t>
  </si>
  <si>
    <t>Sabonete Líquido</t>
  </si>
  <si>
    <t>Varrer</t>
  </si>
  <si>
    <t>Vistoriar</t>
  </si>
  <si>
    <t>Banheiro</t>
  </si>
  <si>
    <t>59 </t>
  </si>
  <si>
    <t>69 </t>
  </si>
  <si>
    <t>Ambiente</t>
  </si>
  <si>
    <t>Almoxarifado/Arquivo/Depósito</t>
  </si>
  <si>
    <t>12, 14, 16, 23, 25, 31, 32, 33, 41, 51, 55, 59, 62, 63, 66, 68 e 70</t>
  </si>
  <si>
    <t>48 e 77</t>
  </si>
  <si>
    <t>1, 4, 6, 9, 11, 14, 16, 20, 22, 25, 31, 32, 33, 34, 36, 37, 39, 49, 51, 54, 57, 60, 63, 65, 67, 69 e 71</t>
  </si>
  <si>
    <t>2, 4, 6, 9, 11, 16, 20, 25, 31, 32, 33, 36, 37, 40, 47, 51, 54, 65, 67, 69 e 72</t>
  </si>
  <si>
    <t>1, 4, 9, 11, 14, 16, 22, 25, 31, 32, 33, 36, 37, 40, 47, 51, 54, 58, 62, 63, 65, 67 e 69</t>
  </si>
  <si>
    <t>11, 13, 14, 17, 24, 26, 27, 28, 29, 30, 37, 38, 43, 49, 63, 67, 69, 73, 74, 75, 76 e 78</t>
  </si>
  <si>
    <t>64 e 77</t>
  </si>
  <si>
    <t>1, 3, 5, 8, 11, 14, 16, 20, 21, 25, 31, 32, 33, 34, 36, 37, 39, 46, 48, 50, 54, 57, 61, 63, 65, 67, 69 e 71</t>
  </si>
  <si>
    <t>11, 14, 15, 16, 18, 21, 25, 31, 32, 33, 36, 38, 39, 45, 48, 50, 54, 57, 61, 63, 65, 67, 69 e 74</t>
  </si>
  <si>
    <t>42, 53 e 57</t>
  </si>
  <si>
    <t>11, 23, 39, 62 e 70</t>
  </si>
  <si>
    <t>11, 22, 37, 39, 58, 61, 67 e 69</t>
  </si>
  <si>
    <t>1, 3, 7, 10, 11, 16, 20, 32, 33, 36, 39, 47, 52, 54, 65, 67, 69 e 71</t>
  </si>
  <si>
    <t>1, 3, 10, 11, 14, 16, 22, 32, 33, 36, 39, 47, 52, 54, 56, 62, 63, 65, 67 e 69</t>
  </si>
  <si>
    <t>Empena/Fachada Cega (Face Externa)</t>
  </si>
  <si>
    <t>Esquadria/Fachada (Face Externa)</t>
  </si>
  <si>
    <t>14, 22, 32, 41, 47, 59, 62, 63, 65, 68 e 70</t>
  </si>
  <si>
    <t>População Diária</t>
  </si>
  <si>
    <t>Pavimentos</t>
  </si>
  <si>
    <t>Extintores</t>
  </si>
  <si>
    <t>Escritório/Reunião</t>
  </si>
  <si>
    <t>Auditório</t>
  </si>
  <si>
    <t>Fixa</t>
  </si>
  <si>
    <t>Flutuante</t>
  </si>
  <si>
    <t>Postos de Trabalho</t>
  </si>
  <si>
    <t>Postos de Reunião</t>
  </si>
  <si>
    <t>Cadeiras Sobressalentes</t>
  </si>
  <si>
    <t>Carpete</t>
  </si>
  <si>
    <t>Quantidade de Banheiros</t>
  </si>
  <si>
    <t>Vasos Sanitários</t>
  </si>
  <si>
    <t>Mictórios</t>
  </si>
  <si>
    <t>Bancadas (m²)</t>
  </si>
  <si>
    <t>Quantidade</t>
  </si>
  <si>
    <t>Mesas</t>
  </si>
  <si>
    <t>Geladeiras</t>
  </si>
  <si>
    <t>Microondas</t>
  </si>
  <si>
    <t>Fogões</t>
  </si>
  <si>
    <t>Cadeiras/Poltronas</t>
  </si>
  <si>
    <t xml:space="preserve">Subsolo </t>
  </si>
  <si>
    <t xml:space="preserve">7º </t>
  </si>
  <si>
    <t xml:space="preserve">1° </t>
  </si>
  <si>
    <t xml:space="preserve">2° </t>
  </si>
  <si>
    <t xml:space="preserve">3° </t>
  </si>
  <si>
    <t xml:space="preserve">4° </t>
  </si>
  <si>
    <t>7ª</t>
  </si>
  <si>
    <t>-</t>
  </si>
  <si>
    <t xml:space="preserve">SIA Trecho 2 </t>
  </si>
  <si>
    <t>Total Geral</t>
  </si>
  <si>
    <t>Razão Social</t>
  </si>
  <si>
    <t>CNPJ</t>
  </si>
  <si>
    <t>Bairro</t>
  </si>
  <si>
    <t>Cidade</t>
  </si>
  <si>
    <t>UF</t>
  </si>
  <si>
    <t>E-mail</t>
  </si>
  <si>
    <t>DDD/Telefone</t>
  </si>
  <si>
    <t>Quadro 1 – Dados da Licitante</t>
  </si>
  <si>
    <t>Endereços das Edificações</t>
  </si>
  <si>
    <t>Áreas das Edificações</t>
  </si>
  <si>
    <t>Atividades/Periodicidades/Frequências Mínimas</t>
  </si>
  <si>
    <t>Ambientes e Atividades Mínimas</t>
  </si>
  <si>
    <r>
      <t>Atividade</t>
    </r>
    <r>
      <rPr>
        <sz val="10"/>
        <color rgb="FF000000"/>
        <rFont val="Arial"/>
        <family val="2"/>
      </rPr>
      <t>¹</t>
    </r>
  </si>
  <si>
    <t>¹ - Conforme Anexo III deste TR.</t>
  </si>
  <si>
    <t>Informações Relevantes para Dimensionamento da Proposta</t>
  </si>
  <si>
    <t>Quadro 2 – Valor e Validade da Proposta</t>
  </si>
  <si>
    <t>Pregão Eletrônico</t>
  </si>
  <si>
    <t>Data da Proposta</t>
  </si>
  <si>
    <t>Validade da Proposta (dias)</t>
  </si>
  <si>
    <t>Objeto</t>
  </si>
  <si>
    <t>Valor/Item</t>
  </si>
  <si>
    <t>Valor Mensal (R$)</t>
  </si>
  <si>
    <r>
      <t xml:space="preserve">Contratação de pessoa jurídica para a prestação de serviço de limpeza das edificações do Ministério da Economia - </t>
    </r>
    <r>
      <rPr>
        <b/>
        <sz val="10"/>
        <color theme="1"/>
        <rFont val="Arial"/>
        <family val="2"/>
      </rPr>
      <t>ME</t>
    </r>
    <r>
      <rPr>
        <sz val="10"/>
        <color theme="1"/>
        <rFont val="Arial"/>
        <family val="2"/>
      </rPr>
      <t xml:space="preserve">, no âmbito do Distrito Federal - </t>
    </r>
    <r>
      <rPr>
        <b/>
        <sz val="10"/>
        <color theme="1"/>
        <rFont val="Arial"/>
        <family val="2"/>
      </rPr>
      <t>DF</t>
    </r>
    <r>
      <rPr>
        <sz val="10"/>
        <color theme="1"/>
        <rFont val="Arial"/>
        <family val="2"/>
      </rPr>
      <t xml:space="preserve">, compreendendo a alocação dos empregados necessários, o fornecimento e a utilização de </t>
    </r>
    <r>
      <rPr>
        <b/>
        <sz val="10"/>
        <color theme="1"/>
        <rFont val="Arial"/>
        <family val="2"/>
      </rPr>
      <t>insumos</t>
    </r>
    <r>
      <rPr>
        <sz val="10"/>
        <color theme="1"/>
        <rFont val="Arial"/>
        <family val="2"/>
      </rPr>
      <t xml:space="preserve"> adequados e suficientes para a execução do serviço e a disponibilização de </t>
    </r>
    <r>
      <rPr>
        <b/>
        <sz val="10"/>
        <color theme="1"/>
        <rFont val="Arial"/>
        <family val="2"/>
      </rPr>
      <t>solução tecnológica</t>
    </r>
    <r>
      <rPr>
        <sz val="10"/>
        <color theme="1"/>
        <rFont val="Arial"/>
        <family val="2"/>
      </rPr>
      <t xml:space="preserve"> para gestão, controle e fiscalização contratual, por meio de </t>
    </r>
    <r>
      <rPr>
        <b/>
        <sz val="10"/>
        <color theme="1"/>
        <rFont val="Arial"/>
        <family val="2"/>
      </rPr>
      <t xml:space="preserve">aplicação </t>
    </r>
    <r>
      <rPr>
        <b/>
        <i/>
        <sz val="10"/>
        <color theme="1"/>
        <rFont val="Arial"/>
        <family val="2"/>
      </rPr>
      <t>web</t>
    </r>
    <r>
      <rPr>
        <sz val="10"/>
        <color theme="1"/>
        <rFont val="Arial"/>
        <family val="2"/>
      </rPr>
      <t xml:space="preserve"> e </t>
    </r>
    <r>
      <rPr>
        <b/>
        <sz val="10"/>
        <color theme="1"/>
        <rFont val="Arial"/>
        <family val="2"/>
      </rPr>
      <t xml:space="preserve">aplicativo </t>
    </r>
    <r>
      <rPr>
        <b/>
        <i/>
        <sz val="10"/>
        <color theme="1"/>
        <rFont val="Arial"/>
        <family val="2"/>
      </rPr>
      <t>mobile</t>
    </r>
    <r>
      <rPr>
        <b/>
        <sz val="10"/>
        <color theme="1"/>
        <rFont val="Arial"/>
        <family val="2"/>
      </rPr>
      <t>.</t>
    </r>
  </si>
  <si>
    <r>
      <t>Empregados Alocados</t>
    </r>
    <r>
      <rPr>
        <sz val="10"/>
        <color rgb="FF000000"/>
        <rFont val="Arial"/>
        <family val="2"/>
      </rPr>
      <t>¹</t>
    </r>
  </si>
  <si>
    <r>
      <t>Insumos</t>
    </r>
    <r>
      <rPr>
        <b/>
        <vertAlign val="superscript"/>
        <sz val="10"/>
        <color rgb="FF000000"/>
        <rFont val="Arial"/>
        <family val="2"/>
      </rPr>
      <t>2</t>
    </r>
  </si>
  <si>
    <r>
      <t>Despesas Indiretas</t>
    </r>
    <r>
      <rPr>
        <sz val="10"/>
        <color rgb="FF000000"/>
        <rFont val="Arial"/>
        <family val="2"/>
      </rPr>
      <t>³</t>
    </r>
  </si>
  <si>
    <r>
      <t>Lucro e Impostos</t>
    </r>
    <r>
      <rPr>
        <sz val="10"/>
        <color rgb="FF000000"/>
        <rFont val="Arial"/>
        <family val="2"/>
      </rPr>
      <t>³</t>
    </r>
  </si>
  <si>
    <r>
      <t>Valor Global (R$)</t>
    </r>
    <r>
      <rPr>
        <sz val="10"/>
        <color rgb="FF000000"/>
        <rFont val="Arial"/>
        <family val="2"/>
      </rPr>
      <t>⁴</t>
    </r>
  </si>
  <si>
    <t>¹ -ConformeQuadro 10 deste Anexo VIII.</t>
  </si>
  <si>
    <t>² -Conforme Quadro 9 deste Anexo VIII.</t>
  </si>
  <si>
    <t>³ -Conforme Quadro 11 deste Anexo VIII.</t>
  </si>
  <si>
    <t>⁴ - Observado o prazo de execução de 30 (trinta) meses, conforme subitem 1.3. do TR.</t>
  </si>
  <si>
    <t>Entidade Sindical dos Empregados</t>
  </si>
  <si>
    <t>Início Vigência</t>
  </si>
  <si>
    <t>Fim Vigência</t>
  </si>
  <si>
    <t>Quadro 3 – ACT/CCT/DCT</t>
  </si>
  <si>
    <r>
      <t xml:space="preserve">Entidade Sindical </t>
    </r>
    <r>
      <rPr>
        <sz val="10"/>
        <color rgb="FF000000"/>
        <rFont val="Arial"/>
        <family val="2"/>
      </rPr>
      <t>da Empresa</t>
    </r>
  </si>
  <si>
    <t>¹ - Inclusive aditivos, se houver.</t>
  </si>
  <si>
    <t>Previdência Social</t>
  </si>
  <si>
    <t>GIIL-RAT</t>
  </si>
  <si>
    <t>Salário Educação</t>
  </si>
  <si>
    <t>INCRA</t>
  </si>
  <si>
    <t>SENAI</t>
  </si>
  <si>
    <t>SESI</t>
  </si>
  <si>
    <t>SENAC</t>
  </si>
  <si>
    <t>SESC</t>
  </si>
  <si>
    <t>SEBRAE</t>
  </si>
  <si>
    <t>FGTS</t>
  </si>
  <si>
    <r>
      <t xml:space="preserve">Código </t>
    </r>
    <r>
      <rPr>
        <b/>
        <sz val="10"/>
        <color rgb="FF000000"/>
        <rFont val="Arial"/>
        <family val="2"/>
      </rPr>
      <t>FPAS</t>
    </r>
  </si>
  <si>
    <r>
      <t xml:space="preserve">Índice </t>
    </r>
    <r>
      <rPr>
        <b/>
        <sz val="10"/>
        <color rgb="FF000000"/>
        <rFont val="Arial"/>
        <family val="2"/>
      </rPr>
      <t>FAP¹</t>
    </r>
  </si>
  <si>
    <r>
      <t>Contribuições Sociais</t>
    </r>
    <r>
      <rPr>
        <sz val="10"/>
        <color rgb="FF000000"/>
        <rFont val="Arial"/>
        <family val="2"/>
      </rPr>
      <t xml:space="preserve"> (%)</t>
    </r>
  </si>
  <si>
    <t>Quadro 4 – Contribuições Sociais</t>
  </si>
  <si>
    <t>¹ - Anexar documento comprobatório.</t>
  </si>
  <si>
    <r>
      <rPr>
        <b/>
        <sz val="10"/>
        <color rgb="FF000000"/>
        <rFont val="Arial"/>
        <family val="2"/>
      </rPr>
      <t>Número de Registro</t>
    </r>
    <r>
      <rPr>
        <sz val="10"/>
        <color rgb="FF000000"/>
        <rFont val="Arial"/>
        <family val="2"/>
      </rPr>
      <t>¹</t>
    </r>
  </si>
  <si>
    <t>Regime tributário</t>
  </si>
  <si>
    <t>Documento Comprobatório¹</t>
  </si>
  <si>
    <t>Quadro 5 –Regime Tributário da  Licitante</t>
  </si>
  <si>
    <t>Grupo/Cargo</t>
  </si>
  <si>
    <t>Descrição</t>
  </si>
  <si>
    <t>Fórmula de Cálculo</t>
  </si>
  <si>
    <t>Supervisor</t>
  </si>
  <si>
    <t>Servente</t>
  </si>
  <si>
    <t>Jauzeiro</t>
  </si>
  <si>
    <t>Remuneração</t>
  </si>
  <si>
    <t>A</t>
  </si>
  <si>
    <t>Salário</t>
  </si>
  <si>
    <t>B</t>
  </si>
  <si>
    <t>Adicional de Periculosidade¹</t>
  </si>
  <si>
    <t>A*30/100</t>
  </si>
  <si>
    <t>C</t>
  </si>
  <si>
    <t>Adicional de Férias</t>
  </si>
  <si>
    <t>((A+B)/3)/12</t>
  </si>
  <si>
    <t>D</t>
  </si>
  <si>
    <t>13º (décimo terceiro) Salário</t>
  </si>
  <si>
    <t>(A+B)/12</t>
  </si>
  <si>
    <t>E</t>
  </si>
  <si>
    <t>Subtotal</t>
  </si>
  <si>
    <t>A+B+C+D </t>
  </si>
  <si>
    <t>Contribuições Sociais²</t>
  </si>
  <si>
    <t>F</t>
  </si>
  <si>
    <t>G</t>
  </si>
  <si>
    <t>H</t>
  </si>
  <si>
    <t>E*Previdência Social</t>
  </si>
  <si>
    <t>I</t>
  </si>
  <si>
    <t>E*Salário Educação</t>
  </si>
  <si>
    <t>J</t>
  </si>
  <si>
    <t>K</t>
  </si>
  <si>
    <t>L</t>
  </si>
  <si>
    <t>SESC ou SESI</t>
  </si>
  <si>
    <t>M</t>
  </si>
  <si>
    <t>SENAC ou SENAI</t>
  </si>
  <si>
    <t>N</t>
  </si>
  <si>
    <t>F+G+H+I+J+K+L+M</t>
  </si>
  <si>
    <t>Benefícios</t>
  </si>
  <si>
    <t>O</t>
  </si>
  <si>
    <t>Assistência Odontológica</t>
  </si>
  <si>
    <t>P</t>
  </si>
  <si>
    <t>Auxílio Alimentação</t>
  </si>
  <si>
    <t>Q</t>
  </si>
  <si>
    <t>Plano de Saúde</t>
  </si>
  <si>
    <t>R</t>
  </si>
  <si>
    <t>Seguro de Vida/Assistência Funeral</t>
  </si>
  <si>
    <t>S</t>
  </si>
  <si>
    <t>Vale-transporte</t>
  </si>
  <si>
    <t>T</t>
  </si>
  <si>
    <t>O+P+Q+R+S</t>
  </si>
  <si>
    <t>Rescisão de Contrato³</t>
  </si>
  <si>
    <t>U</t>
  </si>
  <si>
    <t>Rescisão de Contrato</t>
  </si>
  <si>
    <t>V</t>
  </si>
  <si>
    <t>Reposição de Empregado⁴</t>
  </si>
  <si>
    <t>W</t>
  </si>
  <si>
    <t>Reposição de empregado</t>
  </si>
  <si>
    <t>Y</t>
  </si>
  <si>
    <t>Total Custo Mensal</t>
  </si>
  <si>
    <t>E+N+T+V+Y</t>
  </si>
  <si>
    <t>Quadro  6 – Custo Mensal dos Empregados Alocados - Contrato Padrão</t>
  </si>
  <si>
    <t>¹ - Somente aplicável para o cargo de jauzeiro.</t>
  </si>
  <si>
    <r>
      <t>E*</t>
    </r>
    <r>
      <rPr>
        <b/>
        <sz val="10"/>
        <color rgb="FF000000"/>
        <rFont val="Arial"/>
        <family val="2"/>
      </rPr>
      <t>FGTS</t>
    </r>
  </si>
  <si>
    <r>
      <t>E*</t>
    </r>
    <r>
      <rPr>
        <b/>
        <sz val="10"/>
        <color rgb="FF000000"/>
        <rFont val="Arial"/>
        <family val="2"/>
      </rPr>
      <t>INCRA</t>
    </r>
  </si>
  <si>
    <r>
      <t>E*</t>
    </r>
    <r>
      <rPr>
        <b/>
        <sz val="10"/>
        <color rgb="FF000000"/>
        <rFont val="Arial"/>
        <family val="2"/>
      </rPr>
      <t>GIIL-RAT</t>
    </r>
    <r>
      <rPr>
        <sz val="10"/>
        <color rgb="FF000000"/>
        <rFont val="Arial"/>
        <family val="2"/>
      </rPr>
      <t>*</t>
    </r>
    <r>
      <rPr>
        <b/>
        <sz val="10"/>
        <color rgb="FF000000"/>
        <rFont val="Arial"/>
        <family val="2"/>
      </rPr>
      <t>FAP</t>
    </r>
  </si>
  <si>
    <r>
      <t>E*</t>
    </r>
    <r>
      <rPr>
        <b/>
        <sz val="10"/>
        <color rgb="FF000000"/>
        <rFont val="Arial"/>
        <family val="2"/>
      </rPr>
      <t>SEBRAE</t>
    </r>
  </si>
  <si>
    <r>
      <t>E*</t>
    </r>
    <r>
      <rPr>
        <b/>
        <sz val="10"/>
        <color rgb="FF000000"/>
        <rFont val="Arial"/>
        <family val="2"/>
      </rPr>
      <t>SESC</t>
    </r>
    <r>
      <rPr>
        <sz val="10"/>
        <color rgb="FF000000"/>
        <rFont val="Arial"/>
        <family val="2"/>
      </rPr>
      <t xml:space="preserve"> ou F*</t>
    </r>
    <r>
      <rPr>
        <b/>
        <sz val="10"/>
        <color rgb="FF000000"/>
        <rFont val="Arial"/>
        <family val="2"/>
      </rPr>
      <t>SESI</t>
    </r>
  </si>
  <si>
    <r>
      <t>E*</t>
    </r>
    <r>
      <rPr>
        <b/>
        <sz val="10"/>
        <color rgb="FF000000"/>
        <rFont val="Arial"/>
        <family val="2"/>
      </rPr>
      <t>SENAC</t>
    </r>
    <r>
      <rPr>
        <sz val="10"/>
        <color rgb="FF000000"/>
        <rFont val="Arial"/>
        <family val="2"/>
      </rPr>
      <t xml:space="preserve"> ou F*</t>
    </r>
    <r>
      <rPr>
        <b/>
        <sz val="10"/>
        <color rgb="FF000000"/>
        <rFont val="Arial"/>
        <family val="2"/>
      </rPr>
      <t>SENAI</t>
    </r>
  </si>
  <si>
    <t>² - Conforme Quadro 4 deste Anexo VIII.</t>
  </si>
  <si>
    <t>³ - Anexar documento com as especificações das parcelas e das fórmulas de cálculo, considerando o prazo contratual, os cargos e as remunerações dos empregados, as contribuições sociais incidentes e o histórico de rescisões de contrato de trabalho de empregados.</t>
  </si>
  <si>
    <t>⁴ - Anexar documento com as especificações das parcelas e das fórmulas de cálculo, considerando o prazo contratual, os cargos e as remunerações dos empregados, as contribuições sociais incidentes,  e o histórico de afastamentos do serviço de seus empregados, especialmente os decorrentes de acidente de trabalho, ausências legais do artigo 473 do Decreto-lei nº 5.452/1943, doença, férias e licenças.</t>
  </si>
  <si>
    <t>A*30/100 ou A*5/100</t>
  </si>
  <si>
    <t>Contribuições Sociais</t>
  </si>
  <si>
    <t>FGTS²</t>
  </si>
  <si>
    <t>GIIL-RAT³</t>
  </si>
  <si>
    <t>F+G</t>
  </si>
  <si>
    <t>I+J+K+L+M+N</t>
  </si>
  <si>
    <t>Rescisão de Contrato⁴</t>
  </si>
  <si>
    <t>E+H+O+Q+S</t>
  </si>
  <si>
    <r>
      <t>Seguro Acidentes Pessoais (</t>
    </r>
    <r>
      <rPr>
        <b/>
        <sz val="10"/>
        <color rgb="FF000000"/>
        <rFont val="Arial"/>
        <family val="2"/>
      </rPr>
      <t>MP</t>
    </r>
    <r>
      <rPr>
        <sz val="10"/>
        <color rgb="FF000000"/>
        <rFont val="Arial"/>
        <family val="2"/>
      </rPr>
      <t xml:space="preserve"> nº 905/2019)</t>
    </r>
  </si>
  <si>
    <r>
      <t>Reposição de Empregado</t>
    </r>
    <r>
      <rPr>
        <b/>
        <vertAlign val="superscript"/>
        <sz val="10"/>
        <color rgb="FF000000"/>
        <rFont val="Arial"/>
        <family val="2"/>
      </rPr>
      <t>5</t>
    </r>
  </si>
  <si>
    <t>Quadro 7 – Custo Mensal dos Empregados Alocados - MP 905/2019</t>
  </si>
  <si>
    <t>² - Conforme artigo 7º da MP nº 905/2019.</t>
  </si>
  <si>
    <t>³ - Conforme Quadro 4 deste Anexo VIII.</t>
  </si>
  <si>
    <t>⁴ - Anexar documento com as especificações das parcelas e das fórmulas de cálculo, considerando o prazo contratual, os cargos e as remunerações dos empregados, as contribuições sociais incidentes e o histórico de rescisões de contrato de trabalho de empregados.</t>
  </si>
  <si>
    <t>5 - Anexar documento com as especificações das parcelas e das fórmulas de cálculo, considerando o prazo contratual, os cargos e as remunerações dos empregados, as contribuições sociais incidentes  e o histórico de afastamentos do serviço de seus empregados, especialmente os decorrentes de acidente de trabalho, ausências legais do artigo 473 do Decreto-lei nº 5.452/1943, doença, férias e licenças.</t>
  </si>
  <si>
    <t> Pavimentos</t>
  </si>
  <si>
    <t> Ambiente</t>
  </si>
  <si>
    <t>  Atividades</t>
  </si>
  <si>
    <t> Empregados alocados</t>
  </si>
  <si>
    <t xml:space="preserve">Insumos </t>
  </si>
  <si>
    <t>Quantidade Utilizada</t>
  </si>
  <si>
    <t>Código Atividade</t>
  </si>
  <si>
    <t>Descrição Atividade</t>
  </si>
  <si>
    <t>Periodicidade</t>
  </si>
  <si>
    <t>Frequência</t>
  </si>
  <si>
    <t>Horário Início</t>
  </si>
  <si>
    <t>Horário Fim</t>
  </si>
  <si>
    <t>Cargo</t>
  </si>
  <si>
    <t>Produto</t>
  </si>
  <si>
    <t>Unidade de Medida</t>
  </si>
  <si>
    <r>
      <t>Total</t>
    </r>
    <r>
      <rPr>
        <sz val="10"/>
        <color rgb="FF000000"/>
        <rFont val="Arial"/>
        <family val="2"/>
      </rPr>
      <t>²</t>
    </r>
  </si>
  <si>
    <t>Quadro 8 – Plano Operacional Mensal¹</t>
  </si>
  <si>
    <t>¹ - Elaborar  para 1 (um) mês de 22 (vinte e dois) dias (segunda-feira a sexta-feira) considerandas as atividades horárias, diárias, semanais e mensais, acrescentando proporcionalmente as atividades com periodicidade bimestral, trimestral, semestral e anual, tendo como referência mínima o Anexo III, o Anexo IV e o Anexo VI.</t>
  </si>
  <si>
    <t>² - Quantidade utilizada consideradas a periodicidade e frequência da atividade.</t>
  </si>
  <si>
    <t>Fabricante</t>
  </si>
  <si>
    <t>Marca</t>
  </si>
  <si>
    <t>Modelo</t>
  </si>
  <si>
    <t>CA</t>
  </si>
  <si>
    <t>Anvisa</t>
  </si>
  <si>
    <t>Fornecimento</t>
  </si>
  <si>
    <t>Registro</t>
  </si>
  <si>
    <t>Protocolo</t>
  </si>
  <si>
    <t>Custo Total (R$)</t>
  </si>
  <si>
    <t>EPI</t>
  </si>
  <si>
    <t>Subtotal EPI</t>
  </si>
  <si>
    <t>Higiene Pessoal</t>
  </si>
  <si>
    <t>Subtotal Higiene Pessoal</t>
  </si>
  <si>
    <t>Máquinas</t>
  </si>
  <si>
    <t>Subtotal Máquinas</t>
  </si>
  <si>
    <t>Saneantes Domissanitários</t>
  </si>
  <si>
    <t>Subtotal Saneantes Domissanitários</t>
  </si>
  <si>
    <t>Uniformes</t>
  </si>
  <si>
    <t>Subtotal Uniformes</t>
  </si>
  <si>
    <t xml:space="preserve">Utensílios </t>
  </si>
  <si>
    <t>Subtotal Utensílios</t>
  </si>
  <si>
    <t>Custo Total</t>
  </si>
  <si>
    <t>Grupo</t>
  </si>
  <si>
    <t>Quadro 9 – Custo Mensal dos Insumos</t>
  </si>
  <si>
    <r>
      <t>Quantidade</t>
    </r>
    <r>
      <rPr>
        <sz val="10"/>
        <color rgb="FF000000"/>
        <rFont val="Arial"/>
        <family val="2"/>
      </rPr>
      <t>¹</t>
    </r>
  </si>
  <si>
    <t>Custo Unitário    (R$)</t>
  </si>
  <si>
    <t>¹ - Conforme Quadro 8 e Quadro 10 (uniformes) deste Anexo VIII.</t>
  </si>
  <si>
    <t>Quantidade de Empregados a Serem Alocados</t>
  </si>
  <si>
    <t xml:space="preserve">Servente </t>
  </si>
  <si>
    <r>
      <t>Quantidade Horas de Trabalho Previstas</t>
    </r>
    <r>
      <rPr>
        <sz val="10"/>
        <color rgb="FF000000"/>
        <rFont val="Arial"/>
        <family val="2"/>
      </rPr>
      <t>¹</t>
    </r>
  </si>
  <si>
    <t>Quadro 10 – Custo Mensal dos Empregados Alocados¹</t>
  </si>
  <si>
    <t>¹ - ConformeQuadro 6, Quadro 7 e Quadro 8 deste Anexo VIII.</t>
  </si>
  <si>
    <t>CITL</t>
  </si>
  <si>
    <t>Item/Parcela¹</t>
  </si>
  <si>
    <t>Valor Item/Parcela (R$)</t>
  </si>
  <si>
    <t>Valor total</t>
  </si>
  <si>
    <t>Custos Indiretos</t>
  </si>
  <si>
    <r>
      <t>Tributos</t>
    </r>
    <r>
      <rPr>
        <sz val="8"/>
        <color rgb="FF000000"/>
        <rFont val="Calibri"/>
        <family val="2"/>
      </rPr>
      <t>²</t>
    </r>
  </si>
  <si>
    <t>Lucro</t>
  </si>
  <si>
    <t xml:space="preserve">Total </t>
  </si>
  <si>
    <t>Quadro 11 – Custos Indiretos, Tributos e Lucro (Mensal)</t>
  </si>
  <si>
    <t>¹ - Anexar documento com as especificações das parcelas e das fórmulas de cálculo, quando couber.</t>
  </si>
  <si>
    <r>
      <t xml:space="preserve">² - No caso de licitante tributado pelo regime de incidência não-cumulativa de </t>
    </r>
    <r>
      <rPr>
        <b/>
        <sz val="10"/>
        <color theme="1"/>
        <rFont val="Arial"/>
        <family val="2"/>
      </rPr>
      <t xml:space="preserve">PIS </t>
    </r>
    <r>
      <rPr>
        <sz val="10"/>
        <color theme="1"/>
        <rFont val="Arial"/>
        <family val="2"/>
      </rPr>
      <t xml:space="preserve">e </t>
    </r>
    <r>
      <rPr>
        <b/>
        <sz val="10"/>
        <color theme="1"/>
        <rFont val="Arial"/>
        <family val="2"/>
      </rPr>
      <t>COFINS</t>
    </r>
    <r>
      <rPr>
        <sz val="10"/>
        <color theme="1"/>
        <rFont val="Arial"/>
        <family val="2"/>
      </rPr>
      <t>, considerar as alíquotas médias efetivamente recolhidas dessas contribuições, sendo exigido para comprovação os documentos de EFD-Contribuições dos últimos 12 (doze) meses anteriores à apresentação da proposta, ou outro meio hábil, em que seja possível demonstrar as alíquotas médias efetivas.</t>
    </r>
  </si>
  <si>
    <t>Empena/Fachada Cega - Com Risco (Face Externa)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</si>
</sst>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8"/>
      <color rgb="FF000000"/>
      <name val="Calibri"/>
      <family val="2"/>
    </font>
    <font>
      <b/>
      <i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164" fontId="15" fillId="2" borderId="5" xfId="0" applyNumberFormat="1" applyFont="1" applyFill="1" applyBorder="1" applyAlignment="1">
      <alignment horizontal="center" vertical="center" textRotation="90" wrapText="1"/>
    </xf>
    <xf numFmtId="164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right" vertical="center"/>
    </xf>
    <xf numFmtId="164" fontId="16" fillId="3" borderId="5" xfId="0" applyNumberFormat="1" applyFont="1" applyFill="1" applyBorder="1" applyAlignment="1">
      <alignment horizontal="right" vertical="center"/>
    </xf>
    <xf numFmtId="164" fontId="16" fillId="0" borderId="5" xfId="0" applyNumberFormat="1" applyFont="1" applyBorder="1" applyAlignment="1">
      <alignment horizontal="right" vertical="center" wrapText="1"/>
    </xf>
    <xf numFmtId="164" fontId="14" fillId="4" borderId="5" xfId="0" applyNumberFormat="1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4" fillId="0" borderId="0" xfId="0" applyNumberFormat="1" applyFont="1"/>
    <xf numFmtId="164" fontId="15" fillId="4" borderId="5" xfId="0" applyNumberFormat="1" applyFont="1" applyFill="1" applyBorder="1" applyAlignment="1">
      <alignment horizontal="right" vertical="center"/>
    </xf>
    <xf numFmtId="164" fontId="15" fillId="2" borderId="5" xfId="0" applyNumberFormat="1" applyFont="1" applyFill="1" applyBorder="1" applyAlignment="1">
      <alignment horizontal="right" vertical="center"/>
    </xf>
    <xf numFmtId="0" fontId="18" fillId="0" borderId="0" xfId="0" applyFont="1"/>
    <xf numFmtId="3" fontId="19" fillId="2" borderId="5" xfId="0" applyNumberFormat="1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3" fontId="20" fillId="0" borderId="5" xfId="0" applyNumberFormat="1" applyFont="1" applyFill="1" applyBorder="1" applyAlignment="1">
      <alignment horizontal="right"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3" fontId="19" fillId="4" borderId="5" xfId="0" applyNumberFormat="1" applyFont="1" applyFill="1" applyBorder="1" applyAlignment="1">
      <alignment horizontal="right" vertical="center" wrapText="1"/>
    </xf>
    <xf numFmtId="164" fontId="19" fillId="4" borderId="5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164" fontId="21" fillId="0" borderId="5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center"/>
    </xf>
    <xf numFmtId="3" fontId="20" fillId="0" borderId="5" xfId="0" applyNumberFormat="1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 wrapText="1"/>
    </xf>
    <xf numFmtId="3" fontId="19" fillId="0" borderId="5" xfId="0" applyNumberFormat="1" applyFont="1" applyFill="1" applyBorder="1" applyAlignment="1">
      <alignment horizontal="right" vertical="center" wrapText="1"/>
    </xf>
    <xf numFmtId="164" fontId="19" fillId="0" borderId="5" xfId="0" applyNumberFormat="1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center" vertical="center"/>
    </xf>
    <xf numFmtId="3" fontId="17" fillId="4" borderId="5" xfId="0" applyNumberFormat="1" applyFont="1" applyFill="1" applyBorder="1" applyAlignment="1">
      <alignment horizontal="right" vertical="center" wrapText="1"/>
    </xf>
    <xf numFmtId="3" fontId="18" fillId="0" borderId="0" xfId="0" applyNumberFormat="1" applyFont="1"/>
    <xf numFmtId="3" fontId="18" fillId="0" borderId="0" xfId="0" applyNumberFormat="1" applyFont="1" applyFill="1"/>
    <xf numFmtId="164" fontId="18" fillId="0" borderId="0" xfId="0" applyNumberFormat="1" applyFont="1"/>
    <xf numFmtId="0" fontId="5" fillId="4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textRotation="90" wrapText="1"/>
    </xf>
    <xf numFmtId="0" fontId="15" fillId="2" borderId="5" xfId="0" applyFont="1" applyFill="1" applyBorder="1" applyAlignment="1">
      <alignment horizontal="center" vertical="center" textRotation="90"/>
    </xf>
    <xf numFmtId="164" fontId="15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5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7" fillId="5" borderId="8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center" vertical="center" textRotation="90" wrapText="1"/>
    </xf>
    <xf numFmtId="164" fontId="19" fillId="2" borderId="5" xfId="0" applyNumberFormat="1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3" fontId="19" fillId="4" borderId="5" xfId="0" applyNumberFormat="1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center" vertical="center" textRotation="90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5" sqref="B15"/>
    </sheetView>
  </sheetViews>
  <sheetFormatPr defaultColWidth="10.875" defaultRowHeight="14.1" customHeight="1" x14ac:dyDescent="0.2"/>
  <cols>
    <col min="1" max="1" width="15.875" style="4" bestFit="1" customWidth="1"/>
    <col min="2" max="2" width="70.375" style="4" bestFit="1" customWidth="1"/>
    <col min="3" max="3" width="9.625" style="4" bestFit="1" customWidth="1"/>
    <col min="4" max="16384" width="10.875" style="4"/>
  </cols>
  <sheetData>
    <row r="1" spans="1:3" ht="14.1" customHeight="1" x14ac:dyDescent="0.2">
      <c r="A1" s="89" t="s">
        <v>258</v>
      </c>
      <c r="B1" s="89"/>
      <c r="C1" s="89"/>
    </row>
    <row r="2" spans="1:3" ht="14.1" customHeight="1" x14ac:dyDescent="0.2">
      <c r="A2" s="1" t="s">
        <v>0</v>
      </c>
      <c r="B2" s="2" t="s">
        <v>1</v>
      </c>
      <c r="C2" s="3" t="s">
        <v>2</v>
      </c>
    </row>
    <row r="3" spans="1:3" ht="14.1" customHeight="1" x14ac:dyDescent="0.2">
      <c r="A3" s="5" t="s">
        <v>3</v>
      </c>
      <c r="B3" s="6" t="s">
        <v>4</v>
      </c>
      <c r="C3" s="7" t="s">
        <v>5</v>
      </c>
    </row>
    <row r="4" spans="1:3" ht="14.1" customHeight="1" x14ac:dyDescent="0.2">
      <c r="A4" s="5" t="s">
        <v>6</v>
      </c>
      <c r="B4" s="5" t="s">
        <v>7</v>
      </c>
      <c r="C4" s="7" t="s">
        <v>8</v>
      </c>
    </row>
    <row r="5" spans="1:3" ht="14.1" customHeight="1" x14ac:dyDescent="0.2">
      <c r="A5" s="5" t="s">
        <v>9</v>
      </c>
      <c r="B5" s="5" t="s">
        <v>10</v>
      </c>
      <c r="C5" s="7" t="s">
        <v>8</v>
      </c>
    </row>
    <row r="6" spans="1:3" ht="14.1" customHeight="1" x14ac:dyDescent="0.2">
      <c r="A6" s="5" t="s">
        <v>11</v>
      </c>
      <c r="B6" s="5" t="s">
        <v>12</v>
      </c>
      <c r="C6" s="7" t="s">
        <v>13</v>
      </c>
    </row>
    <row r="7" spans="1:3" ht="14.1" customHeight="1" x14ac:dyDescent="0.2">
      <c r="A7" s="5" t="s">
        <v>14</v>
      </c>
      <c r="B7" s="6" t="s">
        <v>15</v>
      </c>
      <c r="C7" s="7" t="s">
        <v>16</v>
      </c>
    </row>
    <row r="8" spans="1:3" ht="14.1" customHeight="1" x14ac:dyDescent="0.2">
      <c r="A8" s="5" t="s">
        <v>17</v>
      </c>
      <c r="B8" s="6" t="s">
        <v>18</v>
      </c>
      <c r="C8" s="7" t="s">
        <v>19</v>
      </c>
    </row>
    <row r="9" spans="1:3" ht="14.1" customHeight="1" x14ac:dyDescent="0.2">
      <c r="A9" s="5" t="s">
        <v>20</v>
      </c>
      <c r="B9" s="5" t="s">
        <v>21</v>
      </c>
      <c r="C9" s="7" t="s">
        <v>22</v>
      </c>
    </row>
    <row r="10" spans="1:3" ht="14.1" customHeight="1" x14ac:dyDescent="0.2">
      <c r="A10" s="5" t="s">
        <v>23</v>
      </c>
      <c r="B10" s="5" t="s">
        <v>24</v>
      </c>
      <c r="C10" s="7" t="s">
        <v>22</v>
      </c>
    </row>
    <row r="11" spans="1:3" ht="14.1" customHeight="1" x14ac:dyDescent="0.2">
      <c r="A11" s="5" t="s">
        <v>25</v>
      </c>
      <c r="B11" s="5" t="s">
        <v>26</v>
      </c>
      <c r="C11" s="7" t="s">
        <v>27</v>
      </c>
    </row>
    <row r="12" spans="1:3" ht="14.1" customHeight="1" x14ac:dyDescent="0.2">
      <c r="A12" s="5" t="s">
        <v>28</v>
      </c>
      <c r="B12" s="6" t="s">
        <v>69</v>
      </c>
      <c r="C12" s="7" t="s">
        <v>29</v>
      </c>
    </row>
    <row r="13" spans="1:3" ht="14.1" customHeight="1" x14ac:dyDescent="0.2">
      <c r="A13" s="5" t="s">
        <v>30</v>
      </c>
      <c r="B13" s="5" t="s">
        <v>31</v>
      </c>
      <c r="C13" s="7" t="s">
        <v>32</v>
      </c>
    </row>
    <row r="14" spans="1:3" ht="14.1" customHeight="1" x14ac:dyDescent="0.2">
      <c r="A14" s="5" t="s">
        <v>33</v>
      </c>
      <c r="B14" s="5" t="s">
        <v>34</v>
      </c>
      <c r="C14" s="7" t="s">
        <v>35</v>
      </c>
    </row>
    <row r="15" spans="1:3" ht="14.1" customHeight="1" x14ac:dyDescent="0.2">
      <c r="A15" s="5" t="s">
        <v>36</v>
      </c>
      <c r="B15" s="5" t="s">
        <v>37</v>
      </c>
      <c r="C15" s="7" t="s">
        <v>38</v>
      </c>
    </row>
    <row r="16" spans="1:3" ht="14.1" customHeight="1" x14ac:dyDescent="0.2">
      <c r="A16" s="5" t="s">
        <v>39</v>
      </c>
      <c r="B16" s="8" t="s">
        <v>40</v>
      </c>
      <c r="C16" s="7" t="s">
        <v>41</v>
      </c>
    </row>
    <row r="17" spans="1:3" ht="14.1" customHeight="1" x14ac:dyDescent="0.2">
      <c r="A17" s="5" t="s">
        <v>42</v>
      </c>
      <c r="B17" s="8" t="s">
        <v>43</v>
      </c>
      <c r="C17" s="7" t="s">
        <v>44</v>
      </c>
    </row>
    <row r="18" spans="1:3" ht="14.1" customHeight="1" x14ac:dyDescent="0.2">
      <c r="A18" s="5" t="s">
        <v>45</v>
      </c>
      <c r="B18" s="5" t="s">
        <v>46</v>
      </c>
      <c r="C18" s="7" t="s">
        <v>47</v>
      </c>
    </row>
    <row r="19" spans="1:3" ht="14.1" customHeight="1" x14ac:dyDescent="0.2">
      <c r="A19" s="5" t="s">
        <v>48</v>
      </c>
      <c r="B19" s="5" t="s">
        <v>49</v>
      </c>
      <c r="C19" s="7" t="s">
        <v>50</v>
      </c>
    </row>
    <row r="20" spans="1:3" ht="14.1" customHeight="1" x14ac:dyDescent="0.2">
      <c r="A20" s="5" t="s">
        <v>51</v>
      </c>
      <c r="B20" s="5" t="s">
        <v>52</v>
      </c>
      <c r="C20" s="9" t="s">
        <v>53</v>
      </c>
    </row>
    <row r="21" spans="1:3" ht="14.1" customHeight="1" x14ac:dyDescent="0.2">
      <c r="A21" s="5" t="s">
        <v>54</v>
      </c>
      <c r="B21" s="5" t="s">
        <v>55</v>
      </c>
      <c r="C21" s="7" t="s">
        <v>56</v>
      </c>
    </row>
    <row r="22" spans="1:3" ht="14.1" customHeight="1" x14ac:dyDescent="0.2">
      <c r="A22" s="5" t="s">
        <v>57</v>
      </c>
      <c r="B22" s="5" t="s">
        <v>58</v>
      </c>
      <c r="C22" s="7" t="s">
        <v>59</v>
      </c>
    </row>
    <row r="23" spans="1:3" ht="14.1" customHeight="1" x14ac:dyDescent="0.2">
      <c r="A23" s="5" t="s">
        <v>60</v>
      </c>
      <c r="B23" s="5" t="s">
        <v>61</v>
      </c>
      <c r="C23" s="7" t="s">
        <v>62</v>
      </c>
    </row>
    <row r="24" spans="1:3" ht="14.1" customHeight="1" x14ac:dyDescent="0.2">
      <c r="A24" s="5" t="s">
        <v>63</v>
      </c>
      <c r="B24" s="5" t="s">
        <v>64</v>
      </c>
      <c r="C24" s="7" t="s">
        <v>65</v>
      </c>
    </row>
    <row r="25" spans="1:3" ht="14.1" customHeight="1" x14ac:dyDescent="0.2">
      <c r="A25" s="5" t="s">
        <v>66</v>
      </c>
      <c r="B25" s="5" t="s">
        <v>67</v>
      </c>
      <c r="C25" s="7" t="s">
        <v>68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K10" sqref="K10"/>
    </sheetView>
  </sheetViews>
  <sheetFormatPr defaultColWidth="11" defaultRowHeight="14.1" customHeight="1" x14ac:dyDescent="0.25"/>
  <cols>
    <col min="1" max="2" width="35.875" customWidth="1"/>
  </cols>
  <sheetData>
    <row r="1" spans="1:2" ht="14.1" customHeight="1" x14ac:dyDescent="0.25">
      <c r="A1" s="127" t="s">
        <v>306</v>
      </c>
      <c r="B1" s="127"/>
    </row>
    <row r="2" spans="1:2" ht="14.1" customHeight="1" x14ac:dyDescent="0.25">
      <c r="A2" s="39" t="s">
        <v>304</v>
      </c>
      <c r="B2" s="40" t="s">
        <v>305</v>
      </c>
    </row>
    <row r="3" spans="1:2" ht="14.1" customHeight="1" x14ac:dyDescent="0.25">
      <c r="A3" s="41"/>
      <c r="B3" s="41"/>
    </row>
    <row r="4" spans="1:2" ht="14.1" customHeight="1" x14ac:dyDescent="0.25">
      <c r="A4" s="128" t="s">
        <v>302</v>
      </c>
      <c r="B4" s="128"/>
    </row>
  </sheetData>
  <mergeCells count="2">
    <mergeCell ref="A1:B1"/>
    <mergeCell ref="A4:B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37" sqref="D37"/>
    </sheetView>
  </sheetViews>
  <sheetFormatPr defaultColWidth="10.875" defaultRowHeight="12.75" x14ac:dyDescent="0.2"/>
  <cols>
    <col min="1" max="1" width="22.5" style="4" bestFit="1" customWidth="1"/>
    <col min="2" max="2" width="3.125" style="4" bestFit="1" customWidth="1"/>
    <col min="3" max="3" width="28.875" style="4" customWidth="1"/>
    <col min="4" max="4" width="20" style="4" customWidth="1"/>
    <col min="5" max="7" width="10.875" style="4" customWidth="1"/>
    <col min="8" max="16384" width="10.875" style="4"/>
  </cols>
  <sheetData>
    <row r="1" spans="1:7" x14ac:dyDescent="0.2">
      <c r="A1" s="89" t="s">
        <v>366</v>
      </c>
      <c r="B1" s="89"/>
      <c r="C1" s="89"/>
      <c r="D1" s="89"/>
      <c r="E1" s="89"/>
      <c r="F1" s="89"/>
      <c r="G1" s="89"/>
    </row>
    <row r="2" spans="1:7" ht="39" x14ac:dyDescent="0.2">
      <c r="A2" s="3" t="s">
        <v>307</v>
      </c>
      <c r="B2" s="13" t="s">
        <v>138</v>
      </c>
      <c r="C2" s="3" t="s">
        <v>308</v>
      </c>
      <c r="D2" s="3" t="s">
        <v>309</v>
      </c>
      <c r="E2" s="3" t="s">
        <v>310</v>
      </c>
      <c r="F2" s="3" t="s">
        <v>311</v>
      </c>
      <c r="G2" s="3" t="s">
        <v>312</v>
      </c>
    </row>
    <row r="3" spans="1:7" ht="14.1" customHeight="1" x14ac:dyDescent="0.2">
      <c r="A3" s="115" t="s">
        <v>313</v>
      </c>
      <c r="B3" s="44" t="s">
        <v>314</v>
      </c>
      <c r="C3" s="6" t="s">
        <v>315</v>
      </c>
      <c r="D3" s="44" t="s">
        <v>247</v>
      </c>
      <c r="E3" s="15"/>
      <c r="F3" s="15"/>
      <c r="G3" s="15"/>
    </row>
    <row r="4" spans="1:7" ht="14.1" customHeight="1" x14ac:dyDescent="0.2">
      <c r="A4" s="115"/>
      <c r="B4" s="44" t="s">
        <v>316</v>
      </c>
      <c r="C4" s="6" t="s">
        <v>317</v>
      </c>
      <c r="D4" s="44" t="s">
        <v>318</v>
      </c>
      <c r="E4" s="45"/>
      <c r="F4" s="45"/>
      <c r="G4" s="15"/>
    </row>
    <row r="5" spans="1:7" ht="14.1" customHeight="1" x14ac:dyDescent="0.2">
      <c r="A5" s="115"/>
      <c r="B5" s="44" t="s">
        <v>319</v>
      </c>
      <c r="C5" s="6" t="s">
        <v>320</v>
      </c>
      <c r="D5" s="44" t="s">
        <v>321</v>
      </c>
      <c r="E5" s="15"/>
      <c r="F5" s="15"/>
      <c r="G5" s="15"/>
    </row>
    <row r="6" spans="1:7" ht="14.1" customHeight="1" x14ac:dyDescent="0.2">
      <c r="A6" s="115"/>
      <c r="B6" s="44" t="s">
        <v>322</v>
      </c>
      <c r="C6" s="6" t="s">
        <v>323</v>
      </c>
      <c r="D6" s="44" t="s">
        <v>324</v>
      </c>
      <c r="E6" s="15"/>
      <c r="F6" s="15"/>
      <c r="G6" s="15"/>
    </row>
    <row r="7" spans="1:7" ht="14.1" customHeight="1" x14ac:dyDescent="0.2">
      <c r="A7" s="115"/>
      <c r="B7" s="2" t="s">
        <v>325</v>
      </c>
      <c r="C7" s="46" t="s">
        <v>326</v>
      </c>
      <c r="D7" s="2" t="s">
        <v>327</v>
      </c>
      <c r="E7" s="17"/>
      <c r="F7" s="17"/>
      <c r="G7" s="17"/>
    </row>
    <row r="8" spans="1:7" ht="14.1" customHeight="1" x14ac:dyDescent="0.2">
      <c r="A8" s="115" t="s">
        <v>328</v>
      </c>
      <c r="B8" s="44" t="s">
        <v>329</v>
      </c>
      <c r="C8" s="47" t="s">
        <v>297</v>
      </c>
      <c r="D8" s="44" t="s">
        <v>368</v>
      </c>
      <c r="E8" s="15"/>
      <c r="F8" s="15"/>
      <c r="G8" s="15"/>
    </row>
    <row r="9" spans="1:7" ht="14.1" customHeight="1" x14ac:dyDescent="0.2">
      <c r="A9" s="115"/>
      <c r="B9" s="44" t="s">
        <v>330</v>
      </c>
      <c r="C9" s="47" t="s">
        <v>291</v>
      </c>
      <c r="D9" s="44" t="s">
        <v>369</v>
      </c>
      <c r="E9" s="15"/>
      <c r="F9" s="15"/>
      <c r="G9" s="15"/>
    </row>
    <row r="10" spans="1:7" ht="14.1" customHeight="1" x14ac:dyDescent="0.2">
      <c r="A10" s="115"/>
      <c r="B10" s="44" t="s">
        <v>331</v>
      </c>
      <c r="C10" s="6" t="s">
        <v>288</v>
      </c>
      <c r="D10" s="44" t="s">
        <v>332</v>
      </c>
      <c r="E10" s="15"/>
      <c r="F10" s="15"/>
      <c r="G10" s="15"/>
    </row>
    <row r="11" spans="1:7" ht="14.1" customHeight="1" x14ac:dyDescent="0.2">
      <c r="A11" s="115"/>
      <c r="B11" s="44" t="s">
        <v>333</v>
      </c>
      <c r="C11" s="6" t="s">
        <v>290</v>
      </c>
      <c r="D11" s="44" t="s">
        <v>334</v>
      </c>
      <c r="E11" s="15"/>
      <c r="F11" s="15"/>
      <c r="G11" s="15"/>
    </row>
    <row r="12" spans="1:7" ht="14.1" customHeight="1" x14ac:dyDescent="0.2">
      <c r="A12" s="115"/>
      <c r="B12" s="44" t="s">
        <v>335</v>
      </c>
      <c r="C12" s="47" t="s">
        <v>289</v>
      </c>
      <c r="D12" s="44" t="s">
        <v>370</v>
      </c>
      <c r="E12" s="15"/>
      <c r="F12" s="15"/>
      <c r="G12" s="15"/>
    </row>
    <row r="13" spans="1:7" ht="14.1" customHeight="1" x14ac:dyDescent="0.2">
      <c r="A13" s="115"/>
      <c r="B13" s="44" t="s">
        <v>336</v>
      </c>
      <c r="C13" s="47" t="s">
        <v>296</v>
      </c>
      <c r="D13" s="44" t="s">
        <v>371</v>
      </c>
      <c r="E13" s="15"/>
      <c r="F13" s="15"/>
      <c r="G13" s="15"/>
    </row>
    <row r="14" spans="1:7" ht="14.1" customHeight="1" x14ac:dyDescent="0.2">
      <c r="A14" s="115"/>
      <c r="B14" s="44" t="s">
        <v>337</v>
      </c>
      <c r="C14" s="47" t="s">
        <v>338</v>
      </c>
      <c r="D14" s="44" t="s">
        <v>372</v>
      </c>
      <c r="E14" s="15"/>
      <c r="F14" s="15"/>
      <c r="G14" s="15"/>
    </row>
    <row r="15" spans="1:7" ht="14.1" customHeight="1" x14ac:dyDescent="0.2">
      <c r="A15" s="115"/>
      <c r="B15" s="44" t="s">
        <v>339</v>
      </c>
      <c r="C15" s="47" t="s">
        <v>340</v>
      </c>
      <c r="D15" s="44" t="s">
        <v>373</v>
      </c>
      <c r="E15" s="15"/>
      <c r="F15" s="15"/>
      <c r="G15" s="15"/>
    </row>
    <row r="16" spans="1:7" ht="14.1" customHeight="1" x14ac:dyDescent="0.2">
      <c r="A16" s="115"/>
      <c r="B16" s="2" t="s">
        <v>341</v>
      </c>
      <c r="C16" s="46" t="s">
        <v>326</v>
      </c>
      <c r="D16" s="2" t="s">
        <v>342</v>
      </c>
      <c r="E16" s="17"/>
      <c r="F16" s="17"/>
      <c r="G16" s="17"/>
    </row>
    <row r="17" spans="1:7" ht="14.1" customHeight="1" x14ac:dyDescent="0.2">
      <c r="A17" s="115" t="s">
        <v>343</v>
      </c>
      <c r="B17" s="44" t="s">
        <v>344</v>
      </c>
      <c r="C17" s="6" t="s">
        <v>345</v>
      </c>
      <c r="D17" s="44" t="s">
        <v>247</v>
      </c>
      <c r="E17" s="15"/>
      <c r="F17" s="15"/>
      <c r="G17" s="15"/>
    </row>
    <row r="18" spans="1:7" ht="14.1" customHeight="1" x14ac:dyDescent="0.2">
      <c r="A18" s="115"/>
      <c r="B18" s="44" t="s">
        <v>346</v>
      </c>
      <c r="C18" s="6" t="s">
        <v>347</v>
      </c>
      <c r="D18" s="44" t="s">
        <v>247</v>
      </c>
      <c r="E18" s="15"/>
      <c r="F18" s="15"/>
      <c r="G18" s="15"/>
    </row>
    <row r="19" spans="1:7" ht="14.1" customHeight="1" x14ac:dyDescent="0.2">
      <c r="A19" s="115"/>
      <c r="B19" s="44" t="s">
        <v>348</v>
      </c>
      <c r="C19" s="6" t="s">
        <v>349</v>
      </c>
      <c r="D19" s="44" t="s">
        <v>247</v>
      </c>
      <c r="E19" s="15"/>
      <c r="F19" s="15"/>
      <c r="G19" s="15"/>
    </row>
    <row r="20" spans="1:7" ht="14.1" customHeight="1" x14ac:dyDescent="0.2">
      <c r="A20" s="115"/>
      <c r="B20" s="44" t="s">
        <v>350</v>
      </c>
      <c r="C20" s="6" t="s">
        <v>351</v>
      </c>
      <c r="D20" s="44" t="s">
        <v>247</v>
      </c>
      <c r="E20" s="15"/>
      <c r="F20" s="15"/>
      <c r="G20" s="15"/>
    </row>
    <row r="21" spans="1:7" ht="14.1" customHeight="1" x14ac:dyDescent="0.2">
      <c r="A21" s="115"/>
      <c r="B21" s="44" t="s">
        <v>352</v>
      </c>
      <c r="C21" s="6" t="s">
        <v>353</v>
      </c>
      <c r="D21" s="44" t="s">
        <v>247</v>
      </c>
      <c r="E21" s="15"/>
      <c r="F21" s="15"/>
      <c r="G21" s="15"/>
    </row>
    <row r="22" spans="1:7" ht="14.1" customHeight="1" x14ac:dyDescent="0.2">
      <c r="A22" s="115"/>
      <c r="B22" s="2" t="s">
        <v>354</v>
      </c>
      <c r="C22" s="46" t="s">
        <v>326</v>
      </c>
      <c r="D22" s="2" t="s">
        <v>355</v>
      </c>
      <c r="E22" s="17"/>
      <c r="F22" s="17"/>
      <c r="G22" s="17"/>
    </row>
    <row r="23" spans="1:7" ht="14.1" customHeight="1" x14ac:dyDescent="0.2">
      <c r="A23" s="115" t="s">
        <v>356</v>
      </c>
      <c r="B23" s="44" t="s">
        <v>357</v>
      </c>
      <c r="C23" s="6" t="s">
        <v>358</v>
      </c>
      <c r="D23" s="44" t="s">
        <v>247</v>
      </c>
      <c r="E23" s="15"/>
      <c r="F23" s="15"/>
      <c r="G23" s="15"/>
    </row>
    <row r="24" spans="1:7" ht="14.1" customHeight="1" x14ac:dyDescent="0.2">
      <c r="A24" s="115"/>
      <c r="B24" s="2" t="s">
        <v>359</v>
      </c>
      <c r="C24" s="46" t="s">
        <v>326</v>
      </c>
      <c r="D24" s="2" t="s">
        <v>357</v>
      </c>
      <c r="E24" s="17"/>
      <c r="F24" s="17"/>
      <c r="G24" s="17"/>
    </row>
    <row r="25" spans="1:7" ht="14.1" customHeight="1" x14ac:dyDescent="0.2">
      <c r="A25" s="115" t="s">
        <v>360</v>
      </c>
      <c r="B25" s="44" t="s">
        <v>361</v>
      </c>
      <c r="C25" s="6" t="s">
        <v>362</v>
      </c>
      <c r="D25" s="44" t="s">
        <v>247</v>
      </c>
      <c r="E25" s="15"/>
      <c r="F25" s="15"/>
      <c r="G25" s="15"/>
    </row>
    <row r="26" spans="1:7" ht="14.1" customHeight="1" x14ac:dyDescent="0.2">
      <c r="A26" s="115"/>
      <c r="B26" s="2" t="s">
        <v>363</v>
      </c>
      <c r="C26" s="46" t="s">
        <v>326</v>
      </c>
      <c r="D26" s="2" t="s">
        <v>361</v>
      </c>
      <c r="E26" s="17"/>
      <c r="F26" s="17"/>
      <c r="G26" s="17"/>
    </row>
    <row r="27" spans="1:7" ht="14.1" customHeight="1" x14ac:dyDescent="0.2">
      <c r="A27" s="131" t="s">
        <v>364</v>
      </c>
      <c r="B27" s="131"/>
      <c r="C27" s="131"/>
      <c r="D27" s="2" t="s">
        <v>365</v>
      </c>
      <c r="E27" s="17"/>
      <c r="F27" s="17"/>
      <c r="G27" s="17"/>
    </row>
    <row r="28" spans="1:7" ht="14.1" customHeight="1" x14ac:dyDescent="0.2">
      <c r="A28" s="129" t="s">
        <v>367</v>
      </c>
      <c r="B28" s="129"/>
      <c r="C28" s="129"/>
      <c r="D28" s="129"/>
      <c r="E28" s="129"/>
      <c r="F28" s="129"/>
      <c r="G28" s="129"/>
    </row>
    <row r="29" spans="1:7" ht="14.1" customHeight="1" x14ac:dyDescent="0.2">
      <c r="A29" s="130" t="s">
        <v>374</v>
      </c>
      <c r="B29" s="130"/>
      <c r="C29" s="130"/>
      <c r="D29" s="130"/>
      <c r="E29" s="130"/>
      <c r="F29" s="130"/>
      <c r="G29" s="130"/>
    </row>
    <row r="30" spans="1:7" ht="27.95" customHeight="1" x14ac:dyDescent="0.2">
      <c r="A30" s="130" t="s">
        <v>375</v>
      </c>
      <c r="B30" s="130"/>
      <c r="C30" s="130"/>
      <c r="D30" s="130"/>
      <c r="E30" s="130"/>
      <c r="F30" s="130"/>
      <c r="G30" s="130"/>
    </row>
    <row r="31" spans="1:7" s="42" customFormat="1" ht="56.1" customHeight="1" x14ac:dyDescent="0.2">
      <c r="A31" s="130" t="s">
        <v>376</v>
      </c>
      <c r="B31" s="130"/>
      <c r="C31" s="130"/>
      <c r="D31" s="130"/>
      <c r="E31" s="130"/>
      <c r="F31" s="130"/>
      <c r="G31" s="130"/>
    </row>
  </sheetData>
  <mergeCells count="11">
    <mergeCell ref="A1:G1"/>
    <mergeCell ref="A28:G28"/>
    <mergeCell ref="A29:G29"/>
    <mergeCell ref="A30:G30"/>
    <mergeCell ref="A31:G31"/>
    <mergeCell ref="A3:A7"/>
    <mergeCell ref="A8:A16"/>
    <mergeCell ref="A17:A22"/>
    <mergeCell ref="A23:A24"/>
    <mergeCell ref="A25:A26"/>
    <mergeCell ref="A27:C2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" workbookViewId="0">
      <selection sqref="A1:G22"/>
    </sheetView>
  </sheetViews>
  <sheetFormatPr defaultColWidth="10.875" defaultRowHeight="14.1" customHeight="1" x14ac:dyDescent="0.25"/>
  <cols>
    <col min="1" max="1" width="19" style="43" bestFit="1" customWidth="1"/>
    <col min="2" max="2" width="5.375" style="43" bestFit="1" customWidth="1"/>
    <col min="3" max="3" width="36.625" style="43" bestFit="1" customWidth="1"/>
    <col min="4" max="4" width="18" style="43" bestFit="1" customWidth="1"/>
    <col min="5" max="16384" width="10.875" style="43"/>
  </cols>
  <sheetData>
    <row r="1" spans="1:7" ht="14.1" customHeight="1" x14ac:dyDescent="0.25">
      <c r="A1" s="134" t="s">
        <v>387</v>
      </c>
      <c r="B1" s="135"/>
      <c r="C1" s="135"/>
      <c r="D1" s="135"/>
      <c r="E1" s="135"/>
      <c r="F1" s="135"/>
      <c r="G1" s="135"/>
    </row>
    <row r="2" spans="1:7" ht="39" x14ac:dyDescent="0.25">
      <c r="A2" s="3" t="s">
        <v>307</v>
      </c>
      <c r="B2" s="13" t="s">
        <v>138</v>
      </c>
      <c r="C2" s="3" t="s">
        <v>308</v>
      </c>
      <c r="D2" s="3" t="s">
        <v>309</v>
      </c>
      <c r="E2" s="3" t="s">
        <v>310</v>
      </c>
      <c r="F2" s="3" t="s">
        <v>311</v>
      </c>
      <c r="G2" s="3" t="s">
        <v>312</v>
      </c>
    </row>
    <row r="3" spans="1:7" ht="14.1" customHeight="1" x14ac:dyDescent="0.25">
      <c r="A3" s="136" t="s">
        <v>313</v>
      </c>
      <c r="B3" s="44" t="s">
        <v>314</v>
      </c>
      <c r="C3" s="6" t="s">
        <v>315</v>
      </c>
      <c r="D3" s="44" t="s">
        <v>247</v>
      </c>
      <c r="E3" s="15"/>
      <c r="F3" s="15"/>
      <c r="G3" s="15"/>
    </row>
    <row r="4" spans="1:7" ht="14.1" customHeight="1" x14ac:dyDescent="0.25">
      <c r="A4" s="136"/>
      <c r="B4" s="44" t="s">
        <v>316</v>
      </c>
      <c r="C4" s="6" t="s">
        <v>317</v>
      </c>
      <c r="D4" s="44" t="s">
        <v>377</v>
      </c>
      <c r="E4" s="45"/>
      <c r="F4" s="45"/>
      <c r="G4" s="15"/>
    </row>
    <row r="5" spans="1:7" ht="14.1" customHeight="1" x14ac:dyDescent="0.25">
      <c r="A5" s="136"/>
      <c r="B5" s="44" t="s">
        <v>319</v>
      </c>
      <c r="C5" s="6" t="s">
        <v>320</v>
      </c>
      <c r="D5" s="44" t="s">
        <v>321</v>
      </c>
      <c r="E5" s="15"/>
      <c r="F5" s="15"/>
      <c r="G5" s="15"/>
    </row>
    <row r="6" spans="1:7" ht="14.1" customHeight="1" x14ac:dyDescent="0.25">
      <c r="A6" s="136"/>
      <c r="B6" s="44" t="s">
        <v>322</v>
      </c>
      <c r="C6" s="6" t="s">
        <v>323</v>
      </c>
      <c r="D6" s="44" t="s">
        <v>324</v>
      </c>
      <c r="E6" s="15"/>
      <c r="F6" s="15"/>
      <c r="G6" s="15"/>
    </row>
    <row r="7" spans="1:7" ht="14.1" customHeight="1" x14ac:dyDescent="0.25">
      <c r="A7" s="136"/>
      <c r="B7" s="2" t="s">
        <v>325</v>
      </c>
      <c r="C7" s="46" t="s">
        <v>326</v>
      </c>
      <c r="D7" s="2" t="s">
        <v>327</v>
      </c>
      <c r="E7" s="17"/>
      <c r="F7" s="17"/>
      <c r="G7" s="17"/>
    </row>
    <row r="8" spans="1:7" ht="14.1" customHeight="1" x14ac:dyDescent="0.25">
      <c r="A8" s="136" t="s">
        <v>378</v>
      </c>
      <c r="B8" s="44" t="s">
        <v>329</v>
      </c>
      <c r="C8" s="47" t="s">
        <v>379</v>
      </c>
      <c r="D8" s="44" t="s">
        <v>368</v>
      </c>
      <c r="E8" s="15"/>
      <c r="F8" s="15"/>
      <c r="G8" s="15"/>
    </row>
    <row r="9" spans="1:7" ht="14.1" customHeight="1" x14ac:dyDescent="0.25">
      <c r="A9" s="136"/>
      <c r="B9" s="44" t="s">
        <v>330</v>
      </c>
      <c r="C9" s="47" t="s">
        <v>380</v>
      </c>
      <c r="D9" s="44" t="s">
        <v>370</v>
      </c>
      <c r="E9" s="15"/>
      <c r="F9" s="15"/>
      <c r="G9" s="15"/>
    </row>
    <row r="10" spans="1:7" ht="14.1" customHeight="1" x14ac:dyDescent="0.25">
      <c r="A10" s="136"/>
      <c r="B10" s="2" t="s">
        <v>331</v>
      </c>
      <c r="C10" s="46" t="s">
        <v>326</v>
      </c>
      <c r="D10" s="2" t="s">
        <v>381</v>
      </c>
      <c r="E10" s="17"/>
      <c r="F10" s="17"/>
      <c r="G10" s="17"/>
    </row>
    <row r="11" spans="1:7" ht="14.1" customHeight="1" x14ac:dyDescent="0.25">
      <c r="A11" s="37" t="s">
        <v>343</v>
      </c>
      <c r="B11" s="44" t="s">
        <v>333</v>
      </c>
      <c r="C11" s="6" t="s">
        <v>345</v>
      </c>
      <c r="D11" s="44" t="s">
        <v>247</v>
      </c>
      <c r="E11" s="15"/>
      <c r="F11" s="15"/>
      <c r="G11" s="15"/>
    </row>
    <row r="12" spans="1:7" ht="14.1" customHeight="1" x14ac:dyDescent="0.25">
      <c r="A12" s="35"/>
      <c r="B12" s="44" t="s">
        <v>335</v>
      </c>
      <c r="C12" s="6" t="s">
        <v>347</v>
      </c>
      <c r="D12" s="44" t="s">
        <v>247</v>
      </c>
      <c r="E12" s="15"/>
      <c r="F12" s="15"/>
      <c r="G12" s="15"/>
    </row>
    <row r="13" spans="1:7" ht="14.1" customHeight="1" x14ac:dyDescent="0.25">
      <c r="A13" s="35"/>
      <c r="B13" s="44" t="s">
        <v>336</v>
      </c>
      <c r="C13" s="6" t="s">
        <v>349</v>
      </c>
      <c r="D13" s="44" t="s">
        <v>247</v>
      </c>
      <c r="E13" s="15"/>
      <c r="F13" s="15"/>
      <c r="G13" s="15"/>
    </row>
    <row r="14" spans="1:7" ht="14.1" customHeight="1" x14ac:dyDescent="0.25">
      <c r="A14" s="35"/>
      <c r="B14" s="44" t="s">
        <v>337</v>
      </c>
      <c r="C14" s="6" t="s">
        <v>351</v>
      </c>
      <c r="D14" s="44" t="s">
        <v>247</v>
      </c>
      <c r="E14" s="15"/>
      <c r="F14" s="15"/>
      <c r="G14" s="15"/>
    </row>
    <row r="15" spans="1:7" ht="14.1" customHeight="1" x14ac:dyDescent="0.25">
      <c r="A15" s="37"/>
      <c r="B15" s="44" t="s">
        <v>339</v>
      </c>
      <c r="C15" s="6" t="s">
        <v>385</v>
      </c>
      <c r="D15" s="44"/>
      <c r="E15" s="15"/>
      <c r="F15" s="15"/>
      <c r="G15" s="15"/>
    </row>
    <row r="16" spans="1:7" ht="14.1" customHeight="1" x14ac:dyDescent="0.25">
      <c r="A16" s="35"/>
      <c r="B16" s="44" t="s">
        <v>341</v>
      </c>
      <c r="C16" s="6" t="s">
        <v>353</v>
      </c>
      <c r="D16" s="44" t="s">
        <v>247</v>
      </c>
      <c r="E16" s="15"/>
      <c r="F16" s="15"/>
      <c r="G16" s="15"/>
    </row>
    <row r="17" spans="1:7" ht="14.1" customHeight="1" x14ac:dyDescent="0.25">
      <c r="A17" s="35"/>
      <c r="B17" s="2" t="s">
        <v>344</v>
      </c>
      <c r="C17" s="46" t="s">
        <v>326</v>
      </c>
      <c r="D17" s="2" t="s">
        <v>382</v>
      </c>
      <c r="E17" s="17"/>
      <c r="F17" s="17"/>
      <c r="G17" s="17"/>
    </row>
    <row r="18" spans="1:7" ht="14.1" customHeight="1" x14ac:dyDescent="0.25">
      <c r="A18" s="136" t="s">
        <v>383</v>
      </c>
      <c r="B18" s="44" t="s">
        <v>346</v>
      </c>
      <c r="C18" s="6" t="s">
        <v>358</v>
      </c>
      <c r="D18" s="44" t="s">
        <v>247</v>
      </c>
      <c r="E18" s="15"/>
      <c r="F18" s="15"/>
      <c r="G18" s="15"/>
    </row>
    <row r="19" spans="1:7" ht="14.1" customHeight="1" x14ac:dyDescent="0.25">
      <c r="A19" s="136"/>
      <c r="B19" s="2" t="s">
        <v>348</v>
      </c>
      <c r="C19" s="46" t="s">
        <v>326</v>
      </c>
      <c r="D19" s="2" t="s">
        <v>346</v>
      </c>
      <c r="E19" s="17"/>
      <c r="F19" s="17"/>
      <c r="G19" s="17"/>
    </row>
    <row r="20" spans="1:7" ht="14.1" customHeight="1" x14ac:dyDescent="0.25">
      <c r="A20" s="136" t="s">
        <v>386</v>
      </c>
      <c r="B20" s="44" t="s">
        <v>350</v>
      </c>
      <c r="C20" s="6" t="s">
        <v>362</v>
      </c>
      <c r="D20" s="44" t="s">
        <v>247</v>
      </c>
      <c r="E20" s="15"/>
      <c r="F20" s="15"/>
      <c r="G20" s="15"/>
    </row>
    <row r="21" spans="1:7" ht="14.1" customHeight="1" x14ac:dyDescent="0.25">
      <c r="A21" s="136"/>
      <c r="B21" s="2" t="s">
        <v>352</v>
      </c>
      <c r="C21" s="46" t="s">
        <v>326</v>
      </c>
      <c r="D21" s="2" t="s">
        <v>350</v>
      </c>
      <c r="E21" s="17"/>
      <c r="F21" s="17"/>
      <c r="G21" s="17"/>
    </row>
    <row r="22" spans="1:7" ht="14.1" customHeight="1" x14ac:dyDescent="0.25">
      <c r="A22" s="131" t="s">
        <v>364</v>
      </c>
      <c r="B22" s="131"/>
      <c r="C22" s="131"/>
      <c r="D22" s="2" t="s">
        <v>384</v>
      </c>
      <c r="E22" s="17"/>
      <c r="F22" s="17"/>
      <c r="G22" s="17"/>
    </row>
    <row r="23" spans="1:7" ht="14.1" customHeight="1" x14ac:dyDescent="0.25">
      <c r="A23" s="133" t="s">
        <v>367</v>
      </c>
      <c r="B23" s="133"/>
      <c r="C23" s="133"/>
      <c r="D23" s="133"/>
      <c r="E23" s="133"/>
      <c r="F23" s="133"/>
      <c r="G23" s="133"/>
    </row>
    <row r="24" spans="1:7" ht="14.1" customHeight="1" x14ac:dyDescent="0.25">
      <c r="A24" s="132" t="s">
        <v>388</v>
      </c>
      <c r="B24" s="132"/>
      <c r="C24" s="132"/>
      <c r="D24" s="132"/>
      <c r="E24" s="132"/>
      <c r="F24" s="132"/>
      <c r="G24" s="132"/>
    </row>
    <row r="25" spans="1:7" ht="14.1" customHeight="1" x14ac:dyDescent="0.25">
      <c r="A25" s="132" t="s">
        <v>389</v>
      </c>
      <c r="B25" s="132"/>
      <c r="C25" s="132"/>
      <c r="D25" s="132"/>
      <c r="E25" s="132"/>
      <c r="F25" s="132"/>
      <c r="G25" s="132"/>
    </row>
    <row r="26" spans="1:7" ht="27.95" customHeight="1" x14ac:dyDescent="0.25">
      <c r="A26" s="132" t="s">
        <v>390</v>
      </c>
      <c r="B26" s="132"/>
      <c r="C26" s="132"/>
      <c r="D26" s="132"/>
      <c r="E26" s="132"/>
      <c r="F26" s="132"/>
      <c r="G26" s="132"/>
    </row>
    <row r="27" spans="1:7" ht="42" customHeight="1" x14ac:dyDescent="0.25">
      <c r="A27" s="132" t="s">
        <v>391</v>
      </c>
      <c r="B27" s="132"/>
      <c r="C27" s="132"/>
      <c r="D27" s="132"/>
      <c r="E27" s="132"/>
      <c r="F27" s="132"/>
      <c r="G27" s="132"/>
    </row>
  </sheetData>
  <mergeCells count="11">
    <mergeCell ref="A1:G1"/>
    <mergeCell ref="A3:A7"/>
    <mergeCell ref="A8:A10"/>
    <mergeCell ref="A18:A19"/>
    <mergeCell ref="A20:A21"/>
    <mergeCell ref="A27:G27"/>
    <mergeCell ref="A22:C22"/>
    <mergeCell ref="A23:G23"/>
    <mergeCell ref="A24:G24"/>
    <mergeCell ref="A25:G25"/>
    <mergeCell ref="A26:G26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opLeftCell="A146" workbookViewId="0">
      <selection activeCell="R173" sqref="R173"/>
    </sheetView>
  </sheetViews>
  <sheetFormatPr defaultColWidth="10.875" defaultRowHeight="14.1" customHeight="1" x14ac:dyDescent="0.2"/>
  <cols>
    <col min="1" max="1" width="16.375" style="4" bestFit="1" customWidth="1"/>
    <col min="2" max="2" width="12.5" style="4" bestFit="1" customWidth="1"/>
    <col min="3" max="16384" width="10.875" style="4"/>
  </cols>
  <sheetData>
    <row r="1" spans="1:16" ht="14.1" customHeight="1" x14ac:dyDescent="0.2">
      <c r="A1" s="89" t="s">
        <v>408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4.1" customHeight="1" x14ac:dyDescent="0.2">
      <c r="A2" s="115" t="s">
        <v>0</v>
      </c>
      <c r="B2" s="115" t="s">
        <v>392</v>
      </c>
      <c r="C2" s="115" t="s">
        <v>393</v>
      </c>
      <c r="D2" s="115" t="s">
        <v>394</v>
      </c>
      <c r="E2" s="115"/>
      <c r="F2" s="115"/>
      <c r="G2" s="115"/>
      <c r="H2" s="115"/>
      <c r="I2" s="115"/>
      <c r="J2" s="115"/>
      <c r="K2" s="115" t="s">
        <v>395</v>
      </c>
      <c r="L2" s="115"/>
      <c r="M2" s="115" t="s">
        <v>396</v>
      </c>
      <c r="N2" s="115"/>
      <c r="O2" s="115"/>
      <c r="P2" s="115"/>
    </row>
    <row r="3" spans="1:16" ht="14.1" customHeigh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38" t="s">
        <v>405</v>
      </c>
      <c r="N3" s="138" t="s">
        <v>406</v>
      </c>
      <c r="O3" s="115" t="s">
        <v>397</v>
      </c>
      <c r="P3" s="115"/>
    </row>
    <row r="4" spans="1:16" ht="78" customHeight="1" x14ac:dyDescent="0.2">
      <c r="A4" s="115"/>
      <c r="B4" s="115"/>
      <c r="C4" s="115"/>
      <c r="D4" s="13" t="s">
        <v>398</v>
      </c>
      <c r="E4" s="3" t="s">
        <v>399</v>
      </c>
      <c r="F4" s="3" t="s">
        <v>140</v>
      </c>
      <c r="G4" s="13" t="s">
        <v>400</v>
      </c>
      <c r="H4" s="13" t="s">
        <v>401</v>
      </c>
      <c r="I4" s="3" t="s">
        <v>402</v>
      </c>
      <c r="J4" s="3" t="s">
        <v>403</v>
      </c>
      <c r="K4" s="3" t="s">
        <v>404</v>
      </c>
      <c r="L4" s="13" t="s">
        <v>234</v>
      </c>
      <c r="M4" s="139"/>
      <c r="N4" s="139"/>
      <c r="O4" s="3" t="s">
        <v>139</v>
      </c>
      <c r="P4" s="3" t="s">
        <v>407</v>
      </c>
    </row>
    <row r="5" spans="1:16" ht="14.1" customHeight="1" x14ac:dyDescent="0.2">
      <c r="A5" s="115" t="s">
        <v>3</v>
      </c>
      <c r="B5" s="3" t="s">
        <v>97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1" customHeight="1" x14ac:dyDescent="0.2">
      <c r="A6" s="115"/>
      <c r="B6" s="2" t="s">
        <v>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4.1" customHeight="1" x14ac:dyDescent="0.2">
      <c r="A7" s="115"/>
      <c r="B7" s="3" t="s">
        <v>99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4.1" customHeight="1" x14ac:dyDescent="0.2">
      <c r="A8" s="115"/>
      <c r="B8" s="3" t="s">
        <v>100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4.1" customHeight="1" x14ac:dyDescent="0.2">
      <c r="A9" s="115"/>
      <c r="B9" s="3" t="s">
        <v>101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4.1" customHeight="1" x14ac:dyDescent="0.2">
      <c r="A10" s="115"/>
      <c r="B10" s="3" t="s">
        <v>102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4.1" customHeight="1" x14ac:dyDescent="0.2">
      <c r="A11" s="115"/>
      <c r="B11" s="3" t="s">
        <v>103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4.1" customHeight="1" x14ac:dyDescent="0.2">
      <c r="A12" s="115"/>
      <c r="B12" s="3" t="s">
        <v>104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4.1" customHeight="1" x14ac:dyDescent="0.2">
      <c r="A13" s="115"/>
      <c r="B13" s="3" t="s">
        <v>105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4.1" customHeight="1" x14ac:dyDescent="0.2">
      <c r="A14" s="115"/>
      <c r="B14" s="3" t="s">
        <v>106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4.1" customHeight="1" x14ac:dyDescent="0.2">
      <c r="A15" s="115"/>
      <c r="B15" s="3" t="s">
        <v>107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4.1" customHeight="1" x14ac:dyDescent="0.2">
      <c r="A16" s="115" t="s">
        <v>6</v>
      </c>
      <c r="B16" s="3" t="s">
        <v>97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4.1" customHeight="1" x14ac:dyDescent="0.2">
      <c r="A17" s="115"/>
      <c r="B17" s="2" t="s">
        <v>98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4.1" customHeight="1" x14ac:dyDescent="0.2">
      <c r="A18" s="115"/>
      <c r="B18" s="3" t="s">
        <v>99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4.1" customHeight="1" x14ac:dyDescent="0.2">
      <c r="A19" s="115"/>
      <c r="B19" s="3" t="s">
        <v>100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4.1" customHeight="1" x14ac:dyDescent="0.2">
      <c r="A20" s="115"/>
      <c r="B20" s="3" t="s">
        <v>101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4.1" customHeight="1" x14ac:dyDescent="0.2">
      <c r="A21" s="115"/>
      <c r="B21" s="3" t="s">
        <v>102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4.1" customHeight="1" x14ac:dyDescent="0.2">
      <c r="A22" s="115"/>
      <c r="B22" s="3" t="s">
        <v>103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4.1" customHeight="1" x14ac:dyDescent="0.2">
      <c r="A23" s="115"/>
      <c r="B23" s="3" t="s">
        <v>104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4.1" customHeight="1" x14ac:dyDescent="0.2">
      <c r="A24" s="115"/>
      <c r="B24" s="3" t="s">
        <v>105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4.1" customHeight="1" x14ac:dyDescent="0.2">
      <c r="A25" s="115"/>
      <c r="B25" s="3" t="s">
        <v>108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4.1" customHeight="1" x14ac:dyDescent="0.2">
      <c r="A26" s="115"/>
      <c r="B26" s="3" t="s">
        <v>107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4.1" customHeight="1" x14ac:dyDescent="0.2">
      <c r="A27" s="115" t="s">
        <v>109</v>
      </c>
      <c r="B27" s="2" t="s">
        <v>97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4.1" customHeight="1" x14ac:dyDescent="0.2">
      <c r="A28" s="115"/>
      <c r="B28" s="2" t="s">
        <v>98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4.1" customHeight="1" x14ac:dyDescent="0.2">
      <c r="A29" s="115"/>
      <c r="B29" s="3" t="s">
        <v>110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4.1" customHeight="1" x14ac:dyDescent="0.2">
      <c r="A30" s="115"/>
      <c r="B30" s="3" t="s">
        <v>100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4.1" customHeight="1" x14ac:dyDescent="0.2">
      <c r="A31" s="115"/>
      <c r="B31" s="3" t="s">
        <v>101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4.1" customHeight="1" x14ac:dyDescent="0.2">
      <c r="A32" s="115"/>
      <c r="B32" s="3" t="s">
        <v>111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4.1" customHeight="1" x14ac:dyDescent="0.2">
      <c r="A33" s="115" t="s">
        <v>11</v>
      </c>
      <c r="B33" s="3" t="s">
        <v>97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4.1" customHeight="1" x14ac:dyDescent="0.2">
      <c r="A34" s="115"/>
      <c r="B34" s="2" t="s">
        <v>98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4.1" customHeight="1" x14ac:dyDescent="0.2">
      <c r="A35" s="115"/>
      <c r="B35" s="3" t="s">
        <v>99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4.1" customHeight="1" x14ac:dyDescent="0.2">
      <c r="A36" s="115"/>
      <c r="B36" s="3" t="s">
        <v>100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4.1" customHeight="1" x14ac:dyDescent="0.2">
      <c r="A37" s="115"/>
      <c r="B37" s="3" t="s">
        <v>101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4.1" customHeight="1" x14ac:dyDescent="0.2">
      <c r="A38" s="115"/>
      <c r="B38" s="3" t="s">
        <v>102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4.1" customHeight="1" x14ac:dyDescent="0.2">
      <c r="A39" s="115"/>
      <c r="B39" s="3" t="s">
        <v>103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4.1" customHeight="1" x14ac:dyDescent="0.2">
      <c r="A40" s="115"/>
      <c r="B40" s="3" t="s">
        <v>104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4.1" customHeight="1" x14ac:dyDescent="0.2">
      <c r="A41" s="115"/>
      <c r="B41" s="3" t="s">
        <v>105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4.1" customHeight="1" x14ac:dyDescent="0.2">
      <c r="A42" s="115"/>
      <c r="B42" s="3" t="s">
        <v>108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4.1" customHeight="1" x14ac:dyDescent="0.2">
      <c r="A43" s="115"/>
      <c r="B43" s="3" t="s">
        <v>107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4.1" customHeight="1" x14ac:dyDescent="0.2">
      <c r="A44" s="115" t="s">
        <v>14</v>
      </c>
      <c r="B44" s="3" t="s">
        <v>112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4.1" customHeight="1" x14ac:dyDescent="0.2">
      <c r="A45" s="115"/>
      <c r="B45" s="3" t="s">
        <v>113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4.1" customHeight="1" x14ac:dyDescent="0.2">
      <c r="A46" s="115"/>
      <c r="B46" s="2" t="s">
        <v>98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4.1" customHeight="1" x14ac:dyDescent="0.2">
      <c r="A47" s="115"/>
      <c r="B47" s="3" t="s">
        <v>99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4.1" customHeight="1" x14ac:dyDescent="0.2">
      <c r="A48" s="115"/>
      <c r="B48" s="3" t="s">
        <v>100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4.1" customHeight="1" x14ac:dyDescent="0.2">
      <c r="A49" s="115"/>
      <c r="B49" s="3" t="s">
        <v>101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4.1" customHeight="1" x14ac:dyDescent="0.2">
      <c r="A50" s="115"/>
      <c r="B50" s="3" t="s">
        <v>102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4.1" customHeight="1" x14ac:dyDescent="0.2">
      <c r="A51" s="115"/>
      <c r="B51" s="3" t="s">
        <v>103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4.1" customHeight="1" x14ac:dyDescent="0.2">
      <c r="A52" s="115"/>
      <c r="B52" s="3" t="s">
        <v>104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4.1" customHeight="1" x14ac:dyDescent="0.2">
      <c r="A53" s="115"/>
      <c r="B53" s="3" t="s">
        <v>105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4.1" customHeight="1" x14ac:dyDescent="0.2">
      <c r="A54" s="115"/>
      <c r="B54" s="3" t="s">
        <v>108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4.1" customHeight="1" x14ac:dyDescent="0.2">
      <c r="A55" s="115"/>
      <c r="B55" s="3" t="s">
        <v>107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4.1" customHeight="1" x14ac:dyDescent="0.2">
      <c r="A56" s="115" t="s">
        <v>114</v>
      </c>
      <c r="B56" s="2" t="s">
        <v>98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4.1" customHeight="1" x14ac:dyDescent="0.2">
      <c r="A57" s="115"/>
      <c r="B57" s="2" t="s">
        <v>115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4.1" customHeight="1" x14ac:dyDescent="0.2">
      <c r="A58" s="115"/>
      <c r="B58" s="2" t="s">
        <v>100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4.1" customHeight="1" x14ac:dyDescent="0.2">
      <c r="A59" s="115"/>
      <c r="B59" s="2" t="s">
        <v>101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4.1" customHeight="1" x14ac:dyDescent="0.2">
      <c r="A60" s="115"/>
      <c r="B60" s="2" t="s">
        <v>102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4.1" customHeight="1" x14ac:dyDescent="0.2">
      <c r="A61" s="115" t="s">
        <v>20</v>
      </c>
      <c r="B61" s="3" t="s">
        <v>97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4.1" customHeight="1" x14ac:dyDescent="0.2">
      <c r="A62" s="115"/>
      <c r="B62" s="2" t="s">
        <v>98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4.1" customHeight="1" x14ac:dyDescent="0.2">
      <c r="A63" s="115"/>
      <c r="B63" s="3" t="s">
        <v>99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4.1" customHeight="1" x14ac:dyDescent="0.2">
      <c r="A64" s="115"/>
      <c r="B64" s="3" t="s">
        <v>100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4.1" customHeight="1" x14ac:dyDescent="0.2">
      <c r="A65" s="115"/>
      <c r="B65" s="3" t="s">
        <v>101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4.1" customHeight="1" x14ac:dyDescent="0.2">
      <c r="A66" s="115"/>
      <c r="B66" s="3" t="s">
        <v>102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4.1" customHeight="1" x14ac:dyDescent="0.2">
      <c r="A67" s="115"/>
      <c r="B67" s="3" t="s">
        <v>103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4.1" customHeight="1" x14ac:dyDescent="0.2">
      <c r="A68" s="115"/>
      <c r="B68" s="3" t="s">
        <v>104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4.1" customHeight="1" x14ac:dyDescent="0.2">
      <c r="A69" s="115"/>
      <c r="B69" s="3" t="s">
        <v>105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4.1" customHeight="1" x14ac:dyDescent="0.2">
      <c r="A70" s="115"/>
      <c r="B70" s="3" t="s">
        <v>108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4.1" customHeight="1" x14ac:dyDescent="0.2">
      <c r="A71" s="115"/>
      <c r="B71" s="3" t="s">
        <v>107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4.1" customHeight="1" x14ac:dyDescent="0.2">
      <c r="A72" s="115" t="s">
        <v>116</v>
      </c>
      <c r="B72" s="2" t="s">
        <v>97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4.1" customHeight="1" x14ac:dyDescent="0.2">
      <c r="A73" s="115"/>
      <c r="B73" s="2" t="s">
        <v>98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4.1" customHeight="1" x14ac:dyDescent="0.2">
      <c r="A74" s="115"/>
      <c r="B74" s="3" t="s">
        <v>115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4.1" customHeight="1" x14ac:dyDescent="0.2">
      <c r="A75" s="115"/>
      <c r="B75" s="3" t="s">
        <v>100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4.1" customHeight="1" x14ac:dyDescent="0.2">
      <c r="A76" s="115"/>
      <c r="B76" s="3" t="s">
        <v>101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4.1" customHeight="1" x14ac:dyDescent="0.2">
      <c r="A77" s="115"/>
      <c r="B77" s="3" t="s">
        <v>102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4.1" customHeight="1" x14ac:dyDescent="0.2">
      <c r="A78" s="115" t="s">
        <v>25</v>
      </c>
      <c r="B78" s="2" t="s">
        <v>98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4.1" customHeight="1" x14ac:dyDescent="0.2">
      <c r="A79" s="115"/>
      <c r="B79" s="2" t="s">
        <v>117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4.1" customHeight="1" x14ac:dyDescent="0.2">
      <c r="A80" s="115" t="s">
        <v>28</v>
      </c>
      <c r="B80" s="2" t="s">
        <v>118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4.1" customHeight="1" x14ac:dyDescent="0.2">
      <c r="A81" s="115"/>
      <c r="B81" s="2" t="s">
        <v>119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4.1" customHeight="1" x14ac:dyDescent="0.2">
      <c r="A82" s="115"/>
      <c r="B82" s="2" t="s">
        <v>112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4.1" customHeight="1" x14ac:dyDescent="0.2">
      <c r="A83" s="115"/>
      <c r="B83" s="2" t="s">
        <v>113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4.1" customHeight="1" x14ac:dyDescent="0.2">
      <c r="A84" s="115"/>
      <c r="B84" s="2" t="s">
        <v>98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4.1" customHeight="1" x14ac:dyDescent="0.2">
      <c r="A85" s="115"/>
      <c r="B85" s="2" t="s">
        <v>115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4.1" customHeight="1" x14ac:dyDescent="0.2">
      <c r="A86" s="115"/>
      <c r="B86" s="2" t="s">
        <v>100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4.1" customHeight="1" x14ac:dyDescent="0.2">
      <c r="A87" s="115"/>
      <c r="B87" s="2" t="s">
        <v>101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4.1" customHeight="1" x14ac:dyDescent="0.2">
      <c r="A88" s="115"/>
      <c r="B88" s="2" t="s">
        <v>102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4.1" customHeight="1" x14ac:dyDescent="0.2">
      <c r="A89" s="115"/>
      <c r="B89" s="2" t="s">
        <v>103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4.1" customHeight="1" x14ac:dyDescent="0.2">
      <c r="A90" s="115"/>
      <c r="B90" s="2" t="s">
        <v>104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4.1" customHeight="1" x14ac:dyDescent="0.2">
      <c r="A91" s="115"/>
      <c r="B91" s="2" t="s">
        <v>105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4.1" customHeight="1" x14ac:dyDescent="0.2">
      <c r="A92" s="115"/>
      <c r="B92" s="2" t="s">
        <v>108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4.1" customHeight="1" x14ac:dyDescent="0.2">
      <c r="A93" s="115"/>
      <c r="B93" s="2" t="s">
        <v>107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4.1" customHeight="1" x14ac:dyDescent="0.2">
      <c r="A94" s="115"/>
      <c r="B94" s="2" t="s">
        <v>120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4.1" customHeight="1" x14ac:dyDescent="0.2">
      <c r="A95" s="115"/>
      <c r="B95" s="2" t="s">
        <v>121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4.1" customHeight="1" x14ac:dyDescent="0.2">
      <c r="A96" s="115"/>
      <c r="B96" s="2" t="s">
        <v>122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4.1" customHeight="1" x14ac:dyDescent="0.2">
      <c r="A97" s="115"/>
      <c r="B97" s="2" t="s">
        <v>123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4.1" customHeight="1" x14ac:dyDescent="0.2">
      <c r="A98" s="115"/>
      <c r="B98" s="2" t="s">
        <v>124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4.1" customHeight="1" x14ac:dyDescent="0.2">
      <c r="A99" s="115"/>
      <c r="B99" s="2" t="s">
        <v>125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4.1" customHeight="1" x14ac:dyDescent="0.2">
      <c r="A100" s="115"/>
      <c r="B100" s="2" t="s">
        <v>126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4.1" customHeight="1" x14ac:dyDescent="0.2">
      <c r="A101" s="115"/>
      <c r="B101" s="2" t="s">
        <v>127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4.1" customHeight="1" x14ac:dyDescent="0.2">
      <c r="A102" s="115"/>
      <c r="B102" s="2" t="s">
        <v>128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4.1" customHeight="1" x14ac:dyDescent="0.2">
      <c r="A103" s="115" t="s">
        <v>30</v>
      </c>
      <c r="B103" s="3" t="s">
        <v>97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4.1" customHeight="1" x14ac:dyDescent="0.2">
      <c r="A104" s="115"/>
      <c r="B104" s="2" t="s">
        <v>98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4.1" customHeight="1" x14ac:dyDescent="0.2">
      <c r="A105" s="115"/>
      <c r="B105" s="3" t="s">
        <v>99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4.1" customHeight="1" x14ac:dyDescent="0.2">
      <c r="A106" s="115"/>
      <c r="B106" s="3" t="s">
        <v>100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4.1" customHeight="1" x14ac:dyDescent="0.2">
      <c r="A107" s="115"/>
      <c r="B107" s="3" t="s">
        <v>101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4.1" customHeight="1" x14ac:dyDescent="0.2">
      <c r="A108" s="115"/>
      <c r="B108" s="3" t="s">
        <v>102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4.1" customHeight="1" x14ac:dyDescent="0.2">
      <c r="A109" s="115"/>
      <c r="B109" s="3" t="s">
        <v>103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4.1" customHeight="1" x14ac:dyDescent="0.2">
      <c r="A110" s="115"/>
      <c r="B110" s="3" t="s">
        <v>104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4.1" customHeight="1" x14ac:dyDescent="0.2">
      <c r="A111" s="115"/>
      <c r="B111" s="3" t="s">
        <v>105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4.1" customHeight="1" x14ac:dyDescent="0.2">
      <c r="A112" s="115"/>
      <c r="B112" s="3" t="s">
        <v>108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4.1" customHeight="1" x14ac:dyDescent="0.2">
      <c r="A113" s="115"/>
      <c r="B113" s="3" t="s">
        <v>107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4.1" customHeight="1" x14ac:dyDescent="0.2">
      <c r="A114" s="115"/>
      <c r="B114" s="3" t="s">
        <v>120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4.1" customHeight="1" x14ac:dyDescent="0.2">
      <c r="A115" s="115"/>
      <c r="B115" s="3" t="s">
        <v>121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4.1" customHeight="1" x14ac:dyDescent="0.2">
      <c r="A116" s="115" t="s">
        <v>33</v>
      </c>
      <c r="B116" s="3" t="s">
        <v>97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4.1" customHeight="1" x14ac:dyDescent="0.2">
      <c r="A117" s="115"/>
      <c r="B117" s="2" t="s">
        <v>98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4.1" customHeight="1" x14ac:dyDescent="0.2">
      <c r="A118" s="115"/>
      <c r="B118" s="3" t="s">
        <v>99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4.1" customHeight="1" x14ac:dyDescent="0.2">
      <c r="A119" s="115"/>
      <c r="B119" s="3" t="s">
        <v>100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4.1" customHeight="1" x14ac:dyDescent="0.2">
      <c r="A120" s="115"/>
      <c r="B120" s="3" t="s">
        <v>101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4.1" customHeight="1" x14ac:dyDescent="0.2">
      <c r="A121" s="115"/>
      <c r="B121" s="3" t="s">
        <v>102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4.1" customHeight="1" x14ac:dyDescent="0.2">
      <c r="A122" s="115"/>
      <c r="B122" s="3" t="s">
        <v>103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4.1" customHeight="1" x14ac:dyDescent="0.2">
      <c r="A123" s="115"/>
      <c r="B123" s="3" t="s">
        <v>104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4.1" customHeight="1" x14ac:dyDescent="0.2">
      <c r="A124" s="115"/>
      <c r="B124" s="3" t="s">
        <v>105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4.1" customHeight="1" x14ac:dyDescent="0.2">
      <c r="A125" s="115"/>
      <c r="B125" s="3" t="s">
        <v>108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4.1" customHeight="1" x14ac:dyDescent="0.2">
      <c r="A126" s="115"/>
      <c r="B126" s="3" t="s">
        <v>107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4.1" customHeight="1" x14ac:dyDescent="0.2">
      <c r="A127" s="115"/>
      <c r="B127" s="3" t="s">
        <v>120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4.1" customHeight="1" x14ac:dyDescent="0.2">
      <c r="A128" s="115" t="s">
        <v>36</v>
      </c>
      <c r="B128" s="3" t="s">
        <v>97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4.1" customHeight="1" x14ac:dyDescent="0.2">
      <c r="A129" s="115"/>
      <c r="B129" s="2" t="s">
        <v>98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4.1" customHeight="1" x14ac:dyDescent="0.2">
      <c r="A130" s="115"/>
      <c r="B130" s="3" t="s">
        <v>99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4.1" customHeight="1" x14ac:dyDescent="0.2">
      <c r="A131" s="115"/>
      <c r="B131" s="3" t="s">
        <v>100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4.1" customHeight="1" x14ac:dyDescent="0.2">
      <c r="A132" s="115"/>
      <c r="B132" s="3" t="s">
        <v>101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4.1" customHeight="1" x14ac:dyDescent="0.2">
      <c r="A133" s="115"/>
      <c r="B133" s="3" t="s">
        <v>102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4.1" customHeight="1" x14ac:dyDescent="0.2">
      <c r="A134" s="115"/>
      <c r="B134" s="3" t="s">
        <v>103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4.1" customHeight="1" x14ac:dyDescent="0.2">
      <c r="A135" s="115"/>
      <c r="B135" s="3" t="s">
        <v>104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4.1" customHeight="1" x14ac:dyDescent="0.2">
      <c r="A136" s="115"/>
      <c r="B136" s="3" t="s">
        <v>105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4.1" customHeight="1" x14ac:dyDescent="0.2">
      <c r="A137" s="115"/>
      <c r="B137" s="3" t="s">
        <v>108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4.1" customHeight="1" x14ac:dyDescent="0.2">
      <c r="A138" s="115"/>
      <c r="B138" s="3" t="s">
        <v>107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4.1" customHeight="1" x14ac:dyDescent="0.2">
      <c r="A139" s="115"/>
      <c r="B139" s="3" t="s">
        <v>120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4.1" customHeight="1" x14ac:dyDescent="0.2">
      <c r="A140" s="115"/>
      <c r="B140" s="3" t="s">
        <v>121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4.1" customHeight="1" x14ac:dyDescent="0.2">
      <c r="A141" s="115"/>
      <c r="B141" s="3" t="s">
        <v>122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4.1" customHeight="1" x14ac:dyDescent="0.2">
      <c r="A142" s="115"/>
      <c r="B142" s="3" t="s">
        <v>123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4.1" customHeight="1" x14ac:dyDescent="0.2">
      <c r="A143" s="115"/>
      <c r="B143" s="3" t="s">
        <v>124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4.1" customHeight="1" x14ac:dyDescent="0.2">
      <c r="A144" s="3" t="s">
        <v>39</v>
      </c>
      <c r="B144" s="2" t="s">
        <v>98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4.1" customHeight="1" x14ac:dyDescent="0.2">
      <c r="A145" s="115" t="s">
        <v>42</v>
      </c>
      <c r="B145" s="2" t="s">
        <v>97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4.1" customHeight="1" x14ac:dyDescent="0.2">
      <c r="A146" s="115"/>
      <c r="B146" s="2" t="s">
        <v>129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4.1" customHeight="1" x14ac:dyDescent="0.2">
      <c r="A147" s="115"/>
      <c r="B147" s="2" t="s">
        <v>130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4.1" customHeight="1" x14ac:dyDescent="0.2">
      <c r="A148" s="115"/>
      <c r="B148" s="3" t="s">
        <v>115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4.1" customHeight="1" x14ac:dyDescent="0.2">
      <c r="A149" s="115"/>
      <c r="B149" s="3" t="s">
        <v>100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4.1" customHeight="1" x14ac:dyDescent="0.2">
      <c r="A150" s="115"/>
      <c r="B150" s="3" t="s">
        <v>101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4.1" customHeight="1" x14ac:dyDescent="0.2">
      <c r="A151" s="115"/>
      <c r="B151" s="3" t="s">
        <v>102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4.1" customHeight="1" x14ac:dyDescent="0.2">
      <c r="A152" s="115"/>
      <c r="B152" s="3" t="s">
        <v>103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4.1" customHeight="1" x14ac:dyDescent="0.2">
      <c r="A153" s="3" t="s">
        <v>45</v>
      </c>
      <c r="B153" s="2" t="s">
        <v>98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4.1" customHeight="1" x14ac:dyDescent="0.2">
      <c r="A154" s="3" t="s">
        <v>48</v>
      </c>
      <c r="B154" s="2" t="s">
        <v>98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4.1" customHeight="1" x14ac:dyDescent="0.2">
      <c r="A155" s="115" t="s">
        <v>131</v>
      </c>
      <c r="B155" s="2" t="s">
        <v>98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4.1" customHeight="1" x14ac:dyDescent="0.2">
      <c r="A156" s="115"/>
      <c r="B156" s="2" t="s">
        <v>117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4.1" customHeight="1" x14ac:dyDescent="0.2">
      <c r="A157" s="3" t="s">
        <v>132</v>
      </c>
      <c r="B157" s="2" t="s">
        <v>98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4.1" customHeight="1" x14ac:dyDescent="0.2">
      <c r="A158" s="115" t="s">
        <v>57</v>
      </c>
      <c r="B158" s="2" t="s">
        <v>98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4.1" customHeight="1" x14ac:dyDescent="0.2">
      <c r="A159" s="115"/>
      <c r="B159" s="3" t="s">
        <v>117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4.1" customHeight="1" x14ac:dyDescent="0.2">
      <c r="A160" s="115" t="s">
        <v>60</v>
      </c>
      <c r="B160" s="2" t="s">
        <v>97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4.1" customHeight="1" x14ac:dyDescent="0.2">
      <c r="A161" s="115"/>
      <c r="B161" s="2" t="s">
        <v>98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4.1" customHeight="1" x14ac:dyDescent="0.2">
      <c r="A162" s="115"/>
      <c r="B162" s="2" t="s">
        <v>117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4.1" customHeight="1" x14ac:dyDescent="0.2">
      <c r="A163" s="115"/>
      <c r="B163" s="2" t="s">
        <v>115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4.1" customHeight="1" x14ac:dyDescent="0.2">
      <c r="A164" s="115"/>
      <c r="B164" s="2" t="s">
        <v>100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4.1" customHeight="1" x14ac:dyDescent="0.2">
      <c r="A165" s="115"/>
      <c r="B165" s="2" t="s">
        <v>101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4.1" customHeight="1" x14ac:dyDescent="0.2">
      <c r="A166" s="115" t="s">
        <v>63</v>
      </c>
      <c r="B166" s="2" t="s">
        <v>97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4.1" customHeight="1" x14ac:dyDescent="0.2">
      <c r="A167" s="115"/>
      <c r="B167" s="2" t="s">
        <v>98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4.1" customHeight="1" x14ac:dyDescent="0.2">
      <c r="A168" s="115"/>
      <c r="B168" s="2" t="s">
        <v>117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4.1" customHeight="1" x14ac:dyDescent="0.2">
      <c r="A169" s="115"/>
      <c r="B169" s="2" t="s">
        <v>115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4.1" customHeight="1" x14ac:dyDescent="0.2">
      <c r="A170" s="115"/>
      <c r="B170" s="3" t="s">
        <v>100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4.1" customHeight="1" x14ac:dyDescent="0.2">
      <c r="A171" s="115"/>
      <c r="B171" s="3" t="s">
        <v>101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4.1" customHeight="1" x14ac:dyDescent="0.2">
      <c r="A172" s="115"/>
      <c r="B172" s="2" t="s">
        <v>133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4.1" customHeight="1" x14ac:dyDescent="0.2">
      <c r="A173" s="115"/>
      <c r="B173" s="2" t="s">
        <v>134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4.1" customHeight="1" x14ac:dyDescent="0.2">
      <c r="A174" s="115"/>
      <c r="B174" s="3" t="s">
        <v>135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4.1" customHeight="1" x14ac:dyDescent="0.2">
      <c r="A175" s="115" t="s">
        <v>66</v>
      </c>
      <c r="B175" s="2" t="s">
        <v>98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4.1" customHeight="1" x14ac:dyDescent="0.2">
      <c r="A176" s="115"/>
      <c r="B176" s="2" t="s">
        <v>115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s="48" customFormat="1" ht="14.1" customHeight="1" x14ac:dyDescent="0.25">
      <c r="A177" s="137" t="s">
        <v>409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</row>
    <row r="178" spans="1:16" ht="14.1" customHeight="1" x14ac:dyDescent="0.2">
      <c r="A178" s="130" t="s">
        <v>410</v>
      </c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</row>
  </sheetData>
  <mergeCells count="31">
    <mergeCell ref="M2:P2"/>
    <mergeCell ref="O3:P3"/>
    <mergeCell ref="A56:A60"/>
    <mergeCell ref="A2:A4"/>
    <mergeCell ref="B2:B4"/>
    <mergeCell ref="C2:C4"/>
    <mergeCell ref="D2:J3"/>
    <mergeCell ref="A178:P178"/>
    <mergeCell ref="A128:A143"/>
    <mergeCell ref="A145:A152"/>
    <mergeCell ref="A155:A156"/>
    <mergeCell ref="A158:A159"/>
    <mergeCell ref="A160:A165"/>
    <mergeCell ref="A166:A174"/>
    <mergeCell ref="A175:A176"/>
    <mergeCell ref="A1:P1"/>
    <mergeCell ref="A177:P177"/>
    <mergeCell ref="M3:M4"/>
    <mergeCell ref="N3:N4"/>
    <mergeCell ref="A61:A71"/>
    <mergeCell ref="A72:A77"/>
    <mergeCell ref="A78:A79"/>
    <mergeCell ref="A80:A102"/>
    <mergeCell ref="A103:A115"/>
    <mergeCell ref="A116:A127"/>
    <mergeCell ref="A5:A15"/>
    <mergeCell ref="A16:A26"/>
    <mergeCell ref="A27:A32"/>
    <mergeCell ref="A33:A43"/>
    <mergeCell ref="A44:A55"/>
    <mergeCell ref="K2:L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3" workbookViewId="0">
      <selection activeCell="R7" sqref="R7"/>
    </sheetView>
  </sheetViews>
  <sheetFormatPr defaultColWidth="10.875" defaultRowHeight="14.1" customHeight="1" x14ac:dyDescent="0.2"/>
  <cols>
    <col min="1" max="16384" width="10.875" style="4"/>
  </cols>
  <sheetData>
    <row r="1" spans="1:13" ht="14.1" customHeight="1" x14ac:dyDescent="0.2">
      <c r="A1" s="89" t="s">
        <v>434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4.1" customHeight="1" x14ac:dyDescent="0.2">
      <c r="A2" s="115" t="s">
        <v>433</v>
      </c>
      <c r="B2" s="115" t="s">
        <v>405</v>
      </c>
      <c r="C2" s="115" t="s">
        <v>308</v>
      </c>
      <c r="D2" s="115" t="s">
        <v>411</v>
      </c>
      <c r="E2" s="115" t="s">
        <v>412</v>
      </c>
      <c r="F2" s="115" t="s">
        <v>413</v>
      </c>
      <c r="G2" s="115" t="s">
        <v>406</v>
      </c>
      <c r="H2" s="115" t="s">
        <v>436</v>
      </c>
      <c r="I2" s="115" t="s">
        <v>414</v>
      </c>
      <c r="J2" s="115" t="s">
        <v>415</v>
      </c>
      <c r="K2" s="115"/>
      <c r="L2" s="115" t="s">
        <v>416</v>
      </c>
      <c r="M2" s="115"/>
    </row>
    <row r="3" spans="1:13" ht="27.95" customHeigh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3" t="s">
        <v>417</v>
      </c>
      <c r="K3" s="3" t="s">
        <v>418</v>
      </c>
      <c r="L3" s="3" t="s">
        <v>435</v>
      </c>
      <c r="M3" s="3" t="s">
        <v>419</v>
      </c>
    </row>
    <row r="4" spans="1:13" ht="14.1" customHeight="1" x14ac:dyDescent="0.2">
      <c r="A4" s="115" t="s">
        <v>420</v>
      </c>
      <c r="B4" s="49"/>
      <c r="C4" s="49"/>
      <c r="D4" s="49"/>
      <c r="E4" s="49"/>
      <c r="F4" s="49"/>
      <c r="G4" s="24"/>
      <c r="H4" s="16"/>
      <c r="I4" s="50"/>
      <c r="J4" s="49" t="s">
        <v>247</v>
      </c>
      <c r="K4" s="49" t="s">
        <v>247</v>
      </c>
      <c r="L4" s="16"/>
      <c r="M4" s="16"/>
    </row>
    <row r="5" spans="1:13" ht="14.1" customHeight="1" x14ac:dyDescent="0.2">
      <c r="A5" s="115"/>
      <c r="B5" s="49"/>
      <c r="C5" s="49"/>
      <c r="D5" s="49"/>
      <c r="E5" s="49"/>
      <c r="F5" s="49"/>
      <c r="G5" s="24"/>
      <c r="H5" s="16"/>
      <c r="I5" s="50"/>
      <c r="J5" s="49" t="s">
        <v>247</v>
      </c>
      <c r="K5" s="49" t="s">
        <v>247</v>
      </c>
      <c r="L5" s="16"/>
      <c r="M5" s="16"/>
    </row>
    <row r="6" spans="1:13" ht="14.1" customHeight="1" x14ac:dyDescent="0.2">
      <c r="A6" s="115"/>
      <c r="B6" s="49"/>
      <c r="C6" s="49"/>
      <c r="D6" s="49"/>
      <c r="E6" s="49"/>
      <c r="F6" s="49"/>
      <c r="G6" s="24"/>
      <c r="H6" s="16"/>
      <c r="I6" s="50"/>
      <c r="J6" s="49" t="s">
        <v>247</v>
      </c>
      <c r="K6" s="49" t="s">
        <v>247</v>
      </c>
      <c r="L6" s="16"/>
      <c r="M6" s="16"/>
    </row>
    <row r="7" spans="1:13" ht="14.1" customHeight="1" x14ac:dyDescent="0.2">
      <c r="A7" s="115"/>
      <c r="B7" s="49"/>
      <c r="C7" s="49"/>
      <c r="D7" s="49"/>
      <c r="E7" s="49"/>
      <c r="F7" s="49"/>
      <c r="G7" s="24"/>
      <c r="H7" s="16"/>
      <c r="I7" s="50"/>
      <c r="J7" s="49" t="s">
        <v>247</v>
      </c>
      <c r="K7" s="49" t="s">
        <v>247</v>
      </c>
      <c r="L7" s="16"/>
      <c r="M7" s="16"/>
    </row>
    <row r="8" spans="1:13" ht="14.1" customHeight="1" x14ac:dyDescent="0.2">
      <c r="A8" s="115"/>
      <c r="B8" s="49"/>
      <c r="C8" s="49"/>
      <c r="D8" s="49"/>
      <c r="E8" s="49"/>
      <c r="F8" s="49"/>
      <c r="G8" s="24"/>
      <c r="H8" s="16"/>
      <c r="I8" s="50"/>
      <c r="J8" s="49" t="s">
        <v>247</v>
      </c>
      <c r="K8" s="49" t="s">
        <v>247</v>
      </c>
      <c r="L8" s="16"/>
      <c r="M8" s="16"/>
    </row>
    <row r="9" spans="1:13" ht="14.1" customHeight="1" x14ac:dyDescent="0.2">
      <c r="A9" s="115"/>
      <c r="B9" s="49"/>
      <c r="C9" s="49"/>
      <c r="D9" s="49"/>
      <c r="E9" s="49"/>
      <c r="F9" s="49"/>
      <c r="G9" s="24"/>
      <c r="H9" s="16"/>
      <c r="I9" s="50"/>
      <c r="J9" s="49" t="s">
        <v>247</v>
      </c>
      <c r="K9" s="49" t="s">
        <v>247</v>
      </c>
      <c r="L9" s="16"/>
      <c r="M9" s="16"/>
    </row>
    <row r="10" spans="1:13" ht="14.1" customHeight="1" x14ac:dyDescent="0.2">
      <c r="A10" s="115"/>
      <c r="B10" s="49"/>
      <c r="C10" s="49"/>
      <c r="D10" s="49"/>
      <c r="E10" s="49"/>
      <c r="F10" s="49"/>
      <c r="G10" s="24"/>
      <c r="H10" s="16"/>
      <c r="I10" s="50"/>
      <c r="J10" s="49" t="s">
        <v>247</v>
      </c>
      <c r="K10" s="49" t="s">
        <v>247</v>
      </c>
      <c r="L10" s="16"/>
      <c r="M10" s="16"/>
    </row>
    <row r="11" spans="1:13" ht="14.1" customHeight="1" x14ac:dyDescent="0.2">
      <c r="A11" s="115"/>
      <c r="B11" s="136" t="s">
        <v>421</v>
      </c>
      <c r="C11" s="136"/>
      <c r="D11" s="136"/>
      <c r="E11" s="136"/>
      <c r="F11" s="136"/>
      <c r="G11" s="136"/>
      <c r="H11" s="136"/>
      <c r="I11" s="136"/>
      <c r="J11" s="136"/>
      <c r="K11" s="136"/>
      <c r="L11" s="21"/>
      <c r="M11" s="21"/>
    </row>
    <row r="12" spans="1:13" ht="14.1" customHeight="1" x14ac:dyDescent="0.2">
      <c r="A12" s="126" t="s">
        <v>422</v>
      </c>
      <c r="B12" s="50"/>
      <c r="C12" s="50"/>
      <c r="D12" s="50"/>
      <c r="E12" s="50"/>
      <c r="F12" s="50"/>
      <c r="G12" s="24"/>
      <c r="H12" s="16"/>
      <c r="I12" s="49" t="s">
        <v>247</v>
      </c>
      <c r="J12" s="49" t="s">
        <v>247</v>
      </c>
      <c r="K12" s="49" t="s">
        <v>247</v>
      </c>
      <c r="L12" s="16"/>
      <c r="M12" s="16"/>
    </row>
    <row r="13" spans="1:13" ht="14.1" customHeight="1" x14ac:dyDescent="0.2">
      <c r="A13" s="126"/>
      <c r="B13" s="50"/>
      <c r="C13" s="50"/>
      <c r="D13" s="50"/>
      <c r="E13" s="50"/>
      <c r="F13" s="50"/>
      <c r="G13" s="24"/>
      <c r="H13" s="16"/>
      <c r="I13" s="49" t="s">
        <v>247</v>
      </c>
      <c r="J13" s="49" t="s">
        <v>247</v>
      </c>
      <c r="K13" s="49" t="s">
        <v>247</v>
      </c>
      <c r="L13" s="16"/>
      <c r="M13" s="16"/>
    </row>
    <row r="14" spans="1:13" ht="14.1" customHeight="1" x14ac:dyDescent="0.2">
      <c r="A14" s="126"/>
      <c r="B14" s="50"/>
      <c r="C14" s="50"/>
      <c r="D14" s="50"/>
      <c r="E14" s="50"/>
      <c r="F14" s="50"/>
      <c r="G14" s="24"/>
      <c r="H14" s="16"/>
      <c r="I14" s="49" t="s">
        <v>247</v>
      </c>
      <c r="J14" s="49" t="s">
        <v>247</v>
      </c>
      <c r="K14" s="49" t="s">
        <v>247</v>
      </c>
      <c r="L14" s="16"/>
      <c r="M14" s="16"/>
    </row>
    <row r="15" spans="1:13" ht="14.1" customHeight="1" x14ac:dyDescent="0.2">
      <c r="A15" s="126"/>
      <c r="B15" s="50"/>
      <c r="C15" s="50"/>
      <c r="D15" s="50"/>
      <c r="E15" s="50"/>
      <c r="F15" s="50"/>
      <c r="G15" s="24"/>
      <c r="H15" s="16"/>
      <c r="I15" s="49" t="s">
        <v>247</v>
      </c>
      <c r="J15" s="49" t="s">
        <v>247</v>
      </c>
      <c r="K15" s="49" t="s">
        <v>247</v>
      </c>
      <c r="L15" s="16"/>
      <c r="M15" s="16"/>
    </row>
    <row r="16" spans="1:13" ht="14.1" customHeight="1" x14ac:dyDescent="0.2">
      <c r="A16" s="126"/>
      <c r="B16" s="50"/>
      <c r="C16" s="50"/>
      <c r="D16" s="50"/>
      <c r="E16" s="50"/>
      <c r="F16" s="50"/>
      <c r="G16" s="24"/>
      <c r="H16" s="16"/>
      <c r="I16" s="49" t="s">
        <v>247</v>
      </c>
      <c r="J16" s="49" t="s">
        <v>247</v>
      </c>
      <c r="K16" s="49" t="s">
        <v>247</v>
      </c>
      <c r="L16" s="16"/>
      <c r="M16" s="16"/>
    </row>
    <row r="17" spans="1:13" ht="14.1" customHeight="1" x14ac:dyDescent="0.2">
      <c r="A17" s="126"/>
      <c r="B17" s="50"/>
      <c r="C17" s="50"/>
      <c r="D17" s="50"/>
      <c r="E17" s="50"/>
      <c r="F17" s="50"/>
      <c r="G17" s="24"/>
      <c r="H17" s="16"/>
      <c r="I17" s="49" t="s">
        <v>247</v>
      </c>
      <c r="J17" s="49" t="s">
        <v>247</v>
      </c>
      <c r="K17" s="49" t="s">
        <v>247</v>
      </c>
      <c r="L17" s="16"/>
      <c r="M17" s="16"/>
    </row>
    <row r="18" spans="1:13" ht="14.1" customHeight="1" x14ac:dyDescent="0.2">
      <c r="A18" s="126"/>
      <c r="B18" s="50"/>
      <c r="C18" s="50"/>
      <c r="D18" s="50"/>
      <c r="E18" s="50"/>
      <c r="F18" s="50"/>
      <c r="G18" s="24"/>
      <c r="H18" s="16"/>
      <c r="I18" s="49" t="s">
        <v>247</v>
      </c>
      <c r="J18" s="49" t="s">
        <v>247</v>
      </c>
      <c r="K18" s="49" t="s">
        <v>247</v>
      </c>
      <c r="L18" s="16"/>
      <c r="M18" s="16"/>
    </row>
    <row r="19" spans="1:13" ht="14.1" customHeight="1" x14ac:dyDescent="0.2">
      <c r="A19" s="126"/>
      <c r="B19" s="136" t="s">
        <v>423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21"/>
      <c r="M19" s="21"/>
    </row>
    <row r="20" spans="1:13" ht="14.1" customHeight="1" x14ac:dyDescent="0.2">
      <c r="A20" s="126" t="s">
        <v>424</v>
      </c>
      <c r="B20" s="50"/>
      <c r="C20" s="50"/>
      <c r="D20" s="50"/>
      <c r="E20" s="50"/>
      <c r="F20" s="50"/>
      <c r="G20" s="24"/>
      <c r="H20" s="16"/>
      <c r="I20" s="49" t="s">
        <v>247</v>
      </c>
      <c r="J20" s="49" t="s">
        <v>247</v>
      </c>
      <c r="K20" s="49" t="s">
        <v>247</v>
      </c>
      <c r="L20" s="16"/>
      <c r="M20" s="16"/>
    </row>
    <row r="21" spans="1:13" ht="14.1" customHeight="1" x14ac:dyDescent="0.2">
      <c r="A21" s="126"/>
      <c r="B21" s="50"/>
      <c r="C21" s="50"/>
      <c r="D21" s="50"/>
      <c r="E21" s="50"/>
      <c r="F21" s="50"/>
      <c r="G21" s="24"/>
      <c r="H21" s="16"/>
      <c r="I21" s="49" t="s">
        <v>247</v>
      </c>
      <c r="J21" s="49" t="s">
        <v>247</v>
      </c>
      <c r="K21" s="49" t="s">
        <v>247</v>
      </c>
      <c r="L21" s="16"/>
      <c r="M21" s="16"/>
    </row>
    <row r="22" spans="1:13" ht="14.1" customHeight="1" x14ac:dyDescent="0.2">
      <c r="A22" s="126"/>
      <c r="B22" s="50"/>
      <c r="C22" s="50"/>
      <c r="D22" s="50"/>
      <c r="E22" s="50"/>
      <c r="F22" s="50"/>
      <c r="G22" s="24"/>
      <c r="H22" s="16"/>
      <c r="I22" s="49" t="s">
        <v>247</v>
      </c>
      <c r="J22" s="49" t="s">
        <v>247</v>
      </c>
      <c r="K22" s="49" t="s">
        <v>247</v>
      </c>
      <c r="L22" s="16"/>
      <c r="M22" s="16"/>
    </row>
    <row r="23" spans="1:13" ht="14.1" customHeight="1" x14ac:dyDescent="0.2">
      <c r="A23" s="126"/>
      <c r="B23" s="50"/>
      <c r="C23" s="50"/>
      <c r="D23" s="50"/>
      <c r="E23" s="50"/>
      <c r="F23" s="50"/>
      <c r="G23" s="24"/>
      <c r="H23" s="16"/>
      <c r="I23" s="49" t="s">
        <v>247</v>
      </c>
      <c r="J23" s="49" t="s">
        <v>247</v>
      </c>
      <c r="K23" s="49" t="s">
        <v>247</v>
      </c>
      <c r="L23" s="16"/>
      <c r="M23" s="16"/>
    </row>
    <row r="24" spans="1:13" ht="14.1" customHeight="1" x14ac:dyDescent="0.2">
      <c r="A24" s="126"/>
      <c r="B24" s="50"/>
      <c r="C24" s="50"/>
      <c r="D24" s="50"/>
      <c r="E24" s="50"/>
      <c r="F24" s="50"/>
      <c r="G24" s="24"/>
      <c r="H24" s="16"/>
      <c r="I24" s="49" t="s">
        <v>247</v>
      </c>
      <c r="J24" s="49" t="s">
        <v>247</v>
      </c>
      <c r="K24" s="49" t="s">
        <v>247</v>
      </c>
      <c r="L24" s="16"/>
      <c r="M24" s="16"/>
    </row>
    <row r="25" spans="1:13" ht="14.1" customHeight="1" x14ac:dyDescent="0.2">
      <c r="A25" s="126"/>
      <c r="B25" s="50"/>
      <c r="C25" s="50"/>
      <c r="D25" s="50"/>
      <c r="E25" s="50"/>
      <c r="F25" s="50"/>
      <c r="G25" s="24"/>
      <c r="H25" s="16"/>
      <c r="I25" s="49" t="s">
        <v>247</v>
      </c>
      <c r="J25" s="49" t="s">
        <v>247</v>
      </c>
      <c r="K25" s="49" t="s">
        <v>247</v>
      </c>
      <c r="L25" s="16"/>
      <c r="M25" s="16"/>
    </row>
    <row r="26" spans="1:13" ht="14.1" customHeight="1" x14ac:dyDescent="0.2">
      <c r="A26" s="126"/>
      <c r="B26" s="50"/>
      <c r="C26" s="50"/>
      <c r="D26" s="50"/>
      <c r="E26" s="50"/>
      <c r="F26" s="50"/>
      <c r="G26" s="24"/>
      <c r="H26" s="16"/>
      <c r="I26" s="49" t="s">
        <v>247</v>
      </c>
      <c r="J26" s="49" t="s">
        <v>247</v>
      </c>
      <c r="K26" s="49" t="s">
        <v>247</v>
      </c>
      <c r="L26" s="16"/>
      <c r="M26" s="16"/>
    </row>
    <row r="27" spans="1:13" ht="14.1" customHeight="1" x14ac:dyDescent="0.2">
      <c r="A27" s="126"/>
      <c r="B27" s="136" t="s">
        <v>425</v>
      </c>
      <c r="C27" s="136"/>
      <c r="D27" s="136"/>
      <c r="E27" s="136"/>
      <c r="F27" s="136"/>
      <c r="G27" s="136"/>
      <c r="H27" s="136"/>
      <c r="I27" s="136"/>
      <c r="J27" s="136"/>
      <c r="K27" s="136"/>
      <c r="L27" s="21"/>
      <c r="M27" s="21"/>
    </row>
    <row r="28" spans="1:13" ht="14.1" customHeight="1" x14ac:dyDescent="0.2">
      <c r="A28" s="126" t="s">
        <v>426</v>
      </c>
      <c r="B28" s="50"/>
      <c r="C28" s="50"/>
      <c r="D28" s="50"/>
      <c r="E28" s="50"/>
      <c r="F28" s="50"/>
      <c r="G28" s="24"/>
      <c r="H28" s="16"/>
      <c r="I28" s="49" t="s">
        <v>247</v>
      </c>
      <c r="J28" s="50"/>
      <c r="K28" s="50"/>
      <c r="L28" s="16"/>
      <c r="M28" s="16"/>
    </row>
    <row r="29" spans="1:13" ht="14.1" customHeight="1" x14ac:dyDescent="0.2">
      <c r="A29" s="126"/>
      <c r="B29" s="50"/>
      <c r="C29" s="50"/>
      <c r="D29" s="50"/>
      <c r="E29" s="50"/>
      <c r="F29" s="50"/>
      <c r="G29" s="24"/>
      <c r="H29" s="16"/>
      <c r="I29" s="49" t="s">
        <v>247</v>
      </c>
      <c r="J29" s="50"/>
      <c r="K29" s="50"/>
      <c r="L29" s="16"/>
      <c r="M29" s="16"/>
    </row>
    <row r="30" spans="1:13" ht="14.1" customHeight="1" x14ac:dyDescent="0.2">
      <c r="A30" s="126"/>
      <c r="B30" s="50"/>
      <c r="C30" s="50"/>
      <c r="D30" s="50"/>
      <c r="E30" s="50"/>
      <c r="F30" s="50"/>
      <c r="G30" s="24"/>
      <c r="H30" s="16"/>
      <c r="I30" s="49" t="s">
        <v>247</v>
      </c>
      <c r="J30" s="50"/>
      <c r="K30" s="50"/>
      <c r="L30" s="16"/>
      <c r="M30" s="16"/>
    </row>
    <row r="31" spans="1:13" ht="14.1" customHeight="1" x14ac:dyDescent="0.2">
      <c r="A31" s="126"/>
      <c r="B31" s="50"/>
      <c r="C31" s="50"/>
      <c r="D31" s="50"/>
      <c r="E31" s="50"/>
      <c r="F31" s="50"/>
      <c r="G31" s="24"/>
      <c r="H31" s="16"/>
      <c r="I31" s="49" t="s">
        <v>247</v>
      </c>
      <c r="J31" s="50"/>
      <c r="K31" s="50"/>
      <c r="L31" s="16"/>
      <c r="M31" s="16"/>
    </row>
    <row r="32" spans="1:13" ht="14.1" customHeight="1" x14ac:dyDescent="0.2">
      <c r="A32" s="126"/>
      <c r="B32" s="50"/>
      <c r="C32" s="50"/>
      <c r="D32" s="50"/>
      <c r="E32" s="50"/>
      <c r="F32" s="50"/>
      <c r="G32" s="24"/>
      <c r="H32" s="16"/>
      <c r="I32" s="49" t="s">
        <v>247</v>
      </c>
      <c r="J32" s="50"/>
      <c r="K32" s="50"/>
      <c r="L32" s="16"/>
      <c r="M32" s="16"/>
    </row>
    <row r="33" spans="1:13" ht="14.1" customHeight="1" x14ac:dyDescent="0.2">
      <c r="A33" s="126"/>
      <c r="B33" s="50"/>
      <c r="C33" s="50"/>
      <c r="D33" s="50"/>
      <c r="E33" s="50"/>
      <c r="F33" s="50"/>
      <c r="G33" s="24"/>
      <c r="H33" s="16"/>
      <c r="I33" s="49" t="s">
        <v>247</v>
      </c>
      <c r="J33" s="50"/>
      <c r="K33" s="50"/>
      <c r="L33" s="16"/>
      <c r="M33" s="16"/>
    </row>
    <row r="34" spans="1:13" ht="14.1" customHeight="1" x14ac:dyDescent="0.2">
      <c r="A34" s="126"/>
      <c r="B34" s="50"/>
      <c r="C34" s="50"/>
      <c r="D34" s="50"/>
      <c r="E34" s="50"/>
      <c r="F34" s="50"/>
      <c r="G34" s="24"/>
      <c r="H34" s="16"/>
      <c r="I34" s="49" t="s">
        <v>247</v>
      </c>
      <c r="J34" s="50"/>
      <c r="K34" s="50"/>
      <c r="L34" s="16"/>
      <c r="M34" s="16"/>
    </row>
    <row r="35" spans="1:13" ht="14.1" customHeight="1" x14ac:dyDescent="0.2">
      <c r="A35" s="126"/>
      <c r="B35" s="136" t="s">
        <v>427</v>
      </c>
      <c r="C35" s="136"/>
      <c r="D35" s="136"/>
      <c r="E35" s="136"/>
      <c r="F35" s="136"/>
      <c r="G35" s="136"/>
      <c r="H35" s="136"/>
      <c r="I35" s="136"/>
      <c r="J35" s="136"/>
      <c r="K35" s="136"/>
      <c r="L35" s="21"/>
      <c r="M35" s="21"/>
    </row>
    <row r="36" spans="1:13" ht="14.1" customHeight="1" x14ac:dyDescent="0.2">
      <c r="A36" s="126" t="s">
        <v>428</v>
      </c>
      <c r="B36" s="50"/>
      <c r="C36" s="50"/>
      <c r="D36" s="50"/>
      <c r="E36" s="50"/>
      <c r="F36" s="50"/>
      <c r="G36" s="24"/>
      <c r="H36" s="16"/>
      <c r="I36" s="49" t="s">
        <v>247</v>
      </c>
      <c r="J36" s="49" t="s">
        <v>247</v>
      </c>
      <c r="K36" s="49" t="s">
        <v>247</v>
      </c>
      <c r="L36" s="16"/>
      <c r="M36" s="16"/>
    </row>
    <row r="37" spans="1:13" ht="14.1" customHeight="1" x14ac:dyDescent="0.2">
      <c r="A37" s="126"/>
      <c r="B37" s="50"/>
      <c r="C37" s="50"/>
      <c r="D37" s="50"/>
      <c r="E37" s="50"/>
      <c r="F37" s="50"/>
      <c r="G37" s="24"/>
      <c r="H37" s="16"/>
      <c r="I37" s="49" t="s">
        <v>247</v>
      </c>
      <c r="J37" s="49" t="s">
        <v>247</v>
      </c>
      <c r="K37" s="49" t="s">
        <v>247</v>
      </c>
      <c r="L37" s="16"/>
      <c r="M37" s="16"/>
    </row>
    <row r="38" spans="1:13" ht="14.1" customHeight="1" x14ac:dyDescent="0.2">
      <c r="A38" s="126"/>
      <c r="B38" s="50"/>
      <c r="C38" s="50"/>
      <c r="D38" s="50"/>
      <c r="E38" s="50"/>
      <c r="F38" s="50"/>
      <c r="G38" s="24"/>
      <c r="H38" s="16"/>
      <c r="I38" s="49" t="s">
        <v>247</v>
      </c>
      <c r="J38" s="49" t="s">
        <v>247</v>
      </c>
      <c r="K38" s="49" t="s">
        <v>247</v>
      </c>
      <c r="L38" s="16"/>
      <c r="M38" s="16"/>
    </row>
    <row r="39" spans="1:13" ht="14.1" customHeight="1" x14ac:dyDescent="0.2">
      <c r="A39" s="126"/>
      <c r="B39" s="50"/>
      <c r="C39" s="50"/>
      <c r="D39" s="50"/>
      <c r="E39" s="50"/>
      <c r="F39" s="50"/>
      <c r="G39" s="24"/>
      <c r="H39" s="16"/>
      <c r="I39" s="49" t="s">
        <v>247</v>
      </c>
      <c r="J39" s="49" t="s">
        <v>247</v>
      </c>
      <c r="K39" s="49" t="s">
        <v>247</v>
      </c>
      <c r="L39" s="16"/>
      <c r="M39" s="16"/>
    </row>
    <row r="40" spans="1:13" ht="14.1" customHeight="1" x14ac:dyDescent="0.2">
      <c r="A40" s="126"/>
      <c r="B40" s="50"/>
      <c r="C40" s="50"/>
      <c r="D40" s="50"/>
      <c r="E40" s="50"/>
      <c r="F40" s="50"/>
      <c r="G40" s="24"/>
      <c r="H40" s="16"/>
      <c r="I40" s="49" t="s">
        <v>247</v>
      </c>
      <c r="J40" s="49" t="s">
        <v>247</v>
      </c>
      <c r="K40" s="49" t="s">
        <v>247</v>
      </c>
      <c r="L40" s="16"/>
      <c r="M40" s="16"/>
    </row>
    <row r="41" spans="1:13" ht="14.1" customHeight="1" x14ac:dyDescent="0.2">
      <c r="A41" s="126"/>
      <c r="B41" s="50"/>
      <c r="C41" s="50"/>
      <c r="D41" s="50"/>
      <c r="E41" s="50"/>
      <c r="F41" s="50"/>
      <c r="G41" s="24"/>
      <c r="H41" s="16"/>
      <c r="I41" s="49" t="s">
        <v>247</v>
      </c>
      <c r="J41" s="49" t="s">
        <v>247</v>
      </c>
      <c r="K41" s="49" t="s">
        <v>247</v>
      </c>
      <c r="L41" s="16"/>
      <c r="M41" s="16"/>
    </row>
    <row r="42" spans="1:13" ht="14.1" customHeight="1" x14ac:dyDescent="0.2">
      <c r="A42" s="126"/>
      <c r="B42" s="50"/>
      <c r="C42" s="50"/>
      <c r="D42" s="50"/>
      <c r="E42" s="50"/>
      <c r="F42" s="50"/>
      <c r="G42" s="24"/>
      <c r="H42" s="16"/>
      <c r="I42" s="49" t="s">
        <v>247</v>
      </c>
      <c r="J42" s="49" t="s">
        <v>247</v>
      </c>
      <c r="K42" s="49" t="s">
        <v>247</v>
      </c>
      <c r="L42" s="16"/>
      <c r="M42" s="16"/>
    </row>
    <row r="43" spans="1:13" ht="14.1" customHeight="1" x14ac:dyDescent="0.2">
      <c r="A43" s="126"/>
      <c r="B43" s="136" t="s">
        <v>429</v>
      </c>
      <c r="C43" s="136"/>
      <c r="D43" s="136"/>
      <c r="E43" s="136"/>
      <c r="F43" s="136"/>
      <c r="G43" s="136"/>
      <c r="H43" s="136"/>
      <c r="I43" s="136"/>
      <c r="J43" s="136"/>
      <c r="K43" s="136"/>
      <c r="L43" s="21"/>
      <c r="M43" s="21"/>
    </row>
    <row r="44" spans="1:13" ht="14.1" customHeight="1" x14ac:dyDescent="0.2">
      <c r="A44" s="115" t="s">
        <v>430</v>
      </c>
      <c r="B44" s="50"/>
      <c r="C44" s="50"/>
      <c r="D44" s="50"/>
      <c r="E44" s="50"/>
      <c r="F44" s="50"/>
      <c r="G44" s="24"/>
      <c r="H44" s="16"/>
      <c r="I44" s="49" t="s">
        <v>247</v>
      </c>
      <c r="J44" s="49" t="s">
        <v>247</v>
      </c>
      <c r="K44" s="49" t="s">
        <v>247</v>
      </c>
      <c r="L44" s="16"/>
      <c r="M44" s="16"/>
    </row>
    <row r="45" spans="1:13" ht="14.1" customHeight="1" x14ac:dyDescent="0.2">
      <c r="A45" s="115"/>
      <c r="B45" s="50"/>
      <c r="C45" s="50"/>
      <c r="D45" s="50"/>
      <c r="E45" s="50"/>
      <c r="F45" s="50"/>
      <c r="G45" s="24"/>
      <c r="H45" s="16"/>
      <c r="I45" s="49" t="s">
        <v>247</v>
      </c>
      <c r="J45" s="49" t="s">
        <v>247</v>
      </c>
      <c r="K45" s="49" t="s">
        <v>247</v>
      </c>
      <c r="L45" s="16"/>
      <c r="M45" s="16"/>
    </row>
    <row r="46" spans="1:13" ht="14.1" customHeight="1" x14ac:dyDescent="0.2">
      <c r="A46" s="115"/>
      <c r="B46" s="50"/>
      <c r="C46" s="50"/>
      <c r="D46" s="50"/>
      <c r="E46" s="50"/>
      <c r="F46" s="50"/>
      <c r="G46" s="24"/>
      <c r="H46" s="16"/>
      <c r="I46" s="49" t="s">
        <v>247</v>
      </c>
      <c r="J46" s="49" t="s">
        <v>247</v>
      </c>
      <c r="K46" s="49" t="s">
        <v>247</v>
      </c>
      <c r="L46" s="16"/>
      <c r="M46" s="16"/>
    </row>
    <row r="47" spans="1:13" ht="14.1" customHeight="1" x14ac:dyDescent="0.2">
      <c r="A47" s="115"/>
      <c r="B47" s="50"/>
      <c r="C47" s="50"/>
      <c r="D47" s="50"/>
      <c r="E47" s="50"/>
      <c r="F47" s="50"/>
      <c r="G47" s="24"/>
      <c r="H47" s="16"/>
      <c r="I47" s="49" t="s">
        <v>247</v>
      </c>
      <c r="J47" s="49" t="s">
        <v>247</v>
      </c>
      <c r="K47" s="49" t="s">
        <v>247</v>
      </c>
      <c r="L47" s="16"/>
      <c r="M47" s="16"/>
    </row>
    <row r="48" spans="1:13" ht="14.1" customHeight="1" x14ac:dyDescent="0.2">
      <c r="A48" s="115"/>
      <c r="B48" s="50"/>
      <c r="C48" s="50"/>
      <c r="D48" s="50"/>
      <c r="E48" s="50"/>
      <c r="F48" s="50"/>
      <c r="G48" s="24"/>
      <c r="H48" s="16"/>
      <c r="I48" s="49" t="s">
        <v>247</v>
      </c>
      <c r="J48" s="49" t="s">
        <v>247</v>
      </c>
      <c r="K48" s="49" t="s">
        <v>247</v>
      </c>
      <c r="L48" s="16"/>
      <c r="M48" s="16"/>
    </row>
    <row r="49" spans="1:13" ht="14.1" customHeight="1" x14ac:dyDescent="0.2">
      <c r="A49" s="115"/>
      <c r="B49" s="50"/>
      <c r="C49" s="50"/>
      <c r="D49" s="50"/>
      <c r="E49" s="50"/>
      <c r="F49" s="50"/>
      <c r="G49" s="24"/>
      <c r="H49" s="16"/>
      <c r="I49" s="49" t="s">
        <v>247</v>
      </c>
      <c r="J49" s="49" t="s">
        <v>247</v>
      </c>
      <c r="K49" s="49" t="s">
        <v>247</v>
      </c>
      <c r="L49" s="16"/>
      <c r="M49" s="16"/>
    </row>
    <row r="50" spans="1:13" ht="14.1" customHeight="1" x14ac:dyDescent="0.2">
      <c r="A50" s="115"/>
      <c r="B50" s="50"/>
      <c r="C50" s="50"/>
      <c r="D50" s="50"/>
      <c r="E50" s="50"/>
      <c r="F50" s="50"/>
      <c r="G50" s="24"/>
      <c r="H50" s="16"/>
      <c r="I50" s="49" t="s">
        <v>247</v>
      </c>
      <c r="J50" s="49" t="s">
        <v>247</v>
      </c>
      <c r="K50" s="49" t="s">
        <v>247</v>
      </c>
      <c r="L50" s="16"/>
      <c r="M50" s="16"/>
    </row>
    <row r="51" spans="1:13" ht="14.1" customHeight="1" x14ac:dyDescent="0.2">
      <c r="A51" s="115"/>
      <c r="B51" s="140" t="s">
        <v>431</v>
      </c>
      <c r="C51" s="140"/>
      <c r="D51" s="140"/>
      <c r="E51" s="140"/>
      <c r="F51" s="140"/>
      <c r="G51" s="140"/>
      <c r="H51" s="140"/>
      <c r="I51" s="140"/>
      <c r="J51" s="140"/>
      <c r="K51" s="140"/>
      <c r="L51" s="21"/>
      <c r="M51" s="21"/>
    </row>
    <row r="52" spans="1:13" ht="14.1" customHeight="1" x14ac:dyDescent="0.2">
      <c r="A52" s="140" t="s">
        <v>432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51"/>
      <c r="M52" s="51"/>
    </row>
    <row r="53" spans="1:13" ht="14.1" customHeight="1" x14ac:dyDescent="0.2">
      <c r="A53" s="124" t="s">
        <v>437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</sheetData>
  <mergeCells count="26">
    <mergeCell ref="A28:A35"/>
    <mergeCell ref="B35:K35"/>
    <mergeCell ref="G2:G3"/>
    <mergeCell ref="H2:H3"/>
    <mergeCell ref="I2:I3"/>
    <mergeCell ref="J2:K2"/>
    <mergeCell ref="A4:A11"/>
    <mergeCell ref="B11:K11"/>
    <mergeCell ref="A2:A3"/>
    <mergeCell ref="B2:B3"/>
    <mergeCell ref="C2:C3"/>
    <mergeCell ref="D2:D3"/>
    <mergeCell ref="E2:E3"/>
    <mergeCell ref="F2:F3"/>
    <mergeCell ref="A1:M1"/>
    <mergeCell ref="A12:A19"/>
    <mergeCell ref="B19:K19"/>
    <mergeCell ref="A20:A27"/>
    <mergeCell ref="B27:K27"/>
    <mergeCell ref="L2:M2"/>
    <mergeCell ref="A53:M53"/>
    <mergeCell ref="A36:A43"/>
    <mergeCell ref="B43:K43"/>
    <mergeCell ref="A44:A51"/>
    <mergeCell ref="B51:K51"/>
    <mergeCell ref="A52:K5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M25" sqref="M25"/>
    </sheetView>
  </sheetViews>
  <sheetFormatPr defaultColWidth="10.875" defaultRowHeight="14.1" customHeight="1" x14ac:dyDescent="0.2"/>
  <cols>
    <col min="1" max="4" width="20.875" style="4" customWidth="1"/>
    <col min="5" max="16384" width="10.875" style="4"/>
  </cols>
  <sheetData>
    <row r="1" spans="1:4" ht="14.1" customHeight="1" x14ac:dyDescent="0.2">
      <c r="A1" s="89" t="s">
        <v>441</v>
      </c>
      <c r="B1" s="89"/>
      <c r="C1" s="89"/>
      <c r="D1" s="89"/>
    </row>
    <row r="2" spans="1:4" ht="42" customHeight="1" x14ac:dyDescent="0.2">
      <c r="A2" s="3" t="s">
        <v>404</v>
      </c>
      <c r="B2" s="3" t="s">
        <v>440</v>
      </c>
      <c r="C2" s="3" t="s">
        <v>438</v>
      </c>
      <c r="D2" s="3" t="s">
        <v>419</v>
      </c>
    </row>
    <row r="3" spans="1:4" ht="14.1" customHeight="1" x14ac:dyDescent="0.2">
      <c r="A3" s="46" t="s">
        <v>439</v>
      </c>
      <c r="B3" s="15"/>
      <c r="C3" s="15"/>
      <c r="D3" s="15"/>
    </row>
    <row r="4" spans="1:4" ht="14.1" customHeight="1" x14ac:dyDescent="0.2">
      <c r="A4" s="46" t="s">
        <v>312</v>
      </c>
      <c r="B4" s="15"/>
      <c r="C4" s="15"/>
      <c r="D4" s="15"/>
    </row>
    <row r="5" spans="1:4" ht="14.1" customHeight="1" x14ac:dyDescent="0.2">
      <c r="A5" s="46" t="s">
        <v>310</v>
      </c>
      <c r="B5" s="15"/>
      <c r="C5" s="15"/>
      <c r="D5" s="15"/>
    </row>
    <row r="6" spans="1:4" ht="14.1" customHeight="1" x14ac:dyDescent="0.2">
      <c r="A6" s="2" t="s">
        <v>249</v>
      </c>
      <c r="B6" s="21"/>
      <c r="C6" s="21"/>
      <c r="D6" s="45"/>
    </row>
    <row r="7" spans="1:4" ht="14.1" customHeight="1" x14ac:dyDescent="0.2">
      <c r="A7" s="124" t="s">
        <v>442</v>
      </c>
      <c r="B7" s="124"/>
      <c r="C7" s="124"/>
      <c r="D7" s="124"/>
    </row>
  </sheetData>
  <mergeCells count="2">
    <mergeCell ref="A1:D1"/>
    <mergeCell ref="A7:D7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H19" sqref="H19"/>
    </sheetView>
  </sheetViews>
  <sheetFormatPr defaultColWidth="10.875" defaultRowHeight="14.1" customHeight="1" x14ac:dyDescent="0.25"/>
  <cols>
    <col min="1" max="4" width="25.875" style="53" customWidth="1"/>
    <col min="5" max="16384" width="10.875" style="53"/>
  </cols>
  <sheetData>
    <row r="1" spans="1:4" ht="14.1" customHeight="1" x14ac:dyDescent="0.25">
      <c r="A1" s="141" t="s">
        <v>451</v>
      </c>
      <c r="B1" s="141"/>
      <c r="C1" s="141"/>
      <c r="D1" s="141"/>
    </row>
    <row r="2" spans="1:4" ht="14.1" customHeight="1" x14ac:dyDescent="0.25">
      <c r="A2" s="20" t="s">
        <v>443</v>
      </c>
      <c r="B2" s="20" t="s">
        <v>444</v>
      </c>
      <c r="C2" s="20" t="s">
        <v>445</v>
      </c>
      <c r="D2" s="20" t="s">
        <v>446</v>
      </c>
    </row>
    <row r="3" spans="1:4" ht="14.1" customHeight="1" x14ac:dyDescent="0.25">
      <c r="A3" s="142" t="s">
        <v>447</v>
      </c>
      <c r="B3" s="52"/>
      <c r="C3" s="18"/>
      <c r="D3" s="143"/>
    </row>
    <row r="4" spans="1:4" ht="14.1" customHeight="1" x14ac:dyDescent="0.25">
      <c r="A4" s="142"/>
      <c r="B4" s="52"/>
      <c r="C4" s="18"/>
      <c r="D4" s="143"/>
    </row>
    <row r="5" spans="1:4" ht="14.1" customHeight="1" x14ac:dyDescent="0.25">
      <c r="A5" s="142"/>
      <c r="B5" s="52"/>
      <c r="C5" s="18"/>
      <c r="D5" s="143"/>
    </row>
    <row r="6" spans="1:4" ht="14.1" customHeight="1" x14ac:dyDescent="0.25">
      <c r="A6" s="142"/>
      <c r="B6" s="52"/>
      <c r="C6" s="18"/>
      <c r="D6" s="143"/>
    </row>
    <row r="7" spans="1:4" ht="14.1" customHeight="1" x14ac:dyDescent="0.25">
      <c r="A7" s="142"/>
      <c r="B7" s="52"/>
      <c r="C7" s="18"/>
      <c r="D7" s="143"/>
    </row>
    <row r="8" spans="1:4" ht="14.1" customHeight="1" x14ac:dyDescent="0.25">
      <c r="A8" s="142"/>
      <c r="B8" s="52"/>
      <c r="C8" s="18"/>
      <c r="D8" s="143"/>
    </row>
    <row r="9" spans="1:4" ht="14.1" customHeight="1" x14ac:dyDescent="0.25">
      <c r="A9" s="142"/>
      <c r="B9" s="52"/>
      <c r="C9" s="18"/>
      <c r="D9" s="143"/>
    </row>
    <row r="10" spans="1:4" ht="14.1" customHeight="1" x14ac:dyDescent="0.25">
      <c r="A10" s="142" t="s">
        <v>448</v>
      </c>
      <c r="B10" s="52"/>
      <c r="C10" s="18"/>
      <c r="D10" s="143"/>
    </row>
    <row r="11" spans="1:4" ht="14.1" customHeight="1" x14ac:dyDescent="0.25">
      <c r="A11" s="142"/>
      <c r="B11" s="52"/>
      <c r="C11" s="18"/>
      <c r="D11" s="143"/>
    </row>
    <row r="12" spans="1:4" ht="14.1" customHeight="1" x14ac:dyDescent="0.25">
      <c r="A12" s="142"/>
      <c r="B12" s="52"/>
      <c r="C12" s="18"/>
      <c r="D12" s="143"/>
    </row>
    <row r="13" spans="1:4" ht="14.1" customHeight="1" x14ac:dyDescent="0.25">
      <c r="A13" s="142"/>
      <c r="B13" s="52"/>
      <c r="C13" s="18"/>
      <c r="D13" s="143"/>
    </row>
    <row r="14" spans="1:4" ht="14.1" customHeight="1" x14ac:dyDescent="0.25">
      <c r="A14" s="142"/>
      <c r="B14" s="52"/>
      <c r="C14" s="18"/>
      <c r="D14" s="143"/>
    </row>
    <row r="15" spans="1:4" ht="14.1" customHeight="1" x14ac:dyDescent="0.25">
      <c r="A15" s="142"/>
      <c r="B15" s="52"/>
      <c r="C15" s="18"/>
      <c r="D15" s="143"/>
    </row>
    <row r="16" spans="1:4" ht="14.1" customHeight="1" x14ac:dyDescent="0.25">
      <c r="A16" s="20" t="s">
        <v>449</v>
      </c>
      <c r="B16" s="52" t="s">
        <v>247</v>
      </c>
      <c r="C16" s="18"/>
      <c r="D16" s="19"/>
    </row>
    <row r="17" spans="1:4" ht="14.1" customHeight="1" x14ac:dyDescent="0.25">
      <c r="A17" s="142" t="s">
        <v>450</v>
      </c>
      <c r="B17" s="142"/>
      <c r="C17" s="142"/>
      <c r="D17" s="19"/>
    </row>
    <row r="18" spans="1:4" s="43" customFormat="1" ht="14.1" customHeight="1" x14ac:dyDescent="0.25">
      <c r="A18" s="133" t="s">
        <v>452</v>
      </c>
      <c r="B18" s="133"/>
      <c r="C18" s="133"/>
      <c r="D18" s="133"/>
    </row>
    <row r="19" spans="1:4" s="43" customFormat="1" ht="56.1" customHeight="1" x14ac:dyDescent="0.25">
      <c r="A19" s="132" t="s">
        <v>453</v>
      </c>
      <c r="B19" s="132"/>
      <c r="C19" s="132"/>
      <c r="D19" s="132"/>
    </row>
  </sheetData>
  <mergeCells count="8">
    <mergeCell ref="A1:D1"/>
    <mergeCell ref="A18:D18"/>
    <mergeCell ref="A19:D19"/>
    <mergeCell ref="A3:A9"/>
    <mergeCell ref="D3:D9"/>
    <mergeCell ref="A10:A15"/>
    <mergeCell ref="D10:D15"/>
    <mergeCell ref="A17:C1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opLeftCell="A154" workbookViewId="0">
      <selection activeCell="S3" sqref="S3"/>
    </sheetView>
  </sheetViews>
  <sheetFormatPr defaultColWidth="10.875" defaultRowHeight="11.25" x14ac:dyDescent="0.2"/>
  <cols>
    <col min="1" max="1" width="11.375" style="54" customWidth="1"/>
    <col min="2" max="2" width="10.875" style="54"/>
    <col min="3" max="18" width="6.125" style="65" customWidth="1"/>
    <col min="19" max="19" width="6.875" style="65" bestFit="1" customWidth="1"/>
    <col min="20" max="27" width="6.125" style="65" customWidth="1"/>
    <col min="28" max="28" width="8.375" style="54" customWidth="1"/>
    <col min="29" max="16384" width="10.875" style="54"/>
  </cols>
  <sheetData>
    <row r="1" spans="1:28" x14ac:dyDescent="0.2">
      <c r="A1" s="93" t="s">
        <v>259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x14ac:dyDescent="0.2">
      <c r="A2" s="94" t="s">
        <v>0</v>
      </c>
      <c r="B2" s="95" t="s">
        <v>70</v>
      </c>
      <c r="C2" s="96" t="s">
        <v>71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8" ht="131.1" customHeight="1" x14ac:dyDescent="0.2">
      <c r="A3" s="94"/>
      <c r="B3" s="95"/>
      <c r="C3" s="55" t="s">
        <v>72</v>
      </c>
      <c r="D3" s="55" t="s">
        <v>73</v>
      </c>
      <c r="E3" s="55" t="s">
        <v>74</v>
      </c>
      <c r="F3" s="55" t="s">
        <v>75</v>
      </c>
      <c r="G3" s="55" t="s">
        <v>76</v>
      </c>
      <c r="H3" s="55" t="s">
        <v>77</v>
      </c>
      <c r="I3" s="55" t="s">
        <v>78</v>
      </c>
      <c r="J3" s="55" t="s">
        <v>79</v>
      </c>
      <c r="K3" s="55" t="s">
        <v>80</v>
      </c>
      <c r="L3" s="55" t="s">
        <v>81</v>
      </c>
      <c r="M3" s="55" t="s">
        <v>82</v>
      </c>
      <c r="N3" s="55" t="s">
        <v>454</v>
      </c>
      <c r="O3" s="55" t="s">
        <v>83</v>
      </c>
      <c r="P3" s="55" t="s">
        <v>84</v>
      </c>
      <c r="Q3" s="55" t="s">
        <v>85</v>
      </c>
      <c r="R3" s="55" t="s">
        <v>86</v>
      </c>
      <c r="S3" s="55" t="s">
        <v>87</v>
      </c>
      <c r="T3" s="55" t="s">
        <v>88</v>
      </c>
      <c r="U3" s="55" t="s">
        <v>89</v>
      </c>
      <c r="V3" s="55" t="s">
        <v>90</v>
      </c>
      <c r="W3" s="55" t="s">
        <v>91</v>
      </c>
      <c r="X3" s="55" t="s">
        <v>92</v>
      </c>
      <c r="Y3" s="55" t="s">
        <v>93</v>
      </c>
      <c r="Z3" s="55" t="s">
        <v>94</v>
      </c>
      <c r="AA3" s="55" t="s">
        <v>95</v>
      </c>
      <c r="AB3" s="56" t="s">
        <v>96</v>
      </c>
    </row>
    <row r="4" spans="1:28" x14ac:dyDescent="0.2">
      <c r="A4" s="90" t="s">
        <v>3</v>
      </c>
      <c r="B4" s="57" t="s">
        <v>97</v>
      </c>
      <c r="C4" s="58">
        <v>336.2</v>
      </c>
      <c r="D4" s="58">
        <v>0</v>
      </c>
      <c r="E4" s="58">
        <v>0</v>
      </c>
      <c r="F4" s="58">
        <v>0</v>
      </c>
      <c r="G4" s="59">
        <v>22.9</v>
      </c>
      <c r="H4" s="58">
        <v>149.80000000000001</v>
      </c>
      <c r="I4" s="60">
        <v>0</v>
      </c>
      <c r="J4" s="60">
        <v>311.7</v>
      </c>
      <c r="K4" s="58">
        <v>106.8</v>
      </c>
      <c r="L4" s="58">
        <v>651.20000000000005</v>
      </c>
      <c r="M4" s="58">
        <v>0</v>
      </c>
      <c r="N4" s="58">
        <v>0</v>
      </c>
      <c r="O4" s="58">
        <v>0</v>
      </c>
      <c r="P4" s="60">
        <v>16.8</v>
      </c>
      <c r="Q4" s="58">
        <v>0</v>
      </c>
      <c r="R4" s="58">
        <v>0</v>
      </c>
      <c r="S4" s="60">
        <v>360.7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60">
        <v>1425.4</v>
      </c>
      <c r="Z4" s="60">
        <v>0</v>
      </c>
      <c r="AA4" s="60">
        <v>0</v>
      </c>
      <c r="AB4" s="61">
        <f t="shared" ref="AB4:AB35" si="0">SUM(C4:AA4)</f>
        <v>3381.5</v>
      </c>
    </row>
    <row r="5" spans="1:28" x14ac:dyDescent="0.2">
      <c r="A5" s="90"/>
      <c r="B5" s="62" t="s">
        <v>98</v>
      </c>
      <c r="C5" s="58">
        <v>0</v>
      </c>
      <c r="D5" s="58">
        <v>0</v>
      </c>
      <c r="E5" s="58">
        <v>0</v>
      </c>
      <c r="F5" s="58">
        <v>0</v>
      </c>
      <c r="G5" s="58">
        <v>0</v>
      </c>
      <c r="H5" s="58">
        <v>71.900000000000006</v>
      </c>
      <c r="I5" s="58">
        <v>1502</v>
      </c>
      <c r="J5" s="58">
        <v>550.70000000000005</v>
      </c>
      <c r="K5" s="58">
        <v>22</v>
      </c>
      <c r="L5" s="58">
        <v>37.5</v>
      </c>
      <c r="M5" s="58">
        <v>18.8</v>
      </c>
      <c r="N5" s="58">
        <v>1285.2</v>
      </c>
      <c r="O5" s="58">
        <v>80</v>
      </c>
      <c r="P5" s="58">
        <v>35.700000000000003</v>
      </c>
      <c r="Q5" s="58">
        <v>67.599999999999994</v>
      </c>
      <c r="R5" s="58">
        <v>0</v>
      </c>
      <c r="S5" s="58">
        <v>770.6</v>
      </c>
      <c r="T5" s="58">
        <v>614</v>
      </c>
      <c r="U5" s="58">
        <v>3676.6</v>
      </c>
      <c r="V5" s="58">
        <v>215.7</v>
      </c>
      <c r="W5" s="58">
        <v>3457.6</v>
      </c>
      <c r="X5" s="58">
        <v>193</v>
      </c>
      <c r="Y5" s="58">
        <v>0</v>
      </c>
      <c r="Z5" s="58">
        <v>334.8</v>
      </c>
      <c r="AA5" s="58">
        <v>0</v>
      </c>
      <c r="AB5" s="61">
        <f t="shared" si="0"/>
        <v>12933.7</v>
      </c>
    </row>
    <row r="6" spans="1:28" x14ac:dyDescent="0.2">
      <c r="A6" s="90"/>
      <c r="B6" s="57" t="s">
        <v>99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58">
        <v>100.5</v>
      </c>
      <c r="I6" s="60">
        <v>0</v>
      </c>
      <c r="J6" s="60">
        <v>293.10000000000002</v>
      </c>
      <c r="K6" s="58">
        <v>27.2</v>
      </c>
      <c r="L6" s="58">
        <v>0</v>
      </c>
      <c r="M6" s="58">
        <v>0</v>
      </c>
      <c r="N6" s="58">
        <v>0</v>
      </c>
      <c r="O6" s="58">
        <v>0</v>
      </c>
      <c r="P6" s="58">
        <v>22.8</v>
      </c>
      <c r="Q6" s="58">
        <v>67.599999999999994</v>
      </c>
      <c r="R6" s="58">
        <v>0</v>
      </c>
      <c r="S6" s="58">
        <v>1088.5</v>
      </c>
      <c r="T6" s="58">
        <v>614</v>
      </c>
      <c r="U6" s="58">
        <v>0</v>
      </c>
      <c r="V6" s="58">
        <v>0</v>
      </c>
      <c r="W6" s="58">
        <v>0</v>
      </c>
      <c r="X6" s="58">
        <v>0</v>
      </c>
      <c r="Y6" s="60">
        <v>0</v>
      </c>
      <c r="Z6" s="60">
        <v>0</v>
      </c>
      <c r="AA6" s="60">
        <v>0</v>
      </c>
      <c r="AB6" s="61">
        <f t="shared" si="0"/>
        <v>2213.6999999999998</v>
      </c>
    </row>
    <row r="7" spans="1:28" x14ac:dyDescent="0.2">
      <c r="A7" s="90"/>
      <c r="B7" s="57" t="s">
        <v>100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100.5</v>
      </c>
      <c r="I7" s="60">
        <v>0</v>
      </c>
      <c r="J7" s="60">
        <v>278.3</v>
      </c>
      <c r="K7" s="58">
        <v>27.2</v>
      </c>
      <c r="L7" s="58">
        <v>0</v>
      </c>
      <c r="M7" s="58">
        <v>0</v>
      </c>
      <c r="N7" s="58">
        <v>0</v>
      </c>
      <c r="O7" s="58">
        <v>0</v>
      </c>
      <c r="P7" s="58">
        <v>22.8</v>
      </c>
      <c r="Q7" s="58">
        <v>67.599999999999994</v>
      </c>
      <c r="R7" s="58">
        <v>0</v>
      </c>
      <c r="S7" s="58">
        <v>1188</v>
      </c>
      <c r="T7" s="58">
        <v>614</v>
      </c>
      <c r="U7" s="58">
        <v>0</v>
      </c>
      <c r="V7" s="58">
        <v>0</v>
      </c>
      <c r="W7" s="58">
        <v>0</v>
      </c>
      <c r="X7" s="58">
        <v>0</v>
      </c>
      <c r="Y7" s="60">
        <v>0</v>
      </c>
      <c r="Z7" s="60">
        <v>0</v>
      </c>
      <c r="AA7" s="60">
        <v>0</v>
      </c>
      <c r="AB7" s="61">
        <f t="shared" si="0"/>
        <v>2298.4</v>
      </c>
    </row>
    <row r="8" spans="1:28" x14ac:dyDescent="0.2">
      <c r="A8" s="90"/>
      <c r="B8" s="57" t="s">
        <v>101</v>
      </c>
      <c r="C8" s="58">
        <v>0</v>
      </c>
      <c r="D8" s="58">
        <v>0</v>
      </c>
      <c r="E8" s="58">
        <v>0</v>
      </c>
      <c r="F8" s="59">
        <v>0</v>
      </c>
      <c r="G8" s="59">
        <v>0</v>
      </c>
      <c r="H8" s="58">
        <v>100.5</v>
      </c>
      <c r="I8" s="60">
        <v>0</v>
      </c>
      <c r="J8" s="60">
        <v>298.2</v>
      </c>
      <c r="K8" s="58">
        <v>27.2</v>
      </c>
      <c r="L8" s="58">
        <v>0</v>
      </c>
      <c r="M8" s="58">
        <v>0</v>
      </c>
      <c r="N8" s="58">
        <v>0</v>
      </c>
      <c r="O8" s="58">
        <v>0</v>
      </c>
      <c r="P8" s="58">
        <v>22.8</v>
      </c>
      <c r="Q8" s="58">
        <v>67.599999999999994</v>
      </c>
      <c r="R8" s="58">
        <v>117.8</v>
      </c>
      <c r="S8" s="58">
        <v>1043.9000000000001</v>
      </c>
      <c r="T8" s="58">
        <v>614</v>
      </c>
      <c r="U8" s="58">
        <v>0</v>
      </c>
      <c r="V8" s="58">
        <v>0</v>
      </c>
      <c r="W8" s="58">
        <v>0</v>
      </c>
      <c r="X8" s="58">
        <v>0</v>
      </c>
      <c r="Y8" s="60">
        <v>0</v>
      </c>
      <c r="Z8" s="60">
        <v>0</v>
      </c>
      <c r="AA8" s="60">
        <v>0</v>
      </c>
      <c r="AB8" s="61">
        <f t="shared" si="0"/>
        <v>2292</v>
      </c>
    </row>
    <row r="9" spans="1:28" x14ac:dyDescent="0.2">
      <c r="A9" s="90"/>
      <c r="B9" s="57" t="s">
        <v>102</v>
      </c>
      <c r="C9" s="58">
        <v>24.7</v>
      </c>
      <c r="D9" s="58">
        <v>0</v>
      </c>
      <c r="E9" s="58">
        <v>0</v>
      </c>
      <c r="F9" s="58">
        <v>0</v>
      </c>
      <c r="G9" s="59">
        <v>0</v>
      </c>
      <c r="H9" s="58">
        <v>100.5</v>
      </c>
      <c r="I9" s="60">
        <v>0</v>
      </c>
      <c r="J9" s="63">
        <v>300.89999999999998</v>
      </c>
      <c r="K9" s="58">
        <v>27.2</v>
      </c>
      <c r="L9" s="58">
        <v>0</v>
      </c>
      <c r="M9" s="58">
        <v>0</v>
      </c>
      <c r="N9" s="58">
        <v>0</v>
      </c>
      <c r="O9" s="58">
        <v>0</v>
      </c>
      <c r="P9" s="63">
        <v>22.8</v>
      </c>
      <c r="Q9" s="63">
        <v>67.599999999999994</v>
      </c>
      <c r="R9" s="58">
        <v>0</v>
      </c>
      <c r="S9" s="63">
        <v>1040.2</v>
      </c>
      <c r="T9" s="58">
        <v>614</v>
      </c>
      <c r="U9" s="58">
        <v>0</v>
      </c>
      <c r="V9" s="58">
        <v>0</v>
      </c>
      <c r="W9" s="58">
        <v>0</v>
      </c>
      <c r="X9" s="58">
        <v>0</v>
      </c>
      <c r="Y9" s="60">
        <v>0</v>
      </c>
      <c r="Z9" s="60">
        <v>0</v>
      </c>
      <c r="AA9" s="60">
        <v>0</v>
      </c>
      <c r="AB9" s="61">
        <f t="shared" si="0"/>
        <v>2197.9</v>
      </c>
    </row>
    <row r="10" spans="1:28" x14ac:dyDescent="0.2">
      <c r="A10" s="90"/>
      <c r="B10" s="57" t="s">
        <v>103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100.5</v>
      </c>
      <c r="I10" s="60">
        <v>0</v>
      </c>
      <c r="J10" s="63">
        <v>300.89999999999998</v>
      </c>
      <c r="K10" s="58">
        <v>27.2</v>
      </c>
      <c r="L10" s="58">
        <v>0</v>
      </c>
      <c r="M10" s="58">
        <v>0</v>
      </c>
      <c r="N10" s="58">
        <v>0</v>
      </c>
      <c r="O10" s="58">
        <v>0</v>
      </c>
      <c r="P10" s="63">
        <v>22.8</v>
      </c>
      <c r="Q10" s="63">
        <v>67.599999999999994</v>
      </c>
      <c r="R10" s="58">
        <v>0</v>
      </c>
      <c r="S10" s="63">
        <v>1040.2</v>
      </c>
      <c r="T10" s="58">
        <v>614</v>
      </c>
      <c r="U10" s="58">
        <v>0</v>
      </c>
      <c r="V10" s="58">
        <v>0</v>
      </c>
      <c r="W10" s="58">
        <v>0</v>
      </c>
      <c r="X10" s="58">
        <v>0</v>
      </c>
      <c r="Y10" s="60">
        <v>0</v>
      </c>
      <c r="Z10" s="60">
        <v>0</v>
      </c>
      <c r="AA10" s="60">
        <v>0</v>
      </c>
      <c r="AB10" s="61">
        <f t="shared" si="0"/>
        <v>2173.1999999999998</v>
      </c>
    </row>
    <row r="11" spans="1:28" x14ac:dyDescent="0.2">
      <c r="A11" s="90"/>
      <c r="B11" s="57" t="s">
        <v>104</v>
      </c>
      <c r="C11" s="58">
        <v>0</v>
      </c>
      <c r="D11" s="58">
        <v>0</v>
      </c>
      <c r="E11" s="58">
        <v>0</v>
      </c>
      <c r="F11" s="58">
        <v>0</v>
      </c>
      <c r="G11" s="59">
        <v>0</v>
      </c>
      <c r="H11" s="58">
        <v>100.5</v>
      </c>
      <c r="I11" s="60">
        <v>0</v>
      </c>
      <c r="J11" s="63">
        <v>300.89999999999998</v>
      </c>
      <c r="K11" s="58">
        <v>27.2</v>
      </c>
      <c r="L11" s="58">
        <v>0</v>
      </c>
      <c r="M11" s="58">
        <v>0</v>
      </c>
      <c r="N11" s="58">
        <v>0</v>
      </c>
      <c r="O11" s="58">
        <v>0</v>
      </c>
      <c r="P11" s="63">
        <v>22.8</v>
      </c>
      <c r="Q11" s="63">
        <v>67.599999999999994</v>
      </c>
      <c r="R11" s="58">
        <v>0</v>
      </c>
      <c r="S11" s="63">
        <v>1040.2</v>
      </c>
      <c r="T11" s="58">
        <v>614</v>
      </c>
      <c r="U11" s="58">
        <v>0</v>
      </c>
      <c r="V11" s="58">
        <v>0</v>
      </c>
      <c r="W11" s="58">
        <v>0</v>
      </c>
      <c r="X11" s="58">
        <v>0</v>
      </c>
      <c r="Y11" s="60">
        <v>0</v>
      </c>
      <c r="Z11" s="60">
        <v>0</v>
      </c>
      <c r="AA11" s="60">
        <v>0</v>
      </c>
      <c r="AB11" s="61">
        <f t="shared" si="0"/>
        <v>2173.1999999999998</v>
      </c>
    </row>
    <row r="12" spans="1:28" x14ac:dyDescent="0.2">
      <c r="A12" s="90"/>
      <c r="B12" s="57" t="s">
        <v>105</v>
      </c>
      <c r="C12" s="58">
        <v>0</v>
      </c>
      <c r="D12" s="58">
        <v>0</v>
      </c>
      <c r="E12" s="58">
        <v>0</v>
      </c>
      <c r="F12" s="58">
        <v>0</v>
      </c>
      <c r="G12" s="59">
        <v>0</v>
      </c>
      <c r="H12" s="58">
        <v>100.5</v>
      </c>
      <c r="I12" s="60">
        <v>0</v>
      </c>
      <c r="J12" s="60">
        <v>296.5</v>
      </c>
      <c r="K12" s="58">
        <v>27.2</v>
      </c>
      <c r="L12" s="58">
        <v>0</v>
      </c>
      <c r="M12" s="58">
        <v>0</v>
      </c>
      <c r="N12" s="58">
        <v>0</v>
      </c>
      <c r="O12" s="58">
        <v>0</v>
      </c>
      <c r="P12" s="58">
        <v>22.8</v>
      </c>
      <c r="Q12" s="58">
        <v>67.599999999999994</v>
      </c>
      <c r="R12" s="58">
        <v>0</v>
      </c>
      <c r="S12" s="58">
        <v>1170.5</v>
      </c>
      <c r="T12" s="58">
        <v>614</v>
      </c>
      <c r="U12" s="58">
        <v>0</v>
      </c>
      <c r="V12" s="58">
        <v>0</v>
      </c>
      <c r="W12" s="58">
        <v>0</v>
      </c>
      <c r="X12" s="58">
        <v>0</v>
      </c>
      <c r="Y12" s="60">
        <v>0</v>
      </c>
      <c r="Z12" s="60">
        <v>0</v>
      </c>
      <c r="AA12" s="60">
        <v>0</v>
      </c>
      <c r="AB12" s="61">
        <f t="shared" si="0"/>
        <v>2299.1</v>
      </c>
    </row>
    <row r="13" spans="1:28" x14ac:dyDescent="0.2">
      <c r="A13" s="90"/>
      <c r="B13" s="57" t="s">
        <v>106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100.5</v>
      </c>
      <c r="I13" s="60">
        <v>0</v>
      </c>
      <c r="J13" s="60">
        <v>286.2</v>
      </c>
      <c r="K13" s="58">
        <v>27.2</v>
      </c>
      <c r="L13" s="58">
        <v>0</v>
      </c>
      <c r="M13" s="58">
        <v>0</v>
      </c>
      <c r="N13" s="58">
        <v>0</v>
      </c>
      <c r="O13" s="58">
        <v>0</v>
      </c>
      <c r="P13" s="58">
        <v>23.5</v>
      </c>
      <c r="Q13" s="58">
        <v>67.599999999999994</v>
      </c>
      <c r="R13" s="58">
        <v>0</v>
      </c>
      <c r="S13" s="58">
        <v>1174</v>
      </c>
      <c r="T13" s="58">
        <v>614</v>
      </c>
      <c r="U13" s="58">
        <v>0</v>
      </c>
      <c r="V13" s="58">
        <v>0</v>
      </c>
      <c r="W13" s="58">
        <v>0</v>
      </c>
      <c r="X13" s="58">
        <v>0</v>
      </c>
      <c r="Y13" s="60">
        <v>0</v>
      </c>
      <c r="Z13" s="60">
        <v>0</v>
      </c>
      <c r="AA13" s="60">
        <v>0</v>
      </c>
      <c r="AB13" s="61">
        <f t="shared" si="0"/>
        <v>2293</v>
      </c>
    </row>
    <row r="14" spans="1:28" x14ac:dyDescent="0.2">
      <c r="A14" s="90"/>
      <c r="B14" s="57" t="s">
        <v>107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100.5</v>
      </c>
      <c r="I14" s="60">
        <v>0</v>
      </c>
      <c r="J14" s="60">
        <v>232.3</v>
      </c>
      <c r="K14" s="58">
        <v>27.2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1163.2</v>
      </c>
      <c r="T14" s="58">
        <v>614</v>
      </c>
      <c r="U14" s="58">
        <v>0</v>
      </c>
      <c r="V14" s="58">
        <v>0</v>
      </c>
      <c r="W14" s="58">
        <v>0</v>
      </c>
      <c r="X14" s="58">
        <v>0</v>
      </c>
      <c r="Y14" s="60">
        <v>0</v>
      </c>
      <c r="Z14" s="60">
        <v>0</v>
      </c>
      <c r="AA14" s="60">
        <v>0</v>
      </c>
      <c r="AB14" s="61">
        <f t="shared" si="0"/>
        <v>2137.1999999999998</v>
      </c>
    </row>
    <row r="15" spans="1:28" x14ac:dyDescent="0.2">
      <c r="A15" s="90"/>
      <c r="B15" s="62" t="s">
        <v>96</v>
      </c>
      <c r="C15" s="64">
        <f>SUM(C4:C14)</f>
        <v>360.9</v>
      </c>
      <c r="D15" s="64">
        <f t="shared" ref="D15:AA15" si="1">SUM(D4:D14)</f>
        <v>0</v>
      </c>
      <c r="E15" s="64">
        <f t="shared" si="1"/>
        <v>0</v>
      </c>
      <c r="F15" s="64">
        <f t="shared" si="1"/>
        <v>0</v>
      </c>
      <c r="G15" s="64">
        <f t="shared" si="1"/>
        <v>22.9</v>
      </c>
      <c r="H15" s="64">
        <f t="shared" si="1"/>
        <v>1126.2</v>
      </c>
      <c r="I15" s="64">
        <f t="shared" si="1"/>
        <v>1502</v>
      </c>
      <c r="J15" s="64">
        <f t="shared" si="1"/>
        <v>3449.7000000000003</v>
      </c>
      <c r="K15" s="64">
        <f t="shared" si="1"/>
        <v>373.59999999999991</v>
      </c>
      <c r="L15" s="64">
        <f t="shared" si="1"/>
        <v>688.7</v>
      </c>
      <c r="M15" s="64">
        <f t="shared" si="1"/>
        <v>18.8</v>
      </c>
      <c r="N15" s="64">
        <f t="shared" si="1"/>
        <v>1285.2</v>
      </c>
      <c r="O15" s="64">
        <f t="shared" si="1"/>
        <v>80</v>
      </c>
      <c r="P15" s="64">
        <f t="shared" si="1"/>
        <v>235.60000000000002</v>
      </c>
      <c r="Q15" s="64">
        <f t="shared" si="1"/>
        <v>608.40000000000009</v>
      </c>
      <c r="R15" s="64">
        <f t="shared" si="1"/>
        <v>117.8</v>
      </c>
      <c r="S15" s="64">
        <f t="shared" si="1"/>
        <v>11080</v>
      </c>
      <c r="T15" s="64">
        <f t="shared" si="1"/>
        <v>6140</v>
      </c>
      <c r="U15" s="64">
        <f t="shared" si="1"/>
        <v>3676.6</v>
      </c>
      <c r="V15" s="64">
        <f t="shared" si="1"/>
        <v>215.7</v>
      </c>
      <c r="W15" s="64">
        <f t="shared" si="1"/>
        <v>3457.6</v>
      </c>
      <c r="X15" s="64">
        <f t="shared" si="1"/>
        <v>193</v>
      </c>
      <c r="Y15" s="64">
        <f t="shared" si="1"/>
        <v>1425.4</v>
      </c>
      <c r="Z15" s="64">
        <f t="shared" si="1"/>
        <v>334.8</v>
      </c>
      <c r="AA15" s="64">
        <f t="shared" si="1"/>
        <v>0</v>
      </c>
      <c r="AB15" s="61">
        <f t="shared" si="0"/>
        <v>36392.900000000009</v>
      </c>
    </row>
    <row r="16" spans="1:28" x14ac:dyDescent="0.2">
      <c r="A16" s="90" t="s">
        <v>6</v>
      </c>
      <c r="B16" s="57" t="s">
        <v>97</v>
      </c>
      <c r="C16" s="58">
        <v>161.9</v>
      </c>
      <c r="D16" s="58">
        <v>0</v>
      </c>
      <c r="E16" s="58">
        <v>0</v>
      </c>
      <c r="F16" s="58">
        <v>0</v>
      </c>
      <c r="G16" s="58">
        <v>0</v>
      </c>
      <c r="H16" s="58">
        <v>154.30000000000001</v>
      </c>
      <c r="I16" s="60">
        <v>0</v>
      </c>
      <c r="J16" s="58">
        <v>0</v>
      </c>
      <c r="K16" s="58">
        <v>144.69999999999999</v>
      </c>
      <c r="L16" s="60">
        <v>663</v>
      </c>
      <c r="M16" s="58">
        <v>0</v>
      </c>
      <c r="N16" s="58">
        <v>0</v>
      </c>
      <c r="O16" s="58">
        <v>0</v>
      </c>
      <c r="P16" s="60">
        <v>0</v>
      </c>
      <c r="Q16" s="60">
        <v>0</v>
      </c>
      <c r="R16" s="58">
        <v>0</v>
      </c>
      <c r="S16" s="58">
        <v>353.3</v>
      </c>
      <c r="T16" s="60">
        <v>0</v>
      </c>
      <c r="U16" s="58">
        <v>0</v>
      </c>
      <c r="V16" s="58">
        <v>0</v>
      </c>
      <c r="W16" s="58">
        <v>0</v>
      </c>
      <c r="X16" s="58">
        <v>0</v>
      </c>
      <c r="Y16" s="60">
        <v>2074.8000000000002</v>
      </c>
      <c r="Z16" s="60">
        <v>0</v>
      </c>
      <c r="AA16" s="60">
        <v>0</v>
      </c>
      <c r="AB16" s="61">
        <f t="shared" si="0"/>
        <v>3552</v>
      </c>
    </row>
    <row r="17" spans="1:28" x14ac:dyDescent="0.2">
      <c r="A17" s="90"/>
      <c r="B17" s="62" t="s">
        <v>98</v>
      </c>
      <c r="C17" s="58">
        <v>0</v>
      </c>
      <c r="D17" s="58">
        <v>0</v>
      </c>
      <c r="E17" s="58">
        <v>0</v>
      </c>
      <c r="F17" s="58">
        <v>181.6</v>
      </c>
      <c r="G17" s="58">
        <v>0</v>
      </c>
      <c r="H17" s="58">
        <v>58.9</v>
      </c>
      <c r="I17" s="60">
        <v>1800.5</v>
      </c>
      <c r="J17" s="58">
        <v>554.1</v>
      </c>
      <c r="K17" s="58">
        <v>26.6</v>
      </c>
      <c r="L17" s="58">
        <v>29</v>
      </c>
      <c r="M17" s="58">
        <v>15.8</v>
      </c>
      <c r="N17" s="58">
        <v>1312.2</v>
      </c>
      <c r="O17" s="58">
        <v>71.2</v>
      </c>
      <c r="P17" s="58">
        <v>36.799999999999997</v>
      </c>
      <c r="Q17" s="58">
        <v>64.099999999999994</v>
      </c>
      <c r="R17" s="58">
        <v>0</v>
      </c>
      <c r="S17" s="58">
        <v>592.5</v>
      </c>
      <c r="T17" s="60">
        <v>616</v>
      </c>
      <c r="U17" s="58">
        <v>3526.9</v>
      </c>
      <c r="V17" s="58">
        <v>204.9</v>
      </c>
      <c r="W17" s="58">
        <v>3290.2</v>
      </c>
      <c r="X17" s="58">
        <v>203.5</v>
      </c>
      <c r="Y17" s="60">
        <v>0</v>
      </c>
      <c r="Z17" s="60">
        <v>376.1</v>
      </c>
      <c r="AA17" s="60">
        <v>0</v>
      </c>
      <c r="AB17" s="61">
        <f t="shared" si="0"/>
        <v>12960.9</v>
      </c>
    </row>
    <row r="18" spans="1:28" x14ac:dyDescent="0.2">
      <c r="A18" s="90"/>
      <c r="B18" s="57" t="s">
        <v>99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49</v>
      </c>
      <c r="I18" s="60">
        <v>0</v>
      </c>
      <c r="J18" s="58">
        <v>231.2</v>
      </c>
      <c r="K18" s="58">
        <v>26.6</v>
      </c>
      <c r="L18" s="58">
        <v>20.6</v>
      </c>
      <c r="M18" s="58">
        <v>0</v>
      </c>
      <c r="N18" s="58">
        <v>0</v>
      </c>
      <c r="O18" s="58">
        <v>0</v>
      </c>
      <c r="P18" s="58">
        <v>24.4</v>
      </c>
      <c r="Q18" s="58">
        <v>64.099999999999994</v>
      </c>
      <c r="R18" s="60">
        <v>0</v>
      </c>
      <c r="S18" s="58">
        <v>982.2</v>
      </c>
      <c r="T18" s="60">
        <v>616</v>
      </c>
      <c r="U18" s="58">
        <v>0</v>
      </c>
      <c r="V18" s="58">
        <v>0</v>
      </c>
      <c r="W18" s="58">
        <v>0</v>
      </c>
      <c r="X18" s="58">
        <v>0</v>
      </c>
      <c r="Y18" s="60">
        <v>0</v>
      </c>
      <c r="Z18" s="60">
        <v>0</v>
      </c>
      <c r="AA18" s="60">
        <v>0</v>
      </c>
      <c r="AB18" s="61">
        <f t="shared" si="0"/>
        <v>2014.1</v>
      </c>
    </row>
    <row r="19" spans="1:28" x14ac:dyDescent="0.2">
      <c r="A19" s="90"/>
      <c r="B19" s="57" t="s">
        <v>100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108.7</v>
      </c>
      <c r="I19" s="60">
        <v>0</v>
      </c>
      <c r="J19" s="58">
        <v>246.6</v>
      </c>
      <c r="K19" s="58">
        <v>35.299999999999997</v>
      </c>
      <c r="L19" s="58">
        <v>20.5</v>
      </c>
      <c r="M19" s="58">
        <v>0</v>
      </c>
      <c r="N19" s="58">
        <v>0</v>
      </c>
      <c r="O19" s="58">
        <v>0</v>
      </c>
      <c r="P19" s="58">
        <v>24.4</v>
      </c>
      <c r="Q19" s="58">
        <v>64.099999999999994</v>
      </c>
      <c r="R19" s="58">
        <v>0</v>
      </c>
      <c r="S19" s="58">
        <v>1201.3</v>
      </c>
      <c r="T19" s="60">
        <v>616</v>
      </c>
      <c r="U19" s="58">
        <v>0</v>
      </c>
      <c r="V19" s="58">
        <v>0</v>
      </c>
      <c r="W19" s="58">
        <v>0</v>
      </c>
      <c r="X19" s="58">
        <v>0</v>
      </c>
      <c r="Y19" s="60">
        <v>0</v>
      </c>
      <c r="Z19" s="60">
        <v>0</v>
      </c>
      <c r="AA19" s="60">
        <v>0</v>
      </c>
      <c r="AB19" s="61">
        <f t="shared" si="0"/>
        <v>2316.9</v>
      </c>
    </row>
    <row r="20" spans="1:28" x14ac:dyDescent="0.2">
      <c r="A20" s="90"/>
      <c r="B20" s="57" t="s">
        <v>101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132.19999999999999</v>
      </c>
      <c r="I20" s="60">
        <v>0</v>
      </c>
      <c r="J20" s="58">
        <v>253.3</v>
      </c>
      <c r="K20" s="58">
        <v>35.299999999999997</v>
      </c>
      <c r="L20" s="58">
        <v>20.5</v>
      </c>
      <c r="M20" s="58">
        <v>0</v>
      </c>
      <c r="N20" s="58">
        <v>0</v>
      </c>
      <c r="O20" s="58">
        <v>0</v>
      </c>
      <c r="P20" s="58">
        <v>24.4</v>
      </c>
      <c r="Q20" s="58">
        <v>64.099999999999994</v>
      </c>
      <c r="R20" s="60">
        <v>0</v>
      </c>
      <c r="S20" s="58">
        <v>1207.4000000000001</v>
      </c>
      <c r="T20" s="60">
        <v>616</v>
      </c>
      <c r="U20" s="58">
        <v>0</v>
      </c>
      <c r="V20" s="58">
        <v>0</v>
      </c>
      <c r="W20" s="58">
        <v>0</v>
      </c>
      <c r="X20" s="58">
        <v>0</v>
      </c>
      <c r="Y20" s="60">
        <v>0</v>
      </c>
      <c r="Z20" s="60">
        <v>0</v>
      </c>
      <c r="AA20" s="60">
        <v>0</v>
      </c>
      <c r="AB20" s="61">
        <f t="shared" si="0"/>
        <v>2353.1999999999998</v>
      </c>
    </row>
    <row r="21" spans="1:28" x14ac:dyDescent="0.2">
      <c r="A21" s="90"/>
      <c r="B21" s="57" t="s">
        <v>102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130.30000000000001</v>
      </c>
      <c r="I21" s="60">
        <v>0</v>
      </c>
      <c r="J21" s="58">
        <v>236.7</v>
      </c>
      <c r="K21" s="58">
        <v>29.5</v>
      </c>
      <c r="L21" s="58">
        <v>10.9</v>
      </c>
      <c r="M21" s="58">
        <v>0</v>
      </c>
      <c r="N21" s="58">
        <v>0</v>
      </c>
      <c r="O21" s="58">
        <v>0</v>
      </c>
      <c r="P21" s="58">
        <v>24.4</v>
      </c>
      <c r="Q21" s="58">
        <v>64.099999999999994</v>
      </c>
      <c r="R21" s="60">
        <v>0</v>
      </c>
      <c r="S21" s="58">
        <v>1242.0999999999999</v>
      </c>
      <c r="T21" s="60">
        <v>616</v>
      </c>
      <c r="U21" s="58">
        <v>0</v>
      </c>
      <c r="V21" s="58">
        <v>0</v>
      </c>
      <c r="W21" s="58">
        <v>0</v>
      </c>
      <c r="X21" s="58">
        <v>0</v>
      </c>
      <c r="Y21" s="60">
        <v>0</v>
      </c>
      <c r="Z21" s="60">
        <v>0</v>
      </c>
      <c r="AA21" s="60">
        <v>0</v>
      </c>
      <c r="AB21" s="61">
        <f t="shared" si="0"/>
        <v>2354</v>
      </c>
    </row>
    <row r="22" spans="1:28" x14ac:dyDescent="0.2">
      <c r="A22" s="90"/>
      <c r="B22" s="57" t="s">
        <v>103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120.9</v>
      </c>
      <c r="I22" s="60">
        <v>0</v>
      </c>
      <c r="J22" s="58">
        <v>243.6</v>
      </c>
      <c r="K22" s="58">
        <v>42.2</v>
      </c>
      <c r="L22" s="58">
        <v>0</v>
      </c>
      <c r="M22" s="58">
        <v>0</v>
      </c>
      <c r="N22" s="58">
        <v>0</v>
      </c>
      <c r="O22" s="58">
        <v>0</v>
      </c>
      <c r="P22" s="58">
        <v>24.4</v>
      </c>
      <c r="Q22" s="58">
        <v>64.099999999999994</v>
      </c>
      <c r="R22" s="60">
        <v>0</v>
      </c>
      <c r="S22" s="58">
        <v>1213.9000000000001</v>
      </c>
      <c r="T22" s="60">
        <v>616</v>
      </c>
      <c r="U22" s="58">
        <v>0</v>
      </c>
      <c r="V22" s="58">
        <v>0</v>
      </c>
      <c r="W22" s="58">
        <v>0</v>
      </c>
      <c r="X22" s="58">
        <v>0</v>
      </c>
      <c r="Y22" s="60">
        <v>0</v>
      </c>
      <c r="Z22" s="60">
        <v>0</v>
      </c>
      <c r="AA22" s="60">
        <v>0</v>
      </c>
      <c r="AB22" s="61">
        <f t="shared" si="0"/>
        <v>2325.1</v>
      </c>
    </row>
    <row r="23" spans="1:28" x14ac:dyDescent="0.2">
      <c r="A23" s="90"/>
      <c r="B23" s="57" t="s">
        <v>104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110.3</v>
      </c>
      <c r="I23" s="60">
        <v>0</v>
      </c>
      <c r="J23" s="58">
        <v>243.8</v>
      </c>
      <c r="K23" s="58">
        <v>42.2</v>
      </c>
      <c r="L23" s="58">
        <v>10.9</v>
      </c>
      <c r="M23" s="58">
        <v>0</v>
      </c>
      <c r="N23" s="58">
        <v>0</v>
      </c>
      <c r="O23" s="58">
        <v>0</v>
      </c>
      <c r="P23" s="58">
        <v>24.4</v>
      </c>
      <c r="Q23" s="58">
        <v>64.099999999999994</v>
      </c>
      <c r="R23" s="60">
        <v>0</v>
      </c>
      <c r="S23" s="58">
        <v>1230.8</v>
      </c>
      <c r="T23" s="60">
        <v>616</v>
      </c>
      <c r="U23" s="58">
        <v>0</v>
      </c>
      <c r="V23" s="58">
        <v>0</v>
      </c>
      <c r="W23" s="58">
        <v>0</v>
      </c>
      <c r="X23" s="58">
        <v>0</v>
      </c>
      <c r="Y23" s="60">
        <v>0</v>
      </c>
      <c r="Z23" s="60">
        <v>0</v>
      </c>
      <c r="AA23" s="60">
        <v>0</v>
      </c>
      <c r="AB23" s="61">
        <f t="shared" si="0"/>
        <v>2342.5</v>
      </c>
    </row>
    <row r="24" spans="1:28" x14ac:dyDescent="0.2">
      <c r="A24" s="90"/>
      <c r="B24" s="57" t="s">
        <v>105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146.19999999999999</v>
      </c>
      <c r="I24" s="60">
        <v>0</v>
      </c>
      <c r="J24" s="58">
        <v>237.3</v>
      </c>
      <c r="K24" s="58">
        <v>32.6</v>
      </c>
      <c r="L24" s="58">
        <v>0</v>
      </c>
      <c r="M24" s="58">
        <v>0</v>
      </c>
      <c r="N24" s="58">
        <v>0</v>
      </c>
      <c r="O24" s="58">
        <v>0</v>
      </c>
      <c r="P24" s="58">
        <v>24.4</v>
      </c>
      <c r="Q24" s="58">
        <v>64.099999999999994</v>
      </c>
      <c r="R24" s="60">
        <v>0</v>
      </c>
      <c r="S24" s="58">
        <v>1272.5999999999999</v>
      </c>
      <c r="T24" s="60">
        <v>616</v>
      </c>
      <c r="U24" s="58">
        <v>0</v>
      </c>
      <c r="V24" s="58">
        <v>0</v>
      </c>
      <c r="W24" s="58">
        <v>0</v>
      </c>
      <c r="X24" s="58">
        <v>0</v>
      </c>
      <c r="Y24" s="60">
        <v>0</v>
      </c>
      <c r="Z24" s="60">
        <v>0</v>
      </c>
      <c r="AA24" s="60">
        <v>0</v>
      </c>
      <c r="AB24" s="61">
        <f t="shared" si="0"/>
        <v>2393.1999999999998</v>
      </c>
    </row>
    <row r="25" spans="1:28" x14ac:dyDescent="0.2">
      <c r="A25" s="90"/>
      <c r="B25" s="57" t="s">
        <v>108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108.5</v>
      </c>
      <c r="I25" s="60">
        <v>0</v>
      </c>
      <c r="J25" s="58">
        <v>240.9</v>
      </c>
      <c r="K25" s="58">
        <v>64.5</v>
      </c>
      <c r="L25" s="58">
        <v>13.3</v>
      </c>
      <c r="M25" s="58">
        <v>0</v>
      </c>
      <c r="N25" s="58">
        <v>0</v>
      </c>
      <c r="O25" s="58">
        <v>0</v>
      </c>
      <c r="P25" s="58">
        <v>24.4</v>
      </c>
      <c r="Q25" s="58">
        <v>64.099999999999994</v>
      </c>
      <c r="R25" s="60">
        <v>0</v>
      </c>
      <c r="S25" s="58">
        <v>1241.5</v>
      </c>
      <c r="T25" s="60">
        <v>616</v>
      </c>
      <c r="U25" s="58">
        <v>0</v>
      </c>
      <c r="V25" s="58">
        <v>0</v>
      </c>
      <c r="W25" s="58">
        <v>0</v>
      </c>
      <c r="X25" s="58">
        <v>0</v>
      </c>
      <c r="Y25" s="60">
        <v>0</v>
      </c>
      <c r="Z25" s="60">
        <v>0</v>
      </c>
      <c r="AA25" s="60">
        <v>0</v>
      </c>
      <c r="AB25" s="61">
        <f t="shared" si="0"/>
        <v>2373.1999999999998</v>
      </c>
    </row>
    <row r="26" spans="1:28" x14ac:dyDescent="0.2">
      <c r="A26" s="90"/>
      <c r="B26" s="57" t="s">
        <v>107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123.9</v>
      </c>
      <c r="I26" s="60">
        <v>0</v>
      </c>
      <c r="J26" s="58">
        <v>214.6</v>
      </c>
      <c r="K26" s="58">
        <v>35.9</v>
      </c>
      <c r="L26" s="58">
        <v>30.6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1171.4000000000001</v>
      </c>
      <c r="T26" s="60">
        <v>616</v>
      </c>
      <c r="U26" s="58">
        <v>0</v>
      </c>
      <c r="V26" s="58">
        <v>0</v>
      </c>
      <c r="W26" s="58">
        <v>0</v>
      </c>
      <c r="X26" s="58">
        <v>0</v>
      </c>
      <c r="Y26" s="60">
        <v>0</v>
      </c>
      <c r="Z26" s="60">
        <v>0</v>
      </c>
      <c r="AA26" s="60">
        <v>0</v>
      </c>
      <c r="AB26" s="61">
        <f t="shared" si="0"/>
        <v>2192.4</v>
      </c>
    </row>
    <row r="27" spans="1:28" x14ac:dyDescent="0.2">
      <c r="A27" s="90"/>
      <c r="B27" s="62" t="s">
        <v>96</v>
      </c>
      <c r="C27" s="64">
        <f>SUM(C16:C26)</f>
        <v>161.9</v>
      </c>
      <c r="D27" s="64">
        <f t="shared" ref="D27:AA27" si="2">SUM(D16:D26)</f>
        <v>0</v>
      </c>
      <c r="E27" s="64">
        <f t="shared" si="2"/>
        <v>0</v>
      </c>
      <c r="F27" s="64">
        <f t="shared" si="2"/>
        <v>181.6</v>
      </c>
      <c r="G27" s="64">
        <f t="shared" si="2"/>
        <v>0</v>
      </c>
      <c r="H27" s="64">
        <f t="shared" si="2"/>
        <v>1243.2</v>
      </c>
      <c r="I27" s="64">
        <f t="shared" si="2"/>
        <v>1800.5</v>
      </c>
      <c r="J27" s="64">
        <f t="shared" si="2"/>
        <v>2702.1</v>
      </c>
      <c r="K27" s="64">
        <f t="shared" si="2"/>
        <v>515.4</v>
      </c>
      <c r="L27" s="64">
        <f t="shared" si="2"/>
        <v>819.3</v>
      </c>
      <c r="M27" s="64">
        <f t="shared" si="2"/>
        <v>15.8</v>
      </c>
      <c r="N27" s="64">
        <f t="shared" si="2"/>
        <v>1312.2</v>
      </c>
      <c r="O27" s="64">
        <f t="shared" si="2"/>
        <v>71.2</v>
      </c>
      <c r="P27" s="64">
        <f t="shared" si="2"/>
        <v>232.00000000000003</v>
      </c>
      <c r="Q27" s="64">
        <f t="shared" si="2"/>
        <v>576.90000000000009</v>
      </c>
      <c r="R27" s="64">
        <f t="shared" si="2"/>
        <v>0</v>
      </c>
      <c r="S27" s="64">
        <f t="shared" si="2"/>
        <v>11709</v>
      </c>
      <c r="T27" s="64">
        <f t="shared" si="2"/>
        <v>6160</v>
      </c>
      <c r="U27" s="64">
        <f t="shared" si="2"/>
        <v>3526.9</v>
      </c>
      <c r="V27" s="64">
        <f t="shared" si="2"/>
        <v>204.9</v>
      </c>
      <c r="W27" s="64">
        <f t="shared" si="2"/>
        <v>3290.2</v>
      </c>
      <c r="X27" s="64">
        <f t="shared" si="2"/>
        <v>203.5</v>
      </c>
      <c r="Y27" s="64">
        <f t="shared" si="2"/>
        <v>2074.8000000000002</v>
      </c>
      <c r="Z27" s="64">
        <f t="shared" si="2"/>
        <v>376.1</v>
      </c>
      <c r="AA27" s="64">
        <f t="shared" si="2"/>
        <v>0</v>
      </c>
      <c r="AB27" s="61">
        <f t="shared" si="0"/>
        <v>37177.5</v>
      </c>
    </row>
    <row r="28" spans="1:28" x14ac:dyDescent="0.2">
      <c r="A28" s="90" t="s">
        <v>109</v>
      </c>
      <c r="B28" s="62" t="s">
        <v>97</v>
      </c>
      <c r="C28" s="58">
        <v>853.3</v>
      </c>
      <c r="D28" s="58">
        <v>0</v>
      </c>
      <c r="E28" s="58">
        <v>0</v>
      </c>
      <c r="F28" s="58">
        <v>0</v>
      </c>
      <c r="G28" s="58">
        <v>144.19999999999999</v>
      </c>
      <c r="H28" s="58">
        <v>104.4</v>
      </c>
      <c r="I28" s="58">
        <v>0</v>
      </c>
      <c r="J28" s="58">
        <v>75.599999999999994</v>
      </c>
      <c r="K28" s="58">
        <v>43.8</v>
      </c>
      <c r="L28" s="58">
        <v>971.6</v>
      </c>
      <c r="M28" s="58">
        <v>0</v>
      </c>
      <c r="N28" s="58">
        <v>0</v>
      </c>
      <c r="O28" s="58">
        <v>0</v>
      </c>
      <c r="P28" s="58">
        <v>40.9</v>
      </c>
      <c r="Q28" s="58">
        <v>0</v>
      </c>
      <c r="R28" s="58">
        <v>0</v>
      </c>
      <c r="S28" s="58">
        <v>1094.4000000000001</v>
      </c>
      <c r="T28" s="60">
        <v>0</v>
      </c>
      <c r="U28" s="58">
        <v>0</v>
      </c>
      <c r="V28" s="58">
        <v>0</v>
      </c>
      <c r="W28" s="58">
        <v>0</v>
      </c>
      <c r="X28" s="58">
        <v>0</v>
      </c>
      <c r="Y28" s="58">
        <v>1674.5</v>
      </c>
      <c r="Z28" s="60">
        <v>25.9</v>
      </c>
      <c r="AA28" s="58">
        <v>0</v>
      </c>
      <c r="AB28" s="61">
        <f t="shared" si="0"/>
        <v>5028.6000000000004</v>
      </c>
    </row>
    <row r="29" spans="1:28" x14ac:dyDescent="0.2">
      <c r="A29" s="90"/>
      <c r="B29" s="62" t="s">
        <v>98</v>
      </c>
      <c r="C29" s="58">
        <v>0</v>
      </c>
      <c r="D29" s="58">
        <v>0</v>
      </c>
      <c r="E29" s="58">
        <v>0</v>
      </c>
      <c r="F29" s="58">
        <v>0</v>
      </c>
      <c r="G29" s="58">
        <v>261.39999999999998</v>
      </c>
      <c r="H29" s="58">
        <v>163.1</v>
      </c>
      <c r="I29" s="60">
        <v>1103.5</v>
      </c>
      <c r="J29" s="58">
        <v>749</v>
      </c>
      <c r="K29" s="58">
        <v>41.7</v>
      </c>
      <c r="L29" s="58">
        <v>0</v>
      </c>
      <c r="M29" s="58">
        <v>13</v>
      </c>
      <c r="N29" s="58">
        <v>1295.9000000000001</v>
      </c>
      <c r="O29" s="58">
        <v>163.5</v>
      </c>
      <c r="P29" s="58">
        <v>38</v>
      </c>
      <c r="Q29" s="58">
        <v>0</v>
      </c>
      <c r="R29" s="58">
        <v>0</v>
      </c>
      <c r="S29" s="58">
        <v>1714</v>
      </c>
      <c r="T29" s="60">
        <v>1406.6</v>
      </c>
      <c r="U29" s="58">
        <v>490.5</v>
      </c>
      <c r="V29" s="58">
        <v>70</v>
      </c>
      <c r="W29" s="58">
        <v>6198</v>
      </c>
      <c r="X29" s="58">
        <v>782.1</v>
      </c>
      <c r="Y29" s="58">
        <v>0</v>
      </c>
      <c r="Z29" s="60">
        <v>4995</v>
      </c>
      <c r="AA29" s="58">
        <v>109.1</v>
      </c>
      <c r="AB29" s="61">
        <f t="shared" si="0"/>
        <v>19594.400000000001</v>
      </c>
    </row>
    <row r="30" spans="1:28" x14ac:dyDescent="0.2">
      <c r="A30" s="90"/>
      <c r="B30" s="57" t="s">
        <v>110</v>
      </c>
      <c r="C30" s="58">
        <v>50</v>
      </c>
      <c r="D30" s="58">
        <v>0</v>
      </c>
      <c r="E30" s="58">
        <v>0</v>
      </c>
      <c r="F30" s="58">
        <v>0</v>
      </c>
      <c r="G30" s="58">
        <v>0</v>
      </c>
      <c r="H30" s="58">
        <v>183.9</v>
      </c>
      <c r="I30" s="58">
        <v>0</v>
      </c>
      <c r="J30" s="58">
        <v>610.79999999999995</v>
      </c>
      <c r="K30" s="58">
        <v>40.799999999999997</v>
      </c>
      <c r="L30" s="58">
        <v>0</v>
      </c>
      <c r="M30" s="58">
        <v>0</v>
      </c>
      <c r="N30" s="58">
        <v>0</v>
      </c>
      <c r="O30" s="58">
        <v>0</v>
      </c>
      <c r="P30" s="58">
        <v>38</v>
      </c>
      <c r="Q30" s="58">
        <v>0</v>
      </c>
      <c r="R30" s="58">
        <v>0</v>
      </c>
      <c r="S30" s="58">
        <v>2560.6</v>
      </c>
      <c r="T30" s="60">
        <v>1406.6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61">
        <f t="shared" si="0"/>
        <v>4890.7</v>
      </c>
    </row>
    <row r="31" spans="1:28" x14ac:dyDescent="0.2">
      <c r="A31" s="90"/>
      <c r="B31" s="57" t="s">
        <v>100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166.1</v>
      </c>
      <c r="I31" s="58">
        <v>0</v>
      </c>
      <c r="J31" s="58">
        <v>635.4</v>
      </c>
      <c r="K31" s="58">
        <v>29.5</v>
      </c>
      <c r="L31" s="58">
        <v>0</v>
      </c>
      <c r="M31" s="58">
        <v>0</v>
      </c>
      <c r="N31" s="58">
        <v>0</v>
      </c>
      <c r="O31" s="58">
        <v>0</v>
      </c>
      <c r="P31" s="58">
        <v>38</v>
      </c>
      <c r="Q31" s="58">
        <v>0</v>
      </c>
      <c r="R31" s="58">
        <v>0</v>
      </c>
      <c r="S31" s="58">
        <v>2547.6</v>
      </c>
      <c r="T31" s="60">
        <v>1393.3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61">
        <f t="shared" si="0"/>
        <v>4809.8999999999996</v>
      </c>
    </row>
    <row r="32" spans="1:28" x14ac:dyDescent="0.2">
      <c r="A32" s="90"/>
      <c r="B32" s="57" t="s">
        <v>101</v>
      </c>
      <c r="C32" s="58">
        <v>66.7</v>
      </c>
      <c r="D32" s="58">
        <v>0</v>
      </c>
      <c r="E32" s="58">
        <v>0</v>
      </c>
      <c r="F32" s="58">
        <v>0</v>
      </c>
      <c r="G32" s="58">
        <v>0</v>
      </c>
      <c r="H32" s="58">
        <v>177.4</v>
      </c>
      <c r="I32" s="58">
        <v>0</v>
      </c>
      <c r="J32" s="58">
        <v>632.29999999999995</v>
      </c>
      <c r="K32" s="58">
        <v>68.099999999999994</v>
      </c>
      <c r="L32" s="58">
        <v>0</v>
      </c>
      <c r="M32" s="58">
        <v>0</v>
      </c>
      <c r="N32" s="58">
        <v>0</v>
      </c>
      <c r="O32" s="58">
        <v>0</v>
      </c>
      <c r="P32" s="58">
        <v>37.700000000000003</v>
      </c>
      <c r="Q32" s="58">
        <v>0</v>
      </c>
      <c r="R32" s="58">
        <v>0</v>
      </c>
      <c r="S32" s="58">
        <v>2524</v>
      </c>
      <c r="T32" s="60">
        <v>1368.8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61">
        <f t="shared" si="0"/>
        <v>4875</v>
      </c>
    </row>
    <row r="33" spans="1:28" x14ac:dyDescent="0.2">
      <c r="A33" s="90"/>
      <c r="B33" s="57" t="s">
        <v>111</v>
      </c>
      <c r="C33" s="58">
        <v>131.6</v>
      </c>
      <c r="D33" s="58">
        <v>0</v>
      </c>
      <c r="E33" s="58">
        <v>0</v>
      </c>
      <c r="F33" s="58">
        <v>0</v>
      </c>
      <c r="G33" s="58">
        <v>0</v>
      </c>
      <c r="H33" s="58">
        <v>162.5</v>
      </c>
      <c r="I33" s="58">
        <v>0</v>
      </c>
      <c r="J33" s="58">
        <v>596.29999999999995</v>
      </c>
      <c r="K33" s="58">
        <v>72.099999999999994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2460.6999999999998</v>
      </c>
      <c r="T33" s="60">
        <v>1405.6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61">
        <f t="shared" si="0"/>
        <v>4828.7999999999993</v>
      </c>
    </row>
    <row r="34" spans="1:28" x14ac:dyDescent="0.2">
      <c r="A34" s="90"/>
      <c r="B34" s="62" t="s">
        <v>96</v>
      </c>
      <c r="C34" s="64">
        <f>SUM(C28:C33)</f>
        <v>1101.5999999999999</v>
      </c>
      <c r="D34" s="64">
        <f t="shared" ref="D34:AA34" si="3">SUM(D28:D33)</f>
        <v>0</v>
      </c>
      <c r="E34" s="64">
        <f t="shared" si="3"/>
        <v>0</v>
      </c>
      <c r="F34" s="64">
        <f t="shared" si="3"/>
        <v>0</v>
      </c>
      <c r="G34" s="64">
        <f t="shared" si="3"/>
        <v>405.59999999999997</v>
      </c>
      <c r="H34" s="64">
        <f t="shared" si="3"/>
        <v>957.4</v>
      </c>
      <c r="I34" s="64">
        <f t="shared" si="3"/>
        <v>1103.5</v>
      </c>
      <c r="J34" s="64">
        <f t="shared" si="3"/>
        <v>3299.4000000000005</v>
      </c>
      <c r="K34" s="64">
        <f t="shared" si="3"/>
        <v>296</v>
      </c>
      <c r="L34" s="64">
        <f t="shared" si="3"/>
        <v>971.6</v>
      </c>
      <c r="M34" s="64">
        <f t="shared" si="3"/>
        <v>13</v>
      </c>
      <c r="N34" s="64">
        <f t="shared" si="3"/>
        <v>1295.9000000000001</v>
      </c>
      <c r="O34" s="64">
        <f t="shared" si="3"/>
        <v>163.5</v>
      </c>
      <c r="P34" s="64">
        <f t="shared" si="3"/>
        <v>192.60000000000002</v>
      </c>
      <c r="Q34" s="64">
        <f t="shared" si="3"/>
        <v>0</v>
      </c>
      <c r="R34" s="64">
        <f t="shared" si="3"/>
        <v>0</v>
      </c>
      <c r="S34" s="64">
        <f t="shared" si="3"/>
        <v>12901.3</v>
      </c>
      <c r="T34" s="64">
        <f t="shared" si="3"/>
        <v>6980.9</v>
      </c>
      <c r="U34" s="64">
        <f t="shared" si="3"/>
        <v>490.5</v>
      </c>
      <c r="V34" s="64">
        <f t="shared" si="3"/>
        <v>70</v>
      </c>
      <c r="W34" s="64">
        <f t="shared" si="3"/>
        <v>6198</v>
      </c>
      <c r="X34" s="64">
        <f t="shared" si="3"/>
        <v>782.1</v>
      </c>
      <c r="Y34" s="64">
        <f t="shared" si="3"/>
        <v>1674.5</v>
      </c>
      <c r="Z34" s="64">
        <f t="shared" si="3"/>
        <v>5020.8999999999996</v>
      </c>
      <c r="AA34" s="64">
        <f t="shared" si="3"/>
        <v>109.1</v>
      </c>
      <c r="AB34" s="61">
        <f t="shared" si="0"/>
        <v>44027.4</v>
      </c>
    </row>
    <row r="35" spans="1:28" x14ac:dyDescent="0.2">
      <c r="A35" s="90" t="s">
        <v>11</v>
      </c>
      <c r="B35" s="57" t="s">
        <v>97</v>
      </c>
      <c r="C35" s="58">
        <v>339.2</v>
      </c>
      <c r="D35" s="58">
        <v>0</v>
      </c>
      <c r="E35" s="58">
        <v>0</v>
      </c>
      <c r="F35" s="58">
        <v>0</v>
      </c>
      <c r="G35" s="58">
        <v>0</v>
      </c>
      <c r="H35" s="58">
        <v>57.4</v>
      </c>
      <c r="I35" s="60">
        <v>0</v>
      </c>
      <c r="J35" s="60">
        <v>324.5</v>
      </c>
      <c r="K35" s="58">
        <v>0</v>
      </c>
      <c r="L35" s="58">
        <v>305.60000000000002</v>
      </c>
      <c r="M35" s="58">
        <v>0</v>
      </c>
      <c r="N35" s="58">
        <v>0</v>
      </c>
      <c r="O35" s="58">
        <v>0</v>
      </c>
      <c r="P35" s="60">
        <v>7</v>
      </c>
      <c r="Q35" s="58">
        <v>0</v>
      </c>
      <c r="R35" s="58">
        <v>0</v>
      </c>
      <c r="S35" s="60">
        <v>303.5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1719.1</v>
      </c>
      <c r="Z35" s="60">
        <v>51.5</v>
      </c>
      <c r="AA35" s="58">
        <v>0</v>
      </c>
      <c r="AB35" s="61">
        <f t="shared" si="0"/>
        <v>3107.7999999999997</v>
      </c>
    </row>
    <row r="36" spans="1:28" x14ac:dyDescent="0.2">
      <c r="A36" s="90"/>
      <c r="B36" s="62" t="s">
        <v>98</v>
      </c>
      <c r="C36" s="58">
        <v>0</v>
      </c>
      <c r="D36" s="58">
        <v>0</v>
      </c>
      <c r="E36" s="58">
        <v>0</v>
      </c>
      <c r="F36" s="58">
        <v>68</v>
      </c>
      <c r="G36" s="58">
        <v>4.3</v>
      </c>
      <c r="H36" s="58">
        <v>52</v>
      </c>
      <c r="I36" s="58">
        <v>457.5</v>
      </c>
      <c r="J36" s="58">
        <v>656.6</v>
      </c>
      <c r="K36" s="58">
        <v>8.8000000000000007</v>
      </c>
      <c r="L36" s="58">
        <v>0</v>
      </c>
      <c r="M36" s="58">
        <v>18.3</v>
      </c>
      <c r="N36" s="58">
        <v>1302.2</v>
      </c>
      <c r="O36" s="58">
        <v>72.3</v>
      </c>
      <c r="P36" s="58">
        <v>34.799999999999997</v>
      </c>
      <c r="Q36" s="58">
        <v>63</v>
      </c>
      <c r="R36" s="58">
        <v>0</v>
      </c>
      <c r="S36" s="58">
        <v>925.4</v>
      </c>
      <c r="T36" s="58">
        <v>664.3</v>
      </c>
      <c r="U36" s="58">
        <v>3506.5</v>
      </c>
      <c r="V36" s="58">
        <v>203.9</v>
      </c>
      <c r="W36" s="58">
        <v>3297.6</v>
      </c>
      <c r="X36" s="58">
        <v>191.2</v>
      </c>
      <c r="Y36" s="58">
        <v>0</v>
      </c>
      <c r="Z36" s="58">
        <v>536</v>
      </c>
      <c r="AA36" s="58">
        <v>0</v>
      </c>
      <c r="AB36" s="61">
        <f t="shared" ref="AB36:AB99" si="4">SUM(C36:AA36)</f>
        <v>12062.7</v>
      </c>
    </row>
    <row r="37" spans="1:28" x14ac:dyDescent="0.2">
      <c r="A37" s="90"/>
      <c r="B37" s="57" t="s">
        <v>99</v>
      </c>
      <c r="C37" s="58">
        <v>60.2</v>
      </c>
      <c r="D37" s="58">
        <v>0</v>
      </c>
      <c r="E37" s="58">
        <v>0</v>
      </c>
      <c r="F37" s="58">
        <v>0</v>
      </c>
      <c r="G37" s="58">
        <v>0</v>
      </c>
      <c r="H37" s="58">
        <v>65.2</v>
      </c>
      <c r="I37" s="58">
        <v>0</v>
      </c>
      <c r="J37" s="60">
        <v>294.60000000000002</v>
      </c>
      <c r="K37" s="58">
        <v>12.6</v>
      </c>
      <c r="L37" s="58">
        <v>0</v>
      </c>
      <c r="M37" s="58">
        <v>0</v>
      </c>
      <c r="N37" s="58">
        <v>0</v>
      </c>
      <c r="O37" s="58">
        <v>0</v>
      </c>
      <c r="P37" s="58">
        <v>35.9</v>
      </c>
      <c r="Q37" s="58">
        <v>60.9</v>
      </c>
      <c r="R37" s="58">
        <v>0</v>
      </c>
      <c r="S37" s="60">
        <v>747.5</v>
      </c>
      <c r="T37" s="58">
        <v>522.70000000000005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61">
        <f t="shared" si="4"/>
        <v>1799.6000000000001</v>
      </c>
    </row>
    <row r="38" spans="1:28" x14ac:dyDescent="0.2">
      <c r="A38" s="90"/>
      <c r="B38" s="57" t="s">
        <v>100</v>
      </c>
      <c r="C38" s="58">
        <v>62.3</v>
      </c>
      <c r="D38" s="58">
        <v>0</v>
      </c>
      <c r="E38" s="58">
        <v>0</v>
      </c>
      <c r="F38" s="58">
        <v>0</v>
      </c>
      <c r="G38" s="58">
        <v>0</v>
      </c>
      <c r="H38" s="58">
        <v>80.900000000000006</v>
      </c>
      <c r="I38" s="58">
        <v>0</v>
      </c>
      <c r="J38" s="60">
        <v>342</v>
      </c>
      <c r="K38" s="58">
        <v>8.3000000000000007</v>
      </c>
      <c r="L38" s="58">
        <v>0</v>
      </c>
      <c r="M38" s="58">
        <v>0</v>
      </c>
      <c r="N38" s="58">
        <v>0</v>
      </c>
      <c r="O38" s="58">
        <v>0</v>
      </c>
      <c r="P38" s="58">
        <v>14.7</v>
      </c>
      <c r="Q38" s="58">
        <v>60.8</v>
      </c>
      <c r="R38" s="58">
        <v>0</v>
      </c>
      <c r="S38" s="58">
        <v>1124.2</v>
      </c>
      <c r="T38" s="58">
        <v>640.1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61">
        <f t="shared" si="4"/>
        <v>2333.3000000000002</v>
      </c>
    </row>
    <row r="39" spans="1:28" x14ac:dyDescent="0.2">
      <c r="A39" s="90"/>
      <c r="B39" s="57" t="s">
        <v>101</v>
      </c>
      <c r="C39" s="58">
        <v>13.2</v>
      </c>
      <c r="D39" s="58">
        <v>0</v>
      </c>
      <c r="E39" s="58">
        <v>0</v>
      </c>
      <c r="F39" s="58">
        <v>0</v>
      </c>
      <c r="G39" s="58">
        <v>0</v>
      </c>
      <c r="H39" s="58">
        <v>81.900000000000006</v>
      </c>
      <c r="I39" s="58">
        <v>0</v>
      </c>
      <c r="J39" s="60">
        <v>342</v>
      </c>
      <c r="K39" s="58">
        <v>8.3000000000000007</v>
      </c>
      <c r="L39" s="58">
        <v>0</v>
      </c>
      <c r="M39" s="58">
        <v>0</v>
      </c>
      <c r="N39" s="58">
        <v>0</v>
      </c>
      <c r="O39" s="58">
        <v>0</v>
      </c>
      <c r="P39" s="58">
        <v>14.9</v>
      </c>
      <c r="Q39" s="58">
        <v>60.8</v>
      </c>
      <c r="R39" s="58">
        <v>0</v>
      </c>
      <c r="S39" s="58">
        <v>1155.7</v>
      </c>
      <c r="T39" s="58">
        <v>635.29999999999995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61">
        <f t="shared" si="4"/>
        <v>2312.1000000000004</v>
      </c>
    </row>
    <row r="40" spans="1:28" x14ac:dyDescent="0.2">
      <c r="A40" s="90"/>
      <c r="B40" s="57" t="s">
        <v>102</v>
      </c>
      <c r="C40" s="58">
        <v>13.2</v>
      </c>
      <c r="D40" s="58">
        <v>0</v>
      </c>
      <c r="E40" s="58">
        <v>0</v>
      </c>
      <c r="F40" s="58">
        <v>0</v>
      </c>
      <c r="G40" s="58">
        <v>0</v>
      </c>
      <c r="H40" s="58">
        <v>81.7</v>
      </c>
      <c r="I40" s="58">
        <v>0</v>
      </c>
      <c r="J40" s="60">
        <v>324.89999999999998</v>
      </c>
      <c r="K40" s="58">
        <v>8.3000000000000007</v>
      </c>
      <c r="L40" s="58">
        <v>0</v>
      </c>
      <c r="M40" s="58">
        <v>0</v>
      </c>
      <c r="N40" s="58">
        <v>0</v>
      </c>
      <c r="O40" s="58">
        <v>0</v>
      </c>
      <c r="P40" s="58">
        <v>14.6</v>
      </c>
      <c r="Q40" s="58">
        <v>60.8</v>
      </c>
      <c r="R40" s="58">
        <v>0</v>
      </c>
      <c r="S40" s="58">
        <v>1165</v>
      </c>
      <c r="T40" s="58">
        <v>631.5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61">
        <f t="shared" si="4"/>
        <v>2300</v>
      </c>
    </row>
    <row r="41" spans="1:28" x14ac:dyDescent="0.2">
      <c r="A41" s="90"/>
      <c r="B41" s="57" t="s">
        <v>103</v>
      </c>
      <c r="C41" s="58">
        <v>13.3</v>
      </c>
      <c r="D41" s="58">
        <v>0</v>
      </c>
      <c r="E41" s="58">
        <v>0</v>
      </c>
      <c r="F41" s="58">
        <v>0</v>
      </c>
      <c r="G41" s="58">
        <v>0</v>
      </c>
      <c r="H41" s="58">
        <v>81.599999999999994</v>
      </c>
      <c r="I41" s="58">
        <v>0</v>
      </c>
      <c r="J41" s="60">
        <v>318.10000000000002</v>
      </c>
      <c r="K41" s="58">
        <v>8.3000000000000007</v>
      </c>
      <c r="L41" s="58">
        <v>0</v>
      </c>
      <c r="M41" s="58">
        <v>0</v>
      </c>
      <c r="N41" s="58">
        <v>0</v>
      </c>
      <c r="O41" s="58">
        <v>0</v>
      </c>
      <c r="P41" s="58">
        <v>14.6</v>
      </c>
      <c r="Q41" s="58">
        <v>60.8</v>
      </c>
      <c r="R41" s="58">
        <v>0</v>
      </c>
      <c r="S41" s="58">
        <v>1175</v>
      </c>
      <c r="T41" s="58">
        <v>631.5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61">
        <f t="shared" si="4"/>
        <v>2303.1999999999998</v>
      </c>
    </row>
    <row r="42" spans="1:28" x14ac:dyDescent="0.2">
      <c r="A42" s="90"/>
      <c r="B42" s="57" t="s">
        <v>104</v>
      </c>
      <c r="C42" s="58">
        <v>16.899999999999999</v>
      </c>
      <c r="D42" s="58">
        <v>0</v>
      </c>
      <c r="E42" s="58">
        <v>0</v>
      </c>
      <c r="F42" s="58">
        <v>0</v>
      </c>
      <c r="G42" s="58">
        <v>0</v>
      </c>
      <c r="H42" s="58">
        <v>90.7</v>
      </c>
      <c r="I42" s="58">
        <v>0</v>
      </c>
      <c r="J42" s="60">
        <v>252.8</v>
      </c>
      <c r="K42" s="58">
        <v>17.100000000000001</v>
      </c>
      <c r="L42" s="58">
        <v>0</v>
      </c>
      <c r="M42" s="58">
        <v>0</v>
      </c>
      <c r="N42" s="58">
        <v>0</v>
      </c>
      <c r="O42" s="58">
        <v>0</v>
      </c>
      <c r="P42" s="58">
        <v>14.7</v>
      </c>
      <c r="Q42" s="58">
        <v>60.8</v>
      </c>
      <c r="R42" s="58">
        <v>0</v>
      </c>
      <c r="S42" s="58">
        <v>1227.7</v>
      </c>
      <c r="T42" s="58">
        <v>631.5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61">
        <f t="shared" si="4"/>
        <v>2312.1999999999998</v>
      </c>
    </row>
    <row r="43" spans="1:28" x14ac:dyDescent="0.2">
      <c r="A43" s="90"/>
      <c r="B43" s="57" t="s">
        <v>105</v>
      </c>
      <c r="C43" s="58">
        <v>50</v>
      </c>
      <c r="D43" s="58">
        <v>0</v>
      </c>
      <c r="E43" s="58">
        <v>0</v>
      </c>
      <c r="F43" s="58">
        <v>0</v>
      </c>
      <c r="G43" s="58">
        <v>0</v>
      </c>
      <c r="H43" s="58">
        <v>83.1</v>
      </c>
      <c r="I43" s="58">
        <v>0</v>
      </c>
      <c r="J43" s="60">
        <v>348.2</v>
      </c>
      <c r="K43" s="58">
        <v>8.3000000000000007</v>
      </c>
      <c r="L43" s="58">
        <v>0</v>
      </c>
      <c r="M43" s="58">
        <v>0</v>
      </c>
      <c r="N43" s="58">
        <v>0</v>
      </c>
      <c r="O43" s="58">
        <v>0</v>
      </c>
      <c r="P43" s="58">
        <v>18.7</v>
      </c>
      <c r="Q43" s="58">
        <v>65.2</v>
      </c>
      <c r="R43" s="58">
        <v>0</v>
      </c>
      <c r="S43" s="58">
        <v>1120.3</v>
      </c>
      <c r="T43" s="58">
        <v>631.5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61">
        <f t="shared" si="4"/>
        <v>2325.3000000000002</v>
      </c>
    </row>
    <row r="44" spans="1:28" x14ac:dyDescent="0.2">
      <c r="A44" s="90"/>
      <c r="B44" s="57" t="s">
        <v>108</v>
      </c>
      <c r="C44" s="58">
        <v>13.2</v>
      </c>
      <c r="D44" s="58">
        <v>0</v>
      </c>
      <c r="E44" s="58">
        <v>0</v>
      </c>
      <c r="F44" s="58">
        <v>0</v>
      </c>
      <c r="G44" s="58">
        <v>0</v>
      </c>
      <c r="H44" s="58">
        <v>83.1</v>
      </c>
      <c r="I44" s="58">
        <v>0</v>
      </c>
      <c r="J44" s="60">
        <v>299.10000000000002</v>
      </c>
      <c r="K44" s="58">
        <v>19</v>
      </c>
      <c r="L44" s="58">
        <v>0</v>
      </c>
      <c r="M44" s="58">
        <v>0</v>
      </c>
      <c r="N44" s="58">
        <v>0</v>
      </c>
      <c r="O44" s="58">
        <v>0</v>
      </c>
      <c r="P44" s="58">
        <v>18.600000000000001</v>
      </c>
      <c r="Q44" s="58">
        <v>60.8</v>
      </c>
      <c r="R44" s="58">
        <v>0</v>
      </c>
      <c r="S44" s="58">
        <v>1193.9000000000001</v>
      </c>
      <c r="T44" s="58">
        <v>639.1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61">
        <f t="shared" si="4"/>
        <v>2326.8000000000002</v>
      </c>
    </row>
    <row r="45" spans="1:28" x14ac:dyDescent="0.2">
      <c r="A45" s="90"/>
      <c r="B45" s="57" t="s">
        <v>107</v>
      </c>
      <c r="C45" s="58">
        <v>13.2</v>
      </c>
      <c r="D45" s="58">
        <v>0</v>
      </c>
      <c r="E45" s="58">
        <v>0</v>
      </c>
      <c r="F45" s="58">
        <v>0</v>
      </c>
      <c r="G45" s="58">
        <v>0</v>
      </c>
      <c r="H45" s="58">
        <v>79.8</v>
      </c>
      <c r="I45" s="58">
        <v>0</v>
      </c>
      <c r="J45" s="60">
        <v>217.2</v>
      </c>
      <c r="K45" s="58">
        <v>8.3000000000000007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1230.0999999999999</v>
      </c>
      <c r="T45" s="58">
        <v>641.29999999999995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61">
        <f t="shared" si="4"/>
        <v>2189.8999999999996</v>
      </c>
    </row>
    <row r="46" spans="1:28" x14ac:dyDescent="0.2">
      <c r="A46" s="90"/>
      <c r="B46" s="62" t="s">
        <v>96</v>
      </c>
      <c r="C46" s="64">
        <f>SUM(C35:C45)</f>
        <v>594.70000000000005</v>
      </c>
      <c r="D46" s="64">
        <f t="shared" ref="D46:AA46" si="5">SUM(D35:D45)</f>
        <v>0</v>
      </c>
      <c r="E46" s="64">
        <f t="shared" si="5"/>
        <v>0</v>
      </c>
      <c r="F46" s="64">
        <f t="shared" si="5"/>
        <v>68</v>
      </c>
      <c r="G46" s="64">
        <f t="shared" si="5"/>
        <v>4.3</v>
      </c>
      <c r="H46" s="64">
        <f t="shared" si="5"/>
        <v>837.40000000000009</v>
      </c>
      <c r="I46" s="64">
        <f t="shared" si="5"/>
        <v>457.5</v>
      </c>
      <c r="J46" s="64">
        <f t="shared" si="5"/>
        <v>3719.9999999999995</v>
      </c>
      <c r="K46" s="64">
        <f t="shared" si="5"/>
        <v>107.29999999999998</v>
      </c>
      <c r="L46" s="64">
        <f t="shared" si="5"/>
        <v>305.60000000000002</v>
      </c>
      <c r="M46" s="64">
        <f t="shared" si="5"/>
        <v>18.3</v>
      </c>
      <c r="N46" s="64">
        <f t="shared" si="5"/>
        <v>1302.2</v>
      </c>
      <c r="O46" s="64">
        <f t="shared" si="5"/>
        <v>72.3</v>
      </c>
      <c r="P46" s="64">
        <f t="shared" si="5"/>
        <v>188.49999999999997</v>
      </c>
      <c r="Q46" s="64">
        <f t="shared" si="5"/>
        <v>553.9</v>
      </c>
      <c r="R46" s="64">
        <f t="shared" si="5"/>
        <v>0</v>
      </c>
      <c r="S46" s="64">
        <f t="shared" si="5"/>
        <v>11368.3</v>
      </c>
      <c r="T46" s="64">
        <f t="shared" si="5"/>
        <v>6268.8</v>
      </c>
      <c r="U46" s="64">
        <f t="shared" si="5"/>
        <v>3506.5</v>
      </c>
      <c r="V46" s="64">
        <f t="shared" si="5"/>
        <v>203.9</v>
      </c>
      <c r="W46" s="64">
        <f t="shared" si="5"/>
        <v>3297.6</v>
      </c>
      <c r="X46" s="64">
        <f t="shared" si="5"/>
        <v>191.2</v>
      </c>
      <c r="Y46" s="64">
        <f t="shared" si="5"/>
        <v>1719.1</v>
      </c>
      <c r="Z46" s="64">
        <f t="shared" si="5"/>
        <v>587.5</v>
      </c>
      <c r="AA46" s="64">
        <f t="shared" si="5"/>
        <v>0</v>
      </c>
      <c r="AB46" s="61">
        <f t="shared" si="4"/>
        <v>35372.899999999994</v>
      </c>
    </row>
    <row r="47" spans="1:28" x14ac:dyDescent="0.2">
      <c r="A47" s="90" t="s">
        <v>14</v>
      </c>
      <c r="B47" s="57" t="s">
        <v>112</v>
      </c>
      <c r="C47" s="58">
        <v>456.7</v>
      </c>
      <c r="D47" s="58">
        <v>0</v>
      </c>
      <c r="E47" s="58">
        <v>0</v>
      </c>
      <c r="F47" s="58">
        <v>0</v>
      </c>
      <c r="G47" s="58">
        <v>0</v>
      </c>
      <c r="H47" s="58">
        <v>134.1</v>
      </c>
      <c r="I47" s="58">
        <v>502.7</v>
      </c>
      <c r="J47" s="58">
        <v>244.4</v>
      </c>
      <c r="K47" s="58">
        <v>71.5</v>
      </c>
      <c r="L47" s="58">
        <v>434</v>
      </c>
      <c r="M47" s="58">
        <v>0</v>
      </c>
      <c r="N47" s="58">
        <v>0</v>
      </c>
      <c r="O47" s="58">
        <v>0</v>
      </c>
      <c r="P47" s="58">
        <v>22.6</v>
      </c>
      <c r="Q47" s="58">
        <v>0</v>
      </c>
      <c r="R47" s="58">
        <v>0</v>
      </c>
      <c r="S47" s="58">
        <v>499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1964.1</v>
      </c>
      <c r="Z47" s="58">
        <v>0</v>
      </c>
      <c r="AA47" s="58">
        <v>0</v>
      </c>
      <c r="AB47" s="61">
        <f t="shared" si="4"/>
        <v>4329.1000000000004</v>
      </c>
    </row>
    <row r="48" spans="1:28" x14ac:dyDescent="0.2">
      <c r="A48" s="90"/>
      <c r="B48" s="57" t="s">
        <v>113</v>
      </c>
      <c r="C48" s="58">
        <v>42.9</v>
      </c>
      <c r="D48" s="58">
        <v>0</v>
      </c>
      <c r="E48" s="58">
        <v>0</v>
      </c>
      <c r="F48" s="58">
        <v>396.7</v>
      </c>
      <c r="G48" s="58">
        <v>165.5</v>
      </c>
      <c r="H48" s="58">
        <v>195.7</v>
      </c>
      <c r="I48" s="60">
        <v>0</v>
      </c>
      <c r="J48" s="60">
        <v>107.8</v>
      </c>
      <c r="K48" s="60">
        <v>18</v>
      </c>
      <c r="L48" s="60">
        <v>162.30000000000001</v>
      </c>
      <c r="M48" s="58">
        <v>0</v>
      </c>
      <c r="N48" s="58">
        <v>0</v>
      </c>
      <c r="O48" s="58">
        <v>0</v>
      </c>
      <c r="P48" s="60">
        <v>59.2</v>
      </c>
      <c r="Q48" s="58">
        <v>0</v>
      </c>
      <c r="R48" s="60">
        <v>0</v>
      </c>
      <c r="S48" s="60">
        <v>495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60">
        <v>0</v>
      </c>
      <c r="Z48" s="60">
        <v>620.70000000000005</v>
      </c>
      <c r="AA48" s="60">
        <v>0</v>
      </c>
      <c r="AB48" s="61">
        <f t="shared" si="4"/>
        <v>2263.8000000000002</v>
      </c>
    </row>
    <row r="49" spans="1:28" x14ac:dyDescent="0.2">
      <c r="A49" s="90"/>
      <c r="B49" s="62" t="s">
        <v>98</v>
      </c>
      <c r="C49" s="58">
        <v>32.6</v>
      </c>
      <c r="D49" s="58">
        <v>0</v>
      </c>
      <c r="E49" s="58">
        <v>0</v>
      </c>
      <c r="F49" s="58">
        <v>198</v>
      </c>
      <c r="G49" s="58">
        <v>24.3</v>
      </c>
      <c r="H49" s="58">
        <v>90.7</v>
      </c>
      <c r="I49" s="58">
        <v>585</v>
      </c>
      <c r="J49" s="58">
        <v>373.1</v>
      </c>
      <c r="K49" s="58">
        <v>9.6999999999999993</v>
      </c>
      <c r="L49" s="58">
        <v>1.9</v>
      </c>
      <c r="M49" s="58">
        <v>16.2</v>
      </c>
      <c r="N49" s="58">
        <v>1284.8</v>
      </c>
      <c r="O49" s="58">
        <v>70.400000000000006</v>
      </c>
      <c r="P49" s="58">
        <v>42.9</v>
      </c>
      <c r="Q49" s="58">
        <v>64</v>
      </c>
      <c r="R49" s="58">
        <v>0</v>
      </c>
      <c r="S49" s="58">
        <v>511.9</v>
      </c>
      <c r="T49" s="58">
        <v>601.9</v>
      </c>
      <c r="U49" s="58">
        <v>3742.3</v>
      </c>
      <c r="V49" s="58">
        <v>203.8</v>
      </c>
      <c r="W49" s="58">
        <v>3507.2</v>
      </c>
      <c r="X49" s="58">
        <v>191.2</v>
      </c>
      <c r="Y49" s="58">
        <v>0</v>
      </c>
      <c r="Z49" s="58">
        <v>345</v>
      </c>
      <c r="AA49" s="58">
        <v>0</v>
      </c>
      <c r="AB49" s="61">
        <f t="shared" si="4"/>
        <v>11896.900000000001</v>
      </c>
    </row>
    <row r="50" spans="1:28" x14ac:dyDescent="0.2">
      <c r="A50" s="90"/>
      <c r="B50" s="57" t="s">
        <v>99</v>
      </c>
      <c r="C50" s="58">
        <v>12.9</v>
      </c>
      <c r="D50" s="58">
        <v>0</v>
      </c>
      <c r="E50" s="58">
        <v>0</v>
      </c>
      <c r="F50" s="58">
        <v>0</v>
      </c>
      <c r="G50" s="58">
        <v>0</v>
      </c>
      <c r="H50" s="58">
        <v>84.3</v>
      </c>
      <c r="I50" s="58">
        <v>0</v>
      </c>
      <c r="J50" s="60">
        <v>264.10000000000002</v>
      </c>
      <c r="K50" s="58">
        <v>9.5</v>
      </c>
      <c r="L50" s="58">
        <v>0</v>
      </c>
      <c r="M50" s="58">
        <v>0</v>
      </c>
      <c r="N50" s="58">
        <v>0</v>
      </c>
      <c r="O50" s="58">
        <v>0</v>
      </c>
      <c r="P50" s="58">
        <v>35.4</v>
      </c>
      <c r="Q50" s="58">
        <v>62.5</v>
      </c>
      <c r="R50" s="58">
        <v>0</v>
      </c>
      <c r="S50" s="58">
        <v>1012.3</v>
      </c>
      <c r="T50" s="58">
        <v>601.9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61">
        <f t="shared" si="4"/>
        <v>2082.9</v>
      </c>
    </row>
    <row r="51" spans="1:28" x14ac:dyDescent="0.2">
      <c r="A51" s="90"/>
      <c r="B51" s="57" t="s">
        <v>100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96.9</v>
      </c>
      <c r="I51" s="58">
        <v>0</v>
      </c>
      <c r="J51" s="60">
        <v>268.8</v>
      </c>
      <c r="K51" s="58">
        <v>9.6999999999999993</v>
      </c>
      <c r="L51" s="58">
        <v>0</v>
      </c>
      <c r="M51" s="58">
        <v>0</v>
      </c>
      <c r="N51" s="58">
        <v>0</v>
      </c>
      <c r="O51" s="58">
        <v>0</v>
      </c>
      <c r="P51" s="58">
        <v>43.5</v>
      </c>
      <c r="Q51" s="58">
        <v>63.3</v>
      </c>
      <c r="R51" s="58">
        <v>0</v>
      </c>
      <c r="S51" s="58">
        <v>1119.7</v>
      </c>
      <c r="T51" s="58">
        <v>601.9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61">
        <f t="shared" si="4"/>
        <v>2203.8000000000002</v>
      </c>
    </row>
    <row r="52" spans="1:28" x14ac:dyDescent="0.2">
      <c r="A52" s="90"/>
      <c r="B52" s="57" t="s">
        <v>101</v>
      </c>
      <c r="C52" s="58">
        <v>25.5</v>
      </c>
      <c r="D52" s="58">
        <v>0</v>
      </c>
      <c r="E52" s="58">
        <v>0</v>
      </c>
      <c r="F52" s="58">
        <v>0</v>
      </c>
      <c r="G52" s="58">
        <v>0</v>
      </c>
      <c r="H52" s="58">
        <v>83.4</v>
      </c>
      <c r="I52" s="58">
        <v>0</v>
      </c>
      <c r="J52" s="60">
        <v>270.8</v>
      </c>
      <c r="K52" s="58">
        <v>9.9</v>
      </c>
      <c r="L52" s="58">
        <v>0</v>
      </c>
      <c r="M52" s="58">
        <v>0</v>
      </c>
      <c r="N52" s="58">
        <v>0</v>
      </c>
      <c r="O52" s="58">
        <v>0</v>
      </c>
      <c r="P52" s="58">
        <v>43</v>
      </c>
      <c r="Q52" s="58">
        <v>63.7</v>
      </c>
      <c r="R52" s="58">
        <v>0</v>
      </c>
      <c r="S52" s="58">
        <v>1140.5</v>
      </c>
      <c r="T52" s="58">
        <v>601.9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61">
        <f t="shared" si="4"/>
        <v>2238.6999999999998</v>
      </c>
    </row>
    <row r="53" spans="1:28" x14ac:dyDescent="0.2">
      <c r="A53" s="90"/>
      <c r="B53" s="57" t="s">
        <v>102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96.5</v>
      </c>
      <c r="I53" s="58">
        <v>0</v>
      </c>
      <c r="J53" s="60">
        <v>252.3</v>
      </c>
      <c r="K53" s="58">
        <v>9.6999999999999993</v>
      </c>
      <c r="L53" s="58">
        <v>0</v>
      </c>
      <c r="M53" s="58">
        <v>0</v>
      </c>
      <c r="N53" s="58">
        <v>0</v>
      </c>
      <c r="O53" s="58">
        <v>0</v>
      </c>
      <c r="P53" s="58">
        <v>40.799999999999997</v>
      </c>
      <c r="Q53" s="58">
        <v>63.7</v>
      </c>
      <c r="R53" s="58">
        <v>0</v>
      </c>
      <c r="S53" s="58">
        <v>1133.3</v>
      </c>
      <c r="T53" s="58">
        <v>601.9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61">
        <f t="shared" si="4"/>
        <v>2198.1999999999998</v>
      </c>
    </row>
    <row r="54" spans="1:28" x14ac:dyDescent="0.2">
      <c r="A54" s="90"/>
      <c r="B54" s="57" t="s">
        <v>103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97.1</v>
      </c>
      <c r="I54" s="58">
        <v>0</v>
      </c>
      <c r="J54" s="60">
        <v>266.2</v>
      </c>
      <c r="K54" s="58">
        <v>9.8000000000000007</v>
      </c>
      <c r="L54" s="58">
        <v>0</v>
      </c>
      <c r="M54" s="58">
        <v>0</v>
      </c>
      <c r="N54" s="58">
        <v>0</v>
      </c>
      <c r="O54" s="58">
        <v>0</v>
      </c>
      <c r="P54" s="58">
        <v>41</v>
      </c>
      <c r="Q54" s="58">
        <v>66.900000000000006</v>
      </c>
      <c r="R54" s="58">
        <v>0</v>
      </c>
      <c r="S54" s="58">
        <v>1116</v>
      </c>
      <c r="T54" s="58">
        <v>601.9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61">
        <f t="shared" si="4"/>
        <v>2198.9</v>
      </c>
    </row>
    <row r="55" spans="1:28" x14ac:dyDescent="0.2">
      <c r="A55" s="90"/>
      <c r="B55" s="57" t="s">
        <v>104</v>
      </c>
      <c r="C55" s="58">
        <v>23.9</v>
      </c>
      <c r="D55" s="58">
        <v>0</v>
      </c>
      <c r="E55" s="58">
        <v>0</v>
      </c>
      <c r="F55" s="58">
        <v>0</v>
      </c>
      <c r="G55" s="58">
        <v>0</v>
      </c>
      <c r="H55" s="58">
        <v>97.3</v>
      </c>
      <c r="I55" s="58">
        <v>0</v>
      </c>
      <c r="J55" s="60">
        <v>257.89999999999998</v>
      </c>
      <c r="K55" s="58">
        <v>23.5</v>
      </c>
      <c r="L55" s="58">
        <v>0</v>
      </c>
      <c r="M55" s="58">
        <v>0</v>
      </c>
      <c r="N55" s="58">
        <v>0</v>
      </c>
      <c r="O55" s="58">
        <v>0</v>
      </c>
      <c r="P55" s="58">
        <v>40.700000000000003</v>
      </c>
      <c r="Q55" s="58">
        <v>66.900000000000006</v>
      </c>
      <c r="R55" s="58">
        <v>0</v>
      </c>
      <c r="S55" s="58">
        <v>1095.4000000000001</v>
      </c>
      <c r="T55" s="58">
        <v>601.9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8">
        <v>0</v>
      </c>
      <c r="AA55" s="58">
        <v>0</v>
      </c>
      <c r="AB55" s="61">
        <f t="shared" si="4"/>
        <v>2207.5</v>
      </c>
    </row>
    <row r="56" spans="1:28" x14ac:dyDescent="0.2">
      <c r="A56" s="90"/>
      <c r="B56" s="57" t="s">
        <v>105</v>
      </c>
      <c r="C56" s="58">
        <v>18.8</v>
      </c>
      <c r="D56" s="58">
        <v>0</v>
      </c>
      <c r="E56" s="58">
        <v>0</v>
      </c>
      <c r="F56" s="58">
        <v>0</v>
      </c>
      <c r="G56" s="58">
        <v>0</v>
      </c>
      <c r="H56" s="58">
        <v>97.3</v>
      </c>
      <c r="I56" s="58">
        <v>0</v>
      </c>
      <c r="J56" s="60">
        <v>302.3</v>
      </c>
      <c r="K56" s="58">
        <v>21.9</v>
      </c>
      <c r="L56" s="58">
        <v>0</v>
      </c>
      <c r="M56" s="58">
        <v>0</v>
      </c>
      <c r="N56" s="58">
        <v>0</v>
      </c>
      <c r="O56" s="58">
        <v>0</v>
      </c>
      <c r="P56" s="58">
        <v>40.6</v>
      </c>
      <c r="Q56" s="58">
        <v>66.900000000000006</v>
      </c>
      <c r="R56" s="58">
        <v>0</v>
      </c>
      <c r="S56" s="58">
        <v>1047.2</v>
      </c>
      <c r="T56" s="58">
        <v>601.9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61">
        <f t="shared" si="4"/>
        <v>2196.9</v>
      </c>
    </row>
    <row r="57" spans="1:28" x14ac:dyDescent="0.2">
      <c r="A57" s="90"/>
      <c r="B57" s="57" t="s">
        <v>108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93.9</v>
      </c>
      <c r="I57" s="58">
        <v>0</v>
      </c>
      <c r="J57" s="60">
        <v>259</v>
      </c>
      <c r="K57" s="58">
        <v>9.8000000000000007</v>
      </c>
      <c r="L57" s="58">
        <v>0</v>
      </c>
      <c r="M57" s="58">
        <v>0</v>
      </c>
      <c r="N57" s="58">
        <v>0</v>
      </c>
      <c r="O57" s="58">
        <v>0</v>
      </c>
      <c r="P57" s="58">
        <v>40.5</v>
      </c>
      <c r="Q57" s="58">
        <v>66.900000000000006</v>
      </c>
      <c r="R57" s="58">
        <v>0</v>
      </c>
      <c r="S57" s="58">
        <v>1130.7</v>
      </c>
      <c r="T57" s="58">
        <v>601.9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61">
        <f t="shared" si="4"/>
        <v>2202.7000000000003</v>
      </c>
    </row>
    <row r="58" spans="1:28" x14ac:dyDescent="0.2">
      <c r="A58" s="90"/>
      <c r="B58" s="57" t="s">
        <v>107</v>
      </c>
      <c r="C58" s="58">
        <v>16</v>
      </c>
      <c r="D58" s="58">
        <v>0</v>
      </c>
      <c r="E58" s="58">
        <v>0</v>
      </c>
      <c r="F58" s="58">
        <v>0</v>
      </c>
      <c r="G58" s="58">
        <v>0</v>
      </c>
      <c r="H58" s="58">
        <v>74.099999999999994</v>
      </c>
      <c r="I58" s="58">
        <v>0</v>
      </c>
      <c r="J58" s="60">
        <v>220.4</v>
      </c>
      <c r="K58" s="58">
        <v>35.6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257.89999999999998</v>
      </c>
      <c r="S58" s="58">
        <v>134</v>
      </c>
      <c r="T58" s="58">
        <v>601.9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8">
        <v>0</v>
      </c>
      <c r="AB58" s="61">
        <f t="shared" si="4"/>
        <v>1339.9</v>
      </c>
    </row>
    <row r="59" spans="1:28" x14ac:dyDescent="0.2">
      <c r="A59" s="90"/>
      <c r="B59" s="62" t="s">
        <v>96</v>
      </c>
      <c r="C59" s="64">
        <f>SUM(C47:C58)</f>
        <v>629.29999999999984</v>
      </c>
      <c r="D59" s="64">
        <f t="shared" ref="D59:AA59" si="6">SUM(D47:D58)</f>
        <v>0</v>
      </c>
      <c r="E59" s="64">
        <f t="shared" si="6"/>
        <v>0</v>
      </c>
      <c r="F59" s="64">
        <f t="shared" si="6"/>
        <v>594.70000000000005</v>
      </c>
      <c r="G59" s="64">
        <f t="shared" si="6"/>
        <v>189.8</v>
      </c>
      <c r="H59" s="64">
        <f t="shared" si="6"/>
        <v>1241.3</v>
      </c>
      <c r="I59" s="64">
        <f t="shared" si="6"/>
        <v>1087.7</v>
      </c>
      <c r="J59" s="64">
        <f t="shared" si="6"/>
        <v>3087.1000000000004</v>
      </c>
      <c r="K59" s="64">
        <f t="shared" si="6"/>
        <v>238.60000000000002</v>
      </c>
      <c r="L59" s="64">
        <f t="shared" si="6"/>
        <v>598.19999999999993</v>
      </c>
      <c r="M59" s="64">
        <f t="shared" si="6"/>
        <v>16.2</v>
      </c>
      <c r="N59" s="64">
        <f t="shared" si="6"/>
        <v>1284.8</v>
      </c>
      <c r="O59" s="64">
        <f t="shared" si="6"/>
        <v>70.400000000000006</v>
      </c>
      <c r="P59" s="64">
        <f t="shared" si="6"/>
        <v>450.20000000000005</v>
      </c>
      <c r="Q59" s="64">
        <f t="shared" si="6"/>
        <v>584.79999999999995</v>
      </c>
      <c r="R59" s="64">
        <f t="shared" si="6"/>
        <v>257.89999999999998</v>
      </c>
      <c r="S59" s="64">
        <f t="shared" si="6"/>
        <v>10435.000000000002</v>
      </c>
      <c r="T59" s="64">
        <f t="shared" si="6"/>
        <v>6018.9999999999991</v>
      </c>
      <c r="U59" s="64">
        <f t="shared" si="6"/>
        <v>3742.3</v>
      </c>
      <c r="V59" s="64">
        <f t="shared" si="6"/>
        <v>203.8</v>
      </c>
      <c r="W59" s="64">
        <f t="shared" si="6"/>
        <v>3507.2</v>
      </c>
      <c r="X59" s="64">
        <f t="shared" si="6"/>
        <v>191.2</v>
      </c>
      <c r="Y59" s="64">
        <f t="shared" si="6"/>
        <v>1964.1</v>
      </c>
      <c r="Z59" s="64">
        <f t="shared" si="6"/>
        <v>965.7</v>
      </c>
      <c r="AA59" s="64">
        <f t="shared" si="6"/>
        <v>0</v>
      </c>
      <c r="AB59" s="61">
        <f t="shared" si="4"/>
        <v>37359.299999999988</v>
      </c>
    </row>
    <row r="60" spans="1:28" x14ac:dyDescent="0.2">
      <c r="A60" s="90" t="s">
        <v>114</v>
      </c>
      <c r="B60" s="62" t="s">
        <v>98</v>
      </c>
      <c r="C60" s="58">
        <v>0</v>
      </c>
      <c r="D60" s="58">
        <v>0</v>
      </c>
      <c r="E60" s="58">
        <v>0</v>
      </c>
      <c r="F60" s="58">
        <v>135.30000000000001</v>
      </c>
      <c r="G60" s="58">
        <v>95.3</v>
      </c>
      <c r="H60" s="58">
        <v>8.1</v>
      </c>
      <c r="I60" s="58">
        <v>0</v>
      </c>
      <c r="J60" s="58">
        <v>179.3</v>
      </c>
      <c r="K60" s="58">
        <v>8.5</v>
      </c>
      <c r="L60" s="58">
        <v>0</v>
      </c>
      <c r="M60" s="58">
        <v>13.4</v>
      </c>
      <c r="N60" s="58">
        <v>0</v>
      </c>
      <c r="O60" s="58">
        <v>0</v>
      </c>
      <c r="P60" s="58">
        <v>12.3</v>
      </c>
      <c r="Q60" s="58">
        <v>12.2</v>
      </c>
      <c r="R60" s="58">
        <v>18.3</v>
      </c>
      <c r="S60" s="58">
        <v>55.1</v>
      </c>
      <c r="T60" s="58">
        <v>143.5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61">
        <f t="shared" si="4"/>
        <v>681.3</v>
      </c>
    </row>
    <row r="61" spans="1:28" x14ac:dyDescent="0.2">
      <c r="A61" s="90"/>
      <c r="B61" s="62" t="s">
        <v>115</v>
      </c>
      <c r="C61" s="58">
        <v>26.3</v>
      </c>
      <c r="D61" s="58">
        <v>0</v>
      </c>
      <c r="E61" s="58">
        <v>0</v>
      </c>
      <c r="F61" s="58">
        <v>0</v>
      </c>
      <c r="G61" s="58">
        <v>0</v>
      </c>
      <c r="H61" s="58">
        <v>41.7</v>
      </c>
      <c r="I61" s="58">
        <v>0</v>
      </c>
      <c r="J61" s="58">
        <v>513.29999999999995</v>
      </c>
      <c r="K61" s="58">
        <v>36.5</v>
      </c>
      <c r="L61" s="58">
        <v>0</v>
      </c>
      <c r="M61" s="58">
        <v>0</v>
      </c>
      <c r="N61" s="58">
        <v>0</v>
      </c>
      <c r="O61" s="58">
        <v>0</v>
      </c>
      <c r="P61" s="58">
        <v>12.3</v>
      </c>
      <c r="Q61" s="58">
        <v>12.2</v>
      </c>
      <c r="R61" s="58">
        <v>0</v>
      </c>
      <c r="S61" s="58">
        <v>1191.7</v>
      </c>
      <c r="T61" s="58">
        <v>547.79999999999995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61">
        <f t="shared" si="4"/>
        <v>2381.8000000000002</v>
      </c>
    </row>
    <row r="62" spans="1:28" x14ac:dyDescent="0.2">
      <c r="A62" s="90"/>
      <c r="B62" s="62" t="s">
        <v>100</v>
      </c>
      <c r="C62" s="58">
        <v>54.4</v>
      </c>
      <c r="D62" s="58">
        <v>0</v>
      </c>
      <c r="E62" s="58">
        <v>0</v>
      </c>
      <c r="F62" s="58">
        <v>0</v>
      </c>
      <c r="G62" s="58">
        <v>0</v>
      </c>
      <c r="H62" s="58">
        <v>41.7</v>
      </c>
      <c r="I62" s="58">
        <v>0</v>
      </c>
      <c r="J62" s="58">
        <v>422.7</v>
      </c>
      <c r="K62" s="58">
        <v>36.5</v>
      </c>
      <c r="L62" s="58">
        <v>0</v>
      </c>
      <c r="M62" s="58">
        <v>0</v>
      </c>
      <c r="N62" s="58">
        <v>0</v>
      </c>
      <c r="O62" s="58">
        <v>0</v>
      </c>
      <c r="P62" s="58">
        <v>12.3</v>
      </c>
      <c r="Q62" s="58">
        <v>12.2</v>
      </c>
      <c r="R62" s="58">
        <v>0</v>
      </c>
      <c r="S62" s="58">
        <v>1203.4000000000001</v>
      </c>
      <c r="T62" s="58">
        <v>547.79999999999995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61">
        <f t="shared" si="4"/>
        <v>2331</v>
      </c>
    </row>
    <row r="63" spans="1:28" x14ac:dyDescent="0.2">
      <c r="A63" s="90"/>
      <c r="B63" s="62" t="s">
        <v>101</v>
      </c>
      <c r="C63" s="58">
        <v>26.8</v>
      </c>
      <c r="D63" s="58">
        <v>0</v>
      </c>
      <c r="E63" s="58">
        <v>0</v>
      </c>
      <c r="F63" s="58">
        <v>0</v>
      </c>
      <c r="G63" s="58">
        <v>0</v>
      </c>
      <c r="H63" s="58">
        <v>41.7</v>
      </c>
      <c r="I63" s="58">
        <v>0</v>
      </c>
      <c r="J63" s="58">
        <v>477.8</v>
      </c>
      <c r="K63" s="58">
        <v>36.5</v>
      </c>
      <c r="L63" s="58">
        <v>0</v>
      </c>
      <c r="M63" s="58">
        <v>0</v>
      </c>
      <c r="N63" s="58">
        <v>0</v>
      </c>
      <c r="O63" s="58">
        <v>0</v>
      </c>
      <c r="P63" s="58">
        <v>12.3</v>
      </c>
      <c r="Q63" s="58">
        <v>12.2</v>
      </c>
      <c r="R63" s="58">
        <v>0</v>
      </c>
      <c r="S63" s="58">
        <v>1185.4000000000001</v>
      </c>
      <c r="T63" s="58">
        <v>547.79999999999995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61">
        <f t="shared" si="4"/>
        <v>2340.5</v>
      </c>
    </row>
    <row r="64" spans="1:28" x14ac:dyDescent="0.2">
      <c r="A64" s="90"/>
      <c r="B64" s="62" t="s">
        <v>102</v>
      </c>
      <c r="C64" s="58">
        <v>80.900000000000006</v>
      </c>
      <c r="D64" s="58">
        <v>0</v>
      </c>
      <c r="E64" s="58">
        <v>0</v>
      </c>
      <c r="F64" s="58">
        <v>0</v>
      </c>
      <c r="G64" s="58">
        <v>0</v>
      </c>
      <c r="H64" s="58">
        <v>41.7</v>
      </c>
      <c r="I64" s="58">
        <v>0</v>
      </c>
      <c r="J64" s="58">
        <v>420.2</v>
      </c>
      <c r="K64" s="58">
        <v>36.5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1177.3</v>
      </c>
      <c r="T64" s="58">
        <v>547.79999999999995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61">
        <f t="shared" si="4"/>
        <v>2304.3999999999996</v>
      </c>
    </row>
    <row r="65" spans="1:28" x14ac:dyDescent="0.2">
      <c r="A65" s="90"/>
      <c r="B65" s="62" t="s">
        <v>96</v>
      </c>
      <c r="C65" s="64">
        <f>SUM(C60:C64)</f>
        <v>188.4</v>
      </c>
      <c r="D65" s="64">
        <f t="shared" ref="D65:AA65" si="7">SUM(D60:D64)</f>
        <v>0</v>
      </c>
      <c r="E65" s="64">
        <f t="shared" si="7"/>
        <v>0</v>
      </c>
      <c r="F65" s="64">
        <f t="shared" si="7"/>
        <v>135.30000000000001</v>
      </c>
      <c r="G65" s="64">
        <f t="shared" si="7"/>
        <v>95.3</v>
      </c>
      <c r="H65" s="64">
        <f t="shared" si="7"/>
        <v>174.89999999999998</v>
      </c>
      <c r="I65" s="64">
        <f t="shared" si="7"/>
        <v>0</v>
      </c>
      <c r="J65" s="64">
        <f t="shared" si="7"/>
        <v>2013.3</v>
      </c>
      <c r="K65" s="64">
        <f t="shared" si="7"/>
        <v>154.5</v>
      </c>
      <c r="L65" s="64">
        <f t="shared" si="7"/>
        <v>0</v>
      </c>
      <c r="M65" s="64">
        <f t="shared" si="7"/>
        <v>13.4</v>
      </c>
      <c r="N65" s="64">
        <f t="shared" si="7"/>
        <v>0</v>
      </c>
      <c r="O65" s="64">
        <f t="shared" si="7"/>
        <v>0</v>
      </c>
      <c r="P65" s="64">
        <f t="shared" si="7"/>
        <v>49.2</v>
      </c>
      <c r="Q65" s="64">
        <f t="shared" si="7"/>
        <v>48.8</v>
      </c>
      <c r="R65" s="64">
        <f t="shared" si="7"/>
        <v>18.3</v>
      </c>
      <c r="S65" s="64">
        <f t="shared" si="7"/>
        <v>4812.8999999999996</v>
      </c>
      <c r="T65" s="64">
        <f t="shared" si="7"/>
        <v>2334.6999999999998</v>
      </c>
      <c r="U65" s="64">
        <f t="shared" si="7"/>
        <v>0</v>
      </c>
      <c r="V65" s="64">
        <f t="shared" si="7"/>
        <v>0</v>
      </c>
      <c r="W65" s="64">
        <f t="shared" si="7"/>
        <v>0</v>
      </c>
      <c r="X65" s="64">
        <f t="shared" si="7"/>
        <v>0</v>
      </c>
      <c r="Y65" s="64">
        <f t="shared" si="7"/>
        <v>0</v>
      </c>
      <c r="Z65" s="64">
        <f t="shared" si="7"/>
        <v>0</v>
      </c>
      <c r="AA65" s="64">
        <f t="shared" si="7"/>
        <v>0</v>
      </c>
      <c r="AB65" s="61">
        <f t="shared" si="4"/>
        <v>10039</v>
      </c>
    </row>
    <row r="66" spans="1:28" x14ac:dyDescent="0.2">
      <c r="A66" s="90" t="s">
        <v>20</v>
      </c>
      <c r="B66" s="57" t="s">
        <v>97</v>
      </c>
      <c r="C66" s="58">
        <v>339.1</v>
      </c>
      <c r="D66" s="58">
        <v>1171.3</v>
      </c>
      <c r="E66" s="58">
        <v>0</v>
      </c>
      <c r="F66" s="58">
        <v>0</v>
      </c>
      <c r="G66" s="58">
        <v>0</v>
      </c>
      <c r="H66" s="58">
        <v>105.3</v>
      </c>
      <c r="I66" s="58">
        <v>0</v>
      </c>
      <c r="J66" s="58">
        <v>682.2</v>
      </c>
      <c r="K66" s="58">
        <v>44.9</v>
      </c>
      <c r="L66" s="60">
        <v>467.4</v>
      </c>
      <c r="M66" s="58">
        <v>0</v>
      </c>
      <c r="N66" s="58">
        <v>0</v>
      </c>
      <c r="O66" s="58">
        <v>0</v>
      </c>
      <c r="P66" s="60">
        <v>19.3</v>
      </c>
      <c r="Q66" s="58">
        <v>0</v>
      </c>
      <c r="R66" s="58">
        <v>0</v>
      </c>
      <c r="S66" s="60">
        <v>172.6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1792.4</v>
      </c>
      <c r="Z66" s="58">
        <v>35.9</v>
      </c>
      <c r="AA66" s="58">
        <v>0</v>
      </c>
      <c r="AB66" s="61">
        <f t="shared" si="4"/>
        <v>4830.3999999999996</v>
      </c>
    </row>
    <row r="67" spans="1:28" x14ac:dyDescent="0.2">
      <c r="A67" s="90"/>
      <c r="B67" s="62" t="s">
        <v>98</v>
      </c>
      <c r="C67" s="58">
        <v>0</v>
      </c>
      <c r="D67" s="58">
        <v>0</v>
      </c>
      <c r="E67" s="58">
        <v>0</v>
      </c>
      <c r="F67" s="58">
        <v>149.4</v>
      </c>
      <c r="G67" s="58">
        <v>0</v>
      </c>
      <c r="H67" s="58">
        <v>55.2</v>
      </c>
      <c r="I67" s="58">
        <v>1210.3</v>
      </c>
      <c r="J67" s="58">
        <v>646.20000000000005</v>
      </c>
      <c r="K67" s="58">
        <v>6.3</v>
      </c>
      <c r="L67" s="58">
        <v>0</v>
      </c>
      <c r="M67" s="58">
        <v>22.1</v>
      </c>
      <c r="N67" s="58">
        <v>1300.0999999999999</v>
      </c>
      <c r="O67" s="58">
        <v>70.599999999999994</v>
      </c>
      <c r="P67" s="58">
        <v>32.700000000000003</v>
      </c>
      <c r="Q67" s="58">
        <v>65.099999999999994</v>
      </c>
      <c r="R67" s="58">
        <v>0</v>
      </c>
      <c r="S67" s="58">
        <v>380.4</v>
      </c>
      <c r="T67" s="58">
        <v>640.20000000000005</v>
      </c>
      <c r="U67" s="58">
        <v>3742.3</v>
      </c>
      <c r="V67" s="58">
        <v>205</v>
      </c>
      <c r="W67" s="58">
        <v>3506.2</v>
      </c>
      <c r="X67" s="58">
        <v>192.1</v>
      </c>
      <c r="Y67" s="58">
        <v>0</v>
      </c>
      <c r="Z67" s="58">
        <v>155</v>
      </c>
      <c r="AA67" s="58">
        <v>0</v>
      </c>
      <c r="AB67" s="61">
        <f t="shared" si="4"/>
        <v>12379.200000000003</v>
      </c>
    </row>
    <row r="68" spans="1:28" x14ac:dyDescent="0.2">
      <c r="A68" s="90"/>
      <c r="B68" s="57" t="s">
        <v>99</v>
      </c>
      <c r="C68" s="58">
        <v>16.600000000000001</v>
      </c>
      <c r="D68" s="58">
        <v>0</v>
      </c>
      <c r="E68" s="58">
        <v>0</v>
      </c>
      <c r="F68" s="58">
        <v>0</v>
      </c>
      <c r="G68" s="58">
        <v>0</v>
      </c>
      <c r="H68" s="58">
        <v>35</v>
      </c>
      <c r="I68" s="58">
        <v>0</v>
      </c>
      <c r="J68" s="58">
        <v>148.80000000000001</v>
      </c>
      <c r="K68" s="58">
        <v>23.6</v>
      </c>
      <c r="L68" s="58">
        <v>0</v>
      </c>
      <c r="M68" s="58">
        <v>0</v>
      </c>
      <c r="N68" s="58">
        <v>0</v>
      </c>
      <c r="O68" s="58">
        <v>0</v>
      </c>
      <c r="P68" s="58">
        <v>23.1</v>
      </c>
      <c r="Q68" s="58">
        <v>66.099999999999994</v>
      </c>
      <c r="R68" s="60">
        <v>0</v>
      </c>
      <c r="S68" s="58">
        <v>743.7</v>
      </c>
      <c r="T68" s="58">
        <v>640.20000000000005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61">
        <f t="shared" si="4"/>
        <v>1697.1000000000001</v>
      </c>
    </row>
    <row r="69" spans="1:28" x14ac:dyDescent="0.2">
      <c r="A69" s="90"/>
      <c r="B69" s="57" t="s">
        <v>100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79.599999999999994</v>
      </c>
      <c r="I69" s="58">
        <v>0</v>
      </c>
      <c r="J69" s="58">
        <v>310.39999999999998</v>
      </c>
      <c r="K69" s="58">
        <v>17.399999999999999</v>
      </c>
      <c r="L69" s="58">
        <v>0</v>
      </c>
      <c r="M69" s="58">
        <v>0</v>
      </c>
      <c r="N69" s="58">
        <v>0</v>
      </c>
      <c r="O69" s="58">
        <v>0</v>
      </c>
      <c r="P69" s="58">
        <v>23.1</v>
      </c>
      <c r="Q69" s="58">
        <v>65.8</v>
      </c>
      <c r="R69" s="58">
        <v>0</v>
      </c>
      <c r="S69" s="58">
        <v>1217.9000000000001</v>
      </c>
      <c r="T69" s="58">
        <v>640.20000000000005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61">
        <f t="shared" si="4"/>
        <v>2354.4</v>
      </c>
    </row>
    <row r="70" spans="1:28" x14ac:dyDescent="0.2">
      <c r="A70" s="90"/>
      <c r="B70" s="57" t="s">
        <v>101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v>85</v>
      </c>
      <c r="I70" s="58">
        <v>0</v>
      </c>
      <c r="J70" s="58">
        <v>313.8</v>
      </c>
      <c r="K70" s="58">
        <v>20.6</v>
      </c>
      <c r="L70" s="58">
        <v>0</v>
      </c>
      <c r="M70" s="58">
        <v>0</v>
      </c>
      <c r="N70" s="58">
        <v>0</v>
      </c>
      <c r="O70" s="58">
        <v>0</v>
      </c>
      <c r="P70" s="58">
        <v>23.1</v>
      </c>
      <c r="Q70" s="58">
        <v>66.099999999999994</v>
      </c>
      <c r="R70" s="60">
        <v>0</v>
      </c>
      <c r="S70" s="58">
        <v>1220</v>
      </c>
      <c r="T70" s="58">
        <v>640.20000000000005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61">
        <f t="shared" si="4"/>
        <v>2368.8000000000002</v>
      </c>
    </row>
    <row r="71" spans="1:28" x14ac:dyDescent="0.2">
      <c r="A71" s="90"/>
      <c r="B71" s="57" t="s">
        <v>102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96.3</v>
      </c>
      <c r="I71" s="58">
        <v>0</v>
      </c>
      <c r="J71" s="58">
        <v>348.6</v>
      </c>
      <c r="K71" s="58">
        <v>43.8</v>
      </c>
      <c r="L71" s="58">
        <v>0</v>
      </c>
      <c r="M71" s="58">
        <v>0</v>
      </c>
      <c r="N71" s="58">
        <v>0</v>
      </c>
      <c r="O71" s="58">
        <v>0</v>
      </c>
      <c r="P71" s="58">
        <v>23.1</v>
      </c>
      <c r="Q71" s="58">
        <v>66.099999999999994</v>
      </c>
      <c r="R71" s="60">
        <v>0</v>
      </c>
      <c r="S71" s="58">
        <v>1145</v>
      </c>
      <c r="T71" s="58">
        <v>640.20000000000005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61">
        <f t="shared" si="4"/>
        <v>2363.1000000000004</v>
      </c>
    </row>
    <row r="72" spans="1:28" x14ac:dyDescent="0.2">
      <c r="A72" s="90"/>
      <c r="B72" s="57" t="s">
        <v>103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90</v>
      </c>
      <c r="I72" s="58">
        <v>0</v>
      </c>
      <c r="J72" s="58">
        <v>330.8</v>
      </c>
      <c r="K72" s="58">
        <v>64</v>
      </c>
      <c r="L72" s="58">
        <v>10</v>
      </c>
      <c r="M72" s="58">
        <v>0</v>
      </c>
      <c r="N72" s="58">
        <v>0</v>
      </c>
      <c r="O72" s="58">
        <v>0</v>
      </c>
      <c r="P72" s="58">
        <v>22.6</v>
      </c>
      <c r="Q72" s="58">
        <v>66.099999999999994</v>
      </c>
      <c r="R72" s="60">
        <v>0</v>
      </c>
      <c r="S72" s="58">
        <v>1135.9000000000001</v>
      </c>
      <c r="T72" s="58">
        <v>640.20000000000005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61">
        <f t="shared" si="4"/>
        <v>2359.6000000000004</v>
      </c>
    </row>
    <row r="73" spans="1:28" x14ac:dyDescent="0.2">
      <c r="A73" s="90"/>
      <c r="B73" s="57" t="s">
        <v>104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65</v>
      </c>
      <c r="I73" s="58">
        <v>0</v>
      </c>
      <c r="J73" s="58">
        <v>303.89999999999998</v>
      </c>
      <c r="K73" s="58">
        <v>55</v>
      </c>
      <c r="L73" s="58">
        <v>0</v>
      </c>
      <c r="M73" s="58">
        <v>0</v>
      </c>
      <c r="N73" s="58">
        <v>0</v>
      </c>
      <c r="O73" s="58">
        <v>0</v>
      </c>
      <c r="P73" s="58">
        <v>27.1</v>
      </c>
      <c r="Q73" s="58">
        <v>66.099999999999994</v>
      </c>
      <c r="R73" s="60">
        <v>117.8</v>
      </c>
      <c r="S73" s="58">
        <v>1080.9000000000001</v>
      </c>
      <c r="T73" s="58">
        <v>640.20000000000005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61">
        <f t="shared" si="4"/>
        <v>2356</v>
      </c>
    </row>
    <row r="74" spans="1:28" x14ac:dyDescent="0.2">
      <c r="A74" s="90"/>
      <c r="B74" s="57" t="s">
        <v>105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v>78</v>
      </c>
      <c r="I74" s="58">
        <v>0</v>
      </c>
      <c r="J74" s="58">
        <v>315.8</v>
      </c>
      <c r="K74" s="58">
        <v>37</v>
      </c>
      <c r="L74" s="58">
        <v>0</v>
      </c>
      <c r="M74" s="58">
        <v>0</v>
      </c>
      <c r="N74" s="58">
        <v>0</v>
      </c>
      <c r="O74" s="58">
        <v>0</v>
      </c>
      <c r="P74" s="58">
        <v>23.1</v>
      </c>
      <c r="Q74" s="58">
        <v>66.099999999999994</v>
      </c>
      <c r="R74" s="60">
        <v>0</v>
      </c>
      <c r="S74" s="58">
        <v>1202.7</v>
      </c>
      <c r="T74" s="58">
        <v>640.20000000000005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8">
        <v>0</v>
      </c>
      <c r="AA74" s="58">
        <v>0</v>
      </c>
      <c r="AB74" s="61">
        <f t="shared" si="4"/>
        <v>2362.9</v>
      </c>
    </row>
    <row r="75" spans="1:28" x14ac:dyDescent="0.2">
      <c r="A75" s="90"/>
      <c r="B75" s="57" t="s">
        <v>108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77</v>
      </c>
      <c r="I75" s="58">
        <v>0</v>
      </c>
      <c r="J75" s="58">
        <v>306.39999999999998</v>
      </c>
      <c r="K75" s="58">
        <v>22.9</v>
      </c>
      <c r="L75" s="58">
        <v>6.8</v>
      </c>
      <c r="M75" s="58">
        <v>0</v>
      </c>
      <c r="N75" s="58">
        <v>0</v>
      </c>
      <c r="O75" s="58">
        <v>0</v>
      </c>
      <c r="P75" s="58">
        <v>23.3</v>
      </c>
      <c r="Q75" s="58">
        <v>66.099999999999994</v>
      </c>
      <c r="R75" s="60">
        <v>0</v>
      </c>
      <c r="S75" s="58">
        <v>1220.9000000000001</v>
      </c>
      <c r="T75" s="58">
        <v>640.20000000000005</v>
      </c>
      <c r="U75" s="58">
        <v>0</v>
      </c>
      <c r="V75" s="58">
        <v>0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61">
        <f t="shared" si="4"/>
        <v>2363.6000000000004</v>
      </c>
    </row>
    <row r="76" spans="1:28" x14ac:dyDescent="0.2">
      <c r="A76" s="90"/>
      <c r="B76" s="57" t="s">
        <v>107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80.599999999999994</v>
      </c>
      <c r="I76" s="58">
        <v>0</v>
      </c>
      <c r="J76" s="58">
        <v>315.8</v>
      </c>
      <c r="K76" s="58">
        <v>36.799999999999997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1193.2</v>
      </c>
      <c r="T76" s="58">
        <v>640.20000000000005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61">
        <f t="shared" si="4"/>
        <v>2266.6000000000004</v>
      </c>
    </row>
    <row r="77" spans="1:28" x14ac:dyDescent="0.2">
      <c r="A77" s="90"/>
      <c r="B77" s="62" t="s">
        <v>96</v>
      </c>
      <c r="C77" s="64">
        <f>SUM(C66:C76)</f>
        <v>355.70000000000005</v>
      </c>
      <c r="D77" s="64">
        <f t="shared" ref="D77:AA77" si="8">SUM(D66:D76)</f>
        <v>1171.3</v>
      </c>
      <c r="E77" s="64">
        <f t="shared" si="8"/>
        <v>0</v>
      </c>
      <c r="F77" s="64">
        <f t="shared" si="8"/>
        <v>149.4</v>
      </c>
      <c r="G77" s="64">
        <f t="shared" si="8"/>
        <v>0</v>
      </c>
      <c r="H77" s="64">
        <f t="shared" si="8"/>
        <v>847.00000000000011</v>
      </c>
      <c r="I77" s="64">
        <f t="shared" si="8"/>
        <v>1210.3</v>
      </c>
      <c r="J77" s="64">
        <f t="shared" si="8"/>
        <v>4022.7000000000007</v>
      </c>
      <c r="K77" s="64">
        <f t="shared" si="8"/>
        <v>372.29999999999995</v>
      </c>
      <c r="L77" s="64">
        <f t="shared" si="8"/>
        <v>484.2</v>
      </c>
      <c r="M77" s="64">
        <f t="shared" si="8"/>
        <v>22.1</v>
      </c>
      <c r="N77" s="64">
        <f t="shared" si="8"/>
        <v>1300.0999999999999</v>
      </c>
      <c r="O77" s="64">
        <f t="shared" si="8"/>
        <v>70.599999999999994</v>
      </c>
      <c r="P77" s="64">
        <f t="shared" si="8"/>
        <v>240.49999999999997</v>
      </c>
      <c r="Q77" s="64">
        <f t="shared" si="8"/>
        <v>593.60000000000014</v>
      </c>
      <c r="R77" s="64">
        <f t="shared" si="8"/>
        <v>117.8</v>
      </c>
      <c r="S77" s="64">
        <f t="shared" si="8"/>
        <v>10713.2</v>
      </c>
      <c r="T77" s="64">
        <f t="shared" si="8"/>
        <v>6401.9999999999991</v>
      </c>
      <c r="U77" s="64">
        <f t="shared" si="8"/>
        <v>3742.3</v>
      </c>
      <c r="V77" s="64">
        <f t="shared" si="8"/>
        <v>205</v>
      </c>
      <c r="W77" s="64">
        <f t="shared" si="8"/>
        <v>3506.2</v>
      </c>
      <c r="X77" s="64">
        <f t="shared" si="8"/>
        <v>192.1</v>
      </c>
      <c r="Y77" s="64">
        <f t="shared" si="8"/>
        <v>1792.4</v>
      </c>
      <c r="Z77" s="64">
        <f t="shared" si="8"/>
        <v>190.9</v>
      </c>
      <c r="AA77" s="64">
        <f t="shared" si="8"/>
        <v>0</v>
      </c>
      <c r="AB77" s="61">
        <f t="shared" si="4"/>
        <v>37701.700000000004</v>
      </c>
    </row>
    <row r="78" spans="1:28" x14ac:dyDescent="0.2">
      <c r="A78" s="90" t="s">
        <v>116</v>
      </c>
      <c r="B78" s="62" t="s">
        <v>97</v>
      </c>
      <c r="C78" s="58">
        <v>1022</v>
      </c>
      <c r="D78" s="58">
        <v>0</v>
      </c>
      <c r="E78" s="58">
        <v>0</v>
      </c>
      <c r="F78" s="58">
        <v>0</v>
      </c>
      <c r="G78" s="58">
        <v>0</v>
      </c>
      <c r="H78" s="58">
        <v>53</v>
      </c>
      <c r="I78" s="58">
        <v>0</v>
      </c>
      <c r="J78" s="58">
        <v>75.599999999999994</v>
      </c>
      <c r="K78" s="58">
        <v>130.19999999999999</v>
      </c>
      <c r="L78" s="58">
        <v>501.6</v>
      </c>
      <c r="M78" s="58">
        <v>0</v>
      </c>
      <c r="N78" s="58">
        <v>0</v>
      </c>
      <c r="O78" s="58">
        <v>0</v>
      </c>
      <c r="P78" s="58">
        <v>40</v>
      </c>
      <c r="Q78" s="58">
        <v>0</v>
      </c>
      <c r="R78" s="58">
        <v>0</v>
      </c>
      <c r="S78" s="58">
        <v>1354.2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2424.6999999999998</v>
      </c>
      <c r="Z78" s="58">
        <v>0</v>
      </c>
      <c r="AA78" s="58">
        <v>0</v>
      </c>
      <c r="AB78" s="61">
        <f t="shared" si="4"/>
        <v>5601.3</v>
      </c>
    </row>
    <row r="79" spans="1:28" x14ac:dyDescent="0.2">
      <c r="A79" s="90"/>
      <c r="B79" s="62" t="s">
        <v>98</v>
      </c>
      <c r="C79" s="58">
        <v>0</v>
      </c>
      <c r="D79" s="58">
        <v>0</v>
      </c>
      <c r="E79" s="58">
        <v>0</v>
      </c>
      <c r="F79" s="58">
        <v>0</v>
      </c>
      <c r="G79" s="58">
        <v>74</v>
      </c>
      <c r="H79" s="58">
        <v>188.3</v>
      </c>
      <c r="I79" s="58">
        <v>1205.3</v>
      </c>
      <c r="J79" s="58">
        <v>886.3</v>
      </c>
      <c r="K79" s="58">
        <v>29.3</v>
      </c>
      <c r="L79" s="58">
        <v>4.5999999999999996</v>
      </c>
      <c r="M79" s="58">
        <v>12.2</v>
      </c>
      <c r="N79" s="58">
        <v>1295.9000000000001</v>
      </c>
      <c r="O79" s="58">
        <v>163.5</v>
      </c>
      <c r="P79" s="58">
        <v>34.9</v>
      </c>
      <c r="Q79" s="58">
        <v>0</v>
      </c>
      <c r="R79" s="58">
        <v>0</v>
      </c>
      <c r="S79" s="58">
        <v>2227.1999999999998</v>
      </c>
      <c r="T79" s="58">
        <v>1406.6</v>
      </c>
      <c r="U79" s="58">
        <v>490.5</v>
      </c>
      <c r="V79" s="58">
        <v>70</v>
      </c>
      <c r="W79" s="58">
        <v>6198</v>
      </c>
      <c r="X79" s="58">
        <v>782.1</v>
      </c>
      <c r="Y79" s="58">
        <v>0</v>
      </c>
      <c r="Z79" s="58">
        <v>4478.1000000000004</v>
      </c>
      <c r="AA79" s="58">
        <v>325.39999999999998</v>
      </c>
      <c r="AB79" s="61">
        <f t="shared" si="4"/>
        <v>19872.200000000004</v>
      </c>
    </row>
    <row r="80" spans="1:28" x14ac:dyDescent="0.2">
      <c r="A80" s="90"/>
      <c r="B80" s="57" t="s">
        <v>115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204.4</v>
      </c>
      <c r="I80" s="58">
        <v>0</v>
      </c>
      <c r="J80" s="58">
        <v>696.8</v>
      </c>
      <c r="K80" s="58">
        <v>37.299999999999997</v>
      </c>
      <c r="L80" s="58">
        <v>4.5999999999999996</v>
      </c>
      <c r="M80" s="58">
        <v>0</v>
      </c>
      <c r="N80" s="58">
        <v>0</v>
      </c>
      <c r="O80" s="58">
        <v>0</v>
      </c>
      <c r="P80" s="58">
        <v>34.9</v>
      </c>
      <c r="Q80" s="58">
        <v>0</v>
      </c>
      <c r="R80" s="58">
        <v>56</v>
      </c>
      <c r="S80" s="58">
        <v>2351.5</v>
      </c>
      <c r="T80" s="58">
        <v>1406.6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  <c r="AB80" s="61">
        <f t="shared" si="4"/>
        <v>4792.1000000000004</v>
      </c>
    </row>
    <row r="81" spans="1:28" x14ac:dyDescent="0.2">
      <c r="A81" s="90"/>
      <c r="B81" s="57" t="s">
        <v>100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198.7</v>
      </c>
      <c r="I81" s="58">
        <v>0</v>
      </c>
      <c r="J81" s="58">
        <v>576.79999999999995</v>
      </c>
      <c r="K81" s="58">
        <v>40</v>
      </c>
      <c r="L81" s="58">
        <v>5.9</v>
      </c>
      <c r="M81" s="58">
        <v>0</v>
      </c>
      <c r="N81" s="58">
        <v>0</v>
      </c>
      <c r="O81" s="58">
        <v>0</v>
      </c>
      <c r="P81" s="58">
        <v>34.9</v>
      </c>
      <c r="Q81" s="58">
        <v>0</v>
      </c>
      <c r="R81" s="58">
        <v>0</v>
      </c>
      <c r="S81" s="58">
        <v>2395.6999999999998</v>
      </c>
      <c r="T81" s="58">
        <v>1393.3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61">
        <f t="shared" si="4"/>
        <v>4645.3</v>
      </c>
    </row>
    <row r="82" spans="1:28" x14ac:dyDescent="0.2">
      <c r="A82" s="90"/>
      <c r="B82" s="57" t="s">
        <v>101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v>202.3</v>
      </c>
      <c r="I82" s="58">
        <v>0</v>
      </c>
      <c r="J82" s="58">
        <v>587.5</v>
      </c>
      <c r="K82" s="58">
        <v>38.200000000000003</v>
      </c>
      <c r="L82" s="58">
        <v>4.8</v>
      </c>
      <c r="M82" s="58">
        <v>0</v>
      </c>
      <c r="N82" s="58">
        <v>0</v>
      </c>
      <c r="O82" s="58">
        <v>0</v>
      </c>
      <c r="P82" s="58">
        <v>34.9</v>
      </c>
      <c r="Q82" s="58">
        <v>0</v>
      </c>
      <c r="R82" s="58">
        <v>0</v>
      </c>
      <c r="S82" s="58">
        <v>2354.9</v>
      </c>
      <c r="T82" s="58">
        <v>1362.8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  <c r="Z82" s="58">
        <v>0</v>
      </c>
      <c r="AA82" s="58">
        <v>0</v>
      </c>
      <c r="AB82" s="61">
        <f t="shared" si="4"/>
        <v>4585.3999999999996</v>
      </c>
    </row>
    <row r="83" spans="1:28" x14ac:dyDescent="0.2">
      <c r="A83" s="90"/>
      <c r="B83" s="57" t="s">
        <v>102</v>
      </c>
      <c r="C83" s="58">
        <v>0</v>
      </c>
      <c r="D83" s="58">
        <v>0</v>
      </c>
      <c r="E83" s="58">
        <v>0</v>
      </c>
      <c r="F83" s="58">
        <v>195.4</v>
      </c>
      <c r="G83" s="58">
        <v>0</v>
      </c>
      <c r="H83" s="58">
        <v>187.9</v>
      </c>
      <c r="I83" s="58">
        <v>0</v>
      </c>
      <c r="J83" s="58">
        <v>574.29999999999995</v>
      </c>
      <c r="K83" s="58">
        <v>45.6</v>
      </c>
      <c r="L83" s="58">
        <v>4.8</v>
      </c>
      <c r="M83" s="58">
        <v>0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2194.1</v>
      </c>
      <c r="T83" s="58">
        <v>1405.6</v>
      </c>
      <c r="U83" s="58">
        <v>0</v>
      </c>
      <c r="V83" s="58">
        <v>0</v>
      </c>
      <c r="W83" s="58">
        <v>0</v>
      </c>
      <c r="X83" s="58">
        <v>0</v>
      </c>
      <c r="Y83" s="58">
        <v>0</v>
      </c>
      <c r="Z83" s="58">
        <v>0</v>
      </c>
      <c r="AA83" s="58">
        <v>0</v>
      </c>
      <c r="AB83" s="61">
        <f t="shared" si="4"/>
        <v>4607.7</v>
      </c>
    </row>
    <row r="84" spans="1:28" x14ac:dyDescent="0.2">
      <c r="A84" s="90"/>
      <c r="B84" s="62" t="s">
        <v>96</v>
      </c>
      <c r="C84" s="64">
        <f>SUM(C78:C83)</f>
        <v>1022</v>
      </c>
      <c r="D84" s="64">
        <f t="shared" ref="D84:AA84" si="9">SUM(D78:D83)</f>
        <v>0</v>
      </c>
      <c r="E84" s="64">
        <f t="shared" si="9"/>
        <v>0</v>
      </c>
      <c r="F84" s="64">
        <f t="shared" si="9"/>
        <v>195.4</v>
      </c>
      <c r="G84" s="64">
        <f t="shared" si="9"/>
        <v>74</v>
      </c>
      <c r="H84" s="64">
        <f t="shared" si="9"/>
        <v>1034.6000000000001</v>
      </c>
      <c r="I84" s="64">
        <f t="shared" si="9"/>
        <v>1205.3</v>
      </c>
      <c r="J84" s="64">
        <f t="shared" si="9"/>
        <v>3397.3</v>
      </c>
      <c r="K84" s="64">
        <f t="shared" si="9"/>
        <v>320.60000000000002</v>
      </c>
      <c r="L84" s="64">
        <f t="shared" si="9"/>
        <v>526.29999999999995</v>
      </c>
      <c r="M84" s="64">
        <f t="shared" si="9"/>
        <v>12.2</v>
      </c>
      <c r="N84" s="64">
        <f t="shared" si="9"/>
        <v>1295.9000000000001</v>
      </c>
      <c r="O84" s="64">
        <f t="shared" si="9"/>
        <v>163.5</v>
      </c>
      <c r="P84" s="64">
        <f t="shared" si="9"/>
        <v>179.60000000000002</v>
      </c>
      <c r="Q84" s="64">
        <f t="shared" si="9"/>
        <v>0</v>
      </c>
      <c r="R84" s="64">
        <f t="shared" si="9"/>
        <v>56</v>
      </c>
      <c r="S84" s="64">
        <f t="shared" si="9"/>
        <v>12877.599999999999</v>
      </c>
      <c r="T84" s="64">
        <f t="shared" si="9"/>
        <v>6974.9</v>
      </c>
      <c r="U84" s="64">
        <f t="shared" si="9"/>
        <v>490.5</v>
      </c>
      <c r="V84" s="64">
        <f t="shared" si="9"/>
        <v>70</v>
      </c>
      <c r="W84" s="64">
        <f t="shared" si="9"/>
        <v>6198</v>
      </c>
      <c r="X84" s="64">
        <f t="shared" si="9"/>
        <v>782.1</v>
      </c>
      <c r="Y84" s="64">
        <f t="shared" si="9"/>
        <v>2424.6999999999998</v>
      </c>
      <c r="Z84" s="64">
        <f t="shared" si="9"/>
        <v>4478.1000000000004</v>
      </c>
      <c r="AA84" s="64">
        <f t="shared" si="9"/>
        <v>325.39999999999998</v>
      </c>
      <c r="AB84" s="61">
        <f t="shared" si="4"/>
        <v>44103.999999999993</v>
      </c>
    </row>
    <row r="85" spans="1:28" x14ac:dyDescent="0.2">
      <c r="A85" s="90" t="s">
        <v>25</v>
      </c>
      <c r="B85" s="62" t="s">
        <v>98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21.8</v>
      </c>
      <c r="I85" s="58">
        <v>509.4</v>
      </c>
      <c r="J85" s="58">
        <v>222.9</v>
      </c>
      <c r="K85" s="58">
        <v>4.9000000000000004</v>
      </c>
      <c r="L85" s="58">
        <v>1015.5</v>
      </c>
      <c r="M85" s="58">
        <v>0</v>
      </c>
      <c r="N85" s="58">
        <v>327.2</v>
      </c>
      <c r="O85" s="58">
        <v>92.5</v>
      </c>
      <c r="P85" s="58">
        <v>13.6</v>
      </c>
      <c r="Q85" s="58">
        <v>0</v>
      </c>
      <c r="R85" s="58">
        <v>0</v>
      </c>
      <c r="S85" s="58">
        <v>216.7</v>
      </c>
      <c r="T85" s="58">
        <v>0</v>
      </c>
      <c r="U85" s="58">
        <v>382.4</v>
      </c>
      <c r="V85" s="58">
        <v>0</v>
      </c>
      <c r="W85" s="58">
        <v>0</v>
      </c>
      <c r="X85" s="58">
        <v>0</v>
      </c>
      <c r="Y85" s="58">
        <v>0</v>
      </c>
      <c r="Z85" s="58">
        <v>0</v>
      </c>
      <c r="AA85" s="58">
        <v>0</v>
      </c>
      <c r="AB85" s="61">
        <f t="shared" si="4"/>
        <v>2806.8999999999996</v>
      </c>
    </row>
    <row r="86" spans="1:28" x14ac:dyDescent="0.2">
      <c r="A86" s="90"/>
      <c r="B86" s="62" t="s">
        <v>117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  <c r="H86" s="58">
        <v>5</v>
      </c>
      <c r="I86" s="58">
        <v>0</v>
      </c>
      <c r="J86" s="58">
        <v>16.100000000000001</v>
      </c>
      <c r="K86" s="58">
        <v>13.1</v>
      </c>
      <c r="L86" s="58">
        <v>0</v>
      </c>
      <c r="M86" s="58">
        <v>0</v>
      </c>
      <c r="N86" s="58">
        <v>0</v>
      </c>
      <c r="O86" s="58">
        <v>0</v>
      </c>
      <c r="P86" s="58">
        <v>16.100000000000001</v>
      </c>
      <c r="Q86" s="58">
        <v>0</v>
      </c>
      <c r="R86" s="58">
        <v>0</v>
      </c>
      <c r="S86" s="58">
        <v>89.6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  <c r="Z86" s="58">
        <v>0</v>
      </c>
      <c r="AA86" s="58">
        <v>0</v>
      </c>
      <c r="AB86" s="61">
        <f t="shared" si="4"/>
        <v>139.9</v>
      </c>
    </row>
    <row r="87" spans="1:28" x14ac:dyDescent="0.2">
      <c r="A87" s="90"/>
      <c r="B87" s="62" t="s">
        <v>96</v>
      </c>
      <c r="C87" s="64">
        <f>SUM(C85:C86)</f>
        <v>0</v>
      </c>
      <c r="D87" s="64">
        <f t="shared" ref="D87:AA87" si="10">SUM(D85:D86)</f>
        <v>0</v>
      </c>
      <c r="E87" s="64">
        <f t="shared" si="10"/>
        <v>0</v>
      </c>
      <c r="F87" s="64">
        <f t="shared" si="10"/>
        <v>0</v>
      </c>
      <c r="G87" s="64">
        <f t="shared" si="10"/>
        <v>0</v>
      </c>
      <c r="H87" s="64">
        <f t="shared" si="10"/>
        <v>26.8</v>
      </c>
      <c r="I87" s="64">
        <f t="shared" si="10"/>
        <v>509.4</v>
      </c>
      <c r="J87" s="64">
        <f t="shared" si="10"/>
        <v>239</v>
      </c>
      <c r="K87" s="64">
        <f t="shared" si="10"/>
        <v>18</v>
      </c>
      <c r="L87" s="64">
        <f t="shared" si="10"/>
        <v>1015.5</v>
      </c>
      <c r="M87" s="64">
        <f t="shared" si="10"/>
        <v>0</v>
      </c>
      <c r="N87" s="64">
        <f t="shared" si="10"/>
        <v>327.2</v>
      </c>
      <c r="O87" s="64">
        <f t="shared" si="10"/>
        <v>92.5</v>
      </c>
      <c r="P87" s="64">
        <f t="shared" si="10"/>
        <v>29.700000000000003</v>
      </c>
      <c r="Q87" s="64">
        <f t="shared" si="10"/>
        <v>0</v>
      </c>
      <c r="R87" s="64">
        <f t="shared" si="10"/>
        <v>0</v>
      </c>
      <c r="S87" s="64">
        <f t="shared" si="10"/>
        <v>306.29999999999995</v>
      </c>
      <c r="T87" s="64">
        <f t="shared" si="10"/>
        <v>0</v>
      </c>
      <c r="U87" s="64">
        <f t="shared" si="10"/>
        <v>382.4</v>
      </c>
      <c r="V87" s="64">
        <f t="shared" si="10"/>
        <v>0</v>
      </c>
      <c r="W87" s="64">
        <f t="shared" si="10"/>
        <v>0</v>
      </c>
      <c r="X87" s="64">
        <f t="shared" si="10"/>
        <v>0</v>
      </c>
      <c r="Y87" s="64">
        <f t="shared" si="10"/>
        <v>0</v>
      </c>
      <c r="Z87" s="64">
        <f t="shared" si="10"/>
        <v>0</v>
      </c>
      <c r="AA87" s="64">
        <f t="shared" si="10"/>
        <v>0</v>
      </c>
      <c r="AB87" s="61">
        <f t="shared" si="4"/>
        <v>2946.7999999999997</v>
      </c>
    </row>
    <row r="88" spans="1:28" x14ac:dyDescent="0.2">
      <c r="A88" s="90" t="s">
        <v>28</v>
      </c>
      <c r="B88" s="62" t="s">
        <v>118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48.6</v>
      </c>
      <c r="K88" s="58">
        <v>0</v>
      </c>
      <c r="L88" s="58">
        <v>200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63">
        <v>0</v>
      </c>
      <c r="V88" s="58">
        <v>0</v>
      </c>
      <c r="W88" s="58">
        <v>0</v>
      </c>
      <c r="X88" s="58">
        <v>0</v>
      </c>
      <c r="Y88" s="58">
        <v>0</v>
      </c>
      <c r="Z88" s="58">
        <v>0</v>
      </c>
      <c r="AA88" s="58">
        <v>0</v>
      </c>
      <c r="AB88" s="61">
        <f t="shared" si="4"/>
        <v>248.6</v>
      </c>
    </row>
    <row r="89" spans="1:28" x14ac:dyDescent="0.2">
      <c r="A89" s="90"/>
      <c r="B89" s="62" t="s">
        <v>119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48.6</v>
      </c>
      <c r="K89" s="58">
        <v>0</v>
      </c>
      <c r="L89" s="58">
        <v>100</v>
      </c>
      <c r="M89" s="58">
        <v>0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63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61">
        <f t="shared" si="4"/>
        <v>148.6</v>
      </c>
    </row>
    <row r="90" spans="1:28" x14ac:dyDescent="0.2">
      <c r="A90" s="90"/>
      <c r="B90" s="62" t="s">
        <v>112</v>
      </c>
      <c r="C90" s="58">
        <v>130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114.7</v>
      </c>
      <c r="K90" s="58">
        <v>0</v>
      </c>
      <c r="L90" s="58">
        <v>50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63">
        <v>0</v>
      </c>
      <c r="V90" s="58">
        <v>0</v>
      </c>
      <c r="W90" s="58">
        <v>0</v>
      </c>
      <c r="X90" s="58">
        <v>0</v>
      </c>
      <c r="Y90" s="58">
        <v>0</v>
      </c>
      <c r="Z90" s="58">
        <v>0</v>
      </c>
      <c r="AA90" s="58">
        <v>0</v>
      </c>
      <c r="AB90" s="61">
        <f t="shared" si="4"/>
        <v>294.7</v>
      </c>
    </row>
    <row r="91" spans="1:28" x14ac:dyDescent="0.2">
      <c r="A91" s="90"/>
      <c r="B91" s="62" t="s">
        <v>113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114.7</v>
      </c>
      <c r="K91" s="58">
        <v>0</v>
      </c>
      <c r="L91" s="58">
        <v>50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63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61">
        <f t="shared" si="4"/>
        <v>164.7</v>
      </c>
    </row>
    <row r="92" spans="1:28" x14ac:dyDescent="0.2">
      <c r="A92" s="90"/>
      <c r="B92" s="62" t="s">
        <v>98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  <c r="H92" s="58">
        <v>7.7</v>
      </c>
      <c r="I92" s="58">
        <v>0</v>
      </c>
      <c r="J92" s="58">
        <v>37</v>
      </c>
      <c r="K92" s="58">
        <v>0</v>
      </c>
      <c r="L92" s="58">
        <v>0</v>
      </c>
      <c r="M92" s="58">
        <v>105.3</v>
      </c>
      <c r="N92" s="63">
        <v>0</v>
      </c>
      <c r="O92" s="63">
        <v>0</v>
      </c>
      <c r="P92" s="58">
        <v>0</v>
      </c>
      <c r="Q92" s="58">
        <v>488.6</v>
      </c>
      <c r="R92" s="58">
        <v>0</v>
      </c>
      <c r="S92" s="58">
        <v>144.5</v>
      </c>
      <c r="T92" s="58">
        <v>455.2</v>
      </c>
      <c r="U92" s="63">
        <v>0</v>
      </c>
      <c r="V92" s="63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61">
        <f t="shared" si="4"/>
        <v>1238.3</v>
      </c>
    </row>
    <row r="93" spans="1:28" x14ac:dyDescent="0.2">
      <c r="A93" s="90"/>
      <c r="B93" s="62" t="s">
        <v>115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54.8</v>
      </c>
      <c r="I93" s="58">
        <v>0</v>
      </c>
      <c r="J93" s="58">
        <v>37</v>
      </c>
      <c r="K93" s="58">
        <v>88.8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567.9</v>
      </c>
      <c r="T93" s="58">
        <v>455.2</v>
      </c>
      <c r="U93" s="63">
        <v>0</v>
      </c>
      <c r="V93" s="63">
        <v>0</v>
      </c>
      <c r="W93" s="58">
        <v>0</v>
      </c>
      <c r="X93" s="58">
        <v>0</v>
      </c>
      <c r="Y93" s="58">
        <v>0</v>
      </c>
      <c r="Z93" s="58">
        <v>0</v>
      </c>
      <c r="AA93" s="58">
        <v>0</v>
      </c>
      <c r="AB93" s="61">
        <f t="shared" si="4"/>
        <v>1203.7</v>
      </c>
    </row>
    <row r="94" spans="1:28" x14ac:dyDescent="0.2">
      <c r="A94" s="90"/>
      <c r="B94" s="62" t="s">
        <v>100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54.8</v>
      </c>
      <c r="I94" s="58">
        <v>0</v>
      </c>
      <c r="J94" s="58">
        <v>55.6</v>
      </c>
      <c r="K94" s="58">
        <v>18.8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874.5</v>
      </c>
      <c r="T94" s="58">
        <v>455.2</v>
      </c>
      <c r="U94" s="63">
        <v>0</v>
      </c>
      <c r="V94" s="63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61">
        <f t="shared" si="4"/>
        <v>1458.9</v>
      </c>
    </row>
    <row r="95" spans="1:28" x14ac:dyDescent="0.2">
      <c r="A95" s="90"/>
      <c r="B95" s="62" t="s">
        <v>101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54.8</v>
      </c>
      <c r="I95" s="58">
        <v>0</v>
      </c>
      <c r="J95" s="58">
        <v>55.6</v>
      </c>
      <c r="K95" s="58">
        <v>18.8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874.5</v>
      </c>
      <c r="T95" s="58">
        <v>455.2</v>
      </c>
      <c r="U95" s="63">
        <v>0</v>
      </c>
      <c r="V95" s="63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61">
        <f t="shared" si="4"/>
        <v>1458.9</v>
      </c>
    </row>
    <row r="96" spans="1:28" x14ac:dyDescent="0.2">
      <c r="A96" s="90"/>
      <c r="B96" s="62" t="s">
        <v>102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54.8</v>
      </c>
      <c r="I96" s="58">
        <v>0</v>
      </c>
      <c r="J96" s="58">
        <v>55.6</v>
      </c>
      <c r="K96" s="58">
        <v>18.8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874.5</v>
      </c>
      <c r="T96" s="58">
        <v>455.2</v>
      </c>
      <c r="U96" s="63">
        <v>0</v>
      </c>
      <c r="V96" s="63">
        <v>0</v>
      </c>
      <c r="W96" s="58">
        <v>0</v>
      </c>
      <c r="X96" s="58">
        <v>0</v>
      </c>
      <c r="Y96" s="58">
        <v>0</v>
      </c>
      <c r="Z96" s="58">
        <v>0</v>
      </c>
      <c r="AA96" s="58">
        <v>0</v>
      </c>
      <c r="AB96" s="61">
        <f t="shared" si="4"/>
        <v>1458.9</v>
      </c>
    </row>
    <row r="97" spans="1:28" x14ac:dyDescent="0.2">
      <c r="A97" s="90"/>
      <c r="B97" s="62" t="s">
        <v>103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  <c r="H97" s="58">
        <v>54.8</v>
      </c>
      <c r="I97" s="58">
        <v>0</v>
      </c>
      <c r="J97" s="58">
        <v>55.6</v>
      </c>
      <c r="K97" s="58">
        <v>18.8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874.5</v>
      </c>
      <c r="T97" s="58">
        <v>455.2</v>
      </c>
      <c r="U97" s="63">
        <v>0</v>
      </c>
      <c r="V97" s="63">
        <v>0</v>
      </c>
      <c r="W97" s="58">
        <v>0</v>
      </c>
      <c r="X97" s="58">
        <v>0</v>
      </c>
      <c r="Y97" s="58">
        <v>0</v>
      </c>
      <c r="Z97" s="58">
        <v>0</v>
      </c>
      <c r="AA97" s="58">
        <v>0</v>
      </c>
      <c r="AB97" s="61">
        <f t="shared" si="4"/>
        <v>1458.9</v>
      </c>
    </row>
    <row r="98" spans="1:28" x14ac:dyDescent="0.2">
      <c r="A98" s="90"/>
      <c r="B98" s="62" t="s">
        <v>104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54.8</v>
      </c>
      <c r="I98" s="58">
        <v>0</v>
      </c>
      <c r="J98" s="58">
        <v>55.6</v>
      </c>
      <c r="K98" s="58">
        <v>18.8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874.5</v>
      </c>
      <c r="T98" s="58">
        <v>455.2</v>
      </c>
      <c r="U98" s="63">
        <v>0</v>
      </c>
      <c r="V98" s="63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61">
        <f t="shared" si="4"/>
        <v>1458.9</v>
      </c>
    </row>
    <row r="99" spans="1:28" x14ac:dyDescent="0.2">
      <c r="A99" s="90"/>
      <c r="B99" s="62" t="s">
        <v>105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54.8</v>
      </c>
      <c r="I99" s="58">
        <v>0</v>
      </c>
      <c r="J99" s="58">
        <v>55.6</v>
      </c>
      <c r="K99" s="58">
        <v>18.8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874.5</v>
      </c>
      <c r="T99" s="58">
        <v>455.2</v>
      </c>
      <c r="U99" s="63">
        <v>0</v>
      </c>
      <c r="V99" s="63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61">
        <f t="shared" si="4"/>
        <v>1458.9</v>
      </c>
    </row>
    <row r="100" spans="1:28" x14ac:dyDescent="0.2">
      <c r="A100" s="90"/>
      <c r="B100" s="62" t="s">
        <v>108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54.8</v>
      </c>
      <c r="I100" s="58">
        <v>0</v>
      </c>
      <c r="J100" s="58">
        <v>55.6</v>
      </c>
      <c r="K100" s="58">
        <v>18.8</v>
      </c>
      <c r="L100" s="58">
        <v>0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874.5</v>
      </c>
      <c r="T100" s="58">
        <v>455.2</v>
      </c>
      <c r="U100" s="63">
        <v>0</v>
      </c>
      <c r="V100" s="63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61">
        <f t="shared" ref="AB100:AB163" si="11">SUM(C100:AA100)</f>
        <v>1458.9</v>
      </c>
    </row>
    <row r="101" spans="1:28" x14ac:dyDescent="0.2">
      <c r="A101" s="90"/>
      <c r="B101" s="62" t="s">
        <v>107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54.8</v>
      </c>
      <c r="I101" s="58">
        <v>0</v>
      </c>
      <c r="J101" s="58">
        <v>55.6</v>
      </c>
      <c r="K101" s="58">
        <v>18.8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874.5</v>
      </c>
      <c r="T101" s="58">
        <v>455.2</v>
      </c>
      <c r="U101" s="63">
        <v>0</v>
      </c>
      <c r="V101" s="63"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61">
        <f t="shared" si="11"/>
        <v>1458.9</v>
      </c>
    </row>
    <row r="102" spans="1:28" x14ac:dyDescent="0.2">
      <c r="A102" s="90"/>
      <c r="B102" s="62" t="s">
        <v>120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54.8</v>
      </c>
      <c r="I102" s="58">
        <v>0</v>
      </c>
      <c r="J102" s="58">
        <v>55.6</v>
      </c>
      <c r="K102" s="58">
        <v>18.8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874.5</v>
      </c>
      <c r="T102" s="58">
        <v>455.2</v>
      </c>
      <c r="U102" s="63">
        <v>0</v>
      </c>
      <c r="V102" s="63">
        <v>0</v>
      </c>
      <c r="W102" s="58">
        <v>0</v>
      </c>
      <c r="X102" s="58">
        <v>0</v>
      </c>
      <c r="Y102" s="58">
        <v>0</v>
      </c>
      <c r="Z102" s="58">
        <v>0</v>
      </c>
      <c r="AA102" s="58">
        <v>0</v>
      </c>
      <c r="AB102" s="61">
        <f t="shared" si="11"/>
        <v>1458.9</v>
      </c>
    </row>
    <row r="103" spans="1:28" x14ac:dyDescent="0.2">
      <c r="A103" s="90"/>
      <c r="B103" s="62" t="s">
        <v>121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54.8</v>
      </c>
      <c r="I103" s="58">
        <v>0</v>
      </c>
      <c r="J103" s="58">
        <v>55.6</v>
      </c>
      <c r="K103" s="58">
        <v>18.8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870.9</v>
      </c>
      <c r="T103" s="58">
        <v>455.2</v>
      </c>
      <c r="U103" s="63">
        <v>0</v>
      </c>
      <c r="V103" s="63">
        <v>0</v>
      </c>
      <c r="W103" s="58">
        <v>0</v>
      </c>
      <c r="X103" s="58">
        <v>0</v>
      </c>
      <c r="Y103" s="58">
        <v>0</v>
      </c>
      <c r="Z103" s="58">
        <v>0</v>
      </c>
      <c r="AA103" s="58">
        <v>0</v>
      </c>
      <c r="AB103" s="61">
        <f t="shared" si="11"/>
        <v>1455.3</v>
      </c>
    </row>
    <row r="104" spans="1:28" x14ac:dyDescent="0.2">
      <c r="A104" s="90"/>
      <c r="B104" s="62" t="s">
        <v>122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54.8</v>
      </c>
      <c r="I104" s="58">
        <v>0</v>
      </c>
      <c r="J104" s="58">
        <v>55.6</v>
      </c>
      <c r="K104" s="58">
        <v>18.8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870.9</v>
      </c>
      <c r="T104" s="58">
        <v>455.2</v>
      </c>
      <c r="U104" s="63">
        <v>0</v>
      </c>
      <c r="V104" s="63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61">
        <f t="shared" si="11"/>
        <v>1455.3</v>
      </c>
    </row>
    <row r="105" spans="1:28" x14ac:dyDescent="0.2">
      <c r="A105" s="90"/>
      <c r="B105" s="62" t="s">
        <v>123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54.8</v>
      </c>
      <c r="I105" s="58">
        <v>0</v>
      </c>
      <c r="J105" s="58">
        <v>55.6</v>
      </c>
      <c r="K105" s="58">
        <v>18.8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870.9</v>
      </c>
      <c r="T105" s="58">
        <v>455.2</v>
      </c>
      <c r="U105" s="63">
        <v>0</v>
      </c>
      <c r="V105" s="63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61">
        <f t="shared" si="11"/>
        <v>1455.3</v>
      </c>
    </row>
    <row r="106" spans="1:28" x14ac:dyDescent="0.2">
      <c r="A106" s="90"/>
      <c r="B106" s="62" t="s">
        <v>124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54.8</v>
      </c>
      <c r="I106" s="58">
        <v>0</v>
      </c>
      <c r="J106" s="58">
        <v>55.6</v>
      </c>
      <c r="K106" s="58">
        <v>18.8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870.9</v>
      </c>
      <c r="T106" s="58">
        <v>455.2</v>
      </c>
      <c r="U106" s="63">
        <v>0</v>
      </c>
      <c r="V106" s="63">
        <v>0</v>
      </c>
      <c r="W106" s="58">
        <v>0</v>
      </c>
      <c r="X106" s="58">
        <v>0</v>
      </c>
      <c r="Y106" s="58">
        <v>0</v>
      </c>
      <c r="Z106" s="58">
        <v>0</v>
      </c>
      <c r="AA106" s="58">
        <v>0</v>
      </c>
      <c r="AB106" s="61">
        <f t="shared" si="11"/>
        <v>1455.3</v>
      </c>
    </row>
    <row r="107" spans="1:28" x14ac:dyDescent="0.2">
      <c r="A107" s="90"/>
      <c r="B107" s="62" t="s">
        <v>125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54.8</v>
      </c>
      <c r="I107" s="58">
        <v>0</v>
      </c>
      <c r="J107" s="58">
        <v>55.6</v>
      </c>
      <c r="K107" s="58">
        <v>18.8</v>
      </c>
      <c r="L107" s="58">
        <v>0</v>
      </c>
      <c r="M107" s="58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870.9</v>
      </c>
      <c r="T107" s="58">
        <v>455.2</v>
      </c>
      <c r="U107" s="63">
        <v>0</v>
      </c>
      <c r="V107" s="63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61">
        <f t="shared" si="11"/>
        <v>1455.3</v>
      </c>
    </row>
    <row r="108" spans="1:28" x14ac:dyDescent="0.2">
      <c r="A108" s="90"/>
      <c r="B108" s="62" t="s">
        <v>126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54.8</v>
      </c>
      <c r="I108" s="58">
        <v>0</v>
      </c>
      <c r="J108" s="58">
        <v>55.6</v>
      </c>
      <c r="K108" s="58">
        <v>18.8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870.9</v>
      </c>
      <c r="T108" s="58">
        <v>455.2</v>
      </c>
      <c r="U108" s="63">
        <v>0</v>
      </c>
      <c r="V108" s="63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61">
        <f t="shared" si="11"/>
        <v>1455.3</v>
      </c>
    </row>
    <row r="109" spans="1:28" x14ac:dyDescent="0.2">
      <c r="A109" s="90"/>
      <c r="B109" s="62" t="s">
        <v>127</v>
      </c>
      <c r="C109" s="58">
        <v>0</v>
      </c>
      <c r="D109" s="58">
        <v>0</v>
      </c>
      <c r="E109" s="58">
        <v>0</v>
      </c>
      <c r="F109" s="58">
        <v>0</v>
      </c>
      <c r="G109" s="58">
        <v>220</v>
      </c>
      <c r="H109" s="58">
        <v>54.8</v>
      </c>
      <c r="I109" s="58">
        <v>0</v>
      </c>
      <c r="J109" s="58">
        <v>55.6</v>
      </c>
      <c r="K109" s="58">
        <v>18.8</v>
      </c>
      <c r="L109" s="58">
        <v>0</v>
      </c>
      <c r="M109" s="58">
        <v>11.7</v>
      </c>
      <c r="N109" s="58">
        <v>0</v>
      </c>
      <c r="O109" s="58">
        <v>0</v>
      </c>
      <c r="P109" s="58">
        <v>25</v>
      </c>
      <c r="Q109" s="58">
        <v>0</v>
      </c>
      <c r="R109" s="58">
        <v>0</v>
      </c>
      <c r="S109" s="58">
        <v>870.9</v>
      </c>
      <c r="T109" s="58">
        <v>455.2</v>
      </c>
      <c r="U109" s="63">
        <v>0</v>
      </c>
      <c r="V109" s="63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61">
        <f t="shared" si="11"/>
        <v>1712</v>
      </c>
    </row>
    <row r="110" spans="1:28" x14ac:dyDescent="0.2">
      <c r="A110" s="90"/>
      <c r="B110" s="62" t="s">
        <v>128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54.8</v>
      </c>
      <c r="I110" s="58">
        <v>0</v>
      </c>
      <c r="J110" s="58">
        <v>55.6</v>
      </c>
      <c r="K110" s="58">
        <v>18.8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843.4</v>
      </c>
      <c r="T110" s="58">
        <v>455.2</v>
      </c>
      <c r="U110" s="63">
        <v>0</v>
      </c>
      <c r="V110" s="63">
        <v>0</v>
      </c>
      <c r="W110" s="58">
        <v>0</v>
      </c>
      <c r="X110" s="58">
        <v>0</v>
      </c>
      <c r="Y110" s="58">
        <v>0</v>
      </c>
      <c r="Z110" s="58">
        <v>0</v>
      </c>
      <c r="AA110" s="58">
        <v>0</v>
      </c>
      <c r="AB110" s="61">
        <f t="shared" si="11"/>
        <v>1427.8</v>
      </c>
    </row>
    <row r="111" spans="1:28" x14ac:dyDescent="0.2">
      <c r="A111" s="90"/>
      <c r="B111" s="62" t="s">
        <v>96</v>
      </c>
      <c r="C111" s="64">
        <f>SUM(C88:C110)</f>
        <v>130</v>
      </c>
      <c r="D111" s="64">
        <f t="shared" ref="D111:AA111" si="12">SUM(D88:D110)</f>
        <v>0</v>
      </c>
      <c r="E111" s="64">
        <f t="shared" si="12"/>
        <v>0</v>
      </c>
      <c r="F111" s="64">
        <f t="shared" si="12"/>
        <v>0</v>
      </c>
      <c r="G111" s="64">
        <f t="shared" si="12"/>
        <v>220</v>
      </c>
      <c r="H111" s="64">
        <f t="shared" si="12"/>
        <v>994.09999999999968</v>
      </c>
      <c r="I111" s="64">
        <f t="shared" si="12"/>
        <v>0</v>
      </c>
      <c r="J111" s="64">
        <f t="shared" si="12"/>
        <v>1345.7999999999997</v>
      </c>
      <c r="K111" s="64">
        <f t="shared" si="12"/>
        <v>408.40000000000015</v>
      </c>
      <c r="L111" s="64">
        <f t="shared" si="12"/>
        <v>400</v>
      </c>
      <c r="M111" s="64">
        <f t="shared" si="12"/>
        <v>117</v>
      </c>
      <c r="N111" s="64">
        <f t="shared" si="12"/>
        <v>0</v>
      </c>
      <c r="O111" s="64">
        <f t="shared" si="12"/>
        <v>0</v>
      </c>
      <c r="P111" s="64">
        <f t="shared" si="12"/>
        <v>25</v>
      </c>
      <c r="Q111" s="64">
        <f t="shared" si="12"/>
        <v>488.6</v>
      </c>
      <c r="R111" s="64">
        <f t="shared" si="12"/>
        <v>0</v>
      </c>
      <c r="S111" s="64">
        <f t="shared" si="12"/>
        <v>15522.599999999997</v>
      </c>
      <c r="T111" s="64">
        <f t="shared" si="12"/>
        <v>8648.7999999999993</v>
      </c>
      <c r="U111" s="64">
        <f t="shared" si="12"/>
        <v>0</v>
      </c>
      <c r="V111" s="64">
        <f t="shared" si="12"/>
        <v>0</v>
      </c>
      <c r="W111" s="64">
        <f t="shared" si="12"/>
        <v>0</v>
      </c>
      <c r="X111" s="64">
        <f t="shared" si="12"/>
        <v>0</v>
      </c>
      <c r="Y111" s="64">
        <f t="shared" si="12"/>
        <v>0</v>
      </c>
      <c r="Z111" s="64">
        <f t="shared" si="12"/>
        <v>0</v>
      </c>
      <c r="AA111" s="64">
        <f t="shared" si="12"/>
        <v>0</v>
      </c>
      <c r="AB111" s="61">
        <f t="shared" si="11"/>
        <v>28300.299999999996</v>
      </c>
    </row>
    <row r="112" spans="1:28" x14ac:dyDescent="0.2">
      <c r="A112" s="90" t="s">
        <v>30</v>
      </c>
      <c r="B112" s="57" t="s">
        <v>97</v>
      </c>
      <c r="C112" s="58">
        <v>213.9</v>
      </c>
      <c r="D112" s="58">
        <v>191.3</v>
      </c>
      <c r="E112" s="58">
        <v>0</v>
      </c>
      <c r="F112" s="58">
        <v>0</v>
      </c>
      <c r="G112" s="58">
        <v>0</v>
      </c>
      <c r="H112" s="58">
        <v>108</v>
      </c>
      <c r="I112" s="60">
        <v>89.6</v>
      </c>
      <c r="J112" s="58">
        <v>0</v>
      </c>
      <c r="K112" s="58">
        <v>20.7</v>
      </c>
      <c r="L112" s="60">
        <v>317.2</v>
      </c>
      <c r="M112" s="58">
        <v>0</v>
      </c>
      <c r="N112" s="58">
        <v>0</v>
      </c>
      <c r="O112" s="58">
        <v>0</v>
      </c>
      <c r="P112" s="60">
        <v>5</v>
      </c>
      <c r="Q112" s="58">
        <v>0</v>
      </c>
      <c r="R112" s="60">
        <v>0</v>
      </c>
      <c r="S112" s="60">
        <v>140.80000000000001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60">
        <v>913.1</v>
      </c>
      <c r="Z112" s="60">
        <v>0</v>
      </c>
      <c r="AA112" s="58">
        <v>0</v>
      </c>
      <c r="AB112" s="61">
        <f t="shared" si="11"/>
        <v>1999.6</v>
      </c>
    </row>
    <row r="113" spans="1:28" x14ac:dyDescent="0.2">
      <c r="A113" s="90"/>
      <c r="B113" s="62" t="s">
        <v>98</v>
      </c>
      <c r="C113" s="58">
        <v>0</v>
      </c>
      <c r="D113" s="58">
        <v>0</v>
      </c>
      <c r="E113" s="58">
        <v>323.39999999999998</v>
      </c>
      <c r="F113" s="58">
        <v>0</v>
      </c>
      <c r="G113" s="58">
        <v>0</v>
      </c>
      <c r="H113" s="58">
        <v>66.900000000000006</v>
      </c>
      <c r="I113" s="58">
        <v>185.4</v>
      </c>
      <c r="J113" s="58">
        <v>386.7</v>
      </c>
      <c r="K113" s="58">
        <v>26.4</v>
      </c>
      <c r="L113" s="58">
        <v>0</v>
      </c>
      <c r="M113" s="58">
        <v>11.4</v>
      </c>
      <c r="N113" s="58">
        <v>1328.2</v>
      </c>
      <c r="O113" s="58">
        <v>66</v>
      </c>
      <c r="P113" s="58">
        <v>32.1</v>
      </c>
      <c r="Q113" s="58">
        <v>0</v>
      </c>
      <c r="R113" s="58">
        <v>0</v>
      </c>
      <c r="S113" s="58">
        <v>105.2</v>
      </c>
      <c r="T113" s="58">
        <v>447.5</v>
      </c>
      <c r="U113" s="58">
        <v>0</v>
      </c>
      <c r="V113" s="58">
        <v>304</v>
      </c>
      <c r="W113" s="58">
        <v>9309.2000000000007</v>
      </c>
      <c r="X113" s="58">
        <v>0</v>
      </c>
      <c r="Y113" s="58">
        <v>0</v>
      </c>
      <c r="Z113" s="58">
        <v>136.5</v>
      </c>
      <c r="AA113" s="58">
        <v>0</v>
      </c>
      <c r="AB113" s="61">
        <f t="shared" si="11"/>
        <v>12728.9</v>
      </c>
    </row>
    <row r="114" spans="1:28" x14ac:dyDescent="0.2">
      <c r="A114" s="90"/>
      <c r="B114" s="57" t="s">
        <v>99</v>
      </c>
      <c r="C114" s="58">
        <v>0</v>
      </c>
      <c r="D114" s="58">
        <v>0</v>
      </c>
      <c r="E114" s="58">
        <v>427.6</v>
      </c>
      <c r="F114" s="58">
        <v>0</v>
      </c>
      <c r="G114" s="58">
        <v>0</v>
      </c>
      <c r="H114" s="58">
        <v>41.1</v>
      </c>
      <c r="I114" s="60">
        <v>0</v>
      </c>
      <c r="J114" s="58">
        <v>177.6</v>
      </c>
      <c r="K114" s="58">
        <v>16.2</v>
      </c>
      <c r="L114" s="58">
        <v>2.8</v>
      </c>
      <c r="M114" s="58">
        <v>0</v>
      </c>
      <c r="N114" s="58">
        <v>0</v>
      </c>
      <c r="O114" s="58">
        <v>0</v>
      </c>
      <c r="P114" s="58">
        <v>54</v>
      </c>
      <c r="Q114" s="58">
        <v>0</v>
      </c>
      <c r="R114" s="60">
        <v>0</v>
      </c>
      <c r="S114" s="58">
        <v>364.7</v>
      </c>
      <c r="T114" s="58">
        <v>527.20000000000005</v>
      </c>
      <c r="U114" s="58">
        <v>0</v>
      </c>
      <c r="V114" s="58">
        <v>0</v>
      </c>
      <c r="W114" s="58">
        <v>0</v>
      </c>
      <c r="X114" s="58">
        <v>0</v>
      </c>
      <c r="Y114" s="60">
        <v>0</v>
      </c>
      <c r="Z114" s="60">
        <v>0</v>
      </c>
      <c r="AA114" s="58">
        <v>0</v>
      </c>
      <c r="AB114" s="61">
        <f t="shared" si="11"/>
        <v>1611.2</v>
      </c>
    </row>
    <row r="115" spans="1:28" x14ac:dyDescent="0.2">
      <c r="A115" s="90"/>
      <c r="B115" s="57" t="s">
        <v>100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79</v>
      </c>
      <c r="I115" s="60">
        <v>0</v>
      </c>
      <c r="J115" s="58">
        <v>221.8</v>
      </c>
      <c r="K115" s="58">
        <v>18</v>
      </c>
      <c r="L115" s="58">
        <v>5.8</v>
      </c>
      <c r="M115" s="58">
        <v>0</v>
      </c>
      <c r="N115" s="58">
        <v>0</v>
      </c>
      <c r="O115" s="58">
        <v>0</v>
      </c>
      <c r="P115" s="58">
        <v>33.200000000000003</v>
      </c>
      <c r="Q115" s="58">
        <v>0</v>
      </c>
      <c r="R115" s="58">
        <v>0</v>
      </c>
      <c r="S115" s="58">
        <v>821.9</v>
      </c>
      <c r="T115" s="58">
        <v>538.1</v>
      </c>
      <c r="U115" s="58">
        <v>0</v>
      </c>
      <c r="V115" s="58">
        <v>0</v>
      </c>
      <c r="W115" s="58">
        <v>0</v>
      </c>
      <c r="X115" s="58">
        <v>0</v>
      </c>
      <c r="Y115" s="60">
        <v>0</v>
      </c>
      <c r="Z115" s="60">
        <v>0</v>
      </c>
      <c r="AA115" s="58">
        <v>0</v>
      </c>
      <c r="AB115" s="61">
        <f t="shared" si="11"/>
        <v>1717.8000000000002</v>
      </c>
    </row>
    <row r="116" spans="1:28" x14ac:dyDescent="0.2">
      <c r="A116" s="90"/>
      <c r="B116" s="57" t="s">
        <v>101</v>
      </c>
      <c r="C116" s="58">
        <v>16.3</v>
      </c>
      <c r="D116" s="58">
        <v>0</v>
      </c>
      <c r="E116" s="58">
        <v>0</v>
      </c>
      <c r="F116" s="58">
        <v>0</v>
      </c>
      <c r="G116" s="58">
        <v>0</v>
      </c>
      <c r="H116" s="58">
        <v>79.599999999999994</v>
      </c>
      <c r="I116" s="60">
        <v>0</v>
      </c>
      <c r="J116" s="58">
        <v>225.1</v>
      </c>
      <c r="K116" s="58">
        <v>18</v>
      </c>
      <c r="L116" s="58">
        <v>5.8</v>
      </c>
      <c r="M116" s="58">
        <v>0</v>
      </c>
      <c r="N116" s="58">
        <v>0</v>
      </c>
      <c r="O116" s="58">
        <v>0</v>
      </c>
      <c r="P116" s="58">
        <v>33.200000000000003</v>
      </c>
      <c r="Q116" s="58">
        <v>0</v>
      </c>
      <c r="R116" s="60">
        <v>0</v>
      </c>
      <c r="S116" s="58">
        <v>804.7</v>
      </c>
      <c r="T116" s="58">
        <v>538.1</v>
      </c>
      <c r="U116" s="58">
        <v>0</v>
      </c>
      <c r="V116" s="58">
        <v>0</v>
      </c>
      <c r="W116" s="58">
        <v>0</v>
      </c>
      <c r="X116" s="58">
        <v>0</v>
      </c>
      <c r="Y116" s="60">
        <v>0</v>
      </c>
      <c r="Z116" s="60">
        <v>0</v>
      </c>
      <c r="AA116" s="58">
        <v>0</v>
      </c>
      <c r="AB116" s="61">
        <f t="shared" si="11"/>
        <v>1720.8000000000002</v>
      </c>
    </row>
    <row r="117" spans="1:28" x14ac:dyDescent="0.2">
      <c r="A117" s="90"/>
      <c r="B117" s="57" t="s">
        <v>102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79.5</v>
      </c>
      <c r="I117" s="60">
        <v>0</v>
      </c>
      <c r="J117" s="58">
        <v>226.1</v>
      </c>
      <c r="K117" s="58">
        <v>26.9</v>
      </c>
      <c r="L117" s="58">
        <v>115.4</v>
      </c>
      <c r="M117" s="58">
        <v>0</v>
      </c>
      <c r="N117" s="58">
        <v>0</v>
      </c>
      <c r="O117" s="58">
        <v>0</v>
      </c>
      <c r="P117" s="58">
        <v>33.200000000000003</v>
      </c>
      <c r="Q117" s="58">
        <v>0</v>
      </c>
      <c r="R117" s="60">
        <v>0</v>
      </c>
      <c r="S117" s="58">
        <v>651.70000000000005</v>
      </c>
      <c r="T117" s="58">
        <v>538.1</v>
      </c>
      <c r="U117" s="58">
        <v>0</v>
      </c>
      <c r="V117" s="58">
        <v>0</v>
      </c>
      <c r="W117" s="58">
        <v>0</v>
      </c>
      <c r="X117" s="58">
        <v>0</v>
      </c>
      <c r="Y117" s="60">
        <v>0</v>
      </c>
      <c r="Z117" s="60">
        <v>0</v>
      </c>
      <c r="AA117" s="58">
        <v>0</v>
      </c>
      <c r="AB117" s="61">
        <f t="shared" si="11"/>
        <v>1670.9</v>
      </c>
    </row>
    <row r="118" spans="1:28" x14ac:dyDescent="0.2">
      <c r="A118" s="90"/>
      <c r="B118" s="57" t="s">
        <v>103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76.5</v>
      </c>
      <c r="I118" s="60">
        <v>0</v>
      </c>
      <c r="J118" s="58">
        <v>233.3</v>
      </c>
      <c r="K118" s="58">
        <v>18</v>
      </c>
      <c r="L118" s="58">
        <v>5.8</v>
      </c>
      <c r="M118" s="58">
        <v>0</v>
      </c>
      <c r="N118" s="58">
        <v>0</v>
      </c>
      <c r="O118" s="58">
        <v>0</v>
      </c>
      <c r="P118" s="58">
        <v>33.200000000000003</v>
      </c>
      <c r="Q118" s="58">
        <v>0</v>
      </c>
      <c r="R118" s="60">
        <v>0</v>
      </c>
      <c r="S118" s="58">
        <v>784.7</v>
      </c>
      <c r="T118" s="58">
        <v>538.1</v>
      </c>
      <c r="U118" s="58">
        <v>0</v>
      </c>
      <c r="V118" s="58">
        <v>0</v>
      </c>
      <c r="W118" s="58">
        <v>0</v>
      </c>
      <c r="X118" s="58">
        <v>0</v>
      </c>
      <c r="Y118" s="60">
        <v>0</v>
      </c>
      <c r="Z118" s="60">
        <v>0</v>
      </c>
      <c r="AA118" s="58">
        <v>0</v>
      </c>
      <c r="AB118" s="61">
        <f t="shared" si="11"/>
        <v>1689.6</v>
      </c>
    </row>
    <row r="119" spans="1:28" x14ac:dyDescent="0.2">
      <c r="A119" s="90"/>
      <c r="B119" s="57" t="s">
        <v>104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79.400000000000006</v>
      </c>
      <c r="I119" s="60">
        <v>0</v>
      </c>
      <c r="J119" s="58">
        <v>211.4</v>
      </c>
      <c r="K119" s="58">
        <v>18</v>
      </c>
      <c r="L119" s="58">
        <v>5.8</v>
      </c>
      <c r="M119" s="58">
        <v>0</v>
      </c>
      <c r="N119" s="58">
        <v>0</v>
      </c>
      <c r="O119" s="58">
        <v>0</v>
      </c>
      <c r="P119" s="58">
        <v>33.200000000000003</v>
      </c>
      <c r="Q119" s="58">
        <v>0</v>
      </c>
      <c r="R119" s="60">
        <v>0</v>
      </c>
      <c r="S119" s="58">
        <v>835.2</v>
      </c>
      <c r="T119" s="58">
        <v>538.1</v>
      </c>
      <c r="U119" s="58">
        <v>0</v>
      </c>
      <c r="V119" s="58">
        <v>0</v>
      </c>
      <c r="W119" s="58">
        <v>0</v>
      </c>
      <c r="X119" s="58">
        <v>0</v>
      </c>
      <c r="Y119" s="60">
        <v>0</v>
      </c>
      <c r="Z119" s="60">
        <v>0</v>
      </c>
      <c r="AA119" s="58">
        <v>0</v>
      </c>
      <c r="AB119" s="61">
        <f t="shared" si="11"/>
        <v>1721.1</v>
      </c>
    </row>
    <row r="120" spans="1:28" x14ac:dyDescent="0.2">
      <c r="A120" s="90"/>
      <c r="B120" s="57" t="s">
        <v>105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75.2</v>
      </c>
      <c r="I120" s="60">
        <v>0</v>
      </c>
      <c r="J120" s="58">
        <v>220.3</v>
      </c>
      <c r="K120" s="58">
        <v>70.3</v>
      </c>
      <c r="L120" s="58">
        <v>5.8</v>
      </c>
      <c r="M120" s="58">
        <v>0</v>
      </c>
      <c r="N120" s="58">
        <v>0</v>
      </c>
      <c r="O120" s="58">
        <v>0</v>
      </c>
      <c r="P120" s="58">
        <v>33.200000000000003</v>
      </c>
      <c r="Q120" s="58">
        <v>0</v>
      </c>
      <c r="R120" s="60">
        <v>0</v>
      </c>
      <c r="S120" s="58">
        <v>781.4</v>
      </c>
      <c r="T120" s="58">
        <v>538.1</v>
      </c>
      <c r="U120" s="58">
        <v>0</v>
      </c>
      <c r="V120" s="58">
        <v>0</v>
      </c>
      <c r="W120" s="58">
        <v>0</v>
      </c>
      <c r="X120" s="58">
        <v>0</v>
      </c>
      <c r="Y120" s="60">
        <v>0</v>
      </c>
      <c r="Z120" s="60">
        <v>0</v>
      </c>
      <c r="AA120" s="58">
        <v>0</v>
      </c>
      <c r="AB120" s="61">
        <f t="shared" si="11"/>
        <v>1724.3000000000002</v>
      </c>
    </row>
    <row r="121" spans="1:28" x14ac:dyDescent="0.2">
      <c r="A121" s="90"/>
      <c r="B121" s="57" t="s">
        <v>108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46.1</v>
      </c>
      <c r="I121" s="60">
        <v>0</v>
      </c>
      <c r="J121" s="58">
        <v>259.89999999999998</v>
      </c>
      <c r="K121" s="58">
        <v>18</v>
      </c>
      <c r="L121" s="58">
        <v>5.8</v>
      </c>
      <c r="M121" s="58">
        <v>0</v>
      </c>
      <c r="N121" s="58">
        <v>0</v>
      </c>
      <c r="O121" s="58">
        <v>0</v>
      </c>
      <c r="P121" s="58">
        <v>33.200000000000003</v>
      </c>
      <c r="Q121" s="58">
        <v>0</v>
      </c>
      <c r="R121" s="60">
        <v>0</v>
      </c>
      <c r="S121" s="58">
        <v>829.4</v>
      </c>
      <c r="T121" s="58">
        <v>538.1</v>
      </c>
      <c r="U121" s="58">
        <v>0</v>
      </c>
      <c r="V121" s="58">
        <v>0</v>
      </c>
      <c r="W121" s="58">
        <v>0</v>
      </c>
      <c r="X121" s="58">
        <v>0</v>
      </c>
      <c r="Y121" s="60">
        <v>0</v>
      </c>
      <c r="Z121" s="60">
        <v>0</v>
      </c>
      <c r="AA121" s="58">
        <v>0</v>
      </c>
      <c r="AB121" s="61">
        <f t="shared" si="11"/>
        <v>1730.5</v>
      </c>
    </row>
    <row r="122" spans="1:28" x14ac:dyDescent="0.2">
      <c r="A122" s="90"/>
      <c r="B122" s="57" t="s">
        <v>107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46.1</v>
      </c>
      <c r="I122" s="60">
        <v>0</v>
      </c>
      <c r="J122" s="58">
        <v>182.8</v>
      </c>
      <c r="K122" s="58">
        <v>23.6</v>
      </c>
      <c r="L122" s="58">
        <v>5.8</v>
      </c>
      <c r="M122" s="58">
        <v>0</v>
      </c>
      <c r="N122" s="58">
        <v>0</v>
      </c>
      <c r="O122" s="58">
        <v>0</v>
      </c>
      <c r="P122" s="58">
        <v>33.200000000000003</v>
      </c>
      <c r="Q122" s="58">
        <v>0</v>
      </c>
      <c r="R122" s="60">
        <v>0</v>
      </c>
      <c r="S122" s="58">
        <v>901.1</v>
      </c>
      <c r="T122" s="58">
        <v>538.1</v>
      </c>
      <c r="U122" s="58">
        <v>0</v>
      </c>
      <c r="V122" s="58">
        <v>0</v>
      </c>
      <c r="W122" s="58">
        <v>0</v>
      </c>
      <c r="X122" s="58">
        <v>0</v>
      </c>
      <c r="Y122" s="60">
        <v>0</v>
      </c>
      <c r="Z122" s="60">
        <v>0</v>
      </c>
      <c r="AA122" s="58">
        <v>0</v>
      </c>
      <c r="AB122" s="61">
        <f t="shared" si="11"/>
        <v>1730.6999999999998</v>
      </c>
    </row>
    <row r="123" spans="1:28" x14ac:dyDescent="0.2">
      <c r="A123" s="90"/>
      <c r="B123" s="57" t="s">
        <v>120</v>
      </c>
      <c r="C123" s="58">
        <v>24.9</v>
      </c>
      <c r="D123" s="58">
        <v>0</v>
      </c>
      <c r="E123" s="58">
        <v>0</v>
      </c>
      <c r="F123" s="58">
        <v>0</v>
      </c>
      <c r="G123" s="58">
        <v>0</v>
      </c>
      <c r="H123" s="58">
        <v>79.3</v>
      </c>
      <c r="I123" s="60">
        <v>0</v>
      </c>
      <c r="J123" s="58">
        <v>251.7</v>
      </c>
      <c r="K123" s="58">
        <v>40.9</v>
      </c>
      <c r="L123" s="58">
        <v>5.8</v>
      </c>
      <c r="M123" s="58">
        <v>0</v>
      </c>
      <c r="N123" s="58">
        <v>0</v>
      </c>
      <c r="O123" s="58">
        <v>0</v>
      </c>
      <c r="P123" s="58">
        <v>33.200000000000003</v>
      </c>
      <c r="Q123" s="58">
        <v>0</v>
      </c>
      <c r="R123" s="60">
        <v>0</v>
      </c>
      <c r="S123" s="58">
        <v>751.8</v>
      </c>
      <c r="T123" s="58">
        <v>538.1</v>
      </c>
      <c r="U123" s="58">
        <v>0</v>
      </c>
      <c r="V123" s="58">
        <v>0</v>
      </c>
      <c r="W123" s="58">
        <v>0</v>
      </c>
      <c r="X123" s="58">
        <v>0</v>
      </c>
      <c r="Y123" s="60">
        <v>0</v>
      </c>
      <c r="Z123" s="60">
        <v>0</v>
      </c>
      <c r="AA123" s="58">
        <v>0</v>
      </c>
      <c r="AB123" s="61">
        <f t="shared" si="11"/>
        <v>1725.6999999999998</v>
      </c>
    </row>
    <row r="124" spans="1:28" x14ac:dyDescent="0.2">
      <c r="A124" s="90"/>
      <c r="B124" s="57" t="s">
        <v>121</v>
      </c>
      <c r="C124" s="58">
        <v>0</v>
      </c>
      <c r="D124" s="58">
        <v>0</v>
      </c>
      <c r="E124" s="58">
        <v>0</v>
      </c>
      <c r="F124" s="58">
        <v>180.2</v>
      </c>
      <c r="G124" s="58">
        <v>0</v>
      </c>
      <c r="H124" s="58">
        <v>31.6</v>
      </c>
      <c r="I124" s="60">
        <v>0</v>
      </c>
      <c r="J124" s="58">
        <v>192.8</v>
      </c>
      <c r="K124" s="58">
        <v>37.799999999999997</v>
      </c>
      <c r="L124" s="58">
        <v>79.8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60">
        <v>0</v>
      </c>
      <c r="S124" s="58">
        <v>489.2</v>
      </c>
      <c r="T124" s="58">
        <v>571.1</v>
      </c>
      <c r="U124" s="58">
        <v>0</v>
      </c>
      <c r="V124" s="58">
        <v>0</v>
      </c>
      <c r="W124" s="58">
        <v>0</v>
      </c>
      <c r="X124" s="58">
        <v>0</v>
      </c>
      <c r="Y124" s="60">
        <v>0</v>
      </c>
      <c r="Z124" s="60">
        <v>0</v>
      </c>
      <c r="AA124" s="58">
        <v>0</v>
      </c>
      <c r="AB124" s="61">
        <f t="shared" si="11"/>
        <v>1582.5</v>
      </c>
    </row>
    <row r="125" spans="1:28" x14ac:dyDescent="0.2">
      <c r="A125" s="90"/>
      <c r="B125" s="62" t="s">
        <v>96</v>
      </c>
      <c r="C125" s="64">
        <f>SUM(C112:C124)</f>
        <v>255.10000000000002</v>
      </c>
      <c r="D125" s="64">
        <f t="shared" ref="D125:AA125" si="13">SUM(D112:D124)</f>
        <v>191.3</v>
      </c>
      <c r="E125" s="64">
        <f t="shared" si="13"/>
        <v>751</v>
      </c>
      <c r="F125" s="64">
        <f t="shared" si="13"/>
        <v>180.2</v>
      </c>
      <c r="G125" s="64">
        <f t="shared" si="13"/>
        <v>0</v>
      </c>
      <c r="H125" s="64">
        <f t="shared" si="13"/>
        <v>888.30000000000007</v>
      </c>
      <c r="I125" s="64">
        <f t="shared" si="13"/>
        <v>275</v>
      </c>
      <c r="J125" s="64">
        <f t="shared" si="13"/>
        <v>2789.5</v>
      </c>
      <c r="K125" s="64">
        <f t="shared" si="13"/>
        <v>352.8</v>
      </c>
      <c r="L125" s="64">
        <f t="shared" si="13"/>
        <v>561.6</v>
      </c>
      <c r="M125" s="64">
        <f t="shared" si="13"/>
        <v>11.4</v>
      </c>
      <c r="N125" s="64">
        <f t="shared" si="13"/>
        <v>1328.2</v>
      </c>
      <c r="O125" s="64">
        <f t="shared" si="13"/>
        <v>66</v>
      </c>
      <c r="P125" s="64">
        <f t="shared" si="13"/>
        <v>389.89999999999992</v>
      </c>
      <c r="Q125" s="64">
        <f t="shared" si="13"/>
        <v>0</v>
      </c>
      <c r="R125" s="64">
        <f t="shared" si="13"/>
        <v>0</v>
      </c>
      <c r="S125" s="64">
        <f t="shared" si="13"/>
        <v>8261.7999999999993</v>
      </c>
      <c r="T125" s="64">
        <f t="shared" si="13"/>
        <v>6388.7000000000016</v>
      </c>
      <c r="U125" s="64">
        <f t="shared" si="13"/>
        <v>0</v>
      </c>
      <c r="V125" s="64">
        <f t="shared" si="13"/>
        <v>304</v>
      </c>
      <c r="W125" s="64">
        <f t="shared" si="13"/>
        <v>9309.2000000000007</v>
      </c>
      <c r="X125" s="64">
        <f t="shared" si="13"/>
        <v>0</v>
      </c>
      <c r="Y125" s="64">
        <f t="shared" si="13"/>
        <v>913.1</v>
      </c>
      <c r="Z125" s="64">
        <f t="shared" si="13"/>
        <v>136.5</v>
      </c>
      <c r="AA125" s="64">
        <f t="shared" si="13"/>
        <v>0</v>
      </c>
      <c r="AB125" s="61">
        <f t="shared" si="11"/>
        <v>33353.599999999999</v>
      </c>
    </row>
    <row r="126" spans="1:28" x14ac:dyDescent="0.2">
      <c r="A126" s="90" t="s">
        <v>33</v>
      </c>
      <c r="B126" s="57" t="s">
        <v>97</v>
      </c>
      <c r="C126" s="58">
        <v>0</v>
      </c>
      <c r="D126" s="58">
        <v>117.8</v>
      </c>
      <c r="E126" s="58">
        <v>0</v>
      </c>
      <c r="F126" s="58">
        <v>0</v>
      </c>
      <c r="G126" s="58">
        <v>0</v>
      </c>
      <c r="H126" s="58">
        <v>46.3</v>
      </c>
      <c r="I126" s="60">
        <v>12.9</v>
      </c>
      <c r="J126" s="58">
        <v>152.80000000000001</v>
      </c>
      <c r="K126" s="58">
        <v>46.3</v>
      </c>
      <c r="L126" s="60">
        <v>10.1</v>
      </c>
      <c r="M126" s="58">
        <v>0</v>
      </c>
      <c r="N126" s="58">
        <v>0</v>
      </c>
      <c r="O126" s="58">
        <v>0</v>
      </c>
      <c r="P126" s="60">
        <v>5.8</v>
      </c>
      <c r="Q126" s="58">
        <v>0</v>
      </c>
      <c r="R126" s="60">
        <v>0</v>
      </c>
      <c r="S126" s="60">
        <v>14.9</v>
      </c>
      <c r="T126" s="60">
        <v>0</v>
      </c>
      <c r="U126" s="58">
        <v>0</v>
      </c>
      <c r="V126" s="58">
        <v>0</v>
      </c>
      <c r="W126" s="58">
        <v>0</v>
      </c>
      <c r="X126" s="58">
        <v>0</v>
      </c>
      <c r="Y126" s="60">
        <v>425.1</v>
      </c>
      <c r="Z126" s="60">
        <v>0</v>
      </c>
      <c r="AA126" s="60">
        <v>0</v>
      </c>
      <c r="AB126" s="61">
        <f t="shared" si="11"/>
        <v>832</v>
      </c>
    </row>
    <row r="127" spans="1:28" x14ac:dyDescent="0.2">
      <c r="A127" s="90"/>
      <c r="B127" s="62" t="s">
        <v>98</v>
      </c>
      <c r="C127" s="58">
        <v>32</v>
      </c>
      <c r="D127" s="58">
        <v>0</v>
      </c>
      <c r="E127" s="58">
        <v>104.8</v>
      </c>
      <c r="F127" s="58">
        <v>0</v>
      </c>
      <c r="G127" s="58">
        <v>0</v>
      </c>
      <c r="H127" s="58">
        <v>129.69999999999999</v>
      </c>
      <c r="I127" s="58">
        <v>712.8</v>
      </c>
      <c r="J127" s="58">
        <v>304.60000000000002</v>
      </c>
      <c r="K127" s="58">
        <v>16.5</v>
      </c>
      <c r="L127" s="58">
        <v>10.8</v>
      </c>
      <c r="M127" s="58">
        <v>19.2</v>
      </c>
      <c r="N127" s="58">
        <v>941.5</v>
      </c>
      <c r="O127" s="58">
        <v>55.5</v>
      </c>
      <c r="P127" s="58">
        <v>9.6</v>
      </c>
      <c r="Q127" s="58">
        <v>43.3</v>
      </c>
      <c r="R127" s="58">
        <v>0</v>
      </c>
      <c r="S127" s="58">
        <v>95.3</v>
      </c>
      <c r="T127" s="58">
        <v>255.5</v>
      </c>
      <c r="U127" s="58">
        <v>1489</v>
      </c>
      <c r="V127" s="58">
        <v>288.10000000000002</v>
      </c>
      <c r="W127" s="58">
        <v>4503.5</v>
      </c>
      <c r="X127" s="58">
        <v>0</v>
      </c>
      <c r="Y127" s="58">
        <v>0</v>
      </c>
      <c r="Z127" s="58">
        <v>126.2</v>
      </c>
      <c r="AA127" s="60">
        <v>0</v>
      </c>
      <c r="AB127" s="61">
        <f t="shared" si="11"/>
        <v>9137.9000000000015</v>
      </c>
    </row>
    <row r="128" spans="1:28" x14ac:dyDescent="0.2">
      <c r="A128" s="90"/>
      <c r="B128" s="57" t="s">
        <v>99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  <c r="H128" s="58">
        <v>43.2</v>
      </c>
      <c r="I128" s="60">
        <v>0</v>
      </c>
      <c r="J128" s="58">
        <v>203.1</v>
      </c>
      <c r="K128" s="58">
        <v>13.2</v>
      </c>
      <c r="L128" s="58">
        <v>15.3</v>
      </c>
      <c r="M128" s="58">
        <v>0</v>
      </c>
      <c r="N128" s="58">
        <v>0</v>
      </c>
      <c r="O128" s="58">
        <v>0</v>
      </c>
      <c r="P128" s="60">
        <v>6.5</v>
      </c>
      <c r="Q128" s="58">
        <v>43.3</v>
      </c>
      <c r="R128" s="60">
        <v>0</v>
      </c>
      <c r="S128" s="58">
        <v>208.2</v>
      </c>
      <c r="T128" s="60">
        <v>312.10000000000002</v>
      </c>
      <c r="U128" s="58">
        <v>0</v>
      </c>
      <c r="V128" s="58">
        <v>0</v>
      </c>
      <c r="W128" s="58">
        <v>0</v>
      </c>
      <c r="X128" s="58">
        <v>0</v>
      </c>
      <c r="Y128" s="60">
        <v>0</v>
      </c>
      <c r="Z128" s="60">
        <v>0</v>
      </c>
      <c r="AA128" s="60">
        <v>333</v>
      </c>
      <c r="AB128" s="61">
        <f t="shared" si="11"/>
        <v>1177.9000000000001</v>
      </c>
    </row>
    <row r="129" spans="1:28" x14ac:dyDescent="0.2">
      <c r="A129" s="90"/>
      <c r="B129" s="57" t="s">
        <v>100</v>
      </c>
      <c r="C129" s="58">
        <v>15.9</v>
      </c>
      <c r="D129" s="58">
        <v>0</v>
      </c>
      <c r="E129" s="58">
        <v>0</v>
      </c>
      <c r="F129" s="58">
        <v>0</v>
      </c>
      <c r="G129" s="58">
        <v>0</v>
      </c>
      <c r="H129" s="58">
        <v>70.400000000000006</v>
      </c>
      <c r="I129" s="60">
        <v>0</v>
      </c>
      <c r="J129" s="58">
        <v>209.8</v>
      </c>
      <c r="K129" s="58">
        <v>42.2</v>
      </c>
      <c r="L129" s="58">
        <v>1.1000000000000001</v>
      </c>
      <c r="M129" s="58">
        <v>0</v>
      </c>
      <c r="N129" s="58">
        <v>0</v>
      </c>
      <c r="O129" s="58">
        <v>0</v>
      </c>
      <c r="P129" s="60">
        <v>6.4</v>
      </c>
      <c r="Q129" s="58">
        <v>43.3</v>
      </c>
      <c r="R129" s="58">
        <v>0</v>
      </c>
      <c r="S129" s="58">
        <v>843.1</v>
      </c>
      <c r="T129" s="60">
        <v>439</v>
      </c>
      <c r="U129" s="58">
        <v>0</v>
      </c>
      <c r="V129" s="58">
        <v>0</v>
      </c>
      <c r="W129" s="58">
        <v>0</v>
      </c>
      <c r="X129" s="58">
        <v>0</v>
      </c>
      <c r="Y129" s="60">
        <v>0</v>
      </c>
      <c r="Z129" s="60">
        <v>0</v>
      </c>
      <c r="AA129" s="60">
        <v>0</v>
      </c>
      <c r="AB129" s="61">
        <f t="shared" si="11"/>
        <v>1671.2</v>
      </c>
    </row>
    <row r="130" spans="1:28" x14ac:dyDescent="0.2">
      <c r="A130" s="90"/>
      <c r="B130" s="57" t="s">
        <v>101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  <c r="H130" s="58">
        <v>70.7</v>
      </c>
      <c r="I130" s="60">
        <v>0</v>
      </c>
      <c r="J130" s="58">
        <v>322.2</v>
      </c>
      <c r="K130" s="58">
        <v>13.3</v>
      </c>
      <c r="L130" s="58">
        <v>16.3</v>
      </c>
      <c r="M130" s="58">
        <v>0</v>
      </c>
      <c r="N130" s="58">
        <v>0</v>
      </c>
      <c r="O130" s="58">
        <v>0</v>
      </c>
      <c r="P130" s="60">
        <v>6.4</v>
      </c>
      <c r="Q130" s="58">
        <v>43.3</v>
      </c>
      <c r="R130" s="60">
        <v>0</v>
      </c>
      <c r="S130" s="58">
        <v>770.1</v>
      </c>
      <c r="T130" s="60">
        <v>439</v>
      </c>
      <c r="U130" s="58">
        <v>0</v>
      </c>
      <c r="V130" s="58">
        <v>0</v>
      </c>
      <c r="W130" s="58">
        <v>0</v>
      </c>
      <c r="X130" s="58">
        <v>0</v>
      </c>
      <c r="Y130" s="60">
        <v>0</v>
      </c>
      <c r="Z130" s="60">
        <v>0</v>
      </c>
      <c r="AA130" s="60">
        <v>0</v>
      </c>
      <c r="AB130" s="61">
        <f t="shared" si="11"/>
        <v>1681.3</v>
      </c>
    </row>
    <row r="131" spans="1:28" x14ac:dyDescent="0.2">
      <c r="A131" s="90"/>
      <c r="B131" s="57" t="s">
        <v>102</v>
      </c>
      <c r="C131" s="58">
        <v>43.3</v>
      </c>
      <c r="D131" s="58">
        <v>0</v>
      </c>
      <c r="E131" s="58">
        <v>0</v>
      </c>
      <c r="F131" s="58">
        <v>0</v>
      </c>
      <c r="G131" s="58">
        <v>0</v>
      </c>
      <c r="H131" s="58">
        <v>70.900000000000006</v>
      </c>
      <c r="I131" s="60">
        <v>0</v>
      </c>
      <c r="J131" s="58">
        <v>285.39999999999998</v>
      </c>
      <c r="K131" s="58">
        <v>13.3</v>
      </c>
      <c r="L131" s="58">
        <v>1.1000000000000001</v>
      </c>
      <c r="M131" s="58">
        <v>0</v>
      </c>
      <c r="N131" s="58">
        <v>0</v>
      </c>
      <c r="O131" s="58">
        <v>0</v>
      </c>
      <c r="P131" s="60">
        <v>6.4</v>
      </c>
      <c r="Q131" s="58">
        <v>43.3</v>
      </c>
      <c r="R131" s="60">
        <v>0</v>
      </c>
      <c r="S131" s="58">
        <v>786.2</v>
      </c>
      <c r="T131" s="60">
        <v>439</v>
      </c>
      <c r="U131" s="58">
        <v>0</v>
      </c>
      <c r="V131" s="58">
        <v>0</v>
      </c>
      <c r="W131" s="58">
        <v>0</v>
      </c>
      <c r="X131" s="58">
        <v>0</v>
      </c>
      <c r="Y131" s="60">
        <v>0</v>
      </c>
      <c r="Z131" s="60">
        <v>0</v>
      </c>
      <c r="AA131" s="60">
        <v>0</v>
      </c>
      <c r="AB131" s="61">
        <f t="shared" si="11"/>
        <v>1688.9</v>
      </c>
    </row>
    <row r="132" spans="1:28" x14ac:dyDescent="0.2">
      <c r="A132" s="90"/>
      <c r="B132" s="57" t="s">
        <v>103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70.400000000000006</v>
      </c>
      <c r="I132" s="60">
        <v>0</v>
      </c>
      <c r="J132" s="58">
        <v>234.5</v>
      </c>
      <c r="K132" s="58">
        <v>42.6</v>
      </c>
      <c r="L132" s="58">
        <v>1.1000000000000001</v>
      </c>
      <c r="M132" s="58">
        <v>0</v>
      </c>
      <c r="N132" s="58">
        <v>0</v>
      </c>
      <c r="O132" s="58">
        <v>0</v>
      </c>
      <c r="P132" s="60">
        <v>6.4</v>
      </c>
      <c r="Q132" s="58">
        <v>43.3</v>
      </c>
      <c r="R132" s="60">
        <v>0</v>
      </c>
      <c r="S132" s="58">
        <v>842.2</v>
      </c>
      <c r="T132" s="60">
        <v>439</v>
      </c>
      <c r="U132" s="58">
        <v>0</v>
      </c>
      <c r="V132" s="58">
        <v>0</v>
      </c>
      <c r="W132" s="58">
        <v>0</v>
      </c>
      <c r="X132" s="58">
        <v>0</v>
      </c>
      <c r="Y132" s="60">
        <v>0</v>
      </c>
      <c r="Z132" s="60">
        <v>0</v>
      </c>
      <c r="AA132" s="60">
        <v>0</v>
      </c>
      <c r="AB132" s="61">
        <f t="shared" si="11"/>
        <v>1679.5</v>
      </c>
    </row>
    <row r="133" spans="1:28" x14ac:dyDescent="0.2">
      <c r="A133" s="90"/>
      <c r="B133" s="57" t="s">
        <v>104</v>
      </c>
      <c r="C133" s="58">
        <v>50.5</v>
      </c>
      <c r="D133" s="58">
        <v>0</v>
      </c>
      <c r="E133" s="58">
        <v>0</v>
      </c>
      <c r="F133" s="58">
        <v>0</v>
      </c>
      <c r="G133" s="58">
        <v>0</v>
      </c>
      <c r="H133" s="58">
        <v>70.400000000000006</v>
      </c>
      <c r="I133" s="60">
        <v>0</v>
      </c>
      <c r="J133" s="58">
        <v>197.9</v>
      </c>
      <c r="K133" s="58">
        <v>42.3</v>
      </c>
      <c r="L133" s="58">
        <v>1.1000000000000001</v>
      </c>
      <c r="M133" s="58">
        <v>0</v>
      </c>
      <c r="N133" s="58">
        <v>0</v>
      </c>
      <c r="O133" s="58">
        <v>0</v>
      </c>
      <c r="P133" s="60">
        <v>6.4</v>
      </c>
      <c r="Q133" s="58">
        <v>43.3</v>
      </c>
      <c r="R133" s="60">
        <v>0</v>
      </c>
      <c r="S133" s="58">
        <v>779.4</v>
      </c>
      <c r="T133" s="60">
        <v>439</v>
      </c>
      <c r="U133" s="58">
        <v>0</v>
      </c>
      <c r="V133" s="58">
        <v>0</v>
      </c>
      <c r="W133" s="58">
        <v>0</v>
      </c>
      <c r="X133" s="58">
        <v>0</v>
      </c>
      <c r="Y133" s="60">
        <v>0</v>
      </c>
      <c r="Z133" s="60">
        <v>0</v>
      </c>
      <c r="AA133" s="60">
        <v>0</v>
      </c>
      <c r="AB133" s="61">
        <f t="shared" si="11"/>
        <v>1630.3</v>
      </c>
    </row>
    <row r="134" spans="1:28" x14ac:dyDescent="0.2">
      <c r="A134" s="90"/>
      <c r="B134" s="57" t="s">
        <v>105</v>
      </c>
      <c r="C134" s="58">
        <v>16.3</v>
      </c>
      <c r="D134" s="58">
        <v>0</v>
      </c>
      <c r="E134" s="58">
        <v>0</v>
      </c>
      <c r="F134" s="58">
        <v>0</v>
      </c>
      <c r="G134" s="58">
        <v>0</v>
      </c>
      <c r="H134" s="58">
        <v>70.400000000000006</v>
      </c>
      <c r="I134" s="60">
        <v>0</v>
      </c>
      <c r="J134" s="58">
        <v>219.9</v>
      </c>
      <c r="K134" s="58">
        <v>42.3</v>
      </c>
      <c r="L134" s="58">
        <v>1.1000000000000001</v>
      </c>
      <c r="M134" s="58">
        <v>0</v>
      </c>
      <c r="N134" s="58">
        <v>0</v>
      </c>
      <c r="O134" s="58">
        <v>0</v>
      </c>
      <c r="P134" s="60">
        <v>6.4</v>
      </c>
      <c r="Q134" s="58">
        <v>43.3</v>
      </c>
      <c r="R134" s="60">
        <v>0</v>
      </c>
      <c r="S134" s="58">
        <v>825.9</v>
      </c>
      <c r="T134" s="60">
        <v>439</v>
      </c>
      <c r="U134" s="58">
        <v>0</v>
      </c>
      <c r="V134" s="58">
        <v>0</v>
      </c>
      <c r="W134" s="58">
        <v>0</v>
      </c>
      <c r="X134" s="58">
        <v>0</v>
      </c>
      <c r="Y134" s="60">
        <v>0</v>
      </c>
      <c r="Z134" s="60">
        <v>0</v>
      </c>
      <c r="AA134" s="60">
        <v>0</v>
      </c>
      <c r="AB134" s="61">
        <f t="shared" si="11"/>
        <v>1664.6</v>
      </c>
    </row>
    <row r="135" spans="1:28" x14ac:dyDescent="0.2">
      <c r="A135" s="90"/>
      <c r="B135" s="57" t="s">
        <v>108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70.8</v>
      </c>
      <c r="I135" s="60">
        <v>0</v>
      </c>
      <c r="J135" s="58">
        <v>220</v>
      </c>
      <c r="K135" s="58">
        <v>42.3</v>
      </c>
      <c r="L135" s="58">
        <v>1.1000000000000001</v>
      </c>
      <c r="M135" s="58">
        <v>0</v>
      </c>
      <c r="N135" s="58">
        <v>0</v>
      </c>
      <c r="O135" s="58">
        <v>0</v>
      </c>
      <c r="P135" s="60">
        <v>6.4</v>
      </c>
      <c r="Q135" s="58">
        <v>43.3</v>
      </c>
      <c r="R135" s="60">
        <v>0</v>
      </c>
      <c r="S135" s="58">
        <v>845.7</v>
      </c>
      <c r="T135" s="60">
        <v>439</v>
      </c>
      <c r="U135" s="58">
        <v>0</v>
      </c>
      <c r="V135" s="58">
        <v>0</v>
      </c>
      <c r="W135" s="58">
        <v>0</v>
      </c>
      <c r="X135" s="58">
        <v>0</v>
      </c>
      <c r="Y135" s="60">
        <v>0</v>
      </c>
      <c r="Z135" s="60">
        <v>0</v>
      </c>
      <c r="AA135" s="60">
        <v>0</v>
      </c>
      <c r="AB135" s="61">
        <f t="shared" si="11"/>
        <v>1668.6000000000001</v>
      </c>
    </row>
    <row r="136" spans="1:28" x14ac:dyDescent="0.2">
      <c r="A136" s="90"/>
      <c r="B136" s="57" t="s">
        <v>107</v>
      </c>
      <c r="C136" s="58">
        <v>0</v>
      </c>
      <c r="D136" s="58">
        <v>0</v>
      </c>
      <c r="E136" s="58">
        <v>0</v>
      </c>
      <c r="F136" s="58">
        <v>158.9</v>
      </c>
      <c r="G136" s="58">
        <v>0</v>
      </c>
      <c r="H136" s="58">
        <v>70.400000000000006</v>
      </c>
      <c r="I136" s="60">
        <v>0</v>
      </c>
      <c r="J136" s="58">
        <v>337.9</v>
      </c>
      <c r="K136" s="58">
        <v>13.3</v>
      </c>
      <c r="L136" s="58">
        <v>33.799999999999997</v>
      </c>
      <c r="M136" s="58">
        <v>0</v>
      </c>
      <c r="N136" s="58">
        <v>0</v>
      </c>
      <c r="O136" s="58">
        <v>0</v>
      </c>
      <c r="P136" s="60">
        <v>37.6</v>
      </c>
      <c r="Q136" s="58">
        <v>43.3</v>
      </c>
      <c r="R136" s="60">
        <v>0</v>
      </c>
      <c r="S136" s="58">
        <v>538.6</v>
      </c>
      <c r="T136" s="60">
        <v>439</v>
      </c>
      <c r="U136" s="58">
        <v>0</v>
      </c>
      <c r="V136" s="58">
        <v>0</v>
      </c>
      <c r="W136" s="58">
        <v>0</v>
      </c>
      <c r="X136" s="58">
        <v>0</v>
      </c>
      <c r="Y136" s="60">
        <v>0</v>
      </c>
      <c r="Z136" s="60">
        <v>0</v>
      </c>
      <c r="AA136" s="60">
        <v>0</v>
      </c>
      <c r="AB136" s="61">
        <f t="shared" si="11"/>
        <v>1672.8</v>
      </c>
    </row>
    <row r="137" spans="1:28" x14ac:dyDescent="0.2">
      <c r="A137" s="90"/>
      <c r="B137" s="57" t="s">
        <v>120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49.7</v>
      </c>
      <c r="I137" s="60">
        <v>0</v>
      </c>
      <c r="J137" s="58">
        <v>204.7</v>
      </c>
      <c r="K137" s="58">
        <v>58.2</v>
      </c>
      <c r="L137" s="58">
        <v>13</v>
      </c>
      <c r="M137" s="58">
        <v>0</v>
      </c>
      <c r="N137" s="58">
        <v>0</v>
      </c>
      <c r="O137" s="58">
        <v>0</v>
      </c>
      <c r="P137" s="60">
        <v>0</v>
      </c>
      <c r="Q137" s="58">
        <v>0</v>
      </c>
      <c r="R137" s="60">
        <v>0</v>
      </c>
      <c r="S137" s="58">
        <v>542.4</v>
      </c>
      <c r="T137" s="60">
        <v>508.9</v>
      </c>
      <c r="U137" s="58">
        <v>0</v>
      </c>
      <c r="V137" s="58">
        <v>0</v>
      </c>
      <c r="W137" s="58">
        <v>0</v>
      </c>
      <c r="X137" s="58">
        <v>0</v>
      </c>
      <c r="Y137" s="60">
        <v>0</v>
      </c>
      <c r="Z137" s="60">
        <v>0</v>
      </c>
      <c r="AA137" s="60">
        <v>0</v>
      </c>
      <c r="AB137" s="61">
        <f t="shared" si="11"/>
        <v>1376.9</v>
      </c>
    </row>
    <row r="138" spans="1:28" x14ac:dyDescent="0.2">
      <c r="A138" s="90"/>
      <c r="B138" s="62" t="s">
        <v>96</v>
      </c>
      <c r="C138" s="64">
        <f>SUM(C126:C137)</f>
        <v>158</v>
      </c>
      <c r="D138" s="64">
        <f t="shared" ref="D138:AA138" si="14">SUM(D126:D137)</f>
        <v>117.8</v>
      </c>
      <c r="E138" s="64">
        <f t="shared" si="14"/>
        <v>104.8</v>
      </c>
      <c r="F138" s="64">
        <f t="shared" si="14"/>
        <v>158.9</v>
      </c>
      <c r="G138" s="64">
        <f t="shared" si="14"/>
        <v>0</v>
      </c>
      <c r="H138" s="64">
        <f t="shared" si="14"/>
        <v>833.3</v>
      </c>
      <c r="I138" s="64">
        <f t="shared" si="14"/>
        <v>725.69999999999993</v>
      </c>
      <c r="J138" s="64">
        <f t="shared" si="14"/>
        <v>2892.8</v>
      </c>
      <c r="K138" s="64">
        <f t="shared" si="14"/>
        <v>385.8</v>
      </c>
      <c r="L138" s="64">
        <f t="shared" si="14"/>
        <v>105.9</v>
      </c>
      <c r="M138" s="64">
        <f t="shared" si="14"/>
        <v>19.2</v>
      </c>
      <c r="N138" s="64">
        <f t="shared" si="14"/>
        <v>941.5</v>
      </c>
      <c r="O138" s="64">
        <f t="shared" si="14"/>
        <v>55.5</v>
      </c>
      <c r="P138" s="64">
        <f t="shared" si="14"/>
        <v>104.29999999999998</v>
      </c>
      <c r="Q138" s="64">
        <f t="shared" si="14"/>
        <v>433.00000000000006</v>
      </c>
      <c r="R138" s="64">
        <f t="shared" si="14"/>
        <v>0</v>
      </c>
      <c r="S138" s="64">
        <f t="shared" si="14"/>
        <v>7091.9999999999991</v>
      </c>
      <c r="T138" s="64">
        <f t="shared" si="14"/>
        <v>4588.5</v>
      </c>
      <c r="U138" s="64">
        <f t="shared" si="14"/>
        <v>1489</v>
      </c>
      <c r="V138" s="64">
        <f t="shared" si="14"/>
        <v>288.10000000000002</v>
      </c>
      <c r="W138" s="64">
        <f t="shared" si="14"/>
        <v>4503.5</v>
      </c>
      <c r="X138" s="64">
        <f t="shared" si="14"/>
        <v>0</v>
      </c>
      <c r="Y138" s="64">
        <f t="shared" si="14"/>
        <v>425.1</v>
      </c>
      <c r="Z138" s="64">
        <f t="shared" si="14"/>
        <v>126.2</v>
      </c>
      <c r="AA138" s="64">
        <f t="shared" si="14"/>
        <v>333</v>
      </c>
      <c r="AB138" s="61">
        <f t="shared" si="11"/>
        <v>25881.899999999998</v>
      </c>
    </row>
    <row r="139" spans="1:28" x14ac:dyDescent="0.2">
      <c r="A139" s="90" t="s">
        <v>36</v>
      </c>
      <c r="B139" s="57" t="s">
        <v>97</v>
      </c>
      <c r="C139" s="58">
        <v>10.3</v>
      </c>
      <c r="D139" s="58">
        <v>0</v>
      </c>
      <c r="E139" s="58">
        <v>0</v>
      </c>
      <c r="F139" s="58">
        <v>0</v>
      </c>
      <c r="G139" s="58">
        <v>0</v>
      </c>
      <c r="H139" s="58">
        <v>34.4</v>
      </c>
      <c r="I139" s="60">
        <v>0</v>
      </c>
      <c r="J139" s="58">
        <v>56.7</v>
      </c>
      <c r="K139" s="58">
        <v>0</v>
      </c>
      <c r="L139" s="60">
        <v>105.1</v>
      </c>
      <c r="M139" s="60">
        <v>0</v>
      </c>
      <c r="N139" s="58">
        <v>0</v>
      </c>
      <c r="O139" s="58">
        <v>0</v>
      </c>
      <c r="P139" s="60">
        <v>10.3</v>
      </c>
      <c r="Q139" s="58">
        <v>0</v>
      </c>
      <c r="R139" s="60">
        <v>0</v>
      </c>
      <c r="S139" s="60">
        <v>18.2</v>
      </c>
      <c r="T139" s="60">
        <v>0</v>
      </c>
      <c r="U139" s="58">
        <v>0</v>
      </c>
      <c r="V139" s="58">
        <v>0</v>
      </c>
      <c r="W139" s="58">
        <v>0</v>
      </c>
      <c r="X139" s="58">
        <v>0</v>
      </c>
      <c r="Y139" s="60">
        <v>0</v>
      </c>
      <c r="Z139" s="60">
        <v>0</v>
      </c>
      <c r="AA139" s="58">
        <v>0</v>
      </c>
      <c r="AB139" s="61">
        <f t="shared" si="11"/>
        <v>235</v>
      </c>
    </row>
    <row r="140" spans="1:28" x14ac:dyDescent="0.2">
      <c r="A140" s="90"/>
      <c r="B140" s="62" t="s">
        <v>98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6.8</v>
      </c>
      <c r="I140" s="58">
        <v>779.1</v>
      </c>
      <c r="J140" s="58">
        <v>232.3</v>
      </c>
      <c r="K140" s="58">
        <v>0</v>
      </c>
      <c r="L140" s="58">
        <v>8</v>
      </c>
      <c r="M140" s="60">
        <v>7.6</v>
      </c>
      <c r="N140" s="58">
        <v>1527.8</v>
      </c>
      <c r="O140" s="58">
        <v>68.2</v>
      </c>
      <c r="P140" s="58">
        <v>16.8</v>
      </c>
      <c r="Q140" s="58">
        <v>0</v>
      </c>
      <c r="R140" s="60">
        <v>0</v>
      </c>
      <c r="S140" s="58">
        <v>148.1</v>
      </c>
      <c r="T140" s="58">
        <v>115.6</v>
      </c>
      <c r="U140" s="58">
        <v>2902.5</v>
      </c>
      <c r="V140" s="58">
        <v>92.2</v>
      </c>
      <c r="W140" s="58">
        <v>0</v>
      </c>
      <c r="X140" s="58">
        <v>0</v>
      </c>
      <c r="Y140" s="58">
        <v>0</v>
      </c>
      <c r="Z140" s="58">
        <v>16.600000000000001</v>
      </c>
      <c r="AA140" s="58">
        <v>0</v>
      </c>
      <c r="AB140" s="61">
        <f t="shared" si="11"/>
        <v>5921.5999999999995</v>
      </c>
    </row>
    <row r="141" spans="1:28" x14ac:dyDescent="0.2">
      <c r="A141" s="90"/>
      <c r="B141" s="57" t="s">
        <v>99</v>
      </c>
      <c r="C141" s="58">
        <v>0</v>
      </c>
      <c r="D141" s="58">
        <v>0</v>
      </c>
      <c r="E141" s="58">
        <v>0</v>
      </c>
      <c r="F141" s="58">
        <v>0</v>
      </c>
      <c r="G141" s="58">
        <v>109.2</v>
      </c>
      <c r="H141" s="58">
        <v>8.9</v>
      </c>
      <c r="I141" s="60">
        <v>0</v>
      </c>
      <c r="J141" s="58">
        <v>33.299999999999997</v>
      </c>
      <c r="K141" s="58">
        <v>6.2</v>
      </c>
      <c r="L141" s="58">
        <v>0</v>
      </c>
      <c r="M141" s="60">
        <v>0</v>
      </c>
      <c r="N141" s="58">
        <v>0</v>
      </c>
      <c r="O141" s="58">
        <v>0</v>
      </c>
      <c r="P141" s="58">
        <v>18.2</v>
      </c>
      <c r="Q141" s="58">
        <v>0</v>
      </c>
      <c r="R141" s="60">
        <v>0</v>
      </c>
      <c r="S141" s="60">
        <v>236.5</v>
      </c>
      <c r="T141" s="60">
        <v>100.5</v>
      </c>
      <c r="U141" s="58">
        <v>0</v>
      </c>
      <c r="V141" s="58">
        <v>0</v>
      </c>
      <c r="W141" s="58">
        <v>0</v>
      </c>
      <c r="X141" s="58">
        <v>0</v>
      </c>
      <c r="Y141" s="60">
        <v>0</v>
      </c>
      <c r="Z141" s="60">
        <v>0</v>
      </c>
      <c r="AA141" s="58">
        <v>0</v>
      </c>
      <c r="AB141" s="61">
        <f t="shared" si="11"/>
        <v>512.79999999999995</v>
      </c>
    </row>
    <row r="142" spans="1:28" x14ac:dyDescent="0.2">
      <c r="A142" s="90"/>
      <c r="B142" s="57" t="s">
        <v>100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  <c r="H142" s="58">
        <v>20.399999999999999</v>
      </c>
      <c r="I142" s="60">
        <v>0</v>
      </c>
      <c r="J142" s="58">
        <v>76.400000000000006</v>
      </c>
      <c r="K142" s="58">
        <v>6.2</v>
      </c>
      <c r="L142" s="58">
        <v>36.799999999999997</v>
      </c>
      <c r="M142" s="60">
        <v>0</v>
      </c>
      <c r="N142" s="58">
        <v>0</v>
      </c>
      <c r="O142" s="58">
        <v>0</v>
      </c>
      <c r="P142" s="58">
        <v>18.2</v>
      </c>
      <c r="Q142" s="58">
        <v>0</v>
      </c>
      <c r="R142" s="60">
        <v>0</v>
      </c>
      <c r="S142" s="58">
        <v>267.7</v>
      </c>
      <c r="T142" s="60">
        <v>141.19999999999999</v>
      </c>
      <c r="U142" s="58">
        <v>0</v>
      </c>
      <c r="V142" s="58">
        <v>0</v>
      </c>
      <c r="W142" s="58">
        <v>0</v>
      </c>
      <c r="X142" s="58">
        <v>0</v>
      </c>
      <c r="Y142" s="60">
        <v>0</v>
      </c>
      <c r="Z142" s="60">
        <v>0</v>
      </c>
      <c r="AA142" s="58">
        <v>0</v>
      </c>
      <c r="AB142" s="61">
        <f t="shared" si="11"/>
        <v>566.9</v>
      </c>
    </row>
    <row r="143" spans="1:28" x14ac:dyDescent="0.2">
      <c r="A143" s="90"/>
      <c r="B143" s="57" t="s">
        <v>101</v>
      </c>
      <c r="C143" s="58">
        <v>24.5</v>
      </c>
      <c r="D143" s="58">
        <v>0</v>
      </c>
      <c r="E143" s="58">
        <v>0</v>
      </c>
      <c r="F143" s="58">
        <v>0</v>
      </c>
      <c r="G143" s="58">
        <v>0</v>
      </c>
      <c r="H143" s="58">
        <v>20.399999999999999</v>
      </c>
      <c r="I143" s="60">
        <v>0</v>
      </c>
      <c r="J143" s="58">
        <v>77.400000000000006</v>
      </c>
      <c r="K143" s="58">
        <v>6.2</v>
      </c>
      <c r="L143" s="58">
        <v>0</v>
      </c>
      <c r="M143" s="60">
        <v>0</v>
      </c>
      <c r="N143" s="58">
        <v>0</v>
      </c>
      <c r="O143" s="58">
        <v>0</v>
      </c>
      <c r="P143" s="58">
        <v>18.2</v>
      </c>
      <c r="Q143" s="58">
        <v>0</v>
      </c>
      <c r="R143" s="60">
        <v>0</v>
      </c>
      <c r="S143" s="60">
        <v>279</v>
      </c>
      <c r="T143" s="60">
        <v>141.19999999999999</v>
      </c>
      <c r="U143" s="58">
        <v>0</v>
      </c>
      <c r="V143" s="58">
        <v>0</v>
      </c>
      <c r="W143" s="58">
        <v>0</v>
      </c>
      <c r="X143" s="58">
        <v>0</v>
      </c>
      <c r="Y143" s="60">
        <v>0</v>
      </c>
      <c r="Z143" s="60">
        <v>0</v>
      </c>
      <c r="AA143" s="58">
        <v>0</v>
      </c>
      <c r="AB143" s="61">
        <f t="shared" si="11"/>
        <v>566.9</v>
      </c>
    </row>
    <row r="144" spans="1:28" x14ac:dyDescent="0.2">
      <c r="A144" s="90"/>
      <c r="B144" s="57" t="s">
        <v>102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20.399999999999999</v>
      </c>
      <c r="I144" s="60">
        <v>0</v>
      </c>
      <c r="J144" s="58">
        <v>70.599999999999994</v>
      </c>
      <c r="K144" s="58">
        <v>6.2</v>
      </c>
      <c r="L144" s="58">
        <v>0</v>
      </c>
      <c r="M144" s="60">
        <v>0</v>
      </c>
      <c r="N144" s="58">
        <v>0</v>
      </c>
      <c r="O144" s="58">
        <v>0</v>
      </c>
      <c r="P144" s="58">
        <v>18.2</v>
      </c>
      <c r="Q144" s="58">
        <v>0</v>
      </c>
      <c r="R144" s="60">
        <v>0</v>
      </c>
      <c r="S144" s="60">
        <v>310.3</v>
      </c>
      <c r="T144" s="60">
        <v>141.19999999999999</v>
      </c>
      <c r="U144" s="58">
        <v>0</v>
      </c>
      <c r="V144" s="58">
        <v>0</v>
      </c>
      <c r="W144" s="58">
        <v>0</v>
      </c>
      <c r="X144" s="58">
        <v>0</v>
      </c>
      <c r="Y144" s="60">
        <v>0</v>
      </c>
      <c r="Z144" s="60">
        <v>0</v>
      </c>
      <c r="AA144" s="58">
        <v>0</v>
      </c>
      <c r="AB144" s="61">
        <f t="shared" si="11"/>
        <v>566.90000000000009</v>
      </c>
    </row>
    <row r="145" spans="1:28" x14ac:dyDescent="0.2">
      <c r="A145" s="90"/>
      <c r="B145" s="57" t="s">
        <v>103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20.399999999999999</v>
      </c>
      <c r="I145" s="60">
        <v>0</v>
      </c>
      <c r="J145" s="58">
        <v>70.599999999999994</v>
      </c>
      <c r="K145" s="58">
        <v>6.2</v>
      </c>
      <c r="L145" s="58">
        <v>0</v>
      </c>
      <c r="M145" s="60">
        <v>0</v>
      </c>
      <c r="N145" s="58">
        <v>0</v>
      </c>
      <c r="O145" s="58">
        <v>0</v>
      </c>
      <c r="P145" s="58">
        <v>18.2</v>
      </c>
      <c r="Q145" s="58">
        <v>0</v>
      </c>
      <c r="R145" s="60">
        <v>0</v>
      </c>
      <c r="S145" s="60">
        <v>310.3</v>
      </c>
      <c r="T145" s="60">
        <v>141.19999999999999</v>
      </c>
      <c r="U145" s="58">
        <v>0</v>
      </c>
      <c r="V145" s="58">
        <v>0</v>
      </c>
      <c r="W145" s="58">
        <v>0</v>
      </c>
      <c r="X145" s="58">
        <v>0</v>
      </c>
      <c r="Y145" s="60">
        <v>0</v>
      </c>
      <c r="Z145" s="60">
        <v>0</v>
      </c>
      <c r="AA145" s="58">
        <v>0</v>
      </c>
      <c r="AB145" s="61">
        <f t="shared" si="11"/>
        <v>566.90000000000009</v>
      </c>
    </row>
    <row r="146" spans="1:28" x14ac:dyDescent="0.2">
      <c r="A146" s="90"/>
      <c r="B146" s="57" t="s">
        <v>104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30.7</v>
      </c>
      <c r="I146" s="60">
        <v>0</v>
      </c>
      <c r="J146" s="58">
        <v>70.599999999999994</v>
      </c>
      <c r="K146" s="58">
        <v>6.2</v>
      </c>
      <c r="L146" s="58">
        <v>0</v>
      </c>
      <c r="M146" s="60">
        <v>0</v>
      </c>
      <c r="N146" s="58">
        <v>0</v>
      </c>
      <c r="O146" s="58">
        <v>0</v>
      </c>
      <c r="P146" s="58">
        <v>18.2</v>
      </c>
      <c r="Q146" s="58">
        <v>0</v>
      </c>
      <c r="R146" s="60">
        <v>0</v>
      </c>
      <c r="S146" s="60">
        <v>299.5</v>
      </c>
      <c r="T146" s="60">
        <v>141.19999999999999</v>
      </c>
      <c r="U146" s="58">
        <v>0</v>
      </c>
      <c r="V146" s="58">
        <v>0</v>
      </c>
      <c r="W146" s="58">
        <v>0</v>
      </c>
      <c r="X146" s="58">
        <v>0</v>
      </c>
      <c r="Y146" s="60">
        <v>0</v>
      </c>
      <c r="Z146" s="60">
        <v>0</v>
      </c>
      <c r="AA146" s="58">
        <v>0</v>
      </c>
      <c r="AB146" s="61">
        <f t="shared" si="11"/>
        <v>566.4</v>
      </c>
    </row>
    <row r="147" spans="1:28" x14ac:dyDescent="0.2">
      <c r="A147" s="90"/>
      <c r="B147" s="57" t="s">
        <v>105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30.7</v>
      </c>
      <c r="I147" s="60">
        <v>0</v>
      </c>
      <c r="J147" s="58">
        <v>28.6</v>
      </c>
      <c r="K147" s="58">
        <v>6.2</v>
      </c>
      <c r="L147" s="58">
        <v>0</v>
      </c>
      <c r="M147" s="60">
        <v>0</v>
      </c>
      <c r="N147" s="58">
        <v>0</v>
      </c>
      <c r="O147" s="58">
        <v>0</v>
      </c>
      <c r="P147" s="58">
        <v>18.2</v>
      </c>
      <c r="Q147" s="58">
        <v>0</v>
      </c>
      <c r="R147" s="60">
        <v>0</v>
      </c>
      <c r="S147" s="60">
        <v>343.4</v>
      </c>
      <c r="T147" s="60">
        <v>141.19999999999999</v>
      </c>
      <c r="U147" s="58">
        <v>0</v>
      </c>
      <c r="V147" s="58">
        <v>0</v>
      </c>
      <c r="W147" s="58">
        <v>0</v>
      </c>
      <c r="X147" s="58">
        <v>0</v>
      </c>
      <c r="Y147" s="60">
        <v>0</v>
      </c>
      <c r="Z147" s="60">
        <v>0</v>
      </c>
      <c r="AA147" s="58">
        <v>0</v>
      </c>
      <c r="AB147" s="61">
        <f t="shared" si="11"/>
        <v>568.29999999999995</v>
      </c>
    </row>
    <row r="148" spans="1:28" x14ac:dyDescent="0.2">
      <c r="A148" s="90"/>
      <c r="B148" s="57" t="s">
        <v>108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25.5</v>
      </c>
      <c r="I148" s="60">
        <v>0</v>
      </c>
      <c r="J148" s="58">
        <v>70.599999999999994</v>
      </c>
      <c r="K148" s="58">
        <v>6.2</v>
      </c>
      <c r="L148" s="58">
        <v>0</v>
      </c>
      <c r="M148" s="60">
        <v>0</v>
      </c>
      <c r="N148" s="58">
        <v>0</v>
      </c>
      <c r="O148" s="58">
        <v>0</v>
      </c>
      <c r="P148" s="58">
        <v>18.2</v>
      </c>
      <c r="Q148" s="58">
        <v>0</v>
      </c>
      <c r="R148" s="60">
        <v>0</v>
      </c>
      <c r="S148" s="60">
        <v>305.3</v>
      </c>
      <c r="T148" s="60">
        <v>141.19999999999999</v>
      </c>
      <c r="U148" s="58">
        <v>0</v>
      </c>
      <c r="V148" s="58">
        <v>0</v>
      </c>
      <c r="W148" s="58">
        <v>0</v>
      </c>
      <c r="X148" s="58">
        <v>0</v>
      </c>
      <c r="Y148" s="60">
        <v>0</v>
      </c>
      <c r="Z148" s="60">
        <v>0</v>
      </c>
      <c r="AA148" s="58">
        <v>0</v>
      </c>
      <c r="AB148" s="61">
        <f t="shared" si="11"/>
        <v>567</v>
      </c>
    </row>
    <row r="149" spans="1:28" x14ac:dyDescent="0.2">
      <c r="A149" s="90"/>
      <c r="B149" s="57" t="s">
        <v>107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20.399999999999999</v>
      </c>
      <c r="I149" s="60">
        <v>0</v>
      </c>
      <c r="J149" s="58">
        <v>70.599999999999994</v>
      </c>
      <c r="K149" s="58">
        <v>6.2</v>
      </c>
      <c r="L149" s="58">
        <v>0</v>
      </c>
      <c r="M149" s="60">
        <v>0</v>
      </c>
      <c r="N149" s="58">
        <v>0</v>
      </c>
      <c r="O149" s="58">
        <v>0</v>
      </c>
      <c r="P149" s="58">
        <v>18.2</v>
      </c>
      <c r="Q149" s="58">
        <v>0</v>
      </c>
      <c r="R149" s="60">
        <v>0</v>
      </c>
      <c r="S149" s="60">
        <v>310.3</v>
      </c>
      <c r="T149" s="60">
        <v>141.19999999999999</v>
      </c>
      <c r="U149" s="58">
        <v>0</v>
      </c>
      <c r="V149" s="58">
        <v>0</v>
      </c>
      <c r="W149" s="58">
        <v>0</v>
      </c>
      <c r="X149" s="58">
        <v>0</v>
      </c>
      <c r="Y149" s="60">
        <v>0</v>
      </c>
      <c r="Z149" s="60">
        <v>0</v>
      </c>
      <c r="AA149" s="58">
        <v>0</v>
      </c>
      <c r="AB149" s="61">
        <f t="shared" si="11"/>
        <v>566.90000000000009</v>
      </c>
    </row>
    <row r="150" spans="1:28" x14ac:dyDescent="0.2">
      <c r="A150" s="90"/>
      <c r="B150" s="57" t="s">
        <v>120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30.7</v>
      </c>
      <c r="I150" s="60">
        <v>0</v>
      </c>
      <c r="J150" s="58">
        <v>70.599999999999994</v>
      </c>
      <c r="K150" s="58">
        <v>6.2</v>
      </c>
      <c r="L150" s="58">
        <v>0</v>
      </c>
      <c r="M150" s="60">
        <v>0</v>
      </c>
      <c r="N150" s="58">
        <v>0</v>
      </c>
      <c r="O150" s="58">
        <v>0</v>
      </c>
      <c r="P150" s="58">
        <v>18.2</v>
      </c>
      <c r="Q150" s="58">
        <v>0</v>
      </c>
      <c r="R150" s="60">
        <v>0</v>
      </c>
      <c r="S150" s="60">
        <v>299.39999999999998</v>
      </c>
      <c r="T150" s="60">
        <v>141.19999999999999</v>
      </c>
      <c r="U150" s="58">
        <v>0</v>
      </c>
      <c r="V150" s="58">
        <v>0</v>
      </c>
      <c r="W150" s="58">
        <v>0</v>
      </c>
      <c r="X150" s="58">
        <v>0</v>
      </c>
      <c r="Y150" s="60">
        <v>0</v>
      </c>
      <c r="Z150" s="60">
        <v>0</v>
      </c>
      <c r="AA150" s="58">
        <v>0</v>
      </c>
      <c r="AB150" s="61">
        <f t="shared" si="11"/>
        <v>566.29999999999995</v>
      </c>
    </row>
    <row r="151" spans="1:28" x14ac:dyDescent="0.2">
      <c r="A151" s="90"/>
      <c r="B151" s="57" t="s">
        <v>121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30.7</v>
      </c>
      <c r="I151" s="60">
        <v>0</v>
      </c>
      <c r="J151" s="58">
        <v>70.599999999999994</v>
      </c>
      <c r="K151" s="58">
        <v>6.2</v>
      </c>
      <c r="L151" s="58">
        <v>0</v>
      </c>
      <c r="M151" s="60">
        <v>0</v>
      </c>
      <c r="N151" s="58">
        <v>0</v>
      </c>
      <c r="O151" s="58">
        <v>0</v>
      </c>
      <c r="P151" s="58">
        <v>18.2</v>
      </c>
      <c r="Q151" s="58">
        <v>0</v>
      </c>
      <c r="R151" s="60">
        <v>0</v>
      </c>
      <c r="S151" s="60">
        <v>299.39999999999998</v>
      </c>
      <c r="T151" s="60">
        <v>141.19999999999999</v>
      </c>
      <c r="U151" s="58">
        <v>0</v>
      </c>
      <c r="V151" s="58">
        <v>0</v>
      </c>
      <c r="W151" s="58">
        <v>0</v>
      </c>
      <c r="X151" s="58">
        <v>0</v>
      </c>
      <c r="Y151" s="60">
        <v>0</v>
      </c>
      <c r="Z151" s="60">
        <v>0</v>
      </c>
      <c r="AA151" s="58">
        <v>0</v>
      </c>
      <c r="AB151" s="61">
        <f t="shared" si="11"/>
        <v>566.29999999999995</v>
      </c>
    </row>
    <row r="152" spans="1:28" x14ac:dyDescent="0.2">
      <c r="A152" s="90"/>
      <c r="B152" s="57" t="s">
        <v>122</v>
      </c>
      <c r="C152" s="58">
        <v>0</v>
      </c>
      <c r="D152" s="58">
        <v>0</v>
      </c>
      <c r="E152" s="58">
        <v>0</v>
      </c>
      <c r="F152" s="58">
        <v>0</v>
      </c>
      <c r="G152" s="58">
        <v>0</v>
      </c>
      <c r="H152" s="58">
        <v>30.7</v>
      </c>
      <c r="I152" s="60">
        <v>0</v>
      </c>
      <c r="J152" s="58">
        <v>70.599999999999994</v>
      </c>
      <c r="K152" s="58">
        <v>6.2</v>
      </c>
      <c r="L152" s="58">
        <v>0</v>
      </c>
      <c r="M152" s="60">
        <v>0</v>
      </c>
      <c r="N152" s="58">
        <v>0</v>
      </c>
      <c r="O152" s="58">
        <v>0</v>
      </c>
      <c r="P152" s="58">
        <v>18.2</v>
      </c>
      <c r="Q152" s="58">
        <v>0</v>
      </c>
      <c r="R152" s="60">
        <v>0</v>
      </c>
      <c r="S152" s="60">
        <v>298.7</v>
      </c>
      <c r="T152" s="60">
        <v>141.19999999999999</v>
      </c>
      <c r="U152" s="58">
        <v>0</v>
      </c>
      <c r="V152" s="58">
        <v>0</v>
      </c>
      <c r="W152" s="58">
        <v>0</v>
      </c>
      <c r="X152" s="58">
        <v>0</v>
      </c>
      <c r="Y152" s="60">
        <v>0</v>
      </c>
      <c r="Z152" s="60">
        <v>0</v>
      </c>
      <c r="AA152" s="58">
        <v>0</v>
      </c>
      <c r="AB152" s="61">
        <f t="shared" si="11"/>
        <v>565.59999999999991</v>
      </c>
    </row>
    <row r="153" spans="1:28" x14ac:dyDescent="0.2">
      <c r="A153" s="90"/>
      <c r="B153" s="57" t="s">
        <v>123</v>
      </c>
      <c r="C153" s="58">
        <v>117.4</v>
      </c>
      <c r="D153" s="58">
        <v>0</v>
      </c>
      <c r="E153" s="58">
        <v>0</v>
      </c>
      <c r="F153" s="58">
        <v>0</v>
      </c>
      <c r="G153" s="58">
        <v>0</v>
      </c>
      <c r="H153" s="58">
        <v>30.7</v>
      </c>
      <c r="I153" s="60">
        <v>0</v>
      </c>
      <c r="J153" s="58">
        <v>70.599999999999994</v>
      </c>
      <c r="K153" s="58">
        <v>6.2</v>
      </c>
      <c r="L153" s="58">
        <v>0</v>
      </c>
      <c r="M153" s="60">
        <v>0</v>
      </c>
      <c r="N153" s="58">
        <v>0</v>
      </c>
      <c r="O153" s="58">
        <v>0</v>
      </c>
      <c r="P153" s="58">
        <v>18.2</v>
      </c>
      <c r="Q153" s="58">
        <v>0</v>
      </c>
      <c r="R153" s="60">
        <v>0</v>
      </c>
      <c r="S153" s="60">
        <v>180.4</v>
      </c>
      <c r="T153" s="60">
        <v>141.19999999999999</v>
      </c>
      <c r="U153" s="58">
        <v>0</v>
      </c>
      <c r="V153" s="58">
        <v>0</v>
      </c>
      <c r="W153" s="58">
        <v>0</v>
      </c>
      <c r="X153" s="58">
        <v>0</v>
      </c>
      <c r="Y153" s="60">
        <v>0</v>
      </c>
      <c r="Z153" s="60">
        <v>0</v>
      </c>
      <c r="AA153" s="58">
        <v>0</v>
      </c>
      <c r="AB153" s="61">
        <f t="shared" si="11"/>
        <v>564.70000000000005</v>
      </c>
    </row>
    <row r="154" spans="1:28" x14ac:dyDescent="0.2">
      <c r="A154" s="90"/>
      <c r="B154" s="57" t="s">
        <v>124</v>
      </c>
      <c r="C154" s="58">
        <v>0</v>
      </c>
      <c r="D154" s="58">
        <v>0</v>
      </c>
      <c r="E154" s="58">
        <v>0</v>
      </c>
      <c r="F154" s="58">
        <v>0</v>
      </c>
      <c r="G154" s="58">
        <v>65.7</v>
      </c>
      <c r="H154" s="58">
        <v>20.3</v>
      </c>
      <c r="I154" s="60">
        <v>0</v>
      </c>
      <c r="J154" s="58">
        <v>80.8</v>
      </c>
      <c r="K154" s="58">
        <v>53</v>
      </c>
      <c r="L154" s="58">
        <v>32</v>
      </c>
      <c r="M154" s="60">
        <v>0</v>
      </c>
      <c r="N154" s="58">
        <v>0</v>
      </c>
      <c r="O154" s="58">
        <v>0</v>
      </c>
      <c r="P154" s="58">
        <v>0</v>
      </c>
      <c r="Q154" s="58">
        <v>0</v>
      </c>
      <c r="R154" s="60">
        <v>0</v>
      </c>
      <c r="S154" s="60">
        <v>115.5</v>
      </c>
      <c r="T154" s="60">
        <v>140.6</v>
      </c>
      <c r="U154" s="58">
        <v>0</v>
      </c>
      <c r="V154" s="58">
        <v>0</v>
      </c>
      <c r="W154" s="58">
        <v>0</v>
      </c>
      <c r="X154" s="58">
        <v>0</v>
      </c>
      <c r="Y154" s="60">
        <v>0</v>
      </c>
      <c r="Z154" s="60">
        <v>0</v>
      </c>
      <c r="AA154" s="58">
        <v>0</v>
      </c>
      <c r="AB154" s="61">
        <f t="shared" si="11"/>
        <v>507.9</v>
      </c>
    </row>
    <row r="155" spans="1:28" x14ac:dyDescent="0.2">
      <c r="A155" s="90"/>
      <c r="B155" s="62" t="s">
        <v>96</v>
      </c>
      <c r="C155" s="64">
        <f>SUM(C139:C154)</f>
        <v>152.19999999999999</v>
      </c>
      <c r="D155" s="64">
        <f t="shared" ref="D155:AA155" si="15">SUM(D139:D154)</f>
        <v>0</v>
      </c>
      <c r="E155" s="64">
        <f t="shared" si="15"/>
        <v>0</v>
      </c>
      <c r="F155" s="64">
        <f t="shared" si="15"/>
        <v>0</v>
      </c>
      <c r="G155" s="64">
        <f t="shared" si="15"/>
        <v>174.9</v>
      </c>
      <c r="H155" s="64">
        <f t="shared" si="15"/>
        <v>382.09999999999997</v>
      </c>
      <c r="I155" s="64">
        <f t="shared" si="15"/>
        <v>779.1</v>
      </c>
      <c r="J155" s="64">
        <f t="shared" si="15"/>
        <v>1220.9000000000001</v>
      </c>
      <c r="K155" s="64">
        <f t="shared" si="15"/>
        <v>133.60000000000002</v>
      </c>
      <c r="L155" s="64">
        <f t="shared" si="15"/>
        <v>181.89999999999998</v>
      </c>
      <c r="M155" s="64">
        <f t="shared" si="15"/>
        <v>7.6</v>
      </c>
      <c r="N155" s="64">
        <f t="shared" si="15"/>
        <v>1527.8</v>
      </c>
      <c r="O155" s="64">
        <f t="shared" si="15"/>
        <v>68.2</v>
      </c>
      <c r="P155" s="64">
        <f t="shared" si="15"/>
        <v>263.69999999999993</v>
      </c>
      <c r="Q155" s="64">
        <f t="shared" si="15"/>
        <v>0</v>
      </c>
      <c r="R155" s="64">
        <f t="shared" si="15"/>
        <v>0</v>
      </c>
      <c r="S155" s="64">
        <f t="shared" si="15"/>
        <v>4022.0000000000005</v>
      </c>
      <c r="T155" s="64">
        <f t="shared" si="15"/>
        <v>2051.1000000000004</v>
      </c>
      <c r="U155" s="64">
        <f t="shared" si="15"/>
        <v>2902.5</v>
      </c>
      <c r="V155" s="64">
        <f t="shared" si="15"/>
        <v>92.2</v>
      </c>
      <c r="W155" s="64">
        <f t="shared" si="15"/>
        <v>0</v>
      </c>
      <c r="X155" s="64">
        <f t="shared" si="15"/>
        <v>0</v>
      </c>
      <c r="Y155" s="64">
        <f t="shared" si="15"/>
        <v>0</v>
      </c>
      <c r="Z155" s="64">
        <f t="shared" si="15"/>
        <v>16.600000000000001</v>
      </c>
      <c r="AA155" s="64">
        <f t="shared" si="15"/>
        <v>0</v>
      </c>
      <c r="AB155" s="61">
        <f t="shared" si="11"/>
        <v>13976.400000000001</v>
      </c>
    </row>
    <row r="156" spans="1:28" x14ac:dyDescent="0.2">
      <c r="A156" s="90" t="s">
        <v>39</v>
      </c>
      <c r="B156" s="62" t="s">
        <v>98</v>
      </c>
      <c r="C156" s="58">
        <v>22.2</v>
      </c>
      <c r="D156" s="58">
        <v>0</v>
      </c>
      <c r="E156" s="58">
        <v>0</v>
      </c>
      <c r="F156" s="58">
        <v>76.099999999999994</v>
      </c>
      <c r="G156" s="58">
        <v>0</v>
      </c>
      <c r="H156" s="58">
        <v>74.599999999999994</v>
      </c>
      <c r="I156" s="58">
        <v>0</v>
      </c>
      <c r="J156" s="58">
        <v>245.5</v>
      </c>
      <c r="K156" s="58">
        <v>40.299999999999997</v>
      </c>
      <c r="L156" s="58">
        <v>121.1</v>
      </c>
      <c r="M156" s="58">
        <v>10.8</v>
      </c>
      <c r="N156" s="58">
        <v>0</v>
      </c>
      <c r="O156" s="58">
        <v>0</v>
      </c>
      <c r="P156" s="58">
        <v>20.5</v>
      </c>
      <c r="Q156" s="58">
        <v>15.8</v>
      </c>
      <c r="R156" s="58">
        <v>0</v>
      </c>
      <c r="S156" s="58">
        <v>1379.3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61">
        <f t="shared" si="11"/>
        <v>2006.1999999999998</v>
      </c>
    </row>
    <row r="157" spans="1:28" x14ac:dyDescent="0.2">
      <c r="A157" s="90"/>
      <c r="B157" s="62" t="s">
        <v>96</v>
      </c>
      <c r="C157" s="64">
        <f>SUM(C156)</f>
        <v>22.2</v>
      </c>
      <c r="D157" s="64">
        <f t="shared" ref="D157:AA157" si="16">SUM(D156)</f>
        <v>0</v>
      </c>
      <c r="E157" s="64">
        <f t="shared" si="16"/>
        <v>0</v>
      </c>
      <c r="F157" s="64">
        <f t="shared" si="16"/>
        <v>76.099999999999994</v>
      </c>
      <c r="G157" s="64">
        <f t="shared" si="16"/>
        <v>0</v>
      </c>
      <c r="H157" s="64">
        <f t="shared" si="16"/>
        <v>74.599999999999994</v>
      </c>
      <c r="I157" s="64">
        <f t="shared" si="16"/>
        <v>0</v>
      </c>
      <c r="J157" s="64">
        <f t="shared" si="16"/>
        <v>245.5</v>
      </c>
      <c r="K157" s="64">
        <f t="shared" si="16"/>
        <v>40.299999999999997</v>
      </c>
      <c r="L157" s="64">
        <f t="shared" si="16"/>
        <v>121.1</v>
      </c>
      <c r="M157" s="64">
        <f t="shared" si="16"/>
        <v>10.8</v>
      </c>
      <c r="N157" s="64">
        <f t="shared" si="16"/>
        <v>0</v>
      </c>
      <c r="O157" s="64">
        <f t="shared" si="16"/>
        <v>0</v>
      </c>
      <c r="P157" s="64">
        <f t="shared" si="16"/>
        <v>20.5</v>
      </c>
      <c r="Q157" s="64">
        <f t="shared" si="16"/>
        <v>15.8</v>
      </c>
      <c r="R157" s="64">
        <f t="shared" si="16"/>
        <v>0</v>
      </c>
      <c r="S157" s="64">
        <f t="shared" si="16"/>
        <v>1379.3</v>
      </c>
      <c r="T157" s="64">
        <f t="shared" si="16"/>
        <v>0</v>
      </c>
      <c r="U157" s="64">
        <f t="shared" si="16"/>
        <v>0</v>
      </c>
      <c r="V157" s="64">
        <f t="shared" si="16"/>
        <v>0</v>
      </c>
      <c r="W157" s="64">
        <f t="shared" si="16"/>
        <v>0</v>
      </c>
      <c r="X157" s="64">
        <f t="shared" si="16"/>
        <v>0</v>
      </c>
      <c r="Y157" s="64">
        <f t="shared" si="16"/>
        <v>0</v>
      </c>
      <c r="Z157" s="64">
        <f t="shared" si="16"/>
        <v>0</v>
      </c>
      <c r="AA157" s="64">
        <f t="shared" si="16"/>
        <v>0</v>
      </c>
      <c r="AB157" s="61">
        <f t="shared" si="11"/>
        <v>2006.1999999999998</v>
      </c>
    </row>
    <row r="158" spans="1:28" x14ac:dyDescent="0.2">
      <c r="A158" s="90" t="s">
        <v>42</v>
      </c>
      <c r="B158" s="62" t="s">
        <v>97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59.1</v>
      </c>
      <c r="I158" s="58">
        <v>0</v>
      </c>
      <c r="J158" s="60">
        <v>41.5</v>
      </c>
      <c r="K158" s="58">
        <v>0</v>
      </c>
      <c r="L158" s="60">
        <v>194.1</v>
      </c>
      <c r="M158" s="58">
        <v>0</v>
      </c>
      <c r="N158" s="58">
        <v>0</v>
      </c>
      <c r="O158" s="58">
        <v>0</v>
      </c>
      <c r="P158" s="60">
        <v>13</v>
      </c>
      <c r="Q158" s="58">
        <v>0</v>
      </c>
      <c r="R158" s="60">
        <v>0</v>
      </c>
      <c r="S158" s="60">
        <v>0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60">
        <v>1425.4</v>
      </c>
      <c r="Z158" s="60">
        <v>0</v>
      </c>
      <c r="AA158" s="60">
        <v>0</v>
      </c>
      <c r="AB158" s="61">
        <f t="shared" si="11"/>
        <v>1733.1000000000001</v>
      </c>
    </row>
    <row r="159" spans="1:28" x14ac:dyDescent="0.2">
      <c r="A159" s="90"/>
      <c r="B159" s="62" t="s">
        <v>129</v>
      </c>
      <c r="C159" s="58">
        <v>103.8</v>
      </c>
      <c r="D159" s="58">
        <v>0</v>
      </c>
      <c r="E159" s="58">
        <v>0</v>
      </c>
      <c r="F159" s="58">
        <v>147.80000000000001</v>
      </c>
      <c r="G159" s="58">
        <v>0</v>
      </c>
      <c r="H159" s="58">
        <v>56.7</v>
      </c>
      <c r="I159" s="58">
        <v>0</v>
      </c>
      <c r="J159" s="60">
        <v>360.3</v>
      </c>
      <c r="K159" s="58">
        <v>56.7</v>
      </c>
      <c r="L159" s="58">
        <v>13</v>
      </c>
      <c r="M159" s="58">
        <v>8.1</v>
      </c>
      <c r="N159" s="58">
        <v>1225.7</v>
      </c>
      <c r="O159" s="58">
        <v>160.19999999999999</v>
      </c>
      <c r="P159" s="58">
        <v>13.3</v>
      </c>
      <c r="Q159" s="58">
        <v>0</v>
      </c>
      <c r="R159" s="58">
        <v>0</v>
      </c>
      <c r="S159" s="58">
        <v>1026.7</v>
      </c>
      <c r="T159" s="58">
        <v>1798.2</v>
      </c>
      <c r="U159" s="58">
        <v>2916.8</v>
      </c>
      <c r="V159" s="58">
        <v>380.5</v>
      </c>
      <c r="W159" s="58">
        <v>110</v>
      </c>
      <c r="X159" s="58">
        <v>0</v>
      </c>
      <c r="Y159" s="60">
        <v>132.30000000000001</v>
      </c>
      <c r="Z159" s="60">
        <v>119</v>
      </c>
      <c r="AA159" s="60">
        <v>0</v>
      </c>
      <c r="AB159" s="61">
        <f t="shared" si="11"/>
        <v>8629.0999999999985</v>
      </c>
    </row>
    <row r="160" spans="1:28" x14ac:dyDescent="0.2">
      <c r="A160" s="90"/>
      <c r="B160" s="62" t="s">
        <v>130</v>
      </c>
      <c r="C160" s="58">
        <v>15.5</v>
      </c>
      <c r="D160" s="58">
        <v>1093.3</v>
      </c>
      <c r="E160" s="58">
        <v>0</v>
      </c>
      <c r="F160" s="58">
        <v>0</v>
      </c>
      <c r="G160" s="58">
        <v>0</v>
      </c>
      <c r="H160" s="58">
        <v>37.5</v>
      </c>
      <c r="I160" s="58">
        <v>403.2</v>
      </c>
      <c r="J160" s="58">
        <v>181.5</v>
      </c>
      <c r="K160" s="58">
        <v>6.9</v>
      </c>
      <c r="L160" s="58">
        <v>5.7</v>
      </c>
      <c r="M160" s="58">
        <v>0</v>
      </c>
      <c r="N160" s="58">
        <v>0</v>
      </c>
      <c r="O160" s="58">
        <v>0</v>
      </c>
      <c r="P160" s="58">
        <v>13.5</v>
      </c>
      <c r="Q160" s="58">
        <v>0</v>
      </c>
      <c r="R160" s="58">
        <v>0</v>
      </c>
      <c r="S160" s="58">
        <v>405.2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317.39999999999998</v>
      </c>
      <c r="AA160" s="58">
        <v>0</v>
      </c>
      <c r="AB160" s="61">
        <f t="shared" si="11"/>
        <v>2479.7000000000003</v>
      </c>
    </row>
    <row r="161" spans="1:29" x14ac:dyDescent="0.2">
      <c r="A161" s="90"/>
      <c r="B161" s="57" t="s">
        <v>115</v>
      </c>
      <c r="C161" s="58">
        <v>10.3</v>
      </c>
      <c r="D161" s="58">
        <v>0</v>
      </c>
      <c r="E161" s="58">
        <v>0</v>
      </c>
      <c r="F161" s="58">
        <v>0</v>
      </c>
      <c r="G161" s="58">
        <v>0</v>
      </c>
      <c r="H161" s="58">
        <v>41.7</v>
      </c>
      <c r="I161" s="58">
        <v>0</v>
      </c>
      <c r="J161" s="60">
        <v>162.19999999999999</v>
      </c>
      <c r="K161" s="58">
        <v>9</v>
      </c>
      <c r="L161" s="58">
        <v>0</v>
      </c>
      <c r="M161" s="58">
        <v>0</v>
      </c>
      <c r="N161" s="58">
        <v>0</v>
      </c>
      <c r="O161" s="58">
        <v>0</v>
      </c>
      <c r="P161" s="58">
        <v>13.3</v>
      </c>
      <c r="Q161" s="58">
        <v>0</v>
      </c>
      <c r="R161" s="60">
        <v>0</v>
      </c>
      <c r="S161" s="58">
        <v>689</v>
      </c>
      <c r="T161" s="58">
        <v>41.8</v>
      </c>
      <c r="U161" s="58">
        <v>0</v>
      </c>
      <c r="V161" s="58">
        <v>0</v>
      </c>
      <c r="W161" s="58">
        <v>0</v>
      </c>
      <c r="X161" s="58">
        <v>0</v>
      </c>
      <c r="Y161" s="60">
        <v>0</v>
      </c>
      <c r="Z161" s="60">
        <v>0</v>
      </c>
      <c r="AA161" s="60">
        <v>0</v>
      </c>
      <c r="AB161" s="61">
        <f t="shared" si="11"/>
        <v>967.3</v>
      </c>
    </row>
    <row r="162" spans="1:29" x14ac:dyDescent="0.2">
      <c r="A162" s="90"/>
      <c r="B162" s="57" t="s">
        <v>100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41.8</v>
      </c>
      <c r="I162" s="58">
        <v>0</v>
      </c>
      <c r="J162" s="60">
        <v>106.3</v>
      </c>
      <c r="K162" s="58">
        <v>9</v>
      </c>
      <c r="L162" s="58">
        <v>0</v>
      </c>
      <c r="M162" s="58">
        <v>0</v>
      </c>
      <c r="N162" s="58">
        <v>0</v>
      </c>
      <c r="O162" s="58">
        <v>0</v>
      </c>
      <c r="P162" s="58">
        <v>13.3</v>
      </c>
      <c r="Q162" s="58">
        <v>0</v>
      </c>
      <c r="R162" s="58">
        <v>0</v>
      </c>
      <c r="S162" s="58">
        <v>759.8</v>
      </c>
      <c r="T162" s="58">
        <v>41.8</v>
      </c>
      <c r="U162" s="58">
        <v>0</v>
      </c>
      <c r="V162" s="58">
        <v>0</v>
      </c>
      <c r="W162" s="58">
        <v>0</v>
      </c>
      <c r="X162" s="58">
        <v>0</v>
      </c>
      <c r="Y162" s="60">
        <v>0</v>
      </c>
      <c r="Z162" s="60">
        <v>0</v>
      </c>
      <c r="AA162" s="60">
        <v>0</v>
      </c>
      <c r="AB162" s="61">
        <f t="shared" si="11"/>
        <v>971.99999999999989</v>
      </c>
    </row>
    <row r="163" spans="1:29" x14ac:dyDescent="0.2">
      <c r="A163" s="90"/>
      <c r="B163" s="57" t="s">
        <v>101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41.7</v>
      </c>
      <c r="I163" s="58">
        <v>0</v>
      </c>
      <c r="J163" s="60">
        <v>174.9</v>
      </c>
      <c r="K163" s="58">
        <v>9</v>
      </c>
      <c r="L163" s="58">
        <v>0</v>
      </c>
      <c r="M163" s="58">
        <v>0</v>
      </c>
      <c r="N163" s="58">
        <v>0</v>
      </c>
      <c r="O163" s="58">
        <v>0</v>
      </c>
      <c r="P163" s="58">
        <v>13.3</v>
      </c>
      <c r="Q163" s="58">
        <v>0</v>
      </c>
      <c r="R163" s="60">
        <v>0</v>
      </c>
      <c r="S163" s="58">
        <v>687.3</v>
      </c>
      <c r="T163" s="58">
        <v>41.8</v>
      </c>
      <c r="U163" s="58">
        <v>0</v>
      </c>
      <c r="V163" s="58">
        <v>0</v>
      </c>
      <c r="W163" s="58">
        <v>0</v>
      </c>
      <c r="X163" s="58">
        <v>0</v>
      </c>
      <c r="Y163" s="60">
        <v>0</v>
      </c>
      <c r="Z163" s="60">
        <v>0</v>
      </c>
      <c r="AA163" s="60">
        <v>0</v>
      </c>
      <c r="AB163" s="61">
        <f t="shared" si="11"/>
        <v>968</v>
      </c>
    </row>
    <row r="164" spans="1:29" x14ac:dyDescent="0.2">
      <c r="A164" s="90"/>
      <c r="B164" s="57" t="s">
        <v>102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41.7</v>
      </c>
      <c r="I164" s="58">
        <v>0</v>
      </c>
      <c r="J164" s="60">
        <v>165.1</v>
      </c>
      <c r="K164" s="58">
        <v>9</v>
      </c>
      <c r="L164" s="58">
        <v>0</v>
      </c>
      <c r="M164" s="58">
        <v>0</v>
      </c>
      <c r="N164" s="58">
        <v>0</v>
      </c>
      <c r="O164" s="58">
        <v>0</v>
      </c>
      <c r="P164" s="58">
        <v>13.3</v>
      </c>
      <c r="Q164" s="58">
        <v>0</v>
      </c>
      <c r="R164" s="60">
        <v>0</v>
      </c>
      <c r="S164" s="58">
        <v>697.9</v>
      </c>
      <c r="T164" s="58">
        <v>41.8</v>
      </c>
      <c r="U164" s="58">
        <v>0</v>
      </c>
      <c r="V164" s="58">
        <v>0</v>
      </c>
      <c r="W164" s="58">
        <v>0</v>
      </c>
      <c r="X164" s="58">
        <v>0</v>
      </c>
      <c r="Y164" s="60">
        <v>0</v>
      </c>
      <c r="Z164" s="60">
        <v>0</v>
      </c>
      <c r="AA164" s="60">
        <v>0</v>
      </c>
      <c r="AB164" s="61">
        <f t="shared" ref="AB164:AB199" si="17">SUM(C164:AA164)</f>
        <v>968.8</v>
      </c>
    </row>
    <row r="165" spans="1:29" x14ac:dyDescent="0.2">
      <c r="A165" s="90"/>
      <c r="B165" s="57" t="s">
        <v>103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15.2</v>
      </c>
      <c r="I165" s="58">
        <v>0</v>
      </c>
      <c r="J165" s="60">
        <v>144.6</v>
      </c>
      <c r="K165" s="58">
        <v>46.3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60">
        <v>0</v>
      </c>
      <c r="S165" s="58">
        <v>60.8</v>
      </c>
      <c r="T165" s="58">
        <v>41.8</v>
      </c>
      <c r="U165" s="58">
        <v>0</v>
      </c>
      <c r="V165" s="58">
        <v>0</v>
      </c>
      <c r="W165" s="58">
        <v>0</v>
      </c>
      <c r="X165" s="58">
        <v>0</v>
      </c>
      <c r="Y165" s="60">
        <v>0</v>
      </c>
      <c r="Z165" s="60">
        <v>0</v>
      </c>
      <c r="AA165" s="60">
        <v>656.2</v>
      </c>
      <c r="AB165" s="61">
        <f t="shared" si="17"/>
        <v>964.90000000000009</v>
      </c>
    </row>
    <row r="166" spans="1:29" x14ac:dyDescent="0.2">
      <c r="A166" s="90"/>
      <c r="B166" s="62" t="s">
        <v>96</v>
      </c>
      <c r="C166" s="64">
        <f>SUM(C158:C165)</f>
        <v>129.6</v>
      </c>
      <c r="D166" s="64">
        <f t="shared" ref="D166:AA166" si="18">SUM(D158:D165)</f>
        <v>1093.3</v>
      </c>
      <c r="E166" s="64">
        <f t="shared" si="18"/>
        <v>0</v>
      </c>
      <c r="F166" s="64">
        <f t="shared" si="18"/>
        <v>147.80000000000001</v>
      </c>
      <c r="G166" s="64">
        <f t="shared" si="18"/>
        <v>0</v>
      </c>
      <c r="H166" s="64">
        <f t="shared" si="18"/>
        <v>335.4</v>
      </c>
      <c r="I166" s="64">
        <f t="shared" si="18"/>
        <v>403.2</v>
      </c>
      <c r="J166" s="64">
        <f t="shared" si="18"/>
        <v>1336.3999999999999</v>
      </c>
      <c r="K166" s="64">
        <f t="shared" si="18"/>
        <v>145.89999999999998</v>
      </c>
      <c r="L166" s="64">
        <f t="shared" si="18"/>
        <v>212.79999999999998</v>
      </c>
      <c r="M166" s="64">
        <f t="shared" si="18"/>
        <v>8.1</v>
      </c>
      <c r="N166" s="64">
        <f t="shared" si="18"/>
        <v>1225.7</v>
      </c>
      <c r="O166" s="64">
        <f t="shared" si="18"/>
        <v>160.19999999999999</v>
      </c>
      <c r="P166" s="64">
        <f t="shared" si="18"/>
        <v>92.999999999999986</v>
      </c>
      <c r="Q166" s="64">
        <f t="shared" si="18"/>
        <v>0</v>
      </c>
      <c r="R166" s="64">
        <f t="shared" si="18"/>
        <v>0</v>
      </c>
      <c r="S166" s="64">
        <f t="shared" si="18"/>
        <v>4326.7</v>
      </c>
      <c r="T166" s="64">
        <f t="shared" si="18"/>
        <v>2007.1999999999998</v>
      </c>
      <c r="U166" s="64">
        <f t="shared" si="18"/>
        <v>2916.8</v>
      </c>
      <c r="V166" s="64">
        <f t="shared" si="18"/>
        <v>380.5</v>
      </c>
      <c r="W166" s="64">
        <f t="shared" si="18"/>
        <v>110</v>
      </c>
      <c r="X166" s="64">
        <f t="shared" si="18"/>
        <v>0</v>
      </c>
      <c r="Y166" s="64">
        <f t="shared" si="18"/>
        <v>1557.7</v>
      </c>
      <c r="Z166" s="64">
        <f t="shared" si="18"/>
        <v>436.4</v>
      </c>
      <c r="AA166" s="64">
        <f t="shared" si="18"/>
        <v>656.2</v>
      </c>
      <c r="AB166" s="61">
        <f t="shared" si="17"/>
        <v>17682.900000000001</v>
      </c>
    </row>
    <row r="167" spans="1:29" x14ac:dyDescent="0.2">
      <c r="A167" s="90" t="s">
        <v>45</v>
      </c>
      <c r="B167" s="62" t="s">
        <v>98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71.8</v>
      </c>
      <c r="I167" s="58">
        <v>1379.3</v>
      </c>
      <c r="J167" s="58">
        <v>0</v>
      </c>
      <c r="K167" s="58">
        <v>12.5</v>
      </c>
      <c r="L167" s="58">
        <v>1203.9000000000001</v>
      </c>
      <c r="M167" s="58">
        <v>0</v>
      </c>
      <c r="N167" s="58">
        <v>297.8</v>
      </c>
      <c r="O167" s="58">
        <v>445.9</v>
      </c>
      <c r="P167" s="58">
        <v>0</v>
      </c>
      <c r="Q167" s="58">
        <v>0</v>
      </c>
      <c r="R167" s="58">
        <v>0</v>
      </c>
      <c r="S167" s="58">
        <v>0</v>
      </c>
      <c r="T167" s="58">
        <v>155</v>
      </c>
      <c r="U167" s="58">
        <v>472.8</v>
      </c>
      <c r="V167" s="58">
        <v>110.6</v>
      </c>
      <c r="W167" s="58">
        <v>0</v>
      </c>
      <c r="X167" s="58">
        <v>0</v>
      </c>
      <c r="Y167" s="58">
        <v>0</v>
      </c>
      <c r="Z167" s="58">
        <v>287</v>
      </c>
      <c r="AA167" s="58">
        <v>0</v>
      </c>
      <c r="AB167" s="61">
        <f t="shared" si="17"/>
        <v>4436.6000000000004</v>
      </c>
    </row>
    <row r="168" spans="1:29" x14ac:dyDescent="0.2">
      <c r="A168" s="90"/>
      <c r="B168" s="62" t="s">
        <v>96</v>
      </c>
      <c r="C168" s="64">
        <f>SUM(C167)</f>
        <v>0</v>
      </c>
      <c r="D168" s="64">
        <f t="shared" ref="D168:AA168" si="19">SUM(D167)</f>
        <v>0</v>
      </c>
      <c r="E168" s="64">
        <f t="shared" si="19"/>
        <v>0</v>
      </c>
      <c r="F168" s="64">
        <f t="shared" si="19"/>
        <v>0</v>
      </c>
      <c r="G168" s="64">
        <f t="shared" si="19"/>
        <v>0</v>
      </c>
      <c r="H168" s="64">
        <f t="shared" si="19"/>
        <v>71.8</v>
      </c>
      <c r="I168" s="64">
        <f t="shared" si="19"/>
        <v>1379.3</v>
      </c>
      <c r="J168" s="64">
        <f t="shared" si="19"/>
        <v>0</v>
      </c>
      <c r="K168" s="64">
        <f t="shared" si="19"/>
        <v>12.5</v>
      </c>
      <c r="L168" s="64">
        <f t="shared" si="19"/>
        <v>1203.9000000000001</v>
      </c>
      <c r="M168" s="64">
        <f t="shared" si="19"/>
        <v>0</v>
      </c>
      <c r="N168" s="64">
        <f t="shared" si="19"/>
        <v>297.8</v>
      </c>
      <c r="O168" s="64">
        <f t="shared" si="19"/>
        <v>445.9</v>
      </c>
      <c r="P168" s="64">
        <f t="shared" si="19"/>
        <v>0</v>
      </c>
      <c r="Q168" s="64">
        <f t="shared" si="19"/>
        <v>0</v>
      </c>
      <c r="R168" s="64">
        <f t="shared" si="19"/>
        <v>0</v>
      </c>
      <c r="S168" s="64">
        <f t="shared" si="19"/>
        <v>0</v>
      </c>
      <c r="T168" s="64">
        <f t="shared" si="19"/>
        <v>155</v>
      </c>
      <c r="U168" s="64">
        <f t="shared" si="19"/>
        <v>472.8</v>
      </c>
      <c r="V168" s="64">
        <f t="shared" si="19"/>
        <v>110.6</v>
      </c>
      <c r="W168" s="64">
        <f t="shared" si="19"/>
        <v>0</v>
      </c>
      <c r="X168" s="64">
        <f t="shared" si="19"/>
        <v>0</v>
      </c>
      <c r="Y168" s="64">
        <f t="shared" si="19"/>
        <v>0</v>
      </c>
      <c r="Z168" s="64">
        <f t="shared" si="19"/>
        <v>287</v>
      </c>
      <c r="AA168" s="64">
        <f t="shared" si="19"/>
        <v>0</v>
      </c>
      <c r="AB168" s="61">
        <f t="shared" si="17"/>
        <v>4436.6000000000004</v>
      </c>
    </row>
    <row r="169" spans="1:29" x14ac:dyDescent="0.2">
      <c r="A169" s="90" t="s">
        <v>48</v>
      </c>
      <c r="B169" s="62" t="s">
        <v>98</v>
      </c>
      <c r="C169" s="58">
        <v>26.7</v>
      </c>
      <c r="D169" s="58">
        <v>2698.6</v>
      </c>
      <c r="E169" s="58">
        <v>0</v>
      </c>
      <c r="F169" s="58">
        <v>0</v>
      </c>
      <c r="G169" s="58">
        <v>0</v>
      </c>
      <c r="H169" s="58">
        <v>56.8</v>
      </c>
      <c r="I169" s="58">
        <v>0</v>
      </c>
      <c r="J169" s="58">
        <v>16.100000000000001</v>
      </c>
      <c r="K169" s="58">
        <v>20.100000000000001</v>
      </c>
      <c r="L169" s="58">
        <v>336.5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220.8</v>
      </c>
      <c r="T169" s="58">
        <v>118.8</v>
      </c>
      <c r="U169" s="58">
        <v>0</v>
      </c>
      <c r="V169" s="58">
        <v>0</v>
      </c>
      <c r="W169" s="58">
        <v>0</v>
      </c>
      <c r="X169" s="58">
        <v>0</v>
      </c>
      <c r="Y169" s="58">
        <v>0</v>
      </c>
      <c r="Z169" s="58">
        <v>0</v>
      </c>
      <c r="AA169" s="58">
        <v>0</v>
      </c>
      <c r="AB169" s="61">
        <f t="shared" si="17"/>
        <v>3494.4</v>
      </c>
    </row>
    <row r="170" spans="1:29" x14ac:dyDescent="0.2">
      <c r="A170" s="90"/>
      <c r="B170" s="62" t="s">
        <v>96</v>
      </c>
      <c r="C170" s="64">
        <f>SUM(C169)</f>
        <v>26.7</v>
      </c>
      <c r="D170" s="64">
        <f t="shared" ref="D170:AA170" si="20">SUM(D169)</f>
        <v>2698.6</v>
      </c>
      <c r="E170" s="64">
        <f t="shared" si="20"/>
        <v>0</v>
      </c>
      <c r="F170" s="64">
        <f t="shared" si="20"/>
        <v>0</v>
      </c>
      <c r="G170" s="64">
        <f t="shared" si="20"/>
        <v>0</v>
      </c>
      <c r="H170" s="64">
        <f t="shared" si="20"/>
        <v>56.8</v>
      </c>
      <c r="I170" s="64">
        <f t="shared" si="20"/>
        <v>0</v>
      </c>
      <c r="J170" s="64">
        <f t="shared" si="20"/>
        <v>16.100000000000001</v>
      </c>
      <c r="K170" s="64">
        <f t="shared" si="20"/>
        <v>20.100000000000001</v>
      </c>
      <c r="L170" s="64">
        <f t="shared" si="20"/>
        <v>336.5</v>
      </c>
      <c r="M170" s="64">
        <f t="shared" si="20"/>
        <v>0</v>
      </c>
      <c r="N170" s="64">
        <f t="shared" si="20"/>
        <v>0</v>
      </c>
      <c r="O170" s="64">
        <f t="shared" si="20"/>
        <v>0</v>
      </c>
      <c r="P170" s="64">
        <f t="shared" si="20"/>
        <v>0</v>
      </c>
      <c r="Q170" s="64">
        <f t="shared" si="20"/>
        <v>0</v>
      </c>
      <c r="R170" s="64">
        <f t="shared" si="20"/>
        <v>0</v>
      </c>
      <c r="S170" s="64">
        <f t="shared" si="20"/>
        <v>220.8</v>
      </c>
      <c r="T170" s="64">
        <f t="shared" si="20"/>
        <v>118.8</v>
      </c>
      <c r="U170" s="64">
        <f t="shared" si="20"/>
        <v>0</v>
      </c>
      <c r="V170" s="64">
        <f t="shared" si="20"/>
        <v>0</v>
      </c>
      <c r="W170" s="64">
        <f t="shared" si="20"/>
        <v>0</v>
      </c>
      <c r="X170" s="64">
        <f t="shared" si="20"/>
        <v>0</v>
      </c>
      <c r="Y170" s="64">
        <f t="shared" si="20"/>
        <v>0</v>
      </c>
      <c r="Z170" s="64">
        <f t="shared" si="20"/>
        <v>0</v>
      </c>
      <c r="AA170" s="64">
        <f t="shared" si="20"/>
        <v>0</v>
      </c>
      <c r="AB170" s="61">
        <f t="shared" si="17"/>
        <v>3494.4</v>
      </c>
    </row>
    <row r="171" spans="1:29" x14ac:dyDescent="0.2">
      <c r="A171" s="90" t="s">
        <v>131</v>
      </c>
      <c r="B171" s="62" t="s">
        <v>98</v>
      </c>
      <c r="C171" s="58">
        <v>2109.3000000000002</v>
      </c>
      <c r="D171" s="58">
        <v>2061.6999999999998</v>
      </c>
      <c r="E171" s="58">
        <v>0</v>
      </c>
      <c r="F171" s="58">
        <v>0</v>
      </c>
      <c r="G171" s="58">
        <v>0</v>
      </c>
      <c r="H171" s="58">
        <v>44</v>
      </c>
      <c r="I171" s="58">
        <v>224.6</v>
      </c>
      <c r="J171" s="58">
        <v>304.7</v>
      </c>
      <c r="K171" s="58">
        <v>7.2</v>
      </c>
      <c r="L171" s="58">
        <v>0</v>
      </c>
      <c r="M171" s="58">
        <v>0</v>
      </c>
      <c r="N171" s="58">
        <v>440.9</v>
      </c>
      <c r="O171" s="58">
        <v>209.4</v>
      </c>
      <c r="P171" s="58">
        <v>10.6</v>
      </c>
      <c r="Q171" s="58">
        <v>0</v>
      </c>
      <c r="R171" s="58">
        <v>0</v>
      </c>
      <c r="S171" s="58">
        <v>130.1</v>
      </c>
      <c r="T171" s="58">
        <v>68.400000000000006</v>
      </c>
      <c r="U171" s="58">
        <v>171.25</v>
      </c>
      <c r="V171" s="58">
        <v>68.36</v>
      </c>
      <c r="W171" s="58">
        <v>0</v>
      </c>
      <c r="X171" s="58">
        <v>0</v>
      </c>
      <c r="Y171" s="58">
        <v>0</v>
      </c>
      <c r="Z171" s="58">
        <v>651.70000000000005</v>
      </c>
      <c r="AA171" s="58">
        <v>0</v>
      </c>
      <c r="AB171" s="61">
        <f t="shared" si="17"/>
        <v>6502.2099999999991</v>
      </c>
    </row>
    <row r="172" spans="1:29" x14ac:dyDescent="0.2">
      <c r="A172" s="90"/>
      <c r="B172" s="62" t="s">
        <v>117</v>
      </c>
      <c r="C172" s="58">
        <v>0</v>
      </c>
      <c r="D172" s="58">
        <v>916.4</v>
      </c>
      <c r="E172" s="58">
        <v>0</v>
      </c>
      <c r="F172" s="58">
        <v>0</v>
      </c>
      <c r="G172" s="58">
        <v>0</v>
      </c>
      <c r="H172" s="58">
        <v>3.9</v>
      </c>
      <c r="I172" s="58">
        <v>0</v>
      </c>
      <c r="J172" s="58">
        <v>13.9</v>
      </c>
      <c r="K172" s="58">
        <v>6.3</v>
      </c>
      <c r="L172" s="58">
        <v>9.6999999999999993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166.2</v>
      </c>
      <c r="T172" s="58">
        <v>0</v>
      </c>
      <c r="U172" s="58">
        <v>0</v>
      </c>
      <c r="V172" s="58">
        <v>0</v>
      </c>
      <c r="W172" s="58">
        <v>0</v>
      </c>
      <c r="X172" s="58">
        <v>0</v>
      </c>
      <c r="Y172" s="58">
        <v>0</v>
      </c>
      <c r="Z172" s="58">
        <v>0</v>
      </c>
      <c r="AA172" s="58">
        <v>0</v>
      </c>
      <c r="AB172" s="61">
        <f t="shared" si="17"/>
        <v>1116.3999999999999</v>
      </c>
    </row>
    <row r="173" spans="1:29" x14ac:dyDescent="0.2">
      <c r="A173" s="90"/>
      <c r="B173" s="62" t="s">
        <v>96</v>
      </c>
      <c r="C173" s="64">
        <f>SUM(C171:C172)</f>
        <v>2109.3000000000002</v>
      </c>
      <c r="D173" s="64">
        <f t="shared" ref="D173:AA173" si="21">SUM(D171:D172)</f>
        <v>2978.1</v>
      </c>
      <c r="E173" s="64">
        <f t="shared" si="21"/>
        <v>0</v>
      </c>
      <c r="F173" s="64">
        <f t="shared" si="21"/>
        <v>0</v>
      </c>
      <c r="G173" s="64">
        <f t="shared" si="21"/>
        <v>0</v>
      </c>
      <c r="H173" s="64">
        <f t="shared" si="21"/>
        <v>47.9</v>
      </c>
      <c r="I173" s="64">
        <f t="shared" si="21"/>
        <v>224.6</v>
      </c>
      <c r="J173" s="64">
        <f t="shared" si="21"/>
        <v>318.59999999999997</v>
      </c>
      <c r="K173" s="64">
        <f t="shared" si="21"/>
        <v>13.5</v>
      </c>
      <c r="L173" s="64">
        <f t="shared" si="21"/>
        <v>9.6999999999999993</v>
      </c>
      <c r="M173" s="64">
        <f t="shared" si="21"/>
        <v>0</v>
      </c>
      <c r="N173" s="64">
        <f t="shared" si="21"/>
        <v>440.9</v>
      </c>
      <c r="O173" s="64">
        <f t="shared" si="21"/>
        <v>209.4</v>
      </c>
      <c r="P173" s="64">
        <f t="shared" si="21"/>
        <v>10.6</v>
      </c>
      <c r="Q173" s="64">
        <f t="shared" si="21"/>
        <v>0</v>
      </c>
      <c r="R173" s="64">
        <f t="shared" si="21"/>
        <v>0</v>
      </c>
      <c r="S173" s="64">
        <f t="shared" si="21"/>
        <v>296.29999999999995</v>
      </c>
      <c r="T173" s="64">
        <f t="shared" si="21"/>
        <v>68.400000000000006</v>
      </c>
      <c r="U173" s="64">
        <f t="shared" si="21"/>
        <v>171.25</v>
      </c>
      <c r="V173" s="64">
        <f t="shared" si="21"/>
        <v>68.36</v>
      </c>
      <c r="W173" s="64">
        <f t="shared" si="21"/>
        <v>0</v>
      </c>
      <c r="X173" s="64">
        <f t="shared" si="21"/>
        <v>0</v>
      </c>
      <c r="Y173" s="64">
        <f t="shared" si="21"/>
        <v>0</v>
      </c>
      <c r="Z173" s="64">
        <f t="shared" si="21"/>
        <v>651.70000000000005</v>
      </c>
      <c r="AA173" s="64">
        <f t="shared" si="21"/>
        <v>0</v>
      </c>
      <c r="AB173" s="61">
        <f t="shared" si="17"/>
        <v>7618.6099999999988</v>
      </c>
      <c r="AC173" s="65"/>
    </row>
    <row r="174" spans="1:29" x14ac:dyDescent="0.2">
      <c r="A174" s="90" t="s">
        <v>132</v>
      </c>
      <c r="B174" s="62" t="s">
        <v>98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10.5</v>
      </c>
      <c r="I174" s="58">
        <v>1651.9</v>
      </c>
      <c r="J174" s="58">
        <v>0</v>
      </c>
      <c r="K174" s="58">
        <v>15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839.6</v>
      </c>
      <c r="T174" s="58">
        <v>0</v>
      </c>
      <c r="U174" s="58">
        <v>0</v>
      </c>
      <c r="V174" s="58">
        <v>0</v>
      </c>
      <c r="W174" s="58">
        <v>0</v>
      </c>
      <c r="X174" s="58">
        <v>0</v>
      </c>
      <c r="Y174" s="58">
        <v>0</v>
      </c>
      <c r="Z174" s="58">
        <v>767.2</v>
      </c>
      <c r="AA174" s="58">
        <v>0</v>
      </c>
      <c r="AB174" s="61">
        <f t="shared" si="17"/>
        <v>3284.2</v>
      </c>
    </row>
    <row r="175" spans="1:29" x14ac:dyDescent="0.2">
      <c r="A175" s="90"/>
      <c r="B175" s="62" t="s">
        <v>96</v>
      </c>
      <c r="C175" s="64">
        <f>SUM(C174)</f>
        <v>0</v>
      </c>
      <c r="D175" s="64">
        <f t="shared" ref="D175:AA175" si="22">SUM(D174)</f>
        <v>0</v>
      </c>
      <c r="E175" s="64">
        <f t="shared" si="22"/>
        <v>0</v>
      </c>
      <c r="F175" s="64">
        <f t="shared" si="22"/>
        <v>0</v>
      </c>
      <c r="G175" s="64">
        <f t="shared" si="22"/>
        <v>0</v>
      </c>
      <c r="H175" s="64">
        <f t="shared" si="22"/>
        <v>10.5</v>
      </c>
      <c r="I175" s="64">
        <f t="shared" si="22"/>
        <v>1651.9</v>
      </c>
      <c r="J175" s="64">
        <f t="shared" si="22"/>
        <v>0</v>
      </c>
      <c r="K175" s="64">
        <f t="shared" si="22"/>
        <v>15</v>
      </c>
      <c r="L175" s="64">
        <f t="shared" si="22"/>
        <v>0</v>
      </c>
      <c r="M175" s="64">
        <f t="shared" si="22"/>
        <v>0</v>
      </c>
      <c r="N175" s="64">
        <f t="shared" si="22"/>
        <v>0</v>
      </c>
      <c r="O175" s="64">
        <f t="shared" si="22"/>
        <v>0</v>
      </c>
      <c r="P175" s="64">
        <f t="shared" si="22"/>
        <v>0</v>
      </c>
      <c r="Q175" s="64">
        <f t="shared" si="22"/>
        <v>0</v>
      </c>
      <c r="R175" s="64">
        <f t="shared" si="22"/>
        <v>0</v>
      </c>
      <c r="S175" s="64">
        <f t="shared" si="22"/>
        <v>839.6</v>
      </c>
      <c r="T175" s="64">
        <f t="shared" si="22"/>
        <v>0</v>
      </c>
      <c r="U175" s="64">
        <f t="shared" si="22"/>
        <v>0</v>
      </c>
      <c r="V175" s="64">
        <f t="shared" si="22"/>
        <v>0</v>
      </c>
      <c r="W175" s="64">
        <f t="shared" si="22"/>
        <v>0</v>
      </c>
      <c r="X175" s="64">
        <f t="shared" si="22"/>
        <v>0</v>
      </c>
      <c r="Y175" s="64">
        <f t="shared" si="22"/>
        <v>0</v>
      </c>
      <c r="Z175" s="64">
        <f t="shared" si="22"/>
        <v>767.2</v>
      </c>
      <c r="AA175" s="64">
        <f t="shared" si="22"/>
        <v>0</v>
      </c>
      <c r="AB175" s="61">
        <f t="shared" si="17"/>
        <v>3284.2</v>
      </c>
    </row>
    <row r="176" spans="1:29" x14ac:dyDescent="0.2">
      <c r="A176" s="90" t="s">
        <v>57</v>
      </c>
      <c r="B176" s="62" t="s">
        <v>98</v>
      </c>
      <c r="C176" s="58">
        <v>1779.9</v>
      </c>
      <c r="D176" s="58">
        <v>1343.6</v>
      </c>
      <c r="E176" s="58">
        <v>0</v>
      </c>
      <c r="F176" s="58">
        <v>0</v>
      </c>
      <c r="G176" s="58">
        <v>0</v>
      </c>
      <c r="H176" s="58">
        <v>32.6</v>
      </c>
      <c r="I176" s="58">
        <v>109.7</v>
      </c>
      <c r="J176" s="58">
        <v>6.3</v>
      </c>
      <c r="K176" s="58">
        <v>69</v>
      </c>
      <c r="L176" s="58">
        <v>0</v>
      </c>
      <c r="M176" s="58">
        <v>0</v>
      </c>
      <c r="N176" s="58">
        <v>164.3</v>
      </c>
      <c r="O176" s="58">
        <v>54.1</v>
      </c>
      <c r="P176" s="58">
        <v>12.6</v>
      </c>
      <c r="Q176" s="58">
        <v>0</v>
      </c>
      <c r="R176" s="58">
        <v>0</v>
      </c>
      <c r="S176" s="58">
        <v>183.9</v>
      </c>
      <c r="T176" s="58">
        <v>27.8</v>
      </c>
      <c r="U176" s="58">
        <v>0</v>
      </c>
      <c r="V176" s="58">
        <v>27.8</v>
      </c>
      <c r="W176" s="58">
        <v>0</v>
      </c>
      <c r="X176" s="58">
        <v>0</v>
      </c>
      <c r="Y176" s="58">
        <v>0</v>
      </c>
      <c r="Z176" s="58">
        <v>0</v>
      </c>
      <c r="AA176" s="58">
        <v>0</v>
      </c>
      <c r="AB176" s="61">
        <f t="shared" si="17"/>
        <v>3811.6000000000004</v>
      </c>
    </row>
    <row r="177" spans="1:28" x14ac:dyDescent="0.2">
      <c r="A177" s="90"/>
      <c r="B177" s="57" t="s">
        <v>117</v>
      </c>
      <c r="C177" s="58">
        <v>126</v>
      </c>
      <c r="D177" s="58">
        <v>0</v>
      </c>
      <c r="E177" s="58">
        <v>0</v>
      </c>
      <c r="F177" s="58">
        <v>0</v>
      </c>
      <c r="G177" s="58">
        <v>0</v>
      </c>
      <c r="H177" s="58">
        <v>3.4</v>
      </c>
      <c r="I177" s="60">
        <v>0</v>
      </c>
      <c r="J177" s="60">
        <v>0</v>
      </c>
      <c r="K177" s="58">
        <v>80.2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101.6</v>
      </c>
      <c r="T177" s="58">
        <v>0</v>
      </c>
      <c r="U177" s="58">
        <v>0</v>
      </c>
      <c r="V177" s="58">
        <v>0</v>
      </c>
      <c r="W177" s="58">
        <v>0</v>
      </c>
      <c r="X177" s="58">
        <v>0</v>
      </c>
      <c r="Y177" s="58">
        <v>0</v>
      </c>
      <c r="Z177" s="58">
        <v>0</v>
      </c>
      <c r="AA177" s="58">
        <v>0</v>
      </c>
      <c r="AB177" s="61">
        <f t="shared" si="17"/>
        <v>311.20000000000005</v>
      </c>
    </row>
    <row r="178" spans="1:28" x14ac:dyDescent="0.2">
      <c r="A178" s="90"/>
      <c r="B178" s="62" t="s">
        <v>96</v>
      </c>
      <c r="C178" s="64">
        <f>SUM(C176:C177)</f>
        <v>1905.9</v>
      </c>
      <c r="D178" s="64">
        <f t="shared" ref="D178:AA178" si="23">SUM(D176:D177)</f>
        <v>1343.6</v>
      </c>
      <c r="E178" s="64">
        <f t="shared" si="23"/>
        <v>0</v>
      </c>
      <c r="F178" s="64">
        <f t="shared" si="23"/>
        <v>0</v>
      </c>
      <c r="G178" s="64">
        <f t="shared" si="23"/>
        <v>0</v>
      </c>
      <c r="H178" s="64">
        <f t="shared" si="23"/>
        <v>36</v>
      </c>
      <c r="I178" s="64">
        <f t="shared" si="23"/>
        <v>109.7</v>
      </c>
      <c r="J178" s="64">
        <f t="shared" si="23"/>
        <v>6.3</v>
      </c>
      <c r="K178" s="64">
        <f t="shared" si="23"/>
        <v>149.19999999999999</v>
      </c>
      <c r="L178" s="64">
        <f t="shared" si="23"/>
        <v>0</v>
      </c>
      <c r="M178" s="64">
        <f t="shared" si="23"/>
        <v>0</v>
      </c>
      <c r="N178" s="64">
        <f t="shared" si="23"/>
        <v>164.3</v>
      </c>
      <c r="O178" s="64">
        <f t="shared" si="23"/>
        <v>54.1</v>
      </c>
      <c r="P178" s="64">
        <f t="shared" si="23"/>
        <v>12.6</v>
      </c>
      <c r="Q178" s="64">
        <f t="shared" si="23"/>
        <v>0</v>
      </c>
      <c r="R178" s="64">
        <f t="shared" si="23"/>
        <v>0</v>
      </c>
      <c r="S178" s="64">
        <f t="shared" si="23"/>
        <v>285.5</v>
      </c>
      <c r="T178" s="64">
        <f t="shared" si="23"/>
        <v>27.8</v>
      </c>
      <c r="U178" s="64">
        <f t="shared" si="23"/>
        <v>0</v>
      </c>
      <c r="V178" s="64">
        <f t="shared" si="23"/>
        <v>27.8</v>
      </c>
      <c r="W178" s="64">
        <f t="shared" si="23"/>
        <v>0</v>
      </c>
      <c r="X178" s="64">
        <f t="shared" si="23"/>
        <v>0</v>
      </c>
      <c r="Y178" s="64">
        <f t="shared" si="23"/>
        <v>0</v>
      </c>
      <c r="Z178" s="64">
        <f t="shared" si="23"/>
        <v>0</v>
      </c>
      <c r="AA178" s="64">
        <f t="shared" si="23"/>
        <v>0</v>
      </c>
      <c r="AB178" s="61">
        <f t="shared" si="17"/>
        <v>4122.8</v>
      </c>
    </row>
    <row r="179" spans="1:28" x14ac:dyDescent="0.2">
      <c r="A179" s="90" t="s">
        <v>60</v>
      </c>
      <c r="B179" s="62" t="s">
        <v>97</v>
      </c>
      <c r="C179" s="58">
        <v>0</v>
      </c>
      <c r="D179" s="58">
        <v>0</v>
      </c>
      <c r="E179" s="58">
        <v>0</v>
      </c>
      <c r="F179" s="58">
        <v>0</v>
      </c>
      <c r="G179" s="58">
        <v>0</v>
      </c>
      <c r="H179" s="58">
        <v>10.1</v>
      </c>
      <c r="I179" s="58">
        <v>0</v>
      </c>
      <c r="J179" s="58">
        <v>53.7</v>
      </c>
      <c r="K179" s="58">
        <v>0</v>
      </c>
      <c r="L179" s="58">
        <v>342.6</v>
      </c>
      <c r="M179" s="58">
        <v>0</v>
      </c>
      <c r="N179" s="58">
        <v>0</v>
      </c>
      <c r="O179" s="58">
        <v>0</v>
      </c>
      <c r="P179" s="58">
        <v>10</v>
      </c>
      <c r="Q179" s="58">
        <v>0</v>
      </c>
      <c r="R179" s="58">
        <v>0</v>
      </c>
      <c r="S179" s="58">
        <v>0</v>
      </c>
      <c r="T179" s="58">
        <v>0</v>
      </c>
      <c r="U179" s="58">
        <v>0</v>
      </c>
      <c r="V179" s="58">
        <v>0</v>
      </c>
      <c r="W179" s="58">
        <v>0</v>
      </c>
      <c r="X179" s="58">
        <v>0</v>
      </c>
      <c r="Y179" s="58">
        <v>0</v>
      </c>
      <c r="Z179" s="58">
        <v>0</v>
      </c>
      <c r="AA179" s="58">
        <v>0</v>
      </c>
      <c r="AB179" s="61">
        <f t="shared" si="17"/>
        <v>416.40000000000003</v>
      </c>
    </row>
    <row r="180" spans="1:28" x14ac:dyDescent="0.2">
      <c r="A180" s="90"/>
      <c r="B180" s="62" t="s">
        <v>98</v>
      </c>
      <c r="C180" s="58">
        <v>809.2</v>
      </c>
      <c r="D180" s="58">
        <v>537.20000000000005</v>
      </c>
      <c r="E180" s="58">
        <v>0</v>
      </c>
      <c r="F180" s="58">
        <v>0</v>
      </c>
      <c r="G180" s="58">
        <v>0</v>
      </c>
      <c r="H180" s="58">
        <v>51.9</v>
      </c>
      <c r="I180" s="58">
        <v>25.9</v>
      </c>
      <c r="J180" s="58">
        <v>392.1</v>
      </c>
      <c r="K180" s="58">
        <v>0</v>
      </c>
      <c r="L180" s="58">
        <v>0.9</v>
      </c>
      <c r="M180" s="58">
        <v>1.4</v>
      </c>
      <c r="N180" s="58">
        <v>63.6</v>
      </c>
      <c r="O180" s="58">
        <v>62.8</v>
      </c>
      <c r="P180" s="58">
        <v>10</v>
      </c>
      <c r="Q180" s="58">
        <v>0</v>
      </c>
      <c r="R180" s="58">
        <v>0</v>
      </c>
      <c r="S180" s="58">
        <v>3.6</v>
      </c>
      <c r="T180" s="58">
        <v>125.5</v>
      </c>
      <c r="U180" s="58">
        <v>573.6</v>
      </c>
      <c r="V180" s="58">
        <v>93.7</v>
      </c>
      <c r="W180" s="58">
        <v>0</v>
      </c>
      <c r="X180" s="58">
        <v>0</v>
      </c>
      <c r="Y180" s="58">
        <v>0</v>
      </c>
      <c r="Z180" s="58">
        <v>97</v>
      </c>
      <c r="AA180" s="58">
        <v>0</v>
      </c>
      <c r="AB180" s="61">
        <f t="shared" si="17"/>
        <v>2848.4</v>
      </c>
    </row>
    <row r="181" spans="1:28" x14ac:dyDescent="0.2">
      <c r="A181" s="90"/>
      <c r="B181" s="62" t="s">
        <v>117</v>
      </c>
      <c r="C181" s="58">
        <v>0</v>
      </c>
      <c r="D181" s="58">
        <v>0</v>
      </c>
      <c r="E181" s="58">
        <v>0</v>
      </c>
      <c r="F181" s="58">
        <v>9.9</v>
      </c>
      <c r="G181" s="58">
        <v>106.2</v>
      </c>
      <c r="H181" s="58">
        <v>23.9</v>
      </c>
      <c r="I181" s="58">
        <v>0</v>
      </c>
      <c r="J181" s="58">
        <v>72.2</v>
      </c>
      <c r="K181" s="58">
        <v>8.5</v>
      </c>
      <c r="L181" s="58">
        <v>0.9</v>
      </c>
      <c r="M181" s="58">
        <v>0</v>
      </c>
      <c r="N181" s="58">
        <v>251.7</v>
      </c>
      <c r="O181" s="58">
        <v>0</v>
      </c>
      <c r="P181" s="58">
        <v>10</v>
      </c>
      <c r="Q181" s="58">
        <v>0</v>
      </c>
      <c r="R181" s="58">
        <v>0</v>
      </c>
      <c r="S181" s="58">
        <v>25.7</v>
      </c>
      <c r="T181" s="58">
        <v>125.5</v>
      </c>
      <c r="U181" s="58">
        <v>0</v>
      </c>
      <c r="V181" s="58">
        <v>0</v>
      </c>
      <c r="W181" s="58">
        <v>0</v>
      </c>
      <c r="X181" s="58">
        <v>0</v>
      </c>
      <c r="Y181" s="58">
        <v>0</v>
      </c>
      <c r="Z181" s="58">
        <v>0</v>
      </c>
      <c r="AA181" s="58">
        <v>0</v>
      </c>
      <c r="AB181" s="61">
        <f t="shared" si="17"/>
        <v>634.5</v>
      </c>
    </row>
    <row r="182" spans="1:28" x14ac:dyDescent="0.2">
      <c r="A182" s="90"/>
      <c r="B182" s="62" t="s">
        <v>115</v>
      </c>
      <c r="C182" s="58">
        <v>0</v>
      </c>
      <c r="D182" s="58">
        <v>0</v>
      </c>
      <c r="E182" s="58">
        <v>0</v>
      </c>
      <c r="F182" s="58">
        <v>0</v>
      </c>
      <c r="G182" s="58">
        <v>0</v>
      </c>
      <c r="H182" s="58">
        <v>23.9</v>
      </c>
      <c r="I182" s="58">
        <v>0</v>
      </c>
      <c r="J182" s="58">
        <v>56.9</v>
      </c>
      <c r="K182" s="58">
        <v>8.5</v>
      </c>
      <c r="L182" s="58">
        <v>0.9</v>
      </c>
      <c r="M182" s="58">
        <v>0</v>
      </c>
      <c r="N182" s="58">
        <v>251.7</v>
      </c>
      <c r="O182" s="58">
        <v>0</v>
      </c>
      <c r="P182" s="58">
        <v>10</v>
      </c>
      <c r="Q182" s="58">
        <v>0</v>
      </c>
      <c r="R182" s="58">
        <v>0</v>
      </c>
      <c r="S182" s="58">
        <v>284.10000000000002</v>
      </c>
      <c r="T182" s="58">
        <v>125.5</v>
      </c>
      <c r="U182" s="58">
        <v>0</v>
      </c>
      <c r="V182" s="58">
        <v>0</v>
      </c>
      <c r="W182" s="58">
        <v>0</v>
      </c>
      <c r="X182" s="58">
        <v>0</v>
      </c>
      <c r="Y182" s="58">
        <v>0</v>
      </c>
      <c r="Z182" s="58">
        <v>0</v>
      </c>
      <c r="AA182" s="58">
        <v>0</v>
      </c>
      <c r="AB182" s="61">
        <f t="shared" si="17"/>
        <v>761.5</v>
      </c>
    </row>
    <row r="183" spans="1:28" x14ac:dyDescent="0.2">
      <c r="A183" s="90"/>
      <c r="B183" s="62" t="s">
        <v>100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  <c r="H183" s="58">
        <v>23.9</v>
      </c>
      <c r="I183" s="58">
        <v>0</v>
      </c>
      <c r="J183" s="58">
        <v>56.9</v>
      </c>
      <c r="K183" s="58">
        <v>8.5</v>
      </c>
      <c r="L183" s="58">
        <v>0.9</v>
      </c>
      <c r="M183" s="58">
        <v>0</v>
      </c>
      <c r="N183" s="58">
        <v>251.7</v>
      </c>
      <c r="O183" s="58">
        <v>0</v>
      </c>
      <c r="P183" s="58">
        <v>10</v>
      </c>
      <c r="Q183" s="58">
        <v>0</v>
      </c>
      <c r="R183" s="58">
        <v>0</v>
      </c>
      <c r="S183" s="58">
        <v>284.10000000000002</v>
      </c>
      <c r="T183" s="58">
        <v>125.5</v>
      </c>
      <c r="U183" s="58">
        <v>0</v>
      </c>
      <c r="V183" s="58">
        <v>0</v>
      </c>
      <c r="W183" s="58">
        <v>0</v>
      </c>
      <c r="X183" s="58">
        <v>0</v>
      </c>
      <c r="Y183" s="58">
        <v>0</v>
      </c>
      <c r="Z183" s="58">
        <v>0</v>
      </c>
      <c r="AA183" s="58">
        <v>0</v>
      </c>
      <c r="AB183" s="61">
        <f t="shared" si="17"/>
        <v>761.5</v>
      </c>
    </row>
    <row r="184" spans="1:28" x14ac:dyDescent="0.2">
      <c r="A184" s="90"/>
      <c r="B184" s="62" t="s">
        <v>101</v>
      </c>
      <c r="C184" s="58">
        <v>0</v>
      </c>
      <c r="D184" s="58">
        <v>0</v>
      </c>
      <c r="E184" s="58">
        <v>0</v>
      </c>
      <c r="F184" s="58">
        <v>0</v>
      </c>
      <c r="G184" s="58">
        <v>0</v>
      </c>
      <c r="H184" s="58">
        <v>23.9</v>
      </c>
      <c r="I184" s="58">
        <v>0</v>
      </c>
      <c r="J184" s="58">
        <v>56.9</v>
      </c>
      <c r="K184" s="58">
        <v>8.5</v>
      </c>
      <c r="L184" s="58">
        <v>0.9</v>
      </c>
      <c r="M184" s="58">
        <v>0</v>
      </c>
      <c r="N184" s="58">
        <v>251.7</v>
      </c>
      <c r="O184" s="58">
        <v>0</v>
      </c>
      <c r="P184" s="58">
        <v>0</v>
      </c>
      <c r="Q184" s="58">
        <v>0</v>
      </c>
      <c r="R184" s="58">
        <v>0</v>
      </c>
      <c r="S184" s="58">
        <v>284.10000000000002</v>
      </c>
      <c r="T184" s="58">
        <v>125.5</v>
      </c>
      <c r="U184" s="58">
        <v>0</v>
      </c>
      <c r="V184" s="58">
        <v>0</v>
      </c>
      <c r="W184" s="58">
        <v>0</v>
      </c>
      <c r="X184" s="58">
        <v>0</v>
      </c>
      <c r="Y184" s="58">
        <v>0</v>
      </c>
      <c r="Z184" s="58">
        <v>0</v>
      </c>
      <c r="AA184" s="58">
        <v>0</v>
      </c>
      <c r="AB184" s="61">
        <f t="shared" si="17"/>
        <v>751.5</v>
      </c>
    </row>
    <row r="185" spans="1:28" x14ac:dyDescent="0.2">
      <c r="A185" s="90"/>
      <c r="B185" s="62" t="s">
        <v>96</v>
      </c>
      <c r="C185" s="64">
        <f>SUM(C179:C184)</f>
        <v>809.2</v>
      </c>
      <c r="D185" s="64">
        <f t="shared" ref="D185:AA185" si="24">SUM(D179:D184)</f>
        <v>537.20000000000005</v>
      </c>
      <c r="E185" s="64">
        <f t="shared" si="24"/>
        <v>0</v>
      </c>
      <c r="F185" s="64">
        <f t="shared" si="24"/>
        <v>9.9</v>
      </c>
      <c r="G185" s="64">
        <f t="shared" si="24"/>
        <v>106.2</v>
      </c>
      <c r="H185" s="64">
        <f t="shared" si="24"/>
        <v>157.60000000000002</v>
      </c>
      <c r="I185" s="64">
        <f t="shared" si="24"/>
        <v>25.9</v>
      </c>
      <c r="J185" s="64">
        <f t="shared" si="24"/>
        <v>688.69999999999993</v>
      </c>
      <c r="K185" s="64">
        <f t="shared" si="24"/>
        <v>34</v>
      </c>
      <c r="L185" s="64">
        <f t="shared" si="24"/>
        <v>347.09999999999991</v>
      </c>
      <c r="M185" s="64">
        <f t="shared" si="24"/>
        <v>1.4</v>
      </c>
      <c r="N185" s="64">
        <f t="shared" si="24"/>
        <v>1070.4000000000001</v>
      </c>
      <c r="O185" s="64">
        <f t="shared" si="24"/>
        <v>62.8</v>
      </c>
      <c r="P185" s="64">
        <f t="shared" si="24"/>
        <v>50</v>
      </c>
      <c r="Q185" s="64">
        <f t="shared" si="24"/>
        <v>0</v>
      </c>
      <c r="R185" s="64">
        <f t="shared" si="24"/>
        <v>0</v>
      </c>
      <c r="S185" s="64">
        <f t="shared" si="24"/>
        <v>881.6</v>
      </c>
      <c r="T185" s="64">
        <f t="shared" si="24"/>
        <v>627.5</v>
      </c>
      <c r="U185" s="64">
        <f t="shared" si="24"/>
        <v>573.6</v>
      </c>
      <c r="V185" s="64">
        <f t="shared" si="24"/>
        <v>93.7</v>
      </c>
      <c r="W185" s="64">
        <f t="shared" si="24"/>
        <v>0</v>
      </c>
      <c r="X185" s="64">
        <f t="shared" si="24"/>
        <v>0</v>
      </c>
      <c r="Y185" s="64">
        <f t="shared" si="24"/>
        <v>0</v>
      </c>
      <c r="Z185" s="64">
        <f t="shared" si="24"/>
        <v>97</v>
      </c>
      <c r="AA185" s="64">
        <f t="shared" si="24"/>
        <v>0</v>
      </c>
      <c r="AB185" s="61">
        <f t="shared" si="17"/>
        <v>6173.8000000000011</v>
      </c>
    </row>
    <row r="186" spans="1:28" x14ac:dyDescent="0.2">
      <c r="A186" s="90" t="s">
        <v>63</v>
      </c>
      <c r="B186" s="62" t="s">
        <v>97</v>
      </c>
      <c r="C186" s="58">
        <v>0</v>
      </c>
      <c r="D186" s="58">
        <v>0</v>
      </c>
      <c r="E186" s="58">
        <v>0</v>
      </c>
      <c r="F186" s="58">
        <v>0</v>
      </c>
      <c r="G186" s="58">
        <v>0</v>
      </c>
      <c r="H186" s="58">
        <v>3.2</v>
      </c>
      <c r="I186" s="58">
        <v>0</v>
      </c>
      <c r="J186" s="58">
        <v>6.2</v>
      </c>
      <c r="K186" s="58">
        <v>0</v>
      </c>
      <c r="L186" s="58">
        <v>3.1</v>
      </c>
      <c r="M186" s="58">
        <v>0</v>
      </c>
      <c r="N186" s="58">
        <v>128.80000000000001</v>
      </c>
      <c r="O186" s="58">
        <v>0</v>
      </c>
      <c r="P186" s="58">
        <v>0</v>
      </c>
      <c r="Q186" s="58">
        <v>0</v>
      </c>
      <c r="R186" s="58">
        <v>0</v>
      </c>
      <c r="S186" s="58">
        <v>0</v>
      </c>
      <c r="T186" s="58">
        <v>0</v>
      </c>
      <c r="U186" s="58">
        <v>696.3</v>
      </c>
      <c r="V186" s="58">
        <v>155.9</v>
      </c>
      <c r="W186" s="58">
        <v>0</v>
      </c>
      <c r="X186" s="58">
        <v>0</v>
      </c>
      <c r="Y186" s="58">
        <v>207.7</v>
      </c>
      <c r="Z186" s="58">
        <v>0</v>
      </c>
      <c r="AA186" s="58">
        <v>0</v>
      </c>
      <c r="AB186" s="61">
        <f t="shared" si="17"/>
        <v>1201.1999999999998</v>
      </c>
    </row>
    <row r="187" spans="1:28" x14ac:dyDescent="0.2">
      <c r="A187" s="90"/>
      <c r="B187" s="62" t="s">
        <v>98</v>
      </c>
      <c r="C187" s="58">
        <v>0</v>
      </c>
      <c r="D187" s="58">
        <v>693.3</v>
      </c>
      <c r="E187" s="58">
        <v>0</v>
      </c>
      <c r="F187" s="58">
        <v>0</v>
      </c>
      <c r="G187" s="58">
        <v>0</v>
      </c>
      <c r="H187" s="58">
        <v>11</v>
      </c>
      <c r="I187" s="58">
        <v>224.8</v>
      </c>
      <c r="J187" s="58">
        <v>7</v>
      </c>
      <c r="K187" s="58">
        <v>6.4</v>
      </c>
      <c r="L187" s="58">
        <v>80.8</v>
      </c>
      <c r="M187" s="58">
        <v>1.6</v>
      </c>
      <c r="N187" s="58">
        <v>0</v>
      </c>
      <c r="O187" s="58">
        <v>0</v>
      </c>
      <c r="P187" s="58">
        <v>7.7</v>
      </c>
      <c r="Q187" s="58">
        <v>0</v>
      </c>
      <c r="R187" s="58">
        <v>0</v>
      </c>
      <c r="S187" s="58">
        <v>6.2</v>
      </c>
      <c r="T187" s="58">
        <v>33.799999999999997</v>
      </c>
      <c r="U187" s="58">
        <v>0</v>
      </c>
      <c r="V187" s="58">
        <v>0</v>
      </c>
      <c r="W187" s="58">
        <v>0</v>
      </c>
      <c r="X187" s="58">
        <v>0</v>
      </c>
      <c r="Y187" s="58">
        <v>0</v>
      </c>
      <c r="Z187" s="58">
        <v>37.5</v>
      </c>
      <c r="AA187" s="58">
        <v>0</v>
      </c>
      <c r="AB187" s="61">
        <f t="shared" si="17"/>
        <v>1110.0999999999999</v>
      </c>
    </row>
    <row r="188" spans="1:28" x14ac:dyDescent="0.2">
      <c r="A188" s="90"/>
      <c r="B188" s="62" t="s">
        <v>117</v>
      </c>
      <c r="C188" s="58">
        <v>0</v>
      </c>
      <c r="D188" s="58">
        <v>0</v>
      </c>
      <c r="E188" s="58">
        <v>0</v>
      </c>
      <c r="F188" s="58">
        <v>0</v>
      </c>
      <c r="G188" s="58">
        <v>0</v>
      </c>
      <c r="H188" s="58">
        <v>11</v>
      </c>
      <c r="I188" s="58">
        <v>0</v>
      </c>
      <c r="J188" s="58">
        <v>7</v>
      </c>
      <c r="K188" s="58">
        <v>6.4</v>
      </c>
      <c r="L188" s="58">
        <v>80.8</v>
      </c>
      <c r="M188" s="58">
        <v>0</v>
      </c>
      <c r="N188" s="58">
        <v>0</v>
      </c>
      <c r="O188" s="58">
        <v>0</v>
      </c>
      <c r="P188" s="58">
        <v>7.7</v>
      </c>
      <c r="Q188" s="58">
        <v>0</v>
      </c>
      <c r="R188" s="58">
        <v>0</v>
      </c>
      <c r="S188" s="58">
        <v>0</v>
      </c>
      <c r="T188" s="58">
        <v>25.2</v>
      </c>
      <c r="U188" s="58">
        <v>0</v>
      </c>
      <c r="V188" s="58">
        <v>0</v>
      </c>
      <c r="W188" s="58">
        <v>0</v>
      </c>
      <c r="X188" s="58">
        <v>0</v>
      </c>
      <c r="Y188" s="58">
        <v>0</v>
      </c>
      <c r="Z188" s="58">
        <v>0</v>
      </c>
      <c r="AA188" s="58">
        <v>0</v>
      </c>
      <c r="AB188" s="61">
        <f t="shared" si="17"/>
        <v>138.1</v>
      </c>
    </row>
    <row r="189" spans="1:28" x14ac:dyDescent="0.2">
      <c r="A189" s="90"/>
      <c r="B189" s="62" t="s">
        <v>115</v>
      </c>
      <c r="C189" s="58">
        <v>0</v>
      </c>
      <c r="D189" s="58">
        <v>0</v>
      </c>
      <c r="E189" s="58">
        <v>0</v>
      </c>
      <c r="F189" s="58">
        <v>0</v>
      </c>
      <c r="G189" s="58">
        <v>0</v>
      </c>
      <c r="H189" s="58">
        <v>11</v>
      </c>
      <c r="I189" s="58">
        <v>0</v>
      </c>
      <c r="J189" s="58">
        <v>7</v>
      </c>
      <c r="K189" s="58">
        <v>6.4</v>
      </c>
      <c r="L189" s="58">
        <v>159.80000000000001</v>
      </c>
      <c r="M189" s="58">
        <v>0</v>
      </c>
      <c r="N189" s="58">
        <v>0</v>
      </c>
      <c r="O189" s="58">
        <v>0</v>
      </c>
      <c r="P189" s="58">
        <v>7.7</v>
      </c>
      <c r="Q189" s="58">
        <v>0</v>
      </c>
      <c r="R189" s="58">
        <v>0</v>
      </c>
      <c r="S189" s="58">
        <v>0</v>
      </c>
      <c r="T189" s="58">
        <v>40.4</v>
      </c>
      <c r="U189" s="58">
        <v>0</v>
      </c>
      <c r="V189" s="58">
        <v>0</v>
      </c>
      <c r="W189" s="58">
        <v>0</v>
      </c>
      <c r="X189" s="58">
        <v>0</v>
      </c>
      <c r="Y189" s="58">
        <v>0</v>
      </c>
      <c r="Z189" s="58">
        <v>0</v>
      </c>
      <c r="AA189" s="58">
        <v>0</v>
      </c>
      <c r="AB189" s="61">
        <f t="shared" si="17"/>
        <v>232.3</v>
      </c>
    </row>
    <row r="190" spans="1:28" x14ac:dyDescent="0.2">
      <c r="A190" s="90"/>
      <c r="B190" s="57" t="s">
        <v>100</v>
      </c>
      <c r="C190" s="58">
        <v>0</v>
      </c>
      <c r="D190" s="58">
        <v>0</v>
      </c>
      <c r="E190" s="58">
        <v>0</v>
      </c>
      <c r="F190" s="58">
        <v>0</v>
      </c>
      <c r="G190" s="58">
        <v>0</v>
      </c>
      <c r="H190" s="58">
        <v>11</v>
      </c>
      <c r="I190" s="58">
        <v>0</v>
      </c>
      <c r="J190" s="58">
        <v>7</v>
      </c>
      <c r="K190" s="58">
        <v>6.4</v>
      </c>
      <c r="L190" s="58">
        <v>0</v>
      </c>
      <c r="M190" s="58">
        <v>0</v>
      </c>
      <c r="N190" s="58">
        <v>0</v>
      </c>
      <c r="O190" s="58">
        <v>0</v>
      </c>
      <c r="P190" s="58">
        <v>7.7</v>
      </c>
      <c r="Q190" s="58">
        <v>0</v>
      </c>
      <c r="R190" s="58">
        <v>0</v>
      </c>
      <c r="S190" s="58">
        <v>187.3</v>
      </c>
      <c r="T190" s="58">
        <v>40.4</v>
      </c>
      <c r="U190" s="58">
        <v>0</v>
      </c>
      <c r="V190" s="58">
        <v>0</v>
      </c>
      <c r="W190" s="58">
        <v>0</v>
      </c>
      <c r="X190" s="58">
        <v>0</v>
      </c>
      <c r="Y190" s="58">
        <v>0</v>
      </c>
      <c r="Z190" s="58">
        <v>0</v>
      </c>
      <c r="AA190" s="58">
        <v>0</v>
      </c>
      <c r="AB190" s="61">
        <f t="shared" si="17"/>
        <v>259.8</v>
      </c>
    </row>
    <row r="191" spans="1:28" x14ac:dyDescent="0.2">
      <c r="A191" s="90"/>
      <c r="B191" s="57" t="s">
        <v>101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11</v>
      </c>
      <c r="I191" s="58">
        <v>0</v>
      </c>
      <c r="J191" s="58">
        <v>7</v>
      </c>
      <c r="K191" s="58">
        <v>6.4</v>
      </c>
      <c r="L191" s="58">
        <v>0</v>
      </c>
      <c r="M191" s="58">
        <v>0</v>
      </c>
      <c r="N191" s="58">
        <v>0</v>
      </c>
      <c r="O191" s="58">
        <v>0</v>
      </c>
      <c r="P191" s="58">
        <v>7.7</v>
      </c>
      <c r="Q191" s="58">
        <v>0</v>
      </c>
      <c r="R191" s="58">
        <v>0</v>
      </c>
      <c r="S191" s="58">
        <v>187.3</v>
      </c>
      <c r="T191" s="58">
        <v>40.4</v>
      </c>
      <c r="U191" s="58">
        <v>0</v>
      </c>
      <c r="V191" s="58">
        <v>0</v>
      </c>
      <c r="W191" s="58">
        <v>0</v>
      </c>
      <c r="X191" s="58">
        <v>0</v>
      </c>
      <c r="Y191" s="58">
        <v>0</v>
      </c>
      <c r="Z191" s="58">
        <v>0</v>
      </c>
      <c r="AA191" s="58">
        <v>0</v>
      </c>
      <c r="AB191" s="61">
        <f t="shared" si="17"/>
        <v>259.8</v>
      </c>
    </row>
    <row r="192" spans="1:28" x14ac:dyDescent="0.2">
      <c r="A192" s="90"/>
      <c r="B192" s="62" t="s">
        <v>133</v>
      </c>
      <c r="C192" s="58">
        <v>0</v>
      </c>
      <c r="D192" s="58">
        <v>0</v>
      </c>
      <c r="E192" s="58">
        <v>0</v>
      </c>
      <c r="F192" s="58">
        <v>0</v>
      </c>
      <c r="G192" s="58">
        <v>0</v>
      </c>
      <c r="H192" s="58">
        <v>13.2</v>
      </c>
      <c r="I192" s="58">
        <v>0</v>
      </c>
      <c r="J192" s="60">
        <v>94.9</v>
      </c>
      <c r="K192" s="58">
        <v>7</v>
      </c>
      <c r="L192" s="58">
        <v>0</v>
      </c>
      <c r="M192" s="58">
        <v>0</v>
      </c>
      <c r="N192" s="58">
        <v>0</v>
      </c>
      <c r="O192" s="58">
        <v>0</v>
      </c>
      <c r="P192" s="58">
        <v>7.7</v>
      </c>
      <c r="Q192" s="58">
        <v>0</v>
      </c>
      <c r="R192" s="58">
        <v>0</v>
      </c>
      <c r="S192" s="58">
        <v>87.4</v>
      </c>
      <c r="T192" s="58">
        <v>23.3</v>
      </c>
      <c r="U192" s="58">
        <v>0</v>
      </c>
      <c r="V192" s="58">
        <v>0</v>
      </c>
      <c r="W192" s="58">
        <v>0</v>
      </c>
      <c r="X192" s="58">
        <v>0</v>
      </c>
      <c r="Y192" s="58">
        <v>0</v>
      </c>
      <c r="Z192" s="58">
        <v>0</v>
      </c>
      <c r="AA192" s="58">
        <v>0</v>
      </c>
      <c r="AB192" s="61">
        <f t="shared" si="17"/>
        <v>233.50000000000003</v>
      </c>
    </row>
    <row r="193" spans="1:28" x14ac:dyDescent="0.2">
      <c r="A193" s="90"/>
      <c r="B193" s="62" t="s">
        <v>134</v>
      </c>
      <c r="C193" s="58">
        <v>0</v>
      </c>
      <c r="D193" s="58">
        <v>0</v>
      </c>
      <c r="E193" s="58">
        <v>0</v>
      </c>
      <c r="F193" s="58">
        <v>0</v>
      </c>
      <c r="G193" s="58">
        <v>0</v>
      </c>
      <c r="H193" s="58">
        <v>24.5</v>
      </c>
      <c r="I193" s="58">
        <v>0</v>
      </c>
      <c r="J193" s="58">
        <v>0</v>
      </c>
      <c r="K193" s="58">
        <v>11.1</v>
      </c>
      <c r="L193" s="60">
        <v>751.6</v>
      </c>
      <c r="M193" s="58">
        <v>0</v>
      </c>
      <c r="N193" s="58">
        <v>0</v>
      </c>
      <c r="O193" s="58">
        <v>0</v>
      </c>
      <c r="P193" s="60">
        <v>6.1</v>
      </c>
      <c r="Q193" s="58">
        <v>0</v>
      </c>
      <c r="R193" s="58">
        <v>0</v>
      </c>
      <c r="S193" s="58">
        <v>0</v>
      </c>
      <c r="T193" s="58">
        <v>62.6</v>
      </c>
      <c r="U193" s="58">
        <v>2436</v>
      </c>
      <c r="V193" s="58">
        <v>1680</v>
      </c>
      <c r="W193" s="58">
        <v>0</v>
      </c>
      <c r="X193" s="58">
        <v>0</v>
      </c>
      <c r="Y193" s="58">
        <v>0</v>
      </c>
      <c r="Z193" s="58">
        <v>0</v>
      </c>
      <c r="AA193" s="58">
        <v>0</v>
      </c>
      <c r="AB193" s="61">
        <f t="shared" si="17"/>
        <v>4971.8999999999996</v>
      </c>
    </row>
    <row r="194" spans="1:28" ht="22.5" x14ac:dyDescent="0.2">
      <c r="A194" s="90"/>
      <c r="B194" s="57" t="s">
        <v>135</v>
      </c>
      <c r="C194" s="58">
        <v>0</v>
      </c>
      <c r="D194" s="58">
        <v>0</v>
      </c>
      <c r="E194" s="58">
        <v>0</v>
      </c>
      <c r="F194" s="58">
        <v>0</v>
      </c>
      <c r="G194" s="58">
        <v>0</v>
      </c>
      <c r="H194" s="58">
        <v>0</v>
      </c>
      <c r="I194" s="58">
        <v>0</v>
      </c>
      <c r="J194" s="58">
        <v>0</v>
      </c>
      <c r="K194" s="58">
        <v>0</v>
      </c>
      <c r="L194" s="58">
        <v>63.4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58">
        <v>15.1</v>
      </c>
      <c r="U194" s="58">
        <v>0</v>
      </c>
      <c r="V194" s="58">
        <v>0</v>
      </c>
      <c r="W194" s="58">
        <v>0</v>
      </c>
      <c r="X194" s="58">
        <v>0</v>
      </c>
      <c r="Y194" s="58">
        <v>0</v>
      </c>
      <c r="Z194" s="58">
        <v>0</v>
      </c>
      <c r="AA194" s="58">
        <v>0</v>
      </c>
      <c r="AB194" s="61">
        <f t="shared" si="17"/>
        <v>78.5</v>
      </c>
    </row>
    <row r="195" spans="1:28" x14ac:dyDescent="0.2">
      <c r="A195" s="90"/>
      <c r="B195" s="62" t="s">
        <v>96</v>
      </c>
      <c r="C195" s="64">
        <f>SUM(C186:C194)</f>
        <v>0</v>
      </c>
      <c r="D195" s="64">
        <f t="shared" ref="D195:AA195" si="25">SUM(D186:D194)</f>
        <v>693.3</v>
      </c>
      <c r="E195" s="64">
        <f t="shared" si="25"/>
        <v>0</v>
      </c>
      <c r="F195" s="64">
        <f t="shared" si="25"/>
        <v>0</v>
      </c>
      <c r="G195" s="64">
        <f t="shared" si="25"/>
        <v>0</v>
      </c>
      <c r="H195" s="64">
        <f t="shared" si="25"/>
        <v>95.9</v>
      </c>
      <c r="I195" s="64">
        <f t="shared" si="25"/>
        <v>224.8</v>
      </c>
      <c r="J195" s="64">
        <f t="shared" si="25"/>
        <v>136.10000000000002</v>
      </c>
      <c r="K195" s="64">
        <f t="shared" si="25"/>
        <v>50.1</v>
      </c>
      <c r="L195" s="64">
        <f t="shared" si="25"/>
        <v>1139.5</v>
      </c>
      <c r="M195" s="64">
        <f t="shared" si="25"/>
        <v>1.6</v>
      </c>
      <c r="N195" s="64">
        <f t="shared" si="25"/>
        <v>128.80000000000001</v>
      </c>
      <c r="O195" s="64">
        <f t="shared" si="25"/>
        <v>0</v>
      </c>
      <c r="P195" s="64">
        <f t="shared" si="25"/>
        <v>52.300000000000004</v>
      </c>
      <c r="Q195" s="64">
        <f t="shared" si="25"/>
        <v>0</v>
      </c>
      <c r="R195" s="64">
        <f t="shared" si="25"/>
        <v>0</v>
      </c>
      <c r="S195" s="64">
        <f t="shared" si="25"/>
        <v>468.20000000000005</v>
      </c>
      <c r="T195" s="64">
        <f t="shared" si="25"/>
        <v>281.20000000000005</v>
      </c>
      <c r="U195" s="64">
        <f t="shared" si="25"/>
        <v>3132.3</v>
      </c>
      <c r="V195" s="64">
        <f t="shared" si="25"/>
        <v>1835.9</v>
      </c>
      <c r="W195" s="64">
        <f t="shared" si="25"/>
        <v>0</v>
      </c>
      <c r="X195" s="64">
        <f t="shared" si="25"/>
        <v>0</v>
      </c>
      <c r="Y195" s="64">
        <f t="shared" si="25"/>
        <v>207.7</v>
      </c>
      <c r="Z195" s="64">
        <f t="shared" si="25"/>
        <v>37.5</v>
      </c>
      <c r="AA195" s="64">
        <f t="shared" si="25"/>
        <v>0</v>
      </c>
      <c r="AB195" s="61">
        <f t="shared" si="17"/>
        <v>8485.2000000000007</v>
      </c>
    </row>
    <row r="196" spans="1:28" x14ac:dyDescent="0.2">
      <c r="A196" s="90" t="s">
        <v>66</v>
      </c>
      <c r="B196" s="62" t="s">
        <v>98</v>
      </c>
      <c r="C196" s="58">
        <v>205.9</v>
      </c>
      <c r="D196" s="58">
        <v>442.7</v>
      </c>
      <c r="E196" s="58">
        <v>0</v>
      </c>
      <c r="F196" s="58">
        <v>0</v>
      </c>
      <c r="G196" s="58">
        <v>0</v>
      </c>
      <c r="H196" s="58">
        <v>28.2</v>
      </c>
      <c r="I196" s="58">
        <v>0</v>
      </c>
      <c r="J196" s="58">
        <v>27.5</v>
      </c>
      <c r="K196" s="58">
        <v>17.2</v>
      </c>
      <c r="L196" s="58">
        <v>0</v>
      </c>
      <c r="M196" s="58">
        <v>0</v>
      </c>
      <c r="N196" s="58">
        <v>97</v>
      </c>
      <c r="O196" s="58">
        <v>156.19999999999999</v>
      </c>
      <c r="P196" s="58">
        <v>7.8</v>
      </c>
      <c r="Q196" s="58">
        <v>0</v>
      </c>
      <c r="R196" s="58">
        <v>0</v>
      </c>
      <c r="S196" s="58">
        <v>39.5</v>
      </c>
      <c r="T196" s="58">
        <v>53.2</v>
      </c>
      <c r="U196" s="58">
        <v>56.7</v>
      </c>
      <c r="V196" s="58">
        <v>53.2</v>
      </c>
      <c r="W196" s="58">
        <v>0</v>
      </c>
      <c r="X196" s="58">
        <v>0</v>
      </c>
      <c r="Y196" s="58">
        <v>0</v>
      </c>
      <c r="Z196" s="58">
        <v>76.900000000000006</v>
      </c>
      <c r="AA196" s="58">
        <v>0</v>
      </c>
      <c r="AB196" s="61">
        <f t="shared" si="17"/>
        <v>1262.0000000000002</v>
      </c>
    </row>
    <row r="197" spans="1:28" x14ac:dyDescent="0.2">
      <c r="A197" s="90"/>
      <c r="B197" s="62" t="s">
        <v>115</v>
      </c>
      <c r="C197" s="58">
        <v>317.8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58">
        <v>0</v>
      </c>
      <c r="M197" s="58">
        <v>0</v>
      </c>
      <c r="N197" s="58">
        <v>148.80000000000001</v>
      </c>
      <c r="O197" s="58">
        <v>0</v>
      </c>
      <c r="P197" s="58">
        <v>0</v>
      </c>
      <c r="Q197" s="58">
        <v>0</v>
      </c>
      <c r="R197" s="58">
        <v>0</v>
      </c>
      <c r="S197" s="58">
        <v>0</v>
      </c>
      <c r="T197" s="58">
        <v>56.7</v>
      </c>
      <c r="U197" s="58">
        <v>0</v>
      </c>
      <c r="V197" s="58">
        <v>0</v>
      </c>
      <c r="W197" s="58">
        <v>0</v>
      </c>
      <c r="X197" s="58">
        <v>0</v>
      </c>
      <c r="Y197" s="58">
        <v>0</v>
      </c>
      <c r="Z197" s="58">
        <v>0</v>
      </c>
      <c r="AA197" s="58">
        <v>0</v>
      </c>
      <c r="AB197" s="61">
        <f t="shared" si="17"/>
        <v>523.30000000000007</v>
      </c>
    </row>
    <row r="198" spans="1:28" x14ac:dyDescent="0.2">
      <c r="A198" s="90"/>
      <c r="B198" s="62" t="s">
        <v>96</v>
      </c>
      <c r="C198" s="64">
        <f>SUM(C196:C197)</f>
        <v>523.70000000000005</v>
      </c>
      <c r="D198" s="64">
        <f t="shared" ref="D198:AA198" si="26">SUM(D196:D197)</f>
        <v>442.7</v>
      </c>
      <c r="E198" s="64">
        <f t="shared" si="26"/>
        <v>0</v>
      </c>
      <c r="F198" s="64">
        <f t="shared" si="26"/>
        <v>0</v>
      </c>
      <c r="G198" s="64">
        <f t="shared" si="26"/>
        <v>0</v>
      </c>
      <c r="H198" s="64">
        <f t="shared" si="26"/>
        <v>28.2</v>
      </c>
      <c r="I198" s="64">
        <f t="shared" si="26"/>
        <v>0</v>
      </c>
      <c r="J198" s="64">
        <f t="shared" si="26"/>
        <v>27.5</v>
      </c>
      <c r="K198" s="64">
        <f t="shared" si="26"/>
        <v>17.2</v>
      </c>
      <c r="L198" s="64">
        <f t="shared" si="26"/>
        <v>0</v>
      </c>
      <c r="M198" s="64">
        <f t="shared" si="26"/>
        <v>0</v>
      </c>
      <c r="N198" s="64">
        <f t="shared" si="26"/>
        <v>245.8</v>
      </c>
      <c r="O198" s="64">
        <f t="shared" si="26"/>
        <v>156.19999999999999</v>
      </c>
      <c r="P198" s="64">
        <f t="shared" si="26"/>
        <v>7.8</v>
      </c>
      <c r="Q198" s="64">
        <f t="shared" si="26"/>
        <v>0</v>
      </c>
      <c r="R198" s="64">
        <f t="shared" si="26"/>
        <v>0</v>
      </c>
      <c r="S198" s="64">
        <f t="shared" si="26"/>
        <v>39.5</v>
      </c>
      <c r="T198" s="64">
        <f t="shared" si="26"/>
        <v>109.9</v>
      </c>
      <c r="U198" s="64">
        <f t="shared" si="26"/>
        <v>56.7</v>
      </c>
      <c r="V198" s="64">
        <f t="shared" si="26"/>
        <v>53.2</v>
      </c>
      <c r="W198" s="64">
        <f t="shared" si="26"/>
        <v>0</v>
      </c>
      <c r="X198" s="64">
        <f t="shared" si="26"/>
        <v>0</v>
      </c>
      <c r="Y198" s="64">
        <f t="shared" si="26"/>
        <v>0</v>
      </c>
      <c r="Z198" s="64">
        <f t="shared" si="26"/>
        <v>76.900000000000006</v>
      </c>
      <c r="AA198" s="64">
        <f t="shared" si="26"/>
        <v>0</v>
      </c>
      <c r="AB198" s="61">
        <f t="shared" si="17"/>
        <v>1785.3000000000004</v>
      </c>
    </row>
    <row r="199" spans="1:28" x14ac:dyDescent="0.2">
      <c r="A199" s="91" t="s">
        <v>136</v>
      </c>
      <c r="B199" s="92"/>
      <c r="C199" s="66">
        <f t="shared" ref="C199:AA199" si="27">C15+C27+C34+C46+C59+C65+C77+C84+C87+C111+C125+C138+C155+C157+C166+C168+C170+C173+C175+C178+C185+C195+C198</f>
        <v>10636.400000000001</v>
      </c>
      <c r="D199" s="66">
        <f t="shared" si="27"/>
        <v>11267.2</v>
      </c>
      <c r="E199" s="66">
        <f t="shared" si="27"/>
        <v>855.8</v>
      </c>
      <c r="F199" s="66">
        <f t="shared" si="27"/>
        <v>1897.3000000000004</v>
      </c>
      <c r="G199" s="66">
        <f t="shared" si="27"/>
        <v>1293</v>
      </c>
      <c r="H199" s="66">
        <f t="shared" si="27"/>
        <v>11501.3</v>
      </c>
      <c r="I199" s="66">
        <f t="shared" si="27"/>
        <v>14675.4</v>
      </c>
      <c r="J199" s="66">
        <f t="shared" si="27"/>
        <v>36954.800000000003</v>
      </c>
      <c r="K199" s="66">
        <f t="shared" si="27"/>
        <v>4174.7</v>
      </c>
      <c r="L199" s="66">
        <f t="shared" si="27"/>
        <v>10029.400000000001</v>
      </c>
      <c r="M199" s="66">
        <f t="shared" si="27"/>
        <v>306.90000000000003</v>
      </c>
      <c r="N199" s="66">
        <f t="shared" si="27"/>
        <v>16774.699999999997</v>
      </c>
      <c r="O199" s="66">
        <f t="shared" si="27"/>
        <v>2062.3000000000002</v>
      </c>
      <c r="P199" s="66">
        <f t="shared" si="27"/>
        <v>2827.6000000000004</v>
      </c>
      <c r="Q199" s="66">
        <f t="shared" si="27"/>
        <v>3903.8000000000006</v>
      </c>
      <c r="R199" s="66">
        <f t="shared" si="27"/>
        <v>567.79999999999995</v>
      </c>
      <c r="S199" s="66">
        <f t="shared" si="27"/>
        <v>129839.50000000003</v>
      </c>
      <c r="T199" s="66">
        <f t="shared" si="27"/>
        <v>72353.200000000012</v>
      </c>
      <c r="U199" s="66">
        <f t="shared" si="27"/>
        <v>31272.949999999997</v>
      </c>
      <c r="V199" s="66">
        <f t="shared" si="27"/>
        <v>4427.6600000000008</v>
      </c>
      <c r="W199" s="66">
        <f t="shared" si="27"/>
        <v>43377.5</v>
      </c>
      <c r="X199" s="66">
        <f t="shared" si="27"/>
        <v>2535.1999999999998</v>
      </c>
      <c r="Y199" s="66">
        <f t="shared" si="27"/>
        <v>16178.600000000002</v>
      </c>
      <c r="Z199" s="66">
        <f t="shared" si="27"/>
        <v>14587.000000000002</v>
      </c>
      <c r="AA199" s="66">
        <f t="shared" si="27"/>
        <v>1423.7</v>
      </c>
      <c r="AB199" s="61">
        <f t="shared" si="17"/>
        <v>445723.71000000008</v>
      </c>
    </row>
    <row r="200" spans="1:28" x14ac:dyDescent="0.2">
      <c r="A200" s="91" t="s">
        <v>137</v>
      </c>
      <c r="B200" s="92"/>
      <c r="C200" s="67">
        <f>C199*100/$AB$199</f>
        <v>2.3863213379427362</v>
      </c>
      <c r="D200" s="67">
        <f>D199*100/$AB$199</f>
        <v>2.5278439865808346</v>
      </c>
      <c r="E200" s="67">
        <f t="shared" ref="E200:AB200" si="28">E199*100/$AB$199</f>
        <v>0.1920023505144027</v>
      </c>
      <c r="F200" s="67">
        <f t="shared" si="28"/>
        <v>0.42566728164404805</v>
      </c>
      <c r="G200" s="67">
        <f t="shared" si="28"/>
        <v>0.29009002011582463</v>
      </c>
      <c r="H200" s="67">
        <f t="shared" si="28"/>
        <v>2.5803653119552465</v>
      </c>
      <c r="I200" s="67">
        <f t="shared" si="28"/>
        <v>3.2924880751800254</v>
      </c>
      <c r="J200" s="67">
        <f t="shared" si="28"/>
        <v>8.2909657195485504</v>
      </c>
      <c r="K200" s="67">
        <f t="shared" si="28"/>
        <v>0.93661160632446483</v>
      </c>
      <c r="L200" s="67">
        <f t="shared" si="28"/>
        <v>2.2501383199919966</v>
      </c>
      <c r="M200" s="67">
        <f t="shared" si="28"/>
        <v>6.8854313359278108E-2</v>
      </c>
      <c r="N200" s="67">
        <f t="shared" si="28"/>
        <v>3.763474911397465</v>
      </c>
      <c r="O200" s="67">
        <f t="shared" si="28"/>
        <v>0.46268572968667065</v>
      </c>
      <c r="P200" s="67">
        <f t="shared" si="28"/>
        <v>0.63438402233527136</v>
      </c>
      <c r="Q200" s="67">
        <f t="shared" si="28"/>
        <v>0.87583404526539543</v>
      </c>
      <c r="R200" s="67">
        <f t="shared" si="28"/>
        <v>0.12738833211273409</v>
      </c>
      <c r="S200" s="67">
        <f t="shared" si="28"/>
        <v>29.130041118970318</v>
      </c>
      <c r="T200" s="67">
        <f t="shared" si="28"/>
        <v>16.232746514651417</v>
      </c>
      <c r="U200" s="67">
        <f t="shared" si="28"/>
        <v>7.0162186346335469</v>
      </c>
      <c r="V200" s="67">
        <f t="shared" si="28"/>
        <v>0.9933642524872639</v>
      </c>
      <c r="W200" s="67">
        <f t="shared" si="28"/>
        <v>9.7319256361749282</v>
      </c>
      <c r="X200" s="67">
        <f t="shared" si="28"/>
        <v>0.56878284531913259</v>
      </c>
      <c r="Y200" s="67">
        <f t="shared" si="28"/>
        <v>3.6297373545598459</v>
      </c>
      <c r="Z200" s="67">
        <f t="shared" si="28"/>
        <v>3.2726551611984025</v>
      </c>
      <c r="AA200" s="67">
        <f t="shared" si="28"/>
        <v>0.31941311805019296</v>
      </c>
      <c r="AB200" s="67">
        <f t="shared" si="28"/>
        <v>100</v>
      </c>
    </row>
  </sheetData>
  <mergeCells count="29">
    <mergeCell ref="A28:A34"/>
    <mergeCell ref="A2:A3"/>
    <mergeCell ref="B2:B3"/>
    <mergeCell ref="C2:AB2"/>
    <mergeCell ref="A4:A15"/>
    <mergeCell ref="A16:A27"/>
    <mergeCell ref="A158:A166"/>
    <mergeCell ref="A35:A46"/>
    <mergeCell ref="A47:A59"/>
    <mergeCell ref="A60:A65"/>
    <mergeCell ref="A66:A77"/>
    <mergeCell ref="A78:A84"/>
    <mergeCell ref="A85:A87"/>
    <mergeCell ref="A186:A195"/>
    <mergeCell ref="A196:A198"/>
    <mergeCell ref="A199:B199"/>
    <mergeCell ref="A200:B200"/>
    <mergeCell ref="A1:AB1"/>
    <mergeCell ref="A167:A168"/>
    <mergeCell ref="A169:A170"/>
    <mergeCell ref="A171:A173"/>
    <mergeCell ref="A174:A175"/>
    <mergeCell ref="A176:A178"/>
    <mergeCell ref="A179:A185"/>
    <mergeCell ref="A88:A111"/>
    <mergeCell ref="A112:A125"/>
    <mergeCell ref="A126:A138"/>
    <mergeCell ref="A139:A155"/>
    <mergeCell ref="A156:A15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C19" sqref="C19:C20"/>
    </sheetView>
  </sheetViews>
  <sheetFormatPr defaultColWidth="45.625" defaultRowHeight="12.75" x14ac:dyDescent="0.2"/>
  <cols>
    <col min="1" max="1" width="3.5" style="4" bestFit="1" customWidth="1"/>
    <col min="2" max="2" width="21" style="4" bestFit="1" customWidth="1"/>
    <col min="3" max="3" width="35.875" style="4" bestFit="1" customWidth="1"/>
    <col min="4" max="10" width="3.125" style="4" bestFit="1" customWidth="1"/>
    <col min="11" max="16384" width="45.625" style="4"/>
  </cols>
  <sheetData>
    <row r="1" spans="1:10" x14ac:dyDescent="0.2">
      <c r="A1" s="98" t="s">
        <v>260</v>
      </c>
      <c r="B1" s="99"/>
      <c r="C1" s="99"/>
      <c r="D1" s="99"/>
      <c r="E1" s="99"/>
      <c r="F1" s="99"/>
      <c r="G1" s="99"/>
      <c r="H1" s="99"/>
      <c r="I1" s="99"/>
      <c r="J1" s="100"/>
    </row>
    <row r="2" spans="1:10" ht="53.25" x14ac:dyDescent="0.2">
      <c r="A2" s="12" t="s">
        <v>138</v>
      </c>
      <c r="B2" s="3" t="s">
        <v>139</v>
      </c>
      <c r="C2" s="3" t="s">
        <v>140</v>
      </c>
      <c r="D2" s="13" t="s">
        <v>141</v>
      </c>
      <c r="E2" s="13" t="s">
        <v>142</v>
      </c>
      <c r="F2" s="13" t="s">
        <v>143</v>
      </c>
      <c r="G2" s="13" t="s">
        <v>144</v>
      </c>
      <c r="H2" s="13" t="s">
        <v>145</v>
      </c>
      <c r="I2" s="13" t="s">
        <v>146</v>
      </c>
      <c r="J2" s="13" t="s">
        <v>147</v>
      </c>
    </row>
    <row r="3" spans="1:10" ht="14.1" customHeight="1" x14ac:dyDescent="0.2">
      <c r="A3" s="7">
        <v>1</v>
      </c>
      <c r="B3" s="97" t="s">
        <v>148</v>
      </c>
      <c r="C3" s="97" t="s">
        <v>149</v>
      </c>
      <c r="D3" s="7"/>
      <c r="E3" s="7"/>
      <c r="F3" s="7">
        <v>1</v>
      </c>
      <c r="G3" s="7"/>
      <c r="H3" s="7"/>
      <c r="I3" s="7"/>
      <c r="J3" s="7"/>
    </row>
    <row r="4" spans="1:10" ht="14.1" customHeight="1" x14ac:dyDescent="0.2">
      <c r="A4" s="7">
        <v>2</v>
      </c>
      <c r="B4" s="97"/>
      <c r="C4" s="97"/>
      <c r="D4" s="7"/>
      <c r="E4" s="7"/>
      <c r="F4" s="7"/>
      <c r="G4" s="7">
        <v>1</v>
      </c>
      <c r="H4" s="7"/>
      <c r="I4" s="7"/>
      <c r="J4" s="7"/>
    </row>
    <row r="5" spans="1:10" ht="14.1" customHeight="1" x14ac:dyDescent="0.2">
      <c r="A5" s="7">
        <v>3</v>
      </c>
      <c r="B5" s="97"/>
      <c r="C5" s="97" t="s">
        <v>150</v>
      </c>
      <c r="D5" s="7"/>
      <c r="E5" s="7"/>
      <c r="F5" s="7">
        <v>1</v>
      </c>
      <c r="G5" s="7"/>
      <c r="H5" s="7"/>
      <c r="I5" s="7"/>
      <c r="J5" s="7"/>
    </row>
    <row r="6" spans="1:10" ht="14.1" customHeight="1" x14ac:dyDescent="0.2">
      <c r="A6" s="7">
        <v>4</v>
      </c>
      <c r="B6" s="97"/>
      <c r="C6" s="97"/>
      <c r="D6" s="7"/>
      <c r="E6" s="7"/>
      <c r="F6" s="7"/>
      <c r="G6" s="7">
        <v>1</v>
      </c>
      <c r="H6" s="7"/>
      <c r="I6" s="7"/>
      <c r="J6" s="7"/>
    </row>
    <row r="7" spans="1:10" ht="14.1" customHeight="1" x14ac:dyDescent="0.2">
      <c r="A7" s="7">
        <v>5</v>
      </c>
      <c r="B7" s="97"/>
      <c r="C7" s="97" t="s">
        <v>151</v>
      </c>
      <c r="D7" s="7"/>
      <c r="E7" s="7">
        <v>1</v>
      </c>
      <c r="F7" s="7"/>
      <c r="G7" s="7"/>
      <c r="H7" s="7"/>
      <c r="I7" s="7"/>
      <c r="J7" s="7"/>
    </row>
    <row r="8" spans="1:10" ht="14.1" customHeight="1" x14ac:dyDescent="0.2">
      <c r="A8" s="7">
        <v>6</v>
      </c>
      <c r="B8" s="97"/>
      <c r="C8" s="97"/>
      <c r="D8" s="7"/>
      <c r="E8" s="7"/>
      <c r="F8" s="7">
        <v>2</v>
      </c>
      <c r="G8" s="7"/>
      <c r="H8" s="7"/>
      <c r="I8" s="7"/>
      <c r="J8" s="7"/>
    </row>
    <row r="9" spans="1:10" ht="14.1" customHeight="1" x14ac:dyDescent="0.2">
      <c r="A9" s="7">
        <v>7</v>
      </c>
      <c r="B9" s="97"/>
      <c r="C9" s="97"/>
      <c r="D9" s="7"/>
      <c r="E9" s="7"/>
      <c r="F9" s="7">
        <v>3</v>
      </c>
      <c r="G9" s="7"/>
      <c r="H9" s="7"/>
      <c r="I9" s="7"/>
      <c r="J9" s="7"/>
    </row>
    <row r="10" spans="1:10" ht="14.1" customHeight="1" x14ac:dyDescent="0.2">
      <c r="A10" s="7">
        <v>8</v>
      </c>
      <c r="B10" s="97"/>
      <c r="C10" s="97" t="s">
        <v>152</v>
      </c>
      <c r="D10" s="7"/>
      <c r="E10" s="7">
        <v>1</v>
      </c>
      <c r="F10" s="7"/>
      <c r="G10" s="7"/>
      <c r="H10" s="7"/>
      <c r="I10" s="7"/>
      <c r="J10" s="7"/>
    </row>
    <row r="11" spans="1:10" ht="14.1" customHeight="1" x14ac:dyDescent="0.2">
      <c r="A11" s="7">
        <v>9</v>
      </c>
      <c r="B11" s="97"/>
      <c r="C11" s="97"/>
      <c r="D11" s="7"/>
      <c r="E11" s="7"/>
      <c r="F11" s="7">
        <v>2</v>
      </c>
      <c r="G11" s="7"/>
      <c r="H11" s="7"/>
      <c r="I11" s="7"/>
      <c r="J11" s="7"/>
    </row>
    <row r="12" spans="1:10" ht="14.1" customHeight="1" x14ac:dyDescent="0.2">
      <c r="A12" s="7">
        <v>10</v>
      </c>
      <c r="B12" s="97"/>
      <c r="C12" s="97"/>
      <c r="D12" s="7"/>
      <c r="E12" s="7"/>
      <c r="F12" s="7">
        <v>3</v>
      </c>
      <c r="G12" s="7"/>
      <c r="H12" s="7"/>
      <c r="I12" s="7"/>
      <c r="J12" s="7"/>
    </row>
    <row r="13" spans="1:10" ht="14.1" customHeight="1" x14ac:dyDescent="0.2">
      <c r="A13" s="7">
        <v>11</v>
      </c>
      <c r="B13" s="97" t="s">
        <v>153</v>
      </c>
      <c r="C13" s="97" t="s">
        <v>154</v>
      </c>
      <c r="D13" s="7"/>
      <c r="E13" s="7"/>
      <c r="F13" s="7"/>
      <c r="G13" s="7">
        <v>1</v>
      </c>
      <c r="H13" s="7"/>
      <c r="I13" s="7"/>
      <c r="J13" s="7"/>
    </row>
    <row r="14" spans="1:10" ht="14.1" customHeight="1" x14ac:dyDescent="0.2">
      <c r="A14" s="7">
        <v>12</v>
      </c>
      <c r="B14" s="97"/>
      <c r="C14" s="97"/>
      <c r="D14" s="7"/>
      <c r="E14" s="7"/>
      <c r="F14" s="7"/>
      <c r="G14" s="7"/>
      <c r="H14" s="7"/>
      <c r="I14" s="7">
        <v>1</v>
      </c>
      <c r="J14" s="7"/>
    </row>
    <row r="15" spans="1:10" ht="14.1" customHeight="1" x14ac:dyDescent="0.2">
      <c r="A15" s="7">
        <v>13</v>
      </c>
      <c r="B15" s="14" t="s">
        <v>155</v>
      </c>
      <c r="C15" s="14" t="s">
        <v>77</v>
      </c>
      <c r="D15" s="7"/>
      <c r="E15" s="7">
        <v>4</v>
      </c>
      <c r="F15" s="7"/>
      <c r="G15" s="7"/>
      <c r="H15" s="7"/>
      <c r="I15" s="7"/>
      <c r="J15" s="7"/>
    </row>
    <row r="16" spans="1:10" ht="14.1" customHeight="1" x14ac:dyDescent="0.2">
      <c r="A16" s="7">
        <v>14</v>
      </c>
      <c r="B16" s="14" t="s">
        <v>156</v>
      </c>
      <c r="C16" s="14" t="s">
        <v>157</v>
      </c>
      <c r="D16" s="7"/>
      <c r="E16" s="7"/>
      <c r="F16" s="7"/>
      <c r="G16" s="7"/>
      <c r="H16" s="7"/>
      <c r="I16" s="7">
        <v>1</v>
      </c>
      <c r="J16" s="7"/>
    </row>
    <row r="17" spans="1:10" ht="14.1" customHeight="1" x14ac:dyDescent="0.2">
      <c r="A17" s="7">
        <v>15</v>
      </c>
      <c r="B17" s="97" t="s">
        <v>158</v>
      </c>
      <c r="C17" s="14" t="s">
        <v>159</v>
      </c>
      <c r="D17" s="7"/>
      <c r="E17" s="7">
        <v>2</v>
      </c>
      <c r="F17" s="7"/>
      <c r="G17" s="7"/>
      <c r="H17" s="7"/>
      <c r="I17" s="7"/>
      <c r="J17" s="7"/>
    </row>
    <row r="18" spans="1:10" ht="14.1" customHeight="1" x14ac:dyDescent="0.2">
      <c r="A18" s="7">
        <v>16</v>
      </c>
      <c r="B18" s="97"/>
      <c r="C18" s="14" t="s">
        <v>152</v>
      </c>
      <c r="D18" s="7"/>
      <c r="E18" s="7"/>
      <c r="F18" s="7"/>
      <c r="G18" s="7"/>
      <c r="H18" s="7">
        <v>1</v>
      </c>
      <c r="I18" s="7"/>
      <c r="J18" s="7"/>
    </row>
    <row r="19" spans="1:10" ht="14.1" customHeight="1" x14ac:dyDescent="0.2">
      <c r="A19" s="7">
        <v>17</v>
      </c>
      <c r="B19" s="97"/>
      <c r="C19" s="97" t="s">
        <v>160</v>
      </c>
      <c r="D19" s="7"/>
      <c r="E19" s="7"/>
      <c r="F19" s="7">
        <v>1</v>
      </c>
      <c r="G19" s="7"/>
      <c r="H19" s="7"/>
      <c r="I19" s="7"/>
      <c r="J19" s="7"/>
    </row>
    <row r="20" spans="1:10" ht="14.1" customHeight="1" x14ac:dyDescent="0.2">
      <c r="A20" s="7">
        <v>18</v>
      </c>
      <c r="B20" s="97"/>
      <c r="C20" s="97"/>
      <c r="D20" s="7"/>
      <c r="E20" s="7"/>
      <c r="F20" s="7"/>
      <c r="G20" s="7">
        <v>1</v>
      </c>
      <c r="H20" s="7"/>
      <c r="I20" s="7"/>
      <c r="J20" s="7"/>
    </row>
    <row r="21" spans="1:10" ht="14.1" customHeight="1" x14ac:dyDescent="0.2">
      <c r="A21" s="7">
        <v>19</v>
      </c>
      <c r="B21" s="97"/>
      <c r="C21" s="14" t="s">
        <v>161</v>
      </c>
      <c r="D21" s="7"/>
      <c r="E21" s="7"/>
      <c r="F21" s="7"/>
      <c r="G21" s="7"/>
      <c r="H21" s="7"/>
      <c r="I21" s="7">
        <v>1</v>
      </c>
      <c r="J21" s="7"/>
    </row>
    <row r="22" spans="1:10" ht="14.1" customHeight="1" x14ac:dyDescent="0.2">
      <c r="A22" s="7">
        <v>20</v>
      </c>
      <c r="B22" s="97"/>
      <c r="C22" s="14" t="s">
        <v>162</v>
      </c>
      <c r="D22" s="7"/>
      <c r="E22" s="7"/>
      <c r="F22" s="7"/>
      <c r="G22" s="7"/>
      <c r="H22" s="7">
        <v>1</v>
      </c>
      <c r="I22" s="7"/>
      <c r="J22" s="7"/>
    </row>
    <row r="23" spans="1:10" ht="14.1" customHeight="1" x14ac:dyDescent="0.2">
      <c r="A23" s="7">
        <v>21</v>
      </c>
      <c r="B23" s="97"/>
      <c r="C23" s="97" t="s">
        <v>163</v>
      </c>
      <c r="D23" s="7"/>
      <c r="E23" s="7"/>
      <c r="F23" s="7">
        <v>1</v>
      </c>
      <c r="G23" s="7"/>
      <c r="H23" s="7"/>
      <c r="I23" s="7"/>
      <c r="J23" s="7"/>
    </row>
    <row r="24" spans="1:10" ht="14.1" customHeight="1" x14ac:dyDescent="0.2">
      <c r="A24" s="7">
        <v>22</v>
      </c>
      <c r="B24" s="97"/>
      <c r="C24" s="97"/>
      <c r="D24" s="7"/>
      <c r="E24" s="7"/>
      <c r="F24" s="7"/>
      <c r="G24" s="7">
        <v>1</v>
      </c>
      <c r="H24" s="7"/>
      <c r="I24" s="7"/>
      <c r="J24" s="7"/>
    </row>
    <row r="25" spans="1:10" ht="14.1" customHeight="1" x14ac:dyDescent="0.2">
      <c r="A25" s="7">
        <v>23</v>
      </c>
      <c r="B25" s="97"/>
      <c r="C25" s="97"/>
      <c r="D25" s="7"/>
      <c r="E25" s="7"/>
      <c r="F25" s="7"/>
      <c r="G25" s="7"/>
      <c r="H25" s="7">
        <v>1</v>
      </c>
      <c r="I25" s="7"/>
      <c r="J25" s="7"/>
    </row>
    <row r="26" spans="1:10" ht="14.1" customHeight="1" x14ac:dyDescent="0.2">
      <c r="A26" s="7">
        <v>24</v>
      </c>
      <c r="B26" s="97" t="s">
        <v>164</v>
      </c>
      <c r="C26" s="14" t="s">
        <v>159</v>
      </c>
      <c r="D26" s="7"/>
      <c r="E26" s="7">
        <v>4</v>
      </c>
      <c r="F26" s="7"/>
      <c r="G26" s="7"/>
      <c r="H26" s="7"/>
      <c r="I26" s="7"/>
      <c r="J26" s="7"/>
    </row>
    <row r="27" spans="1:10" ht="14.1" customHeight="1" x14ac:dyDescent="0.2">
      <c r="A27" s="7">
        <v>25</v>
      </c>
      <c r="B27" s="97"/>
      <c r="C27" s="14" t="s">
        <v>165</v>
      </c>
      <c r="D27" s="7"/>
      <c r="E27" s="7"/>
      <c r="F27" s="7">
        <v>1</v>
      </c>
      <c r="G27" s="7"/>
      <c r="H27" s="7"/>
      <c r="I27" s="7"/>
      <c r="J27" s="7"/>
    </row>
    <row r="28" spans="1:10" ht="14.1" customHeight="1" x14ac:dyDescent="0.2">
      <c r="A28" s="7">
        <v>26</v>
      </c>
      <c r="B28" s="97"/>
      <c r="C28" s="14" t="s">
        <v>166</v>
      </c>
      <c r="D28" s="7"/>
      <c r="E28" s="7"/>
      <c r="F28" s="7">
        <v>1</v>
      </c>
      <c r="G28" s="7"/>
      <c r="H28" s="7"/>
      <c r="I28" s="7"/>
      <c r="J28" s="7"/>
    </row>
    <row r="29" spans="1:10" ht="14.1" customHeight="1" x14ac:dyDescent="0.2">
      <c r="A29" s="7">
        <v>27</v>
      </c>
      <c r="B29" s="97"/>
      <c r="C29" s="14" t="s">
        <v>167</v>
      </c>
      <c r="D29" s="7"/>
      <c r="E29" s="7">
        <v>4</v>
      </c>
      <c r="F29" s="7"/>
      <c r="G29" s="7"/>
      <c r="H29" s="7"/>
      <c r="I29" s="7"/>
      <c r="J29" s="7"/>
    </row>
    <row r="30" spans="1:10" ht="14.1" customHeight="1" x14ac:dyDescent="0.2">
      <c r="A30" s="7">
        <v>28</v>
      </c>
      <c r="B30" s="97"/>
      <c r="C30" s="14" t="s">
        <v>168</v>
      </c>
      <c r="D30" s="7"/>
      <c r="E30" s="7">
        <v>4</v>
      </c>
      <c r="F30" s="7"/>
      <c r="G30" s="7"/>
      <c r="H30" s="7"/>
      <c r="I30" s="7"/>
      <c r="J30" s="7"/>
    </row>
    <row r="31" spans="1:10" ht="14.1" customHeight="1" x14ac:dyDescent="0.2">
      <c r="A31" s="7">
        <v>29</v>
      </c>
      <c r="B31" s="97"/>
      <c r="C31" s="14" t="s">
        <v>163</v>
      </c>
      <c r="D31" s="7"/>
      <c r="E31" s="7">
        <v>4</v>
      </c>
      <c r="F31" s="7"/>
      <c r="G31" s="7"/>
      <c r="H31" s="7"/>
      <c r="I31" s="7"/>
      <c r="J31" s="7"/>
    </row>
    <row r="32" spans="1:10" ht="14.1" customHeight="1" x14ac:dyDescent="0.2">
      <c r="A32" s="7">
        <v>30</v>
      </c>
      <c r="B32" s="97"/>
      <c r="C32" s="14" t="s">
        <v>169</v>
      </c>
      <c r="D32" s="7"/>
      <c r="E32" s="7">
        <v>4</v>
      </c>
      <c r="F32" s="7"/>
      <c r="G32" s="7"/>
      <c r="H32" s="7"/>
      <c r="I32" s="7"/>
      <c r="J32" s="7"/>
    </row>
    <row r="33" spans="1:10" ht="14.1" customHeight="1" x14ac:dyDescent="0.2">
      <c r="A33" s="7">
        <v>31</v>
      </c>
      <c r="B33" s="97" t="s">
        <v>170</v>
      </c>
      <c r="C33" s="14" t="s">
        <v>165</v>
      </c>
      <c r="D33" s="7"/>
      <c r="E33" s="7">
        <v>1</v>
      </c>
      <c r="F33" s="7"/>
      <c r="G33" s="7"/>
      <c r="H33" s="7"/>
      <c r="I33" s="7"/>
      <c r="J33" s="7"/>
    </row>
    <row r="34" spans="1:10" ht="14.1" customHeight="1" x14ac:dyDescent="0.2">
      <c r="A34" s="7">
        <v>32</v>
      </c>
      <c r="B34" s="97"/>
      <c r="C34" s="14" t="s">
        <v>171</v>
      </c>
      <c r="D34" s="7"/>
      <c r="E34" s="7"/>
      <c r="F34" s="7">
        <v>2</v>
      </c>
      <c r="G34" s="7"/>
      <c r="H34" s="7"/>
      <c r="I34" s="7"/>
      <c r="J34" s="7"/>
    </row>
    <row r="35" spans="1:10" ht="14.1" customHeight="1" x14ac:dyDescent="0.2">
      <c r="A35" s="7">
        <v>33</v>
      </c>
      <c r="B35" s="97"/>
      <c r="C35" s="14" t="s">
        <v>152</v>
      </c>
      <c r="D35" s="7"/>
      <c r="E35" s="7">
        <v>1</v>
      </c>
      <c r="F35" s="7"/>
      <c r="G35" s="7"/>
      <c r="H35" s="7"/>
      <c r="I35" s="7"/>
      <c r="J35" s="7"/>
    </row>
    <row r="36" spans="1:10" ht="14.1" customHeight="1" x14ac:dyDescent="0.2">
      <c r="A36" s="7">
        <v>34</v>
      </c>
      <c r="B36" s="97"/>
      <c r="C36" s="14" t="s">
        <v>172</v>
      </c>
      <c r="D36" s="7"/>
      <c r="E36" s="7">
        <v>1</v>
      </c>
      <c r="F36" s="7"/>
      <c r="G36" s="7"/>
      <c r="H36" s="7"/>
      <c r="I36" s="7"/>
      <c r="J36" s="7"/>
    </row>
    <row r="37" spans="1:10" ht="14.1" customHeight="1" x14ac:dyDescent="0.2">
      <c r="A37" s="7">
        <v>35</v>
      </c>
      <c r="B37" s="97"/>
      <c r="C37" s="97" t="s">
        <v>173</v>
      </c>
      <c r="D37" s="7"/>
      <c r="E37" s="7"/>
      <c r="F37" s="7">
        <v>1</v>
      </c>
      <c r="G37" s="7"/>
      <c r="H37" s="7"/>
      <c r="I37" s="7"/>
      <c r="J37" s="7"/>
    </row>
    <row r="38" spans="1:10" ht="14.1" customHeight="1" x14ac:dyDescent="0.2">
      <c r="A38" s="7">
        <v>36</v>
      </c>
      <c r="B38" s="97"/>
      <c r="C38" s="97"/>
      <c r="D38" s="7"/>
      <c r="E38" s="7"/>
      <c r="F38" s="7">
        <v>2</v>
      </c>
      <c r="G38" s="7"/>
      <c r="H38" s="7"/>
      <c r="I38" s="7"/>
      <c r="J38" s="7"/>
    </row>
    <row r="39" spans="1:10" ht="14.1" customHeight="1" x14ac:dyDescent="0.2">
      <c r="A39" s="7">
        <v>37</v>
      </c>
      <c r="B39" s="97"/>
      <c r="C39" s="14" t="s">
        <v>174</v>
      </c>
      <c r="D39" s="7"/>
      <c r="E39" s="7">
        <v>1</v>
      </c>
      <c r="F39" s="7"/>
      <c r="G39" s="7"/>
      <c r="H39" s="7"/>
      <c r="I39" s="7"/>
      <c r="J39" s="7"/>
    </row>
    <row r="40" spans="1:10" ht="14.1" customHeight="1" x14ac:dyDescent="0.2">
      <c r="A40" s="7">
        <v>38</v>
      </c>
      <c r="B40" s="97"/>
      <c r="C40" s="14" t="s">
        <v>166</v>
      </c>
      <c r="D40" s="7"/>
      <c r="E40" s="7">
        <v>1</v>
      </c>
      <c r="F40" s="7"/>
      <c r="G40" s="7"/>
      <c r="H40" s="7"/>
      <c r="I40" s="7"/>
      <c r="J40" s="7"/>
    </row>
    <row r="41" spans="1:10" ht="14.1" customHeight="1" x14ac:dyDescent="0.2">
      <c r="A41" s="7">
        <v>39</v>
      </c>
      <c r="B41" s="97"/>
      <c r="C41" s="97" t="s">
        <v>175</v>
      </c>
      <c r="D41" s="7"/>
      <c r="E41" s="7"/>
      <c r="F41" s="7"/>
      <c r="G41" s="7">
        <v>1</v>
      </c>
      <c r="H41" s="7"/>
      <c r="I41" s="7"/>
      <c r="J41" s="7"/>
    </row>
    <row r="42" spans="1:10" ht="14.1" customHeight="1" x14ac:dyDescent="0.2">
      <c r="A42" s="7">
        <v>40</v>
      </c>
      <c r="B42" s="97"/>
      <c r="C42" s="97"/>
      <c r="D42" s="7"/>
      <c r="E42" s="7"/>
      <c r="F42" s="7"/>
      <c r="G42" s="7"/>
      <c r="H42" s="7">
        <v>1</v>
      </c>
      <c r="I42" s="7"/>
      <c r="J42" s="7"/>
    </row>
    <row r="43" spans="1:10" ht="14.1" customHeight="1" x14ac:dyDescent="0.2">
      <c r="A43" s="7">
        <v>41</v>
      </c>
      <c r="B43" s="97"/>
      <c r="C43" s="97"/>
      <c r="D43" s="7"/>
      <c r="E43" s="7"/>
      <c r="F43" s="7"/>
      <c r="G43" s="7"/>
      <c r="H43" s="7"/>
      <c r="I43" s="7">
        <v>1</v>
      </c>
      <c r="J43" s="7"/>
    </row>
    <row r="44" spans="1:10" ht="14.1" customHeight="1" x14ac:dyDescent="0.2">
      <c r="A44" s="7">
        <v>42</v>
      </c>
      <c r="B44" s="97"/>
      <c r="C44" s="97" t="s">
        <v>176</v>
      </c>
      <c r="D44" s="7"/>
      <c r="E44" s="7">
        <v>1</v>
      </c>
      <c r="F44" s="7"/>
      <c r="G44" s="7"/>
      <c r="H44" s="7"/>
      <c r="I44" s="7"/>
      <c r="J44" s="7"/>
    </row>
    <row r="45" spans="1:10" ht="14.1" customHeight="1" x14ac:dyDescent="0.2">
      <c r="A45" s="7">
        <v>43</v>
      </c>
      <c r="B45" s="97"/>
      <c r="C45" s="97"/>
      <c r="D45" s="7"/>
      <c r="E45" s="7">
        <v>2</v>
      </c>
      <c r="F45" s="7"/>
      <c r="G45" s="7"/>
      <c r="H45" s="7"/>
      <c r="I45" s="7"/>
      <c r="J45" s="7"/>
    </row>
    <row r="46" spans="1:10" ht="14.1" customHeight="1" x14ac:dyDescent="0.2">
      <c r="A46" s="7">
        <v>44</v>
      </c>
      <c r="B46" s="97"/>
      <c r="C46" s="14" t="s">
        <v>88</v>
      </c>
      <c r="D46" s="7"/>
      <c r="E46" s="7"/>
      <c r="F46" s="7"/>
      <c r="G46" s="7">
        <v>1</v>
      </c>
      <c r="H46" s="7"/>
      <c r="I46" s="7"/>
      <c r="J46" s="7"/>
    </row>
    <row r="47" spans="1:10" ht="14.1" customHeight="1" x14ac:dyDescent="0.2">
      <c r="A47" s="7">
        <v>45</v>
      </c>
      <c r="B47" s="97"/>
      <c r="C47" s="14" t="s">
        <v>177</v>
      </c>
      <c r="D47" s="7"/>
      <c r="E47" s="7"/>
      <c r="F47" s="7">
        <v>3</v>
      </c>
      <c r="G47" s="7"/>
      <c r="H47" s="7"/>
      <c r="I47" s="7"/>
      <c r="J47" s="7"/>
    </row>
    <row r="48" spans="1:10" ht="14.1" customHeight="1" x14ac:dyDescent="0.2">
      <c r="A48" s="7">
        <v>46</v>
      </c>
      <c r="B48" s="97"/>
      <c r="C48" s="14" t="s">
        <v>178</v>
      </c>
      <c r="D48" s="7"/>
      <c r="E48" s="7"/>
      <c r="F48" s="7">
        <v>2</v>
      </c>
      <c r="G48" s="7"/>
      <c r="H48" s="7"/>
      <c r="I48" s="7"/>
      <c r="J48" s="7"/>
    </row>
    <row r="49" spans="1:10" ht="14.1" customHeight="1" x14ac:dyDescent="0.2">
      <c r="A49" s="7">
        <v>47</v>
      </c>
      <c r="B49" s="97"/>
      <c r="C49" s="97" t="s">
        <v>179</v>
      </c>
      <c r="D49" s="7"/>
      <c r="E49" s="7">
        <v>1</v>
      </c>
      <c r="F49" s="7"/>
      <c r="G49" s="7"/>
      <c r="H49" s="7"/>
      <c r="I49" s="7"/>
      <c r="J49" s="7"/>
    </row>
    <row r="50" spans="1:10" ht="14.1" customHeight="1" x14ac:dyDescent="0.2">
      <c r="A50" s="7">
        <v>48</v>
      </c>
      <c r="B50" s="97"/>
      <c r="C50" s="97"/>
      <c r="D50" s="7"/>
      <c r="E50" s="7">
        <v>2</v>
      </c>
      <c r="F50" s="7"/>
      <c r="G50" s="7"/>
      <c r="H50" s="7"/>
      <c r="I50" s="7"/>
      <c r="J50" s="7"/>
    </row>
    <row r="51" spans="1:10" ht="14.1" customHeight="1" x14ac:dyDescent="0.2">
      <c r="A51" s="7">
        <v>49</v>
      </c>
      <c r="B51" s="97"/>
      <c r="C51" s="97"/>
      <c r="D51" s="7"/>
      <c r="E51" s="7">
        <v>4</v>
      </c>
      <c r="F51" s="7"/>
      <c r="G51" s="7"/>
      <c r="H51" s="7"/>
      <c r="I51" s="7"/>
      <c r="J51" s="7"/>
    </row>
    <row r="52" spans="1:10" ht="14.1" customHeight="1" x14ac:dyDescent="0.2">
      <c r="A52" s="7">
        <v>50</v>
      </c>
      <c r="B52" s="97"/>
      <c r="C52" s="97" t="s">
        <v>180</v>
      </c>
      <c r="D52" s="7"/>
      <c r="E52" s="7">
        <v>1</v>
      </c>
      <c r="F52" s="7"/>
      <c r="G52" s="7"/>
      <c r="H52" s="7"/>
      <c r="I52" s="7"/>
      <c r="J52" s="7"/>
    </row>
    <row r="53" spans="1:10" ht="14.1" customHeight="1" x14ac:dyDescent="0.2">
      <c r="A53" s="7">
        <v>51</v>
      </c>
      <c r="B53" s="97"/>
      <c r="C53" s="97"/>
      <c r="D53" s="7"/>
      <c r="E53" s="7"/>
      <c r="F53" s="7">
        <v>1</v>
      </c>
      <c r="G53" s="7"/>
      <c r="H53" s="7"/>
      <c r="I53" s="7"/>
      <c r="J53" s="7"/>
    </row>
    <row r="54" spans="1:10" ht="14.1" customHeight="1" x14ac:dyDescent="0.2">
      <c r="A54" s="7">
        <v>52</v>
      </c>
      <c r="B54" s="97"/>
      <c r="C54" s="97"/>
      <c r="D54" s="7"/>
      <c r="E54" s="7"/>
      <c r="F54" s="7">
        <v>2</v>
      </c>
      <c r="G54" s="7"/>
      <c r="H54" s="7"/>
      <c r="I54" s="7"/>
      <c r="J54" s="7"/>
    </row>
    <row r="55" spans="1:10" ht="14.1" customHeight="1" x14ac:dyDescent="0.2">
      <c r="A55" s="7">
        <v>53</v>
      </c>
      <c r="B55" s="97"/>
      <c r="C55" s="14" t="s">
        <v>181</v>
      </c>
      <c r="D55" s="7"/>
      <c r="E55" s="7">
        <v>1</v>
      </c>
      <c r="F55" s="7"/>
      <c r="G55" s="7"/>
      <c r="H55" s="7"/>
      <c r="I55" s="7"/>
      <c r="J55" s="7"/>
    </row>
    <row r="56" spans="1:10" ht="14.1" customHeight="1" x14ac:dyDescent="0.2">
      <c r="A56" s="7">
        <v>54</v>
      </c>
      <c r="B56" s="97"/>
      <c r="C56" s="97" t="s">
        <v>182</v>
      </c>
      <c r="D56" s="7"/>
      <c r="E56" s="7">
        <v>1</v>
      </c>
      <c r="F56" s="7"/>
      <c r="G56" s="7"/>
      <c r="H56" s="7"/>
      <c r="I56" s="7"/>
      <c r="J56" s="7"/>
    </row>
    <row r="57" spans="1:10" ht="14.1" customHeight="1" x14ac:dyDescent="0.2">
      <c r="A57" s="7">
        <v>55</v>
      </c>
      <c r="B57" s="97"/>
      <c r="C57" s="97"/>
      <c r="D57" s="7"/>
      <c r="E57" s="7"/>
      <c r="F57" s="7">
        <v>1</v>
      </c>
      <c r="G57" s="7"/>
      <c r="H57" s="7"/>
      <c r="I57" s="7"/>
      <c r="J57" s="7"/>
    </row>
    <row r="58" spans="1:10" ht="14.1" customHeight="1" x14ac:dyDescent="0.2">
      <c r="A58" s="7">
        <v>56</v>
      </c>
      <c r="B58" s="97" t="s">
        <v>183</v>
      </c>
      <c r="C58" s="97" t="s">
        <v>157</v>
      </c>
      <c r="D58" s="7"/>
      <c r="E58" s="7">
        <v>1</v>
      </c>
      <c r="F58" s="7"/>
      <c r="G58" s="7"/>
      <c r="H58" s="7"/>
      <c r="I58" s="7"/>
      <c r="J58" s="7"/>
    </row>
    <row r="59" spans="1:10" ht="14.1" customHeight="1" x14ac:dyDescent="0.2">
      <c r="A59" s="7">
        <v>57</v>
      </c>
      <c r="B59" s="97"/>
      <c r="C59" s="97"/>
      <c r="D59" s="7"/>
      <c r="E59" s="7">
        <v>2</v>
      </c>
      <c r="F59" s="7"/>
      <c r="G59" s="7"/>
      <c r="H59" s="7"/>
      <c r="I59" s="7"/>
      <c r="J59" s="7"/>
    </row>
    <row r="60" spans="1:10" ht="14.1" customHeight="1" x14ac:dyDescent="0.2">
      <c r="A60" s="7">
        <v>58</v>
      </c>
      <c r="B60" s="97"/>
      <c r="C60" s="97"/>
      <c r="D60" s="7"/>
      <c r="E60" s="7"/>
      <c r="F60" s="7">
        <v>2</v>
      </c>
      <c r="G60" s="7"/>
      <c r="H60" s="7"/>
      <c r="I60" s="7"/>
      <c r="J60" s="7"/>
    </row>
    <row r="61" spans="1:10" ht="14.1" customHeight="1" x14ac:dyDescent="0.2">
      <c r="A61" s="7" t="s">
        <v>198</v>
      </c>
      <c r="B61" s="97"/>
      <c r="C61" s="97"/>
      <c r="D61" s="7"/>
      <c r="E61" s="7"/>
      <c r="F61" s="7"/>
      <c r="G61" s="7">
        <v>1</v>
      </c>
      <c r="H61" s="7"/>
      <c r="I61" s="7"/>
      <c r="J61" s="7"/>
    </row>
    <row r="62" spans="1:10" ht="14.1" customHeight="1" x14ac:dyDescent="0.2">
      <c r="A62" s="7">
        <v>60</v>
      </c>
      <c r="B62" s="97" t="s">
        <v>184</v>
      </c>
      <c r="C62" s="97" t="s">
        <v>157</v>
      </c>
      <c r="D62" s="7"/>
      <c r="E62" s="7"/>
      <c r="F62" s="7">
        <v>1</v>
      </c>
      <c r="G62" s="7"/>
      <c r="H62" s="7"/>
      <c r="I62" s="7"/>
      <c r="J62" s="7"/>
    </row>
    <row r="63" spans="1:10" ht="14.1" customHeight="1" x14ac:dyDescent="0.2">
      <c r="A63" s="7">
        <v>61</v>
      </c>
      <c r="B63" s="97"/>
      <c r="C63" s="97"/>
      <c r="D63" s="7"/>
      <c r="E63" s="7"/>
      <c r="F63" s="7">
        <v>2</v>
      </c>
      <c r="G63" s="7"/>
      <c r="H63" s="7"/>
      <c r="I63" s="7"/>
      <c r="J63" s="7"/>
    </row>
    <row r="64" spans="1:10" ht="14.1" customHeight="1" x14ac:dyDescent="0.2">
      <c r="A64" s="7">
        <v>62</v>
      </c>
      <c r="B64" s="97"/>
      <c r="C64" s="97"/>
      <c r="D64" s="7"/>
      <c r="E64" s="7"/>
      <c r="F64" s="7"/>
      <c r="G64" s="7">
        <v>1</v>
      </c>
      <c r="H64" s="7"/>
      <c r="I64" s="7"/>
      <c r="J64" s="7"/>
    </row>
    <row r="65" spans="1:10" ht="14.1" customHeight="1" x14ac:dyDescent="0.2">
      <c r="A65" s="7">
        <v>63</v>
      </c>
      <c r="B65" s="14" t="s">
        <v>185</v>
      </c>
      <c r="C65" s="14" t="s">
        <v>157</v>
      </c>
      <c r="D65" s="7"/>
      <c r="E65" s="7"/>
      <c r="F65" s="7"/>
      <c r="G65" s="7">
        <v>1</v>
      </c>
      <c r="H65" s="7"/>
      <c r="I65" s="7"/>
      <c r="J65" s="7"/>
    </row>
    <row r="66" spans="1:10" ht="14.1" customHeight="1" x14ac:dyDescent="0.2">
      <c r="A66" s="7">
        <v>64</v>
      </c>
      <c r="B66" s="14" t="s">
        <v>186</v>
      </c>
      <c r="C66" s="14" t="s">
        <v>187</v>
      </c>
      <c r="D66" s="7"/>
      <c r="E66" s="7">
        <v>1</v>
      </c>
      <c r="F66" s="7"/>
      <c r="G66" s="7"/>
      <c r="H66" s="7"/>
      <c r="I66" s="7"/>
      <c r="J66" s="7"/>
    </row>
    <row r="67" spans="1:10" ht="14.1" customHeight="1" x14ac:dyDescent="0.2">
      <c r="A67" s="7">
        <v>65</v>
      </c>
      <c r="B67" s="97" t="s">
        <v>188</v>
      </c>
      <c r="C67" s="97" t="s">
        <v>152</v>
      </c>
      <c r="D67" s="7"/>
      <c r="E67" s="7"/>
      <c r="F67" s="7">
        <v>1</v>
      </c>
      <c r="G67" s="7"/>
      <c r="H67" s="7"/>
      <c r="I67" s="7"/>
      <c r="J67" s="7"/>
    </row>
    <row r="68" spans="1:10" ht="14.1" customHeight="1" x14ac:dyDescent="0.2">
      <c r="A68" s="7">
        <v>66</v>
      </c>
      <c r="B68" s="97"/>
      <c r="C68" s="97"/>
      <c r="D68" s="7"/>
      <c r="E68" s="7"/>
      <c r="F68" s="7"/>
      <c r="G68" s="7">
        <v>1</v>
      </c>
      <c r="H68" s="7"/>
      <c r="I68" s="7"/>
      <c r="J68" s="7"/>
    </row>
    <row r="69" spans="1:10" ht="14.1" customHeight="1" x14ac:dyDescent="0.2">
      <c r="A69" s="7">
        <v>67</v>
      </c>
      <c r="B69" s="97"/>
      <c r="C69" s="97" t="s">
        <v>189</v>
      </c>
      <c r="D69" s="7"/>
      <c r="E69" s="7"/>
      <c r="F69" s="7"/>
      <c r="G69" s="7">
        <v>1</v>
      </c>
      <c r="H69" s="7"/>
      <c r="I69" s="7"/>
      <c r="J69" s="7"/>
    </row>
    <row r="70" spans="1:10" ht="14.1" customHeight="1" x14ac:dyDescent="0.2">
      <c r="A70" s="7">
        <v>68</v>
      </c>
      <c r="B70" s="97"/>
      <c r="C70" s="97"/>
      <c r="D70" s="7"/>
      <c r="E70" s="7"/>
      <c r="F70" s="7"/>
      <c r="G70" s="7"/>
      <c r="H70" s="7">
        <v>1</v>
      </c>
      <c r="I70" s="7"/>
      <c r="J70" s="7"/>
    </row>
    <row r="71" spans="1:10" ht="14.1" customHeight="1" x14ac:dyDescent="0.2">
      <c r="A71" s="7" t="s">
        <v>199</v>
      </c>
      <c r="B71" s="97"/>
      <c r="C71" s="97" t="s">
        <v>175</v>
      </c>
      <c r="D71" s="7"/>
      <c r="E71" s="7"/>
      <c r="F71" s="7"/>
      <c r="G71" s="7">
        <v>1</v>
      </c>
      <c r="H71" s="7"/>
      <c r="I71" s="7"/>
      <c r="J71" s="7"/>
    </row>
    <row r="72" spans="1:10" ht="14.1" customHeight="1" x14ac:dyDescent="0.2">
      <c r="A72" s="7">
        <v>70</v>
      </c>
      <c r="B72" s="97"/>
      <c r="C72" s="97"/>
      <c r="D72" s="7"/>
      <c r="E72" s="7"/>
      <c r="F72" s="7"/>
      <c r="G72" s="7"/>
      <c r="H72" s="7">
        <v>1</v>
      </c>
      <c r="I72" s="7"/>
      <c r="J72" s="7"/>
    </row>
    <row r="73" spans="1:10" ht="14.1" customHeight="1" x14ac:dyDescent="0.2">
      <c r="A73" s="7">
        <v>71</v>
      </c>
      <c r="B73" s="97"/>
      <c r="C73" s="97" t="s">
        <v>151</v>
      </c>
      <c r="D73" s="7"/>
      <c r="E73" s="7"/>
      <c r="F73" s="7">
        <v>1</v>
      </c>
      <c r="G73" s="7"/>
      <c r="H73" s="7"/>
      <c r="I73" s="7"/>
      <c r="J73" s="7"/>
    </row>
    <row r="74" spans="1:10" ht="14.1" customHeight="1" x14ac:dyDescent="0.2">
      <c r="A74" s="7">
        <v>72</v>
      </c>
      <c r="B74" s="97"/>
      <c r="C74" s="97"/>
      <c r="D74" s="7"/>
      <c r="E74" s="7"/>
      <c r="F74" s="7"/>
      <c r="G74" s="7">
        <v>1</v>
      </c>
      <c r="H74" s="7"/>
      <c r="I74" s="7"/>
      <c r="J74" s="7"/>
    </row>
    <row r="75" spans="1:10" ht="14.1" customHeight="1" x14ac:dyDescent="0.2">
      <c r="A75" s="7">
        <v>73</v>
      </c>
      <c r="B75" s="97" t="s">
        <v>190</v>
      </c>
      <c r="C75" s="14" t="s">
        <v>191</v>
      </c>
      <c r="D75" s="7"/>
      <c r="E75" s="7">
        <v>4</v>
      </c>
      <c r="F75" s="7"/>
      <c r="G75" s="7"/>
      <c r="H75" s="7"/>
      <c r="I75" s="7"/>
      <c r="J75" s="7"/>
    </row>
    <row r="76" spans="1:10" ht="14.1" customHeight="1" x14ac:dyDescent="0.2">
      <c r="A76" s="7">
        <v>74</v>
      </c>
      <c r="B76" s="97"/>
      <c r="C76" s="14" t="s">
        <v>192</v>
      </c>
      <c r="D76" s="7"/>
      <c r="E76" s="7">
        <v>4</v>
      </c>
      <c r="F76" s="7"/>
      <c r="G76" s="7"/>
      <c r="H76" s="7"/>
      <c r="I76" s="7"/>
      <c r="J76" s="7"/>
    </row>
    <row r="77" spans="1:10" ht="14.1" customHeight="1" x14ac:dyDescent="0.2">
      <c r="A77" s="7">
        <v>75</v>
      </c>
      <c r="B77" s="97"/>
      <c r="C77" s="14" t="s">
        <v>193</v>
      </c>
      <c r="D77" s="7"/>
      <c r="E77" s="7">
        <v>4</v>
      </c>
      <c r="F77" s="7"/>
      <c r="G77" s="7"/>
      <c r="H77" s="7"/>
      <c r="I77" s="7"/>
      <c r="J77" s="7"/>
    </row>
    <row r="78" spans="1:10" ht="14.1" customHeight="1" x14ac:dyDescent="0.2">
      <c r="A78" s="7">
        <v>76</v>
      </c>
      <c r="B78" s="97"/>
      <c r="C78" s="14" t="s">
        <v>194</v>
      </c>
      <c r="D78" s="7"/>
      <c r="E78" s="7">
        <v>4</v>
      </c>
      <c r="F78" s="7"/>
      <c r="G78" s="7"/>
      <c r="H78" s="7"/>
      <c r="I78" s="7"/>
      <c r="J78" s="7"/>
    </row>
    <row r="79" spans="1:10" ht="14.1" customHeight="1" x14ac:dyDescent="0.2">
      <c r="A79" s="7">
        <v>77</v>
      </c>
      <c r="B79" s="14" t="s">
        <v>195</v>
      </c>
      <c r="C79" s="14" t="s">
        <v>78</v>
      </c>
      <c r="D79" s="7"/>
      <c r="E79" s="7"/>
      <c r="F79" s="7">
        <v>1</v>
      </c>
      <c r="G79" s="7"/>
      <c r="H79" s="7"/>
      <c r="I79" s="7"/>
      <c r="J79" s="7"/>
    </row>
    <row r="80" spans="1:10" ht="14.1" customHeight="1" x14ac:dyDescent="0.2">
      <c r="A80" s="7">
        <v>78</v>
      </c>
      <c r="B80" s="14" t="s">
        <v>196</v>
      </c>
      <c r="C80" s="14" t="s">
        <v>197</v>
      </c>
      <c r="D80" s="7">
        <v>1</v>
      </c>
      <c r="E80" s="7"/>
      <c r="F80" s="7"/>
      <c r="G80" s="7"/>
      <c r="H80" s="7"/>
      <c r="I80" s="7"/>
      <c r="J80" s="7"/>
    </row>
    <row r="82" ht="12.95" customHeight="1" x14ac:dyDescent="0.2"/>
  </sheetData>
  <mergeCells count="29">
    <mergeCell ref="B13:B14"/>
    <mergeCell ref="C13:C14"/>
    <mergeCell ref="B3:B12"/>
    <mergeCell ref="C3:C4"/>
    <mergeCell ref="C5:C6"/>
    <mergeCell ref="C7:C9"/>
    <mergeCell ref="C10:C12"/>
    <mergeCell ref="B33:B57"/>
    <mergeCell ref="C37:C38"/>
    <mergeCell ref="C41:C43"/>
    <mergeCell ref="C44:C45"/>
    <mergeCell ref="C49:C51"/>
    <mergeCell ref="C52:C54"/>
    <mergeCell ref="B75:B78"/>
    <mergeCell ref="A1:J1"/>
    <mergeCell ref="C56:C57"/>
    <mergeCell ref="B58:B61"/>
    <mergeCell ref="C58:C61"/>
    <mergeCell ref="B62:B64"/>
    <mergeCell ref="C62:C64"/>
    <mergeCell ref="B67:B74"/>
    <mergeCell ref="C67:C68"/>
    <mergeCell ref="C69:C70"/>
    <mergeCell ref="C71:C72"/>
    <mergeCell ref="C73:C74"/>
    <mergeCell ref="B17:B25"/>
    <mergeCell ref="C19:C20"/>
    <mergeCell ref="C23:C25"/>
    <mergeCell ref="B26:B3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7" sqref="B17"/>
    </sheetView>
  </sheetViews>
  <sheetFormatPr defaultColWidth="10.875" defaultRowHeight="14.1" customHeight="1" x14ac:dyDescent="0.2"/>
  <cols>
    <col min="1" max="1" width="32.125" style="4" bestFit="1" customWidth="1"/>
    <col min="2" max="2" width="83.5" style="4" bestFit="1" customWidth="1"/>
    <col min="3" max="16384" width="10.875" style="4"/>
  </cols>
  <sheetData>
    <row r="1" spans="1:2" ht="14.1" customHeight="1" x14ac:dyDescent="0.2">
      <c r="A1" s="89" t="s">
        <v>261</v>
      </c>
      <c r="B1" s="101"/>
    </row>
    <row r="2" spans="1:2" ht="14.1" customHeight="1" x14ac:dyDescent="0.2">
      <c r="A2" s="25" t="s">
        <v>200</v>
      </c>
      <c r="B2" s="3" t="s">
        <v>262</v>
      </c>
    </row>
    <row r="3" spans="1:2" ht="14.1" customHeight="1" x14ac:dyDescent="0.2">
      <c r="A3" s="14" t="s">
        <v>201</v>
      </c>
      <c r="B3" s="26" t="s">
        <v>202</v>
      </c>
    </row>
    <row r="4" spans="1:2" ht="14.1" customHeight="1" x14ac:dyDescent="0.2">
      <c r="A4" s="14" t="s">
        <v>73</v>
      </c>
      <c r="B4" s="26" t="s">
        <v>203</v>
      </c>
    </row>
    <row r="5" spans="1:2" ht="14.1" customHeight="1" x14ac:dyDescent="0.2">
      <c r="A5" s="14" t="s">
        <v>74</v>
      </c>
      <c r="B5" s="26" t="s">
        <v>204</v>
      </c>
    </row>
    <row r="6" spans="1:2" ht="14.1" customHeight="1" x14ac:dyDescent="0.2">
      <c r="A6" s="14" t="s">
        <v>75</v>
      </c>
      <c r="B6" s="26" t="s">
        <v>205</v>
      </c>
    </row>
    <row r="7" spans="1:2" ht="14.1" customHeight="1" x14ac:dyDescent="0.2">
      <c r="A7" s="14" t="s">
        <v>76</v>
      </c>
      <c r="B7" s="26" t="s">
        <v>206</v>
      </c>
    </row>
    <row r="8" spans="1:2" ht="14.1" customHeight="1" x14ac:dyDescent="0.2">
      <c r="A8" s="14" t="s">
        <v>77</v>
      </c>
      <c r="B8" s="26" t="s">
        <v>207</v>
      </c>
    </row>
    <row r="9" spans="1:2" ht="14.1" customHeight="1" x14ac:dyDescent="0.2">
      <c r="A9" s="14" t="s">
        <v>78</v>
      </c>
      <c r="B9" s="26" t="s">
        <v>208</v>
      </c>
    </row>
    <row r="10" spans="1:2" ht="14.1" customHeight="1" x14ac:dyDescent="0.2">
      <c r="A10" s="14" t="s">
        <v>79</v>
      </c>
      <c r="B10" s="26" t="s">
        <v>209</v>
      </c>
    </row>
    <row r="11" spans="1:2" ht="14.1" customHeight="1" x14ac:dyDescent="0.2">
      <c r="A11" s="14" t="s">
        <v>80</v>
      </c>
      <c r="B11" s="26" t="s">
        <v>210</v>
      </c>
    </row>
    <row r="12" spans="1:2" ht="14.1" customHeight="1" x14ac:dyDescent="0.2">
      <c r="A12" s="14" t="s">
        <v>82</v>
      </c>
      <c r="B12" s="26" t="s">
        <v>211</v>
      </c>
    </row>
    <row r="13" spans="1:2" ht="14.1" customHeight="1" x14ac:dyDescent="0.2">
      <c r="A13" s="14" t="s">
        <v>85</v>
      </c>
      <c r="B13" s="26" t="s">
        <v>212</v>
      </c>
    </row>
    <row r="14" spans="1:2" ht="14.1" customHeight="1" x14ac:dyDescent="0.2">
      <c r="A14" s="14" t="s">
        <v>84</v>
      </c>
      <c r="B14" s="26" t="s">
        <v>213</v>
      </c>
    </row>
    <row r="15" spans="1:2" ht="14.1" customHeight="1" x14ac:dyDescent="0.2">
      <c r="A15" s="14" t="s">
        <v>86</v>
      </c>
      <c r="B15" s="26" t="s">
        <v>214</v>
      </c>
    </row>
    <row r="16" spans="1:2" ht="14.1" customHeight="1" x14ac:dyDescent="0.2">
      <c r="A16" s="14" t="s">
        <v>87</v>
      </c>
      <c r="B16" s="26" t="s">
        <v>215</v>
      </c>
    </row>
    <row r="17" spans="1:2" ht="14.1" customHeight="1" x14ac:dyDescent="0.2">
      <c r="A17" s="14" t="s">
        <v>216</v>
      </c>
      <c r="B17" s="26">
        <v>19</v>
      </c>
    </row>
    <row r="18" spans="1:2" ht="14.1" customHeight="1" x14ac:dyDescent="0.2">
      <c r="A18" s="14" t="s">
        <v>217</v>
      </c>
      <c r="B18" s="26">
        <v>19</v>
      </c>
    </row>
    <row r="19" spans="1:2" ht="14.1" customHeight="1" x14ac:dyDescent="0.2">
      <c r="A19" s="14" t="s">
        <v>88</v>
      </c>
      <c r="B19" s="26">
        <v>44</v>
      </c>
    </row>
    <row r="20" spans="1:2" ht="14.1" customHeight="1" x14ac:dyDescent="0.2">
      <c r="A20" s="14" t="s">
        <v>93</v>
      </c>
      <c r="B20" s="26" t="s">
        <v>218</v>
      </c>
    </row>
    <row r="21" spans="1:2" ht="14.1" customHeight="1" x14ac:dyDescent="0.2">
      <c r="A21" s="14" t="s">
        <v>94</v>
      </c>
      <c r="B21" s="26">
        <v>64</v>
      </c>
    </row>
    <row r="22" spans="1:2" ht="14.1" customHeight="1" x14ac:dyDescent="0.2">
      <c r="A22" s="14" t="s">
        <v>95</v>
      </c>
      <c r="B22" s="26" t="s">
        <v>208</v>
      </c>
    </row>
    <row r="23" spans="1:2" ht="14.1" customHeight="1" x14ac:dyDescent="0.2">
      <c r="A23" s="102" t="s">
        <v>263</v>
      </c>
      <c r="B23" s="102"/>
    </row>
  </sheetData>
  <mergeCells count="2">
    <mergeCell ref="A1:B1"/>
    <mergeCell ref="A23:B2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tabSelected="1" workbookViewId="0">
      <selection activeCell="H17" sqref="H17"/>
    </sheetView>
  </sheetViews>
  <sheetFormatPr defaultColWidth="11" defaultRowHeight="15" x14ac:dyDescent="0.2"/>
  <cols>
    <col min="1" max="1" width="12.375" style="68" bestFit="1" customWidth="1"/>
    <col min="2" max="3" width="8.375" style="68" customWidth="1"/>
    <col min="4" max="4" width="12.875" style="68" customWidth="1"/>
    <col min="5" max="12" width="8.375" style="86" customWidth="1"/>
    <col min="13" max="13" width="8.375" style="87" customWidth="1"/>
    <col min="14" max="15" width="8.375" style="86" customWidth="1"/>
    <col min="16" max="16" width="8.375" style="88" customWidth="1"/>
    <col min="17" max="18" width="8.375" style="86" customWidth="1"/>
    <col min="19" max="19" width="8.375" style="88" customWidth="1"/>
    <col min="20" max="22" width="8.375" style="86" customWidth="1"/>
    <col min="23" max="23" width="10.875" style="68" customWidth="1"/>
    <col min="24" max="16384" width="11" style="68"/>
  </cols>
  <sheetData>
    <row r="1" spans="1:22" x14ac:dyDescent="0.2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</row>
    <row r="2" spans="1:22" x14ac:dyDescent="0.2">
      <c r="A2" s="106" t="s">
        <v>0</v>
      </c>
      <c r="B2" s="106" t="s">
        <v>219</v>
      </c>
      <c r="C2" s="106"/>
      <c r="D2" s="113" t="s">
        <v>220</v>
      </c>
      <c r="E2" s="109" t="s">
        <v>221</v>
      </c>
      <c r="F2" s="114" t="s">
        <v>222</v>
      </c>
      <c r="G2" s="114"/>
      <c r="H2" s="114"/>
      <c r="I2" s="114" t="s">
        <v>223</v>
      </c>
      <c r="J2" s="114"/>
      <c r="K2" s="114"/>
      <c r="L2" s="114"/>
      <c r="M2" s="106" t="s">
        <v>197</v>
      </c>
      <c r="N2" s="106"/>
      <c r="O2" s="106"/>
      <c r="P2" s="106"/>
      <c r="Q2" s="106" t="s">
        <v>80</v>
      </c>
      <c r="R2" s="106"/>
      <c r="S2" s="106"/>
      <c r="T2" s="106"/>
      <c r="U2" s="106"/>
      <c r="V2" s="106"/>
    </row>
    <row r="3" spans="1:22" x14ac:dyDescent="0.2">
      <c r="A3" s="106"/>
      <c r="B3" s="111" t="s">
        <v>224</v>
      </c>
      <c r="C3" s="111" t="s">
        <v>225</v>
      </c>
      <c r="D3" s="113"/>
      <c r="E3" s="109"/>
      <c r="F3" s="109" t="s">
        <v>226</v>
      </c>
      <c r="G3" s="109" t="s">
        <v>227</v>
      </c>
      <c r="H3" s="109" t="s">
        <v>228</v>
      </c>
      <c r="I3" s="114" t="s">
        <v>157</v>
      </c>
      <c r="J3" s="114"/>
      <c r="K3" s="114" t="s">
        <v>229</v>
      </c>
      <c r="L3" s="114"/>
      <c r="M3" s="112" t="s">
        <v>230</v>
      </c>
      <c r="N3" s="109" t="s">
        <v>231</v>
      </c>
      <c r="O3" s="109" t="s">
        <v>232</v>
      </c>
      <c r="P3" s="110" t="s">
        <v>233</v>
      </c>
      <c r="Q3" s="109" t="s">
        <v>234</v>
      </c>
      <c r="R3" s="109" t="s">
        <v>235</v>
      </c>
      <c r="S3" s="110" t="s">
        <v>233</v>
      </c>
      <c r="T3" s="109" t="s">
        <v>236</v>
      </c>
      <c r="U3" s="109" t="s">
        <v>237</v>
      </c>
      <c r="V3" s="109" t="s">
        <v>238</v>
      </c>
    </row>
    <row r="4" spans="1:22" ht="77.25" customHeight="1" x14ac:dyDescent="0.2">
      <c r="A4" s="106"/>
      <c r="B4" s="111"/>
      <c r="C4" s="111"/>
      <c r="D4" s="113"/>
      <c r="E4" s="109"/>
      <c r="F4" s="109"/>
      <c r="G4" s="109"/>
      <c r="H4" s="109"/>
      <c r="I4" s="69" t="s">
        <v>234</v>
      </c>
      <c r="J4" s="69" t="s">
        <v>239</v>
      </c>
      <c r="K4" s="69" t="s">
        <v>234</v>
      </c>
      <c r="L4" s="69" t="s">
        <v>239</v>
      </c>
      <c r="M4" s="112"/>
      <c r="N4" s="109"/>
      <c r="O4" s="109"/>
      <c r="P4" s="110"/>
      <c r="Q4" s="109"/>
      <c r="R4" s="109"/>
      <c r="S4" s="110"/>
      <c r="T4" s="109"/>
      <c r="U4" s="109"/>
      <c r="V4" s="109"/>
    </row>
    <row r="5" spans="1:22" x14ac:dyDescent="0.2">
      <c r="A5" s="106" t="s">
        <v>3</v>
      </c>
      <c r="B5" s="108">
        <v>1400</v>
      </c>
      <c r="C5" s="108">
        <v>370</v>
      </c>
      <c r="D5" s="70" t="s">
        <v>240</v>
      </c>
      <c r="E5" s="71">
        <v>35</v>
      </c>
      <c r="F5" s="71">
        <v>22</v>
      </c>
      <c r="G5" s="71">
        <v>0</v>
      </c>
      <c r="H5" s="71">
        <v>0</v>
      </c>
      <c r="I5" s="71">
        <v>0</v>
      </c>
      <c r="J5" s="71">
        <v>0</v>
      </c>
      <c r="K5" s="71">
        <v>0</v>
      </c>
      <c r="L5" s="71">
        <v>0</v>
      </c>
      <c r="M5" s="72">
        <v>6</v>
      </c>
      <c r="N5" s="71">
        <v>13</v>
      </c>
      <c r="O5" s="71">
        <v>5</v>
      </c>
      <c r="P5" s="73">
        <v>8.9</v>
      </c>
      <c r="Q5" s="71">
        <v>1</v>
      </c>
      <c r="R5" s="71">
        <v>1</v>
      </c>
      <c r="S5" s="73">
        <v>1.6</v>
      </c>
      <c r="T5" s="71">
        <v>0</v>
      </c>
      <c r="U5" s="71">
        <v>1</v>
      </c>
      <c r="V5" s="72">
        <v>0</v>
      </c>
    </row>
    <row r="6" spans="1:22" x14ac:dyDescent="0.2">
      <c r="A6" s="106"/>
      <c r="B6" s="108"/>
      <c r="C6" s="108"/>
      <c r="D6" s="70" t="s">
        <v>98</v>
      </c>
      <c r="E6" s="71">
        <v>14</v>
      </c>
      <c r="F6" s="71">
        <v>47</v>
      </c>
      <c r="G6" s="71">
        <v>8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2">
        <v>4</v>
      </c>
      <c r="N6" s="71">
        <v>12</v>
      </c>
      <c r="O6" s="71">
        <v>5</v>
      </c>
      <c r="P6" s="73">
        <v>6.4</v>
      </c>
      <c r="Q6" s="71">
        <v>1</v>
      </c>
      <c r="R6" s="71">
        <v>1</v>
      </c>
      <c r="S6" s="73">
        <v>3.2</v>
      </c>
      <c r="T6" s="71">
        <v>1</v>
      </c>
      <c r="U6" s="71">
        <v>1</v>
      </c>
      <c r="V6" s="72">
        <v>0</v>
      </c>
    </row>
    <row r="7" spans="1:22" x14ac:dyDescent="0.2">
      <c r="A7" s="106"/>
      <c r="B7" s="108"/>
      <c r="C7" s="108"/>
      <c r="D7" s="70" t="s">
        <v>99</v>
      </c>
      <c r="E7" s="71">
        <v>13</v>
      </c>
      <c r="F7" s="71">
        <v>170</v>
      </c>
      <c r="G7" s="71">
        <v>16</v>
      </c>
      <c r="H7" s="71">
        <v>1</v>
      </c>
      <c r="I7" s="71">
        <v>0</v>
      </c>
      <c r="J7" s="71">
        <v>0</v>
      </c>
      <c r="K7" s="71">
        <v>0</v>
      </c>
      <c r="L7" s="71">
        <v>0</v>
      </c>
      <c r="M7" s="72">
        <v>7</v>
      </c>
      <c r="N7" s="71">
        <v>15</v>
      </c>
      <c r="O7" s="71">
        <v>5</v>
      </c>
      <c r="P7" s="73">
        <v>11.6</v>
      </c>
      <c r="Q7" s="71">
        <v>1</v>
      </c>
      <c r="R7" s="71">
        <v>1</v>
      </c>
      <c r="S7" s="73">
        <v>3.2</v>
      </c>
      <c r="T7" s="71">
        <v>0</v>
      </c>
      <c r="U7" s="71">
        <v>0</v>
      </c>
      <c r="V7" s="72">
        <v>0</v>
      </c>
    </row>
    <row r="8" spans="1:22" x14ac:dyDescent="0.2">
      <c r="A8" s="106"/>
      <c r="B8" s="108"/>
      <c r="C8" s="108"/>
      <c r="D8" s="70" t="s">
        <v>100</v>
      </c>
      <c r="E8" s="71">
        <v>13</v>
      </c>
      <c r="F8" s="71">
        <v>170</v>
      </c>
      <c r="G8" s="71">
        <v>12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2">
        <v>7</v>
      </c>
      <c r="N8" s="71">
        <v>15</v>
      </c>
      <c r="O8" s="71">
        <v>5</v>
      </c>
      <c r="P8" s="73">
        <v>11.6</v>
      </c>
      <c r="Q8" s="71">
        <v>1</v>
      </c>
      <c r="R8" s="71">
        <v>1</v>
      </c>
      <c r="S8" s="73">
        <v>3.2</v>
      </c>
      <c r="T8" s="71">
        <v>1</v>
      </c>
      <c r="U8" s="71">
        <v>1</v>
      </c>
      <c r="V8" s="72">
        <v>0</v>
      </c>
    </row>
    <row r="9" spans="1:22" x14ac:dyDescent="0.2">
      <c r="A9" s="106"/>
      <c r="B9" s="108"/>
      <c r="C9" s="108"/>
      <c r="D9" s="70" t="s">
        <v>101</v>
      </c>
      <c r="E9" s="71">
        <v>13</v>
      </c>
      <c r="F9" s="71">
        <v>150</v>
      </c>
      <c r="G9" s="71">
        <v>6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2">
        <v>7</v>
      </c>
      <c r="N9" s="71">
        <v>15</v>
      </c>
      <c r="O9" s="71">
        <v>5</v>
      </c>
      <c r="P9" s="73">
        <v>11.6</v>
      </c>
      <c r="Q9" s="71">
        <v>1</v>
      </c>
      <c r="R9" s="71">
        <v>1</v>
      </c>
      <c r="S9" s="73">
        <v>3.2</v>
      </c>
      <c r="T9" s="71">
        <v>1</v>
      </c>
      <c r="U9" s="71">
        <v>1</v>
      </c>
      <c r="V9" s="72">
        <v>0</v>
      </c>
    </row>
    <row r="10" spans="1:22" x14ac:dyDescent="0.2">
      <c r="A10" s="106"/>
      <c r="B10" s="108"/>
      <c r="C10" s="108"/>
      <c r="D10" s="70" t="s">
        <v>102</v>
      </c>
      <c r="E10" s="71">
        <v>13</v>
      </c>
      <c r="F10" s="71">
        <v>104</v>
      </c>
      <c r="G10" s="71">
        <v>2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2">
        <v>7</v>
      </c>
      <c r="N10" s="71">
        <v>15</v>
      </c>
      <c r="O10" s="71">
        <v>5</v>
      </c>
      <c r="P10" s="73">
        <v>11.6</v>
      </c>
      <c r="Q10" s="71">
        <v>1</v>
      </c>
      <c r="R10" s="71">
        <v>0</v>
      </c>
      <c r="S10" s="73">
        <v>3.2</v>
      </c>
      <c r="T10" s="71">
        <v>1</v>
      </c>
      <c r="U10" s="71">
        <v>1</v>
      </c>
      <c r="V10" s="72">
        <v>0</v>
      </c>
    </row>
    <row r="11" spans="1:22" x14ac:dyDescent="0.2">
      <c r="A11" s="106"/>
      <c r="B11" s="108"/>
      <c r="C11" s="108"/>
      <c r="D11" s="70" t="s">
        <v>103</v>
      </c>
      <c r="E11" s="71">
        <v>13</v>
      </c>
      <c r="F11" s="71">
        <v>95</v>
      </c>
      <c r="G11" s="71">
        <v>90</v>
      </c>
      <c r="H11" s="71">
        <v>15</v>
      </c>
      <c r="I11" s="71">
        <v>0</v>
      </c>
      <c r="J11" s="71">
        <v>0</v>
      </c>
      <c r="K11" s="71">
        <v>0</v>
      </c>
      <c r="L11" s="71">
        <v>0</v>
      </c>
      <c r="M11" s="72">
        <v>7</v>
      </c>
      <c r="N11" s="71">
        <v>15</v>
      </c>
      <c r="O11" s="71">
        <v>5</v>
      </c>
      <c r="P11" s="73">
        <v>11.6</v>
      </c>
      <c r="Q11" s="71">
        <v>1</v>
      </c>
      <c r="R11" s="71">
        <v>2</v>
      </c>
      <c r="S11" s="73">
        <v>1</v>
      </c>
      <c r="T11" s="71">
        <v>2</v>
      </c>
      <c r="U11" s="71">
        <v>2</v>
      </c>
      <c r="V11" s="72">
        <v>0</v>
      </c>
    </row>
    <row r="12" spans="1:22" x14ac:dyDescent="0.2">
      <c r="A12" s="106"/>
      <c r="B12" s="108"/>
      <c r="C12" s="108"/>
      <c r="D12" s="70" t="s">
        <v>104</v>
      </c>
      <c r="E12" s="71">
        <v>13</v>
      </c>
      <c r="F12" s="71">
        <v>94</v>
      </c>
      <c r="G12" s="71">
        <v>1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2">
        <v>7</v>
      </c>
      <c r="N12" s="71">
        <v>15</v>
      </c>
      <c r="O12" s="71">
        <v>5</v>
      </c>
      <c r="P12" s="73">
        <v>11.6</v>
      </c>
      <c r="Q12" s="71">
        <v>1</v>
      </c>
      <c r="R12" s="71">
        <v>0</v>
      </c>
      <c r="S12" s="73">
        <v>3.2</v>
      </c>
      <c r="T12" s="71">
        <v>1</v>
      </c>
      <c r="U12" s="71">
        <v>1</v>
      </c>
      <c r="V12" s="72">
        <v>0</v>
      </c>
    </row>
    <row r="13" spans="1:22" x14ac:dyDescent="0.2">
      <c r="A13" s="106"/>
      <c r="B13" s="108"/>
      <c r="C13" s="108"/>
      <c r="D13" s="70" t="s">
        <v>105</v>
      </c>
      <c r="E13" s="71">
        <v>13</v>
      </c>
      <c r="F13" s="71">
        <v>139</v>
      </c>
      <c r="G13" s="71">
        <v>44</v>
      </c>
      <c r="H13" s="71">
        <v>15</v>
      </c>
      <c r="I13" s="71">
        <v>0</v>
      </c>
      <c r="J13" s="71">
        <v>0</v>
      </c>
      <c r="K13" s="71">
        <v>0</v>
      </c>
      <c r="L13" s="71">
        <v>0</v>
      </c>
      <c r="M13" s="72">
        <v>7</v>
      </c>
      <c r="N13" s="71">
        <v>15</v>
      </c>
      <c r="O13" s="71">
        <v>5</v>
      </c>
      <c r="P13" s="73">
        <v>11.6</v>
      </c>
      <c r="Q13" s="71">
        <v>1</v>
      </c>
      <c r="R13" s="71">
        <v>1</v>
      </c>
      <c r="S13" s="73">
        <v>3.2</v>
      </c>
      <c r="T13" s="71">
        <v>1</v>
      </c>
      <c r="U13" s="71">
        <v>1</v>
      </c>
      <c r="V13" s="72">
        <v>0</v>
      </c>
    </row>
    <row r="14" spans="1:22" x14ac:dyDescent="0.2">
      <c r="A14" s="106"/>
      <c r="B14" s="108"/>
      <c r="C14" s="108"/>
      <c r="D14" s="70" t="s">
        <v>108</v>
      </c>
      <c r="E14" s="71">
        <v>13</v>
      </c>
      <c r="F14" s="71">
        <v>155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2">
        <v>7</v>
      </c>
      <c r="N14" s="71">
        <v>15</v>
      </c>
      <c r="O14" s="71">
        <v>5</v>
      </c>
      <c r="P14" s="73">
        <v>11.6</v>
      </c>
      <c r="Q14" s="71">
        <v>1</v>
      </c>
      <c r="R14" s="71">
        <v>1</v>
      </c>
      <c r="S14" s="73">
        <v>2</v>
      </c>
      <c r="T14" s="71">
        <v>1</v>
      </c>
      <c r="U14" s="71">
        <v>1</v>
      </c>
      <c r="V14" s="72">
        <v>0</v>
      </c>
    </row>
    <row r="15" spans="1:22" x14ac:dyDescent="0.2">
      <c r="A15" s="106"/>
      <c r="B15" s="108"/>
      <c r="C15" s="108"/>
      <c r="D15" s="70" t="s">
        <v>107</v>
      </c>
      <c r="E15" s="71">
        <v>17</v>
      </c>
      <c r="F15" s="71">
        <v>155</v>
      </c>
      <c r="G15" s="71">
        <v>60</v>
      </c>
      <c r="H15" s="71">
        <v>22</v>
      </c>
      <c r="I15" s="71">
        <v>0</v>
      </c>
      <c r="J15" s="71">
        <v>0</v>
      </c>
      <c r="K15" s="71">
        <v>0</v>
      </c>
      <c r="L15" s="71">
        <v>0</v>
      </c>
      <c r="M15" s="72">
        <v>7</v>
      </c>
      <c r="N15" s="71">
        <v>15</v>
      </c>
      <c r="O15" s="71">
        <v>5</v>
      </c>
      <c r="P15" s="73">
        <v>11.6</v>
      </c>
      <c r="Q15" s="71">
        <v>1</v>
      </c>
      <c r="R15" s="71">
        <v>1</v>
      </c>
      <c r="S15" s="73">
        <v>4</v>
      </c>
      <c r="T15" s="71">
        <v>1</v>
      </c>
      <c r="U15" s="71">
        <v>1</v>
      </c>
      <c r="V15" s="72">
        <v>0</v>
      </c>
    </row>
    <row r="16" spans="1:22" x14ac:dyDescent="0.2">
      <c r="A16" s="106"/>
      <c r="B16" s="108"/>
      <c r="C16" s="108"/>
      <c r="D16" s="70" t="s">
        <v>96</v>
      </c>
      <c r="E16" s="74">
        <f>SUM(E5:E15)</f>
        <v>170</v>
      </c>
      <c r="F16" s="74">
        <f t="shared" ref="F16:V16" si="0">SUM(F5:F15)</f>
        <v>1301</v>
      </c>
      <c r="G16" s="74">
        <f t="shared" si="0"/>
        <v>239</v>
      </c>
      <c r="H16" s="74">
        <f t="shared" si="0"/>
        <v>53</v>
      </c>
      <c r="I16" s="74">
        <f t="shared" si="0"/>
        <v>0</v>
      </c>
      <c r="J16" s="74">
        <f t="shared" si="0"/>
        <v>0</v>
      </c>
      <c r="K16" s="74">
        <f t="shared" si="0"/>
        <v>0</v>
      </c>
      <c r="L16" s="74">
        <f t="shared" si="0"/>
        <v>0</v>
      </c>
      <c r="M16" s="74">
        <f t="shared" si="0"/>
        <v>73</v>
      </c>
      <c r="N16" s="74">
        <f t="shared" si="0"/>
        <v>160</v>
      </c>
      <c r="O16" s="74">
        <f t="shared" si="0"/>
        <v>55</v>
      </c>
      <c r="P16" s="75">
        <f t="shared" si="0"/>
        <v>119.69999999999997</v>
      </c>
      <c r="Q16" s="74">
        <f t="shared" si="0"/>
        <v>11</v>
      </c>
      <c r="R16" s="74">
        <f t="shared" si="0"/>
        <v>10</v>
      </c>
      <c r="S16" s="75">
        <f t="shared" si="0"/>
        <v>30.999999999999996</v>
      </c>
      <c r="T16" s="74">
        <f t="shared" si="0"/>
        <v>10</v>
      </c>
      <c r="U16" s="74">
        <f t="shared" si="0"/>
        <v>11</v>
      </c>
      <c r="V16" s="74">
        <f t="shared" si="0"/>
        <v>0</v>
      </c>
    </row>
    <row r="17" spans="1:22" x14ac:dyDescent="0.2">
      <c r="A17" s="106" t="s">
        <v>6</v>
      </c>
      <c r="B17" s="107">
        <v>1200</v>
      </c>
      <c r="C17" s="108">
        <v>360</v>
      </c>
      <c r="D17" s="70" t="s">
        <v>97</v>
      </c>
      <c r="E17" s="71">
        <v>23</v>
      </c>
      <c r="F17" s="71">
        <v>37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2">
        <v>4</v>
      </c>
      <c r="N17" s="71">
        <v>8</v>
      </c>
      <c r="O17" s="71">
        <v>5</v>
      </c>
      <c r="P17" s="73">
        <v>3.7</v>
      </c>
      <c r="Q17" s="71">
        <v>0</v>
      </c>
      <c r="R17" s="71">
        <v>0</v>
      </c>
      <c r="S17" s="73">
        <v>0</v>
      </c>
      <c r="T17" s="71">
        <v>0</v>
      </c>
      <c r="U17" s="71">
        <v>0</v>
      </c>
      <c r="V17" s="72">
        <v>0</v>
      </c>
    </row>
    <row r="18" spans="1:22" x14ac:dyDescent="0.2">
      <c r="A18" s="106"/>
      <c r="B18" s="107"/>
      <c r="C18" s="108"/>
      <c r="D18" s="70" t="s">
        <v>98</v>
      </c>
      <c r="E18" s="71">
        <v>18</v>
      </c>
      <c r="F18" s="71">
        <v>75</v>
      </c>
      <c r="G18" s="71">
        <v>8</v>
      </c>
      <c r="H18" s="71">
        <v>0</v>
      </c>
      <c r="I18" s="71">
        <v>0</v>
      </c>
      <c r="J18" s="71">
        <v>0</v>
      </c>
      <c r="K18" s="71">
        <v>1</v>
      </c>
      <c r="L18" s="71">
        <v>122</v>
      </c>
      <c r="M18" s="72">
        <v>4</v>
      </c>
      <c r="N18" s="71">
        <v>7</v>
      </c>
      <c r="O18" s="71">
        <v>3</v>
      </c>
      <c r="P18" s="73">
        <v>5.8</v>
      </c>
      <c r="Q18" s="71">
        <v>1</v>
      </c>
      <c r="R18" s="71">
        <v>1</v>
      </c>
      <c r="S18" s="73">
        <v>1.1000000000000001</v>
      </c>
      <c r="T18" s="71">
        <v>1</v>
      </c>
      <c r="U18" s="71">
        <v>2</v>
      </c>
      <c r="V18" s="72">
        <v>0</v>
      </c>
    </row>
    <row r="19" spans="1:22" x14ac:dyDescent="0.2">
      <c r="A19" s="106"/>
      <c r="B19" s="107"/>
      <c r="C19" s="108"/>
      <c r="D19" s="70" t="s">
        <v>99</v>
      </c>
      <c r="E19" s="71">
        <v>8</v>
      </c>
      <c r="F19" s="71">
        <v>149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2">
        <v>2</v>
      </c>
      <c r="N19" s="71">
        <v>7</v>
      </c>
      <c r="O19" s="71">
        <v>3</v>
      </c>
      <c r="P19" s="73">
        <v>1.9</v>
      </c>
      <c r="Q19" s="71">
        <v>1</v>
      </c>
      <c r="R19" s="71">
        <v>1</v>
      </c>
      <c r="S19" s="73">
        <v>1.1000000000000001</v>
      </c>
      <c r="T19" s="71">
        <v>1</v>
      </c>
      <c r="U19" s="71">
        <v>0</v>
      </c>
      <c r="V19" s="72">
        <v>0</v>
      </c>
    </row>
    <row r="20" spans="1:22" x14ac:dyDescent="0.2">
      <c r="A20" s="106"/>
      <c r="B20" s="107"/>
      <c r="C20" s="108"/>
      <c r="D20" s="70" t="s">
        <v>100</v>
      </c>
      <c r="E20" s="71">
        <v>10</v>
      </c>
      <c r="F20" s="71">
        <v>112</v>
      </c>
      <c r="G20" s="71">
        <v>15</v>
      </c>
      <c r="H20" s="71">
        <v>20</v>
      </c>
      <c r="I20" s="71">
        <v>0</v>
      </c>
      <c r="J20" s="71">
        <v>0</v>
      </c>
      <c r="K20" s="71">
        <v>0</v>
      </c>
      <c r="L20" s="71">
        <v>0</v>
      </c>
      <c r="M20" s="72">
        <v>5</v>
      </c>
      <c r="N20" s="71">
        <v>10</v>
      </c>
      <c r="O20" s="71">
        <v>4</v>
      </c>
      <c r="P20" s="73">
        <v>7.4</v>
      </c>
      <c r="Q20" s="71">
        <v>1</v>
      </c>
      <c r="R20" s="71">
        <v>1</v>
      </c>
      <c r="S20" s="73">
        <v>3.1</v>
      </c>
      <c r="T20" s="71">
        <v>2</v>
      </c>
      <c r="U20" s="71">
        <v>0</v>
      </c>
      <c r="V20" s="72">
        <v>0</v>
      </c>
    </row>
    <row r="21" spans="1:22" x14ac:dyDescent="0.2">
      <c r="A21" s="106"/>
      <c r="B21" s="107"/>
      <c r="C21" s="108"/>
      <c r="D21" s="70" t="s">
        <v>101</v>
      </c>
      <c r="E21" s="71">
        <v>9</v>
      </c>
      <c r="F21" s="71">
        <v>175</v>
      </c>
      <c r="G21" s="71">
        <v>51</v>
      </c>
      <c r="H21" s="71">
        <v>20</v>
      </c>
      <c r="I21" s="71">
        <v>0</v>
      </c>
      <c r="J21" s="71">
        <v>0</v>
      </c>
      <c r="K21" s="71">
        <v>0</v>
      </c>
      <c r="L21" s="71">
        <v>0</v>
      </c>
      <c r="M21" s="72">
        <v>4</v>
      </c>
      <c r="N21" s="71">
        <v>9</v>
      </c>
      <c r="O21" s="71">
        <v>4</v>
      </c>
      <c r="P21" s="73">
        <v>7.4</v>
      </c>
      <c r="Q21" s="71">
        <v>1</v>
      </c>
      <c r="R21" s="71">
        <v>1</v>
      </c>
      <c r="S21" s="73">
        <v>3.1</v>
      </c>
      <c r="T21" s="71">
        <v>2</v>
      </c>
      <c r="U21" s="71">
        <v>0</v>
      </c>
      <c r="V21" s="72">
        <v>1</v>
      </c>
    </row>
    <row r="22" spans="1:22" x14ac:dyDescent="0.2">
      <c r="A22" s="106"/>
      <c r="B22" s="107"/>
      <c r="C22" s="108"/>
      <c r="D22" s="70" t="s">
        <v>102</v>
      </c>
      <c r="E22" s="71">
        <v>8</v>
      </c>
      <c r="F22" s="71">
        <v>144</v>
      </c>
      <c r="G22" s="71">
        <v>54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2">
        <v>6</v>
      </c>
      <c r="N22" s="71">
        <v>10</v>
      </c>
      <c r="O22" s="71">
        <v>4</v>
      </c>
      <c r="P22" s="73">
        <v>7.5</v>
      </c>
      <c r="Q22" s="71">
        <v>1</v>
      </c>
      <c r="R22" s="71">
        <v>1</v>
      </c>
      <c r="S22" s="73">
        <v>3.1</v>
      </c>
      <c r="T22" s="71">
        <v>2</v>
      </c>
      <c r="U22" s="71">
        <v>1</v>
      </c>
      <c r="V22" s="72">
        <v>1</v>
      </c>
    </row>
    <row r="23" spans="1:22" x14ac:dyDescent="0.2">
      <c r="A23" s="106"/>
      <c r="B23" s="107"/>
      <c r="C23" s="108"/>
      <c r="D23" s="70" t="s">
        <v>103</v>
      </c>
      <c r="E23" s="71">
        <v>8</v>
      </c>
      <c r="F23" s="71">
        <v>131</v>
      </c>
      <c r="G23" s="71">
        <v>44</v>
      </c>
      <c r="H23" s="71">
        <v>12</v>
      </c>
      <c r="I23" s="71">
        <v>0</v>
      </c>
      <c r="J23" s="71">
        <v>0</v>
      </c>
      <c r="K23" s="71">
        <v>0</v>
      </c>
      <c r="L23" s="71">
        <v>0</v>
      </c>
      <c r="M23" s="72">
        <v>4</v>
      </c>
      <c r="N23" s="71">
        <v>10</v>
      </c>
      <c r="O23" s="71">
        <v>5</v>
      </c>
      <c r="P23" s="73">
        <v>5.5</v>
      </c>
      <c r="Q23" s="71">
        <v>2</v>
      </c>
      <c r="R23" s="71">
        <v>2</v>
      </c>
      <c r="S23" s="73">
        <v>6.1</v>
      </c>
      <c r="T23" s="71">
        <v>4</v>
      </c>
      <c r="U23" s="71">
        <v>1</v>
      </c>
      <c r="V23" s="72">
        <v>2</v>
      </c>
    </row>
    <row r="24" spans="1:22" x14ac:dyDescent="0.2">
      <c r="A24" s="106"/>
      <c r="B24" s="107"/>
      <c r="C24" s="108"/>
      <c r="D24" s="70" t="s">
        <v>104</v>
      </c>
      <c r="E24" s="71">
        <v>9</v>
      </c>
      <c r="F24" s="71">
        <v>114</v>
      </c>
      <c r="G24" s="71">
        <v>35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2">
        <v>4</v>
      </c>
      <c r="N24" s="71">
        <v>12</v>
      </c>
      <c r="O24" s="71">
        <v>6</v>
      </c>
      <c r="P24" s="73">
        <v>7.4</v>
      </c>
      <c r="Q24" s="71">
        <v>1</v>
      </c>
      <c r="R24" s="71">
        <v>1</v>
      </c>
      <c r="S24" s="73">
        <v>2.2000000000000002</v>
      </c>
      <c r="T24" s="71">
        <v>2</v>
      </c>
      <c r="U24" s="71">
        <v>1</v>
      </c>
      <c r="V24" s="72">
        <v>0</v>
      </c>
    </row>
    <row r="25" spans="1:22" x14ac:dyDescent="0.2">
      <c r="A25" s="106"/>
      <c r="B25" s="107"/>
      <c r="C25" s="108"/>
      <c r="D25" s="70" t="s">
        <v>105</v>
      </c>
      <c r="E25" s="71">
        <v>8</v>
      </c>
      <c r="F25" s="71">
        <v>97</v>
      </c>
      <c r="G25" s="71">
        <v>24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2">
        <v>5</v>
      </c>
      <c r="N25" s="71">
        <v>11</v>
      </c>
      <c r="O25" s="71">
        <v>5</v>
      </c>
      <c r="P25" s="73">
        <v>7.4</v>
      </c>
      <c r="Q25" s="71">
        <v>2</v>
      </c>
      <c r="R25" s="71">
        <v>2</v>
      </c>
      <c r="S25" s="73">
        <v>3.1</v>
      </c>
      <c r="T25" s="71">
        <v>3</v>
      </c>
      <c r="U25" s="71">
        <v>2</v>
      </c>
      <c r="V25" s="72">
        <v>0</v>
      </c>
    </row>
    <row r="26" spans="1:22" x14ac:dyDescent="0.2">
      <c r="A26" s="106"/>
      <c r="B26" s="107"/>
      <c r="C26" s="108"/>
      <c r="D26" s="70" t="s">
        <v>108</v>
      </c>
      <c r="E26" s="71">
        <v>8</v>
      </c>
      <c r="F26" s="71">
        <v>94</v>
      </c>
      <c r="G26" s="71">
        <v>40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2">
        <v>5</v>
      </c>
      <c r="N26" s="71">
        <v>12</v>
      </c>
      <c r="O26" s="71">
        <v>5</v>
      </c>
      <c r="P26" s="73">
        <v>9.4</v>
      </c>
      <c r="Q26" s="71">
        <v>2</v>
      </c>
      <c r="R26" s="71">
        <v>2</v>
      </c>
      <c r="S26" s="73">
        <v>4</v>
      </c>
      <c r="T26" s="71">
        <v>3</v>
      </c>
      <c r="U26" s="71">
        <v>3</v>
      </c>
      <c r="V26" s="72">
        <v>1</v>
      </c>
    </row>
    <row r="27" spans="1:22" x14ac:dyDescent="0.2">
      <c r="A27" s="106"/>
      <c r="B27" s="107"/>
      <c r="C27" s="108"/>
      <c r="D27" s="70" t="s">
        <v>107</v>
      </c>
      <c r="E27" s="71">
        <v>9</v>
      </c>
      <c r="F27" s="71">
        <v>94</v>
      </c>
      <c r="G27" s="71">
        <v>33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2">
        <v>6</v>
      </c>
      <c r="N27" s="71">
        <v>11</v>
      </c>
      <c r="O27" s="71">
        <v>5</v>
      </c>
      <c r="P27" s="73">
        <v>8.5</v>
      </c>
      <c r="Q27" s="71">
        <v>0</v>
      </c>
      <c r="R27" s="71">
        <v>0</v>
      </c>
      <c r="S27" s="73">
        <v>0</v>
      </c>
      <c r="T27" s="71">
        <v>0</v>
      </c>
      <c r="U27" s="71">
        <v>0</v>
      </c>
      <c r="V27" s="72">
        <v>0</v>
      </c>
    </row>
    <row r="28" spans="1:22" x14ac:dyDescent="0.2">
      <c r="A28" s="106"/>
      <c r="B28" s="107"/>
      <c r="C28" s="108"/>
      <c r="D28" s="70" t="s">
        <v>96</v>
      </c>
      <c r="E28" s="74">
        <f>SUM(E17:E27)</f>
        <v>118</v>
      </c>
      <c r="F28" s="74">
        <f t="shared" ref="F28:V28" si="1">SUM(F17:F27)</f>
        <v>1222</v>
      </c>
      <c r="G28" s="74">
        <f t="shared" si="1"/>
        <v>304</v>
      </c>
      <c r="H28" s="74">
        <f t="shared" si="1"/>
        <v>52</v>
      </c>
      <c r="I28" s="74">
        <f t="shared" si="1"/>
        <v>0</v>
      </c>
      <c r="J28" s="74">
        <f t="shared" si="1"/>
        <v>0</v>
      </c>
      <c r="K28" s="74">
        <f t="shared" si="1"/>
        <v>1</v>
      </c>
      <c r="L28" s="74">
        <f t="shared" si="1"/>
        <v>122</v>
      </c>
      <c r="M28" s="74">
        <f t="shared" si="1"/>
        <v>49</v>
      </c>
      <c r="N28" s="74">
        <f t="shared" si="1"/>
        <v>107</v>
      </c>
      <c r="O28" s="74">
        <f t="shared" si="1"/>
        <v>49</v>
      </c>
      <c r="P28" s="75">
        <f t="shared" si="1"/>
        <v>71.900000000000006</v>
      </c>
      <c r="Q28" s="74">
        <f t="shared" si="1"/>
        <v>12</v>
      </c>
      <c r="R28" s="74">
        <f t="shared" si="1"/>
        <v>12</v>
      </c>
      <c r="S28" s="75">
        <f t="shared" si="1"/>
        <v>26.900000000000002</v>
      </c>
      <c r="T28" s="74">
        <f t="shared" si="1"/>
        <v>20</v>
      </c>
      <c r="U28" s="74">
        <f t="shared" si="1"/>
        <v>10</v>
      </c>
      <c r="V28" s="74">
        <f t="shared" si="1"/>
        <v>5</v>
      </c>
    </row>
    <row r="29" spans="1:22" x14ac:dyDescent="0.2">
      <c r="A29" s="106" t="s">
        <v>109</v>
      </c>
      <c r="B29" s="107">
        <v>1680</v>
      </c>
      <c r="C29" s="108">
        <v>540</v>
      </c>
      <c r="D29" s="70" t="s">
        <v>97</v>
      </c>
      <c r="E29" s="71">
        <v>56</v>
      </c>
      <c r="F29" s="71">
        <v>19</v>
      </c>
      <c r="G29" s="71">
        <v>0</v>
      </c>
      <c r="H29" s="71">
        <v>0</v>
      </c>
      <c r="I29" s="71">
        <v>2</v>
      </c>
      <c r="J29" s="71">
        <v>120</v>
      </c>
      <c r="K29" s="71">
        <v>0</v>
      </c>
      <c r="L29" s="71">
        <v>0</v>
      </c>
      <c r="M29" s="72">
        <v>6</v>
      </c>
      <c r="N29" s="71">
        <v>16</v>
      </c>
      <c r="O29" s="71">
        <v>10</v>
      </c>
      <c r="P29" s="73">
        <v>6.7</v>
      </c>
      <c r="Q29" s="71">
        <v>1</v>
      </c>
      <c r="R29" s="71">
        <v>0</v>
      </c>
      <c r="S29" s="73">
        <v>1.4</v>
      </c>
      <c r="T29" s="71">
        <v>0</v>
      </c>
      <c r="U29" s="71">
        <v>0</v>
      </c>
      <c r="V29" s="72">
        <v>0</v>
      </c>
    </row>
    <row r="30" spans="1:22" x14ac:dyDescent="0.2">
      <c r="A30" s="106"/>
      <c r="B30" s="107"/>
      <c r="C30" s="108"/>
      <c r="D30" s="70" t="s">
        <v>98</v>
      </c>
      <c r="E30" s="71">
        <v>13</v>
      </c>
      <c r="F30" s="71">
        <v>144</v>
      </c>
      <c r="G30" s="71">
        <v>60</v>
      </c>
      <c r="H30" s="71">
        <v>5</v>
      </c>
      <c r="I30" s="71">
        <v>4</v>
      </c>
      <c r="J30" s="71">
        <v>113</v>
      </c>
      <c r="K30" s="71">
        <v>0</v>
      </c>
      <c r="L30" s="71">
        <v>0</v>
      </c>
      <c r="M30" s="72">
        <v>7</v>
      </c>
      <c r="N30" s="71">
        <v>12</v>
      </c>
      <c r="O30" s="71">
        <v>6</v>
      </c>
      <c r="P30" s="73">
        <v>11.1</v>
      </c>
      <c r="Q30" s="71">
        <v>3</v>
      </c>
      <c r="R30" s="71">
        <v>0</v>
      </c>
      <c r="S30" s="73">
        <v>6.5</v>
      </c>
      <c r="T30" s="71">
        <v>2</v>
      </c>
      <c r="U30" s="71">
        <v>2</v>
      </c>
      <c r="V30" s="72">
        <v>0</v>
      </c>
    </row>
    <row r="31" spans="1:22" x14ac:dyDescent="0.2">
      <c r="A31" s="106"/>
      <c r="B31" s="107"/>
      <c r="C31" s="108"/>
      <c r="D31" s="70" t="s">
        <v>115</v>
      </c>
      <c r="E31" s="71">
        <v>18</v>
      </c>
      <c r="F31" s="71">
        <v>195</v>
      </c>
      <c r="G31" s="71">
        <v>115</v>
      </c>
      <c r="H31" s="71">
        <v>58</v>
      </c>
      <c r="I31" s="71">
        <v>0</v>
      </c>
      <c r="J31" s="71">
        <v>0</v>
      </c>
      <c r="K31" s="71">
        <v>0</v>
      </c>
      <c r="L31" s="71">
        <v>0</v>
      </c>
      <c r="M31" s="72">
        <v>11</v>
      </c>
      <c r="N31" s="71">
        <v>12</v>
      </c>
      <c r="O31" s="71">
        <v>4</v>
      </c>
      <c r="P31" s="73">
        <v>19.600000000000001</v>
      </c>
      <c r="Q31" s="71">
        <v>3</v>
      </c>
      <c r="R31" s="71">
        <v>0</v>
      </c>
      <c r="S31" s="73">
        <v>4.8</v>
      </c>
      <c r="T31" s="71">
        <v>2</v>
      </c>
      <c r="U31" s="71">
        <v>1</v>
      </c>
      <c r="V31" s="72">
        <v>0</v>
      </c>
    </row>
    <row r="32" spans="1:22" x14ac:dyDescent="0.2">
      <c r="A32" s="106"/>
      <c r="B32" s="107"/>
      <c r="C32" s="108"/>
      <c r="D32" s="70" t="s">
        <v>100</v>
      </c>
      <c r="E32" s="71">
        <v>17</v>
      </c>
      <c r="F32" s="71">
        <v>255</v>
      </c>
      <c r="G32" s="71">
        <v>218</v>
      </c>
      <c r="H32" s="71">
        <v>51</v>
      </c>
      <c r="I32" s="71">
        <v>0</v>
      </c>
      <c r="J32" s="71">
        <v>0</v>
      </c>
      <c r="K32" s="71">
        <v>0</v>
      </c>
      <c r="L32" s="71">
        <v>0</v>
      </c>
      <c r="M32" s="72">
        <v>9</v>
      </c>
      <c r="N32" s="71">
        <v>12</v>
      </c>
      <c r="O32" s="71">
        <v>4</v>
      </c>
      <c r="P32" s="73">
        <v>17.399999999999999</v>
      </c>
      <c r="Q32" s="71">
        <v>2</v>
      </c>
      <c r="R32" s="71">
        <v>0</v>
      </c>
      <c r="S32" s="73">
        <v>4.5999999999999996</v>
      </c>
      <c r="T32" s="71">
        <v>2</v>
      </c>
      <c r="U32" s="71">
        <v>1</v>
      </c>
      <c r="V32" s="72">
        <v>0</v>
      </c>
    </row>
    <row r="33" spans="1:22" x14ac:dyDescent="0.2">
      <c r="A33" s="106"/>
      <c r="B33" s="107"/>
      <c r="C33" s="108"/>
      <c r="D33" s="70" t="s">
        <v>101</v>
      </c>
      <c r="E33" s="71">
        <v>14</v>
      </c>
      <c r="F33" s="71">
        <v>258</v>
      </c>
      <c r="G33" s="71">
        <v>161</v>
      </c>
      <c r="H33" s="71">
        <v>88</v>
      </c>
      <c r="I33" s="71">
        <v>0</v>
      </c>
      <c r="J33" s="71">
        <v>0</v>
      </c>
      <c r="K33" s="71">
        <v>0</v>
      </c>
      <c r="L33" s="71">
        <v>0</v>
      </c>
      <c r="M33" s="72">
        <v>13</v>
      </c>
      <c r="N33" s="71">
        <v>12</v>
      </c>
      <c r="O33" s="71">
        <v>4</v>
      </c>
      <c r="P33" s="73">
        <v>19.8</v>
      </c>
      <c r="Q33" s="71">
        <v>3</v>
      </c>
      <c r="R33" s="71">
        <v>4</v>
      </c>
      <c r="S33" s="73">
        <v>6.1</v>
      </c>
      <c r="T33" s="71">
        <v>4</v>
      </c>
      <c r="U33" s="71">
        <v>2</v>
      </c>
      <c r="V33" s="72">
        <v>0</v>
      </c>
    </row>
    <row r="34" spans="1:22" x14ac:dyDescent="0.2">
      <c r="A34" s="106"/>
      <c r="B34" s="107"/>
      <c r="C34" s="108"/>
      <c r="D34" s="70" t="s">
        <v>102</v>
      </c>
      <c r="E34" s="71">
        <v>18</v>
      </c>
      <c r="F34" s="71">
        <v>240</v>
      </c>
      <c r="G34" s="71">
        <v>123</v>
      </c>
      <c r="H34" s="71">
        <v>55</v>
      </c>
      <c r="I34" s="71">
        <v>0</v>
      </c>
      <c r="J34" s="71">
        <v>0</v>
      </c>
      <c r="K34" s="71">
        <v>0</v>
      </c>
      <c r="L34" s="71">
        <v>0</v>
      </c>
      <c r="M34" s="72">
        <v>8</v>
      </c>
      <c r="N34" s="71">
        <v>15</v>
      </c>
      <c r="O34" s="71">
        <v>6</v>
      </c>
      <c r="P34" s="73">
        <v>11.3</v>
      </c>
      <c r="Q34" s="71">
        <v>3</v>
      </c>
      <c r="R34" s="71">
        <v>3</v>
      </c>
      <c r="S34" s="73">
        <v>5.0999999999999996</v>
      </c>
      <c r="T34" s="71">
        <v>2</v>
      </c>
      <c r="U34" s="71">
        <v>5</v>
      </c>
      <c r="V34" s="72">
        <v>0</v>
      </c>
    </row>
    <row r="35" spans="1:22" x14ac:dyDescent="0.2">
      <c r="A35" s="106"/>
      <c r="B35" s="107"/>
      <c r="C35" s="108"/>
      <c r="D35" s="70" t="s">
        <v>96</v>
      </c>
      <c r="E35" s="74">
        <f>SUM(E29:E34)</f>
        <v>136</v>
      </c>
      <c r="F35" s="74">
        <f t="shared" ref="F35:V35" si="2">SUM(F29:F34)</f>
        <v>1111</v>
      </c>
      <c r="G35" s="74">
        <f t="shared" si="2"/>
        <v>677</v>
      </c>
      <c r="H35" s="74">
        <f t="shared" si="2"/>
        <v>257</v>
      </c>
      <c r="I35" s="74">
        <f t="shared" si="2"/>
        <v>6</v>
      </c>
      <c r="J35" s="74">
        <f t="shared" si="2"/>
        <v>233</v>
      </c>
      <c r="K35" s="74">
        <f t="shared" si="2"/>
        <v>0</v>
      </c>
      <c r="L35" s="74">
        <f t="shared" si="2"/>
        <v>0</v>
      </c>
      <c r="M35" s="74">
        <f t="shared" si="2"/>
        <v>54</v>
      </c>
      <c r="N35" s="74">
        <f t="shared" si="2"/>
        <v>79</v>
      </c>
      <c r="O35" s="74">
        <f t="shared" si="2"/>
        <v>34</v>
      </c>
      <c r="P35" s="75">
        <f t="shared" si="2"/>
        <v>85.9</v>
      </c>
      <c r="Q35" s="74">
        <f t="shared" si="2"/>
        <v>15</v>
      </c>
      <c r="R35" s="74">
        <f t="shared" si="2"/>
        <v>7</v>
      </c>
      <c r="S35" s="75">
        <f t="shared" si="2"/>
        <v>28.5</v>
      </c>
      <c r="T35" s="74">
        <f t="shared" si="2"/>
        <v>12</v>
      </c>
      <c r="U35" s="74">
        <f t="shared" si="2"/>
        <v>11</v>
      </c>
      <c r="V35" s="74">
        <f t="shared" si="2"/>
        <v>0</v>
      </c>
    </row>
    <row r="36" spans="1:22" x14ac:dyDescent="0.2">
      <c r="A36" s="106" t="s">
        <v>11</v>
      </c>
      <c r="B36" s="108">
        <v>1500</v>
      </c>
      <c r="C36" s="108">
        <v>149</v>
      </c>
      <c r="D36" s="70" t="s">
        <v>97</v>
      </c>
      <c r="E36" s="71">
        <v>26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2">
        <v>2</v>
      </c>
      <c r="N36" s="71">
        <v>3</v>
      </c>
      <c r="O36" s="71">
        <v>3</v>
      </c>
      <c r="P36" s="73">
        <v>2.2000000000000002</v>
      </c>
      <c r="Q36" s="71">
        <v>0</v>
      </c>
      <c r="R36" s="71">
        <v>2</v>
      </c>
      <c r="S36" s="73">
        <v>0</v>
      </c>
      <c r="T36" s="71">
        <v>2</v>
      </c>
      <c r="U36" s="71">
        <v>2</v>
      </c>
      <c r="V36" s="72">
        <v>0</v>
      </c>
    </row>
    <row r="37" spans="1:22" x14ac:dyDescent="0.2">
      <c r="A37" s="106"/>
      <c r="B37" s="108"/>
      <c r="C37" s="108"/>
      <c r="D37" s="70" t="s">
        <v>98</v>
      </c>
      <c r="E37" s="71">
        <v>7</v>
      </c>
      <c r="F37" s="71">
        <v>89</v>
      </c>
      <c r="G37" s="71">
        <v>10</v>
      </c>
      <c r="H37" s="71">
        <v>0</v>
      </c>
      <c r="I37" s="71">
        <v>0</v>
      </c>
      <c r="J37" s="71">
        <v>0</v>
      </c>
      <c r="K37" s="71">
        <v>1</v>
      </c>
      <c r="L37" s="71">
        <v>58</v>
      </c>
      <c r="M37" s="72">
        <v>7</v>
      </c>
      <c r="N37" s="71">
        <v>11</v>
      </c>
      <c r="O37" s="71">
        <v>3</v>
      </c>
      <c r="P37" s="73">
        <v>4.3</v>
      </c>
      <c r="Q37" s="71">
        <v>1</v>
      </c>
      <c r="R37" s="71">
        <v>2</v>
      </c>
      <c r="S37" s="73">
        <v>0.5</v>
      </c>
      <c r="T37" s="71">
        <v>2</v>
      </c>
      <c r="U37" s="71">
        <v>1</v>
      </c>
      <c r="V37" s="72">
        <v>0</v>
      </c>
    </row>
    <row r="38" spans="1:22" x14ac:dyDescent="0.2">
      <c r="A38" s="106"/>
      <c r="B38" s="108"/>
      <c r="C38" s="108"/>
      <c r="D38" s="70" t="s">
        <v>99</v>
      </c>
      <c r="E38" s="71">
        <v>7</v>
      </c>
      <c r="F38" s="71">
        <v>48</v>
      </c>
      <c r="G38" s="71">
        <v>68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2">
        <v>7</v>
      </c>
      <c r="N38" s="71">
        <v>12</v>
      </c>
      <c r="O38" s="71">
        <v>3</v>
      </c>
      <c r="P38" s="73">
        <v>5.2</v>
      </c>
      <c r="Q38" s="71">
        <v>1</v>
      </c>
      <c r="R38" s="71">
        <v>1</v>
      </c>
      <c r="S38" s="73">
        <v>1.5</v>
      </c>
      <c r="T38" s="71">
        <v>1</v>
      </c>
      <c r="U38" s="71">
        <v>1</v>
      </c>
      <c r="V38" s="72">
        <v>0</v>
      </c>
    </row>
    <row r="39" spans="1:22" x14ac:dyDescent="0.2">
      <c r="A39" s="106"/>
      <c r="B39" s="108"/>
      <c r="C39" s="108"/>
      <c r="D39" s="70" t="s">
        <v>100</v>
      </c>
      <c r="E39" s="71">
        <v>6</v>
      </c>
      <c r="F39" s="71">
        <v>103</v>
      </c>
      <c r="G39" s="71">
        <v>18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2">
        <v>8</v>
      </c>
      <c r="N39" s="71">
        <v>13</v>
      </c>
      <c r="O39" s="71">
        <v>4</v>
      </c>
      <c r="P39" s="73">
        <v>5.0999999999999996</v>
      </c>
      <c r="Q39" s="71">
        <v>1</v>
      </c>
      <c r="R39" s="71">
        <v>1</v>
      </c>
      <c r="S39" s="73">
        <v>1.5</v>
      </c>
      <c r="T39" s="71">
        <v>1</v>
      </c>
      <c r="U39" s="71">
        <v>2</v>
      </c>
      <c r="V39" s="72">
        <v>0</v>
      </c>
    </row>
    <row r="40" spans="1:22" x14ac:dyDescent="0.2">
      <c r="A40" s="106"/>
      <c r="B40" s="108"/>
      <c r="C40" s="108"/>
      <c r="D40" s="70" t="s">
        <v>101</v>
      </c>
      <c r="E40" s="71">
        <v>6</v>
      </c>
      <c r="F40" s="71">
        <v>160</v>
      </c>
      <c r="G40" s="71">
        <v>29</v>
      </c>
      <c r="H40" s="71">
        <v>10</v>
      </c>
      <c r="I40" s="71">
        <v>0</v>
      </c>
      <c r="J40" s="71">
        <v>0</v>
      </c>
      <c r="K40" s="71">
        <v>0</v>
      </c>
      <c r="L40" s="71">
        <v>0</v>
      </c>
      <c r="M40" s="72">
        <v>8</v>
      </c>
      <c r="N40" s="71">
        <v>11</v>
      </c>
      <c r="O40" s="71">
        <v>3</v>
      </c>
      <c r="P40" s="73">
        <v>5.4</v>
      </c>
      <c r="Q40" s="71">
        <v>1</v>
      </c>
      <c r="R40" s="71">
        <v>1</v>
      </c>
      <c r="S40" s="73">
        <v>1.5</v>
      </c>
      <c r="T40" s="71">
        <v>1</v>
      </c>
      <c r="U40" s="71">
        <v>1</v>
      </c>
      <c r="V40" s="72">
        <v>0</v>
      </c>
    </row>
    <row r="41" spans="1:22" x14ac:dyDescent="0.2">
      <c r="A41" s="106"/>
      <c r="B41" s="108"/>
      <c r="C41" s="108"/>
      <c r="D41" s="70" t="s">
        <v>102</v>
      </c>
      <c r="E41" s="71">
        <v>5</v>
      </c>
      <c r="F41" s="71">
        <v>191</v>
      </c>
      <c r="G41" s="71">
        <v>6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2">
        <v>8</v>
      </c>
      <c r="N41" s="71">
        <v>11</v>
      </c>
      <c r="O41" s="71">
        <v>4</v>
      </c>
      <c r="P41" s="73">
        <v>5.0999999999999996</v>
      </c>
      <c r="Q41" s="71">
        <v>1</v>
      </c>
      <c r="R41" s="71">
        <v>1</v>
      </c>
      <c r="S41" s="73">
        <v>1.5</v>
      </c>
      <c r="T41" s="71">
        <v>2</v>
      </c>
      <c r="U41" s="71">
        <v>1</v>
      </c>
      <c r="V41" s="72">
        <v>0</v>
      </c>
    </row>
    <row r="42" spans="1:22" x14ac:dyDescent="0.2">
      <c r="A42" s="106"/>
      <c r="B42" s="108"/>
      <c r="C42" s="108"/>
      <c r="D42" s="70" t="s">
        <v>103</v>
      </c>
      <c r="E42" s="71">
        <v>5</v>
      </c>
      <c r="F42" s="71">
        <v>163</v>
      </c>
      <c r="G42" s="71">
        <v>14</v>
      </c>
      <c r="H42" s="71">
        <v>16</v>
      </c>
      <c r="I42" s="71">
        <v>0</v>
      </c>
      <c r="J42" s="71">
        <v>0</v>
      </c>
      <c r="K42" s="71">
        <v>0</v>
      </c>
      <c r="L42" s="71">
        <v>0</v>
      </c>
      <c r="M42" s="72">
        <v>8</v>
      </c>
      <c r="N42" s="71">
        <v>13</v>
      </c>
      <c r="O42" s="71">
        <v>4</v>
      </c>
      <c r="P42" s="73">
        <v>5.0999999999999996</v>
      </c>
      <c r="Q42" s="71">
        <v>1</v>
      </c>
      <c r="R42" s="71">
        <v>1</v>
      </c>
      <c r="S42" s="73">
        <v>1.5</v>
      </c>
      <c r="T42" s="71">
        <v>2</v>
      </c>
      <c r="U42" s="71">
        <v>1</v>
      </c>
      <c r="V42" s="72">
        <v>0</v>
      </c>
    </row>
    <row r="43" spans="1:22" x14ac:dyDescent="0.2">
      <c r="A43" s="106"/>
      <c r="B43" s="108"/>
      <c r="C43" s="108"/>
      <c r="D43" s="70" t="s">
        <v>104</v>
      </c>
      <c r="E43" s="71">
        <v>5</v>
      </c>
      <c r="F43" s="71">
        <v>115</v>
      </c>
      <c r="G43" s="71">
        <v>28</v>
      </c>
      <c r="H43" s="71">
        <v>24</v>
      </c>
      <c r="I43" s="71">
        <v>0</v>
      </c>
      <c r="J43" s="71">
        <v>0</v>
      </c>
      <c r="K43" s="71">
        <v>0</v>
      </c>
      <c r="L43" s="71">
        <v>0</v>
      </c>
      <c r="M43" s="72">
        <v>7</v>
      </c>
      <c r="N43" s="71">
        <v>12</v>
      </c>
      <c r="O43" s="71">
        <v>4</v>
      </c>
      <c r="P43" s="73">
        <v>4.4000000000000004</v>
      </c>
      <c r="Q43" s="71">
        <v>1</v>
      </c>
      <c r="R43" s="71">
        <v>2</v>
      </c>
      <c r="S43" s="73">
        <v>1.5</v>
      </c>
      <c r="T43" s="71">
        <v>2</v>
      </c>
      <c r="U43" s="71">
        <v>1</v>
      </c>
      <c r="V43" s="72">
        <v>0</v>
      </c>
    </row>
    <row r="44" spans="1:22" x14ac:dyDescent="0.2">
      <c r="A44" s="106"/>
      <c r="B44" s="108"/>
      <c r="C44" s="108"/>
      <c r="D44" s="70" t="s">
        <v>241</v>
      </c>
      <c r="E44" s="71">
        <v>5</v>
      </c>
      <c r="F44" s="71">
        <v>90</v>
      </c>
      <c r="G44" s="71">
        <v>46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2">
        <v>8</v>
      </c>
      <c r="N44" s="71">
        <v>15</v>
      </c>
      <c r="O44" s="71">
        <v>3</v>
      </c>
      <c r="P44" s="73">
        <v>5.0999999999999996</v>
      </c>
      <c r="Q44" s="71">
        <v>1</v>
      </c>
      <c r="R44" s="71">
        <v>1</v>
      </c>
      <c r="S44" s="73">
        <v>1.5</v>
      </c>
      <c r="T44" s="71">
        <v>2</v>
      </c>
      <c r="U44" s="71">
        <v>1</v>
      </c>
      <c r="V44" s="72">
        <v>0</v>
      </c>
    </row>
    <row r="45" spans="1:22" x14ac:dyDescent="0.2">
      <c r="A45" s="106"/>
      <c r="B45" s="108"/>
      <c r="C45" s="108"/>
      <c r="D45" s="70" t="s">
        <v>108</v>
      </c>
      <c r="E45" s="71">
        <v>5</v>
      </c>
      <c r="F45" s="71">
        <v>118</v>
      </c>
      <c r="G45" s="71">
        <v>40</v>
      </c>
      <c r="H45" s="71">
        <v>21</v>
      </c>
      <c r="I45" s="71">
        <v>0</v>
      </c>
      <c r="J45" s="71">
        <v>0</v>
      </c>
      <c r="K45" s="71">
        <v>0</v>
      </c>
      <c r="L45" s="71">
        <v>0</v>
      </c>
      <c r="M45" s="72">
        <v>6</v>
      </c>
      <c r="N45" s="71">
        <v>14</v>
      </c>
      <c r="O45" s="71">
        <v>3</v>
      </c>
      <c r="P45" s="73">
        <v>3.7</v>
      </c>
      <c r="Q45" s="71">
        <v>1</v>
      </c>
      <c r="R45" s="71">
        <v>1</v>
      </c>
      <c r="S45" s="73">
        <v>1.5</v>
      </c>
      <c r="T45" s="71">
        <v>2</v>
      </c>
      <c r="U45" s="71">
        <v>2</v>
      </c>
      <c r="V45" s="72">
        <v>0</v>
      </c>
    </row>
    <row r="46" spans="1:22" x14ac:dyDescent="0.2">
      <c r="A46" s="106"/>
      <c r="B46" s="108"/>
      <c r="C46" s="108"/>
      <c r="D46" s="70" t="s">
        <v>107</v>
      </c>
      <c r="E46" s="71">
        <v>5</v>
      </c>
      <c r="F46" s="71">
        <v>157</v>
      </c>
      <c r="G46" s="71">
        <v>8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2">
        <v>8</v>
      </c>
      <c r="N46" s="71">
        <v>15</v>
      </c>
      <c r="O46" s="71">
        <v>3</v>
      </c>
      <c r="P46" s="73">
        <v>3.3</v>
      </c>
      <c r="Q46" s="71">
        <v>1</v>
      </c>
      <c r="R46" s="71">
        <v>1</v>
      </c>
      <c r="S46" s="73">
        <v>1.5</v>
      </c>
      <c r="T46" s="71">
        <v>1</v>
      </c>
      <c r="U46" s="71">
        <v>1</v>
      </c>
      <c r="V46" s="72">
        <v>0</v>
      </c>
    </row>
    <row r="47" spans="1:22" x14ac:dyDescent="0.2">
      <c r="A47" s="106"/>
      <c r="B47" s="108"/>
      <c r="C47" s="108"/>
      <c r="D47" s="70" t="s">
        <v>96</v>
      </c>
      <c r="E47" s="74">
        <f>SUM(E36:E46)</f>
        <v>82</v>
      </c>
      <c r="F47" s="74">
        <f t="shared" ref="F47:V47" si="3">SUM(F36:F46)</f>
        <v>1234</v>
      </c>
      <c r="G47" s="74">
        <f t="shared" si="3"/>
        <v>267</v>
      </c>
      <c r="H47" s="74">
        <f t="shared" si="3"/>
        <v>71</v>
      </c>
      <c r="I47" s="74">
        <f t="shared" si="3"/>
        <v>0</v>
      </c>
      <c r="J47" s="74">
        <f t="shared" si="3"/>
        <v>0</v>
      </c>
      <c r="K47" s="74">
        <f t="shared" si="3"/>
        <v>1</v>
      </c>
      <c r="L47" s="74">
        <f t="shared" si="3"/>
        <v>58</v>
      </c>
      <c r="M47" s="74">
        <f t="shared" si="3"/>
        <v>77</v>
      </c>
      <c r="N47" s="74">
        <f t="shared" si="3"/>
        <v>130</v>
      </c>
      <c r="O47" s="74">
        <f t="shared" si="3"/>
        <v>37</v>
      </c>
      <c r="P47" s="75">
        <f t="shared" si="3"/>
        <v>48.9</v>
      </c>
      <c r="Q47" s="74">
        <f t="shared" si="3"/>
        <v>10</v>
      </c>
      <c r="R47" s="74">
        <f t="shared" si="3"/>
        <v>14</v>
      </c>
      <c r="S47" s="75">
        <f t="shared" si="3"/>
        <v>14</v>
      </c>
      <c r="T47" s="74">
        <f t="shared" si="3"/>
        <v>18</v>
      </c>
      <c r="U47" s="74">
        <f t="shared" si="3"/>
        <v>14</v>
      </c>
      <c r="V47" s="74">
        <f t="shared" si="3"/>
        <v>0</v>
      </c>
    </row>
    <row r="48" spans="1:22" x14ac:dyDescent="0.2">
      <c r="A48" s="106" t="s">
        <v>14</v>
      </c>
      <c r="B48" s="108">
        <v>1700</v>
      </c>
      <c r="C48" s="108">
        <v>175</v>
      </c>
      <c r="D48" s="70" t="s">
        <v>112</v>
      </c>
      <c r="E48" s="71">
        <v>47</v>
      </c>
      <c r="F48" s="71">
        <v>12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2">
        <v>2</v>
      </c>
      <c r="N48" s="71">
        <v>3</v>
      </c>
      <c r="O48" s="71">
        <v>6</v>
      </c>
      <c r="P48" s="73">
        <v>3.7</v>
      </c>
      <c r="Q48" s="71">
        <v>3</v>
      </c>
      <c r="R48" s="71">
        <v>8</v>
      </c>
      <c r="S48" s="73">
        <v>0.9</v>
      </c>
      <c r="T48" s="71">
        <v>7</v>
      </c>
      <c r="U48" s="71">
        <v>5</v>
      </c>
      <c r="V48" s="72">
        <v>0</v>
      </c>
    </row>
    <row r="49" spans="1:22" x14ac:dyDescent="0.2">
      <c r="A49" s="106"/>
      <c r="B49" s="108"/>
      <c r="C49" s="108"/>
      <c r="D49" s="70" t="s">
        <v>113</v>
      </c>
      <c r="E49" s="71">
        <v>24</v>
      </c>
      <c r="F49" s="71">
        <v>74</v>
      </c>
      <c r="G49" s="71">
        <v>1</v>
      </c>
      <c r="H49" s="71">
        <v>9</v>
      </c>
      <c r="I49" s="71">
        <v>0</v>
      </c>
      <c r="J49" s="71">
        <v>0</v>
      </c>
      <c r="K49" s="71">
        <v>1</v>
      </c>
      <c r="L49" s="71">
        <v>226</v>
      </c>
      <c r="M49" s="72">
        <v>6</v>
      </c>
      <c r="N49" s="71">
        <v>12</v>
      </c>
      <c r="O49" s="71">
        <v>6</v>
      </c>
      <c r="P49" s="73">
        <v>5.8</v>
      </c>
      <c r="Q49" s="71">
        <v>1</v>
      </c>
      <c r="R49" s="71">
        <v>1</v>
      </c>
      <c r="S49" s="73">
        <v>2.4</v>
      </c>
      <c r="T49" s="71">
        <v>1</v>
      </c>
      <c r="U49" s="71">
        <v>1</v>
      </c>
      <c r="V49" s="72">
        <v>0</v>
      </c>
    </row>
    <row r="50" spans="1:22" x14ac:dyDescent="0.2">
      <c r="A50" s="106"/>
      <c r="B50" s="108"/>
      <c r="C50" s="108"/>
      <c r="D50" s="70" t="s">
        <v>98</v>
      </c>
      <c r="E50" s="71">
        <v>11</v>
      </c>
      <c r="F50" s="71">
        <v>45</v>
      </c>
      <c r="G50" s="71">
        <v>2</v>
      </c>
      <c r="H50" s="71">
        <v>14</v>
      </c>
      <c r="I50" s="71">
        <v>0</v>
      </c>
      <c r="J50" s="71">
        <v>0</v>
      </c>
      <c r="K50" s="71">
        <v>1</v>
      </c>
      <c r="L50" s="71">
        <v>104</v>
      </c>
      <c r="M50" s="72">
        <v>6</v>
      </c>
      <c r="N50" s="71">
        <v>13</v>
      </c>
      <c r="O50" s="71">
        <v>9</v>
      </c>
      <c r="P50" s="73">
        <v>8.5</v>
      </c>
      <c r="Q50" s="71">
        <v>1</v>
      </c>
      <c r="R50" s="71">
        <v>1</v>
      </c>
      <c r="S50" s="73">
        <v>1</v>
      </c>
      <c r="T50" s="71">
        <v>1</v>
      </c>
      <c r="U50" s="71">
        <v>1</v>
      </c>
      <c r="V50" s="72">
        <v>0</v>
      </c>
    </row>
    <row r="51" spans="1:22" x14ac:dyDescent="0.2">
      <c r="A51" s="106"/>
      <c r="B51" s="108"/>
      <c r="C51" s="108"/>
      <c r="D51" s="70" t="s">
        <v>99</v>
      </c>
      <c r="E51" s="71">
        <v>8</v>
      </c>
      <c r="F51" s="71">
        <v>70</v>
      </c>
      <c r="G51" s="71">
        <v>2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2">
        <v>7</v>
      </c>
      <c r="N51" s="71">
        <v>15</v>
      </c>
      <c r="O51" s="71">
        <v>9</v>
      </c>
      <c r="P51" s="73">
        <v>9.1999999999999993</v>
      </c>
      <c r="Q51" s="71">
        <v>1</v>
      </c>
      <c r="R51" s="71">
        <v>2</v>
      </c>
      <c r="S51" s="73">
        <v>1</v>
      </c>
      <c r="T51" s="71">
        <v>2</v>
      </c>
      <c r="U51" s="71">
        <v>0</v>
      </c>
      <c r="V51" s="72">
        <v>0</v>
      </c>
    </row>
    <row r="52" spans="1:22" x14ac:dyDescent="0.2">
      <c r="A52" s="106"/>
      <c r="B52" s="108"/>
      <c r="C52" s="108"/>
      <c r="D52" s="70" t="s">
        <v>100</v>
      </c>
      <c r="E52" s="71">
        <v>8</v>
      </c>
      <c r="F52" s="71">
        <v>159</v>
      </c>
      <c r="G52" s="71">
        <v>1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2">
        <v>7</v>
      </c>
      <c r="N52" s="71">
        <v>15</v>
      </c>
      <c r="O52" s="71">
        <v>9</v>
      </c>
      <c r="P52" s="73">
        <v>9.3000000000000007</v>
      </c>
      <c r="Q52" s="71">
        <v>1</v>
      </c>
      <c r="R52" s="71">
        <v>1</v>
      </c>
      <c r="S52" s="73">
        <v>1</v>
      </c>
      <c r="T52" s="71">
        <v>1</v>
      </c>
      <c r="U52" s="71">
        <v>1</v>
      </c>
      <c r="V52" s="72">
        <v>0</v>
      </c>
    </row>
    <row r="53" spans="1:22" x14ac:dyDescent="0.2">
      <c r="A53" s="106"/>
      <c r="B53" s="108"/>
      <c r="C53" s="108"/>
      <c r="D53" s="70" t="s">
        <v>101</v>
      </c>
      <c r="E53" s="71">
        <v>9</v>
      </c>
      <c r="F53" s="71">
        <v>152</v>
      </c>
      <c r="G53" s="71">
        <v>4</v>
      </c>
      <c r="H53" s="71">
        <v>24</v>
      </c>
      <c r="I53" s="71">
        <v>0</v>
      </c>
      <c r="J53" s="71">
        <v>0</v>
      </c>
      <c r="K53" s="71">
        <v>0</v>
      </c>
      <c r="L53" s="71">
        <v>0</v>
      </c>
      <c r="M53" s="72">
        <v>7</v>
      </c>
      <c r="N53" s="71">
        <v>16</v>
      </c>
      <c r="O53" s="71">
        <v>9</v>
      </c>
      <c r="P53" s="73">
        <v>8.8000000000000007</v>
      </c>
      <c r="Q53" s="71">
        <v>1</v>
      </c>
      <c r="R53" s="71">
        <v>1</v>
      </c>
      <c r="S53" s="73">
        <v>1</v>
      </c>
      <c r="T53" s="71">
        <v>1</v>
      </c>
      <c r="U53" s="71">
        <v>1</v>
      </c>
      <c r="V53" s="72">
        <v>0</v>
      </c>
    </row>
    <row r="54" spans="1:22" x14ac:dyDescent="0.2">
      <c r="A54" s="106"/>
      <c r="B54" s="108"/>
      <c r="C54" s="108"/>
      <c r="D54" s="70" t="s">
        <v>102</v>
      </c>
      <c r="E54" s="71">
        <v>9</v>
      </c>
      <c r="F54" s="71">
        <v>154</v>
      </c>
      <c r="G54" s="71">
        <v>4</v>
      </c>
      <c r="H54" s="71">
        <v>7</v>
      </c>
      <c r="I54" s="71">
        <v>0</v>
      </c>
      <c r="J54" s="71">
        <v>0</v>
      </c>
      <c r="K54" s="71">
        <v>0</v>
      </c>
      <c r="L54" s="71">
        <v>0</v>
      </c>
      <c r="M54" s="72">
        <v>7</v>
      </c>
      <c r="N54" s="71">
        <v>15</v>
      </c>
      <c r="O54" s="71">
        <v>9</v>
      </c>
      <c r="P54" s="73">
        <v>9.4</v>
      </c>
      <c r="Q54" s="71">
        <v>1</v>
      </c>
      <c r="R54" s="71">
        <v>1</v>
      </c>
      <c r="S54" s="73">
        <v>1</v>
      </c>
      <c r="T54" s="71">
        <v>1</v>
      </c>
      <c r="U54" s="71">
        <v>1</v>
      </c>
      <c r="V54" s="72">
        <v>0</v>
      </c>
    </row>
    <row r="55" spans="1:22" x14ac:dyDescent="0.2">
      <c r="A55" s="106"/>
      <c r="B55" s="108"/>
      <c r="C55" s="108"/>
      <c r="D55" s="70" t="s">
        <v>103</v>
      </c>
      <c r="E55" s="71">
        <v>9</v>
      </c>
      <c r="F55" s="71">
        <v>143</v>
      </c>
      <c r="G55" s="71">
        <v>3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2">
        <v>8</v>
      </c>
      <c r="N55" s="71">
        <v>15</v>
      </c>
      <c r="O55" s="71">
        <v>9</v>
      </c>
      <c r="P55" s="73">
        <v>9.1999999999999993</v>
      </c>
      <c r="Q55" s="71">
        <v>1</v>
      </c>
      <c r="R55" s="71">
        <v>1</v>
      </c>
      <c r="S55" s="73">
        <v>1</v>
      </c>
      <c r="T55" s="71">
        <v>1</v>
      </c>
      <c r="U55" s="71">
        <v>1</v>
      </c>
      <c r="V55" s="72">
        <v>0</v>
      </c>
    </row>
    <row r="56" spans="1:22" x14ac:dyDescent="0.2">
      <c r="A56" s="106"/>
      <c r="B56" s="108"/>
      <c r="C56" s="108"/>
      <c r="D56" s="70" t="s">
        <v>104</v>
      </c>
      <c r="E56" s="71">
        <v>9</v>
      </c>
      <c r="F56" s="71">
        <v>104</v>
      </c>
      <c r="G56" s="71">
        <v>4</v>
      </c>
      <c r="H56" s="71">
        <v>32</v>
      </c>
      <c r="I56" s="71">
        <v>0</v>
      </c>
      <c r="J56" s="71">
        <v>0</v>
      </c>
      <c r="K56" s="71">
        <v>0</v>
      </c>
      <c r="L56" s="71">
        <v>0</v>
      </c>
      <c r="M56" s="72">
        <v>7</v>
      </c>
      <c r="N56" s="71">
        <v>16</v>
      </c>
      <c r="O56" s="71">
        <v>6</v>
      </c>
      <c r="P56" s="73">
        <v>9.6999999999999993</v>
      </c>
      <c r="Q56" s="71">
        <v>2</v>
      </c>
      <c r="R56" s="71">
        <v>2</v>
      </c>
      <c r="S56" s="73">
        <v>1</v>
      </c>
      <c r="T56" s="71">
        <v>2</v>
      </c>
      <c r="U56" s="71">
        <v>2</v>
      </c>
      <c r="V56" s="72">
        <v>0</v>
      </c>
    </row>
    <row r="57" spans="1:22" x14ac:dyDescent="0.2">
      <c r="A57" s="106"/>
      <c r="B57" s="108"/>
      <c r="C57" s="108"/>
      <c r="D57" s="70" t="s">
        <v>241</v>
      </c>
      <c r="E57" s="71">
        <v>9</v>
      </c>
      <c r="F57" s="71">
        <v>115</v>
      </c>
      <c r="G57" s="71">
        <v>5</v>
      </c>
      <c r="H57" s="71">
        <v>67</v>
      </c>
      <c r="I57" s="71">
        <v>0</v>
      </c>
      <c r="J57" s="71">
        <v>0</v>
      </c>
      <c r="K57" s="71">
        <v>0</v>
      </c>
      <c r="L57" s="71">
        <v>0</v>
      </c>
      <c r="M57" s="72">
        <v>8</v>
      </c>
      <c r="N57" s="71">
        <v>15</v>
      </c>
      <c r="O57" s="71">
        <v>9</v>
      </c>
      <c r="P57" s="73">
        <v>9.1999999999999993</v>
      </c>
      <c r="Q57" s="71">
        <v>2</v>
      </c>
      <c r="R57" s="71">
        <v>2</v>
      </c>
      <c r="S57" s="73">
        <v>1</v>
      </c>
      <c r="T57" s="71">
        <v>2</v>
      </c>
      <c r="U57" s="71">
        <v>2</v>
      </c>
      <c r="V57" s="72">
        <v>1</v>
      </c>
    </row>
    <row r="58" spans="1:22" x14ac:dyDescent="0.2">
      <c r="A58" s="106"/>
      <c r="B58" s="108"/>
      <c r="C58" s="108"/>
      <c r="D58" s="70" t="s">
        <v>108</v>
      </c>
      <c r="E58" s="71">
        <v>9</v>
      </c>
      <c r="F58" s="71">
        <v>132</v>
      </c>
      <c r="G58" s="71">
        <v>4</v>
      </c>
      <c r="H58" s="71">
        <v>35</v>
      </c>
      <c r="I58" s="71">
        <v>0</v>
      </c>
      <c r="J58" s="71">
        <v>0</v>
      </c>
      <c r="K58" s="71">
        <v>0</v>
      </c>
      <c r="L58" s="71">
        <v>0</v>
      </c>
      <c r="M58" s="72">
        <v>8</v>
      </c>
      <c r="N58" s="71">
        <v>15</v>
      </c>
      <c r="O58" s="71">
        <v>9</v>
      </c>
      <c r="P58" s="73">
        <v>9.4</v>
      </c>
      <c r="Q58" s="71">
        <v>1</v>
      </c>
      <c r="R58" s="71">
        <v>1</v>
      </c>
      <c r="S58" s="73">
        <v>1</v>
      </c>
      <c r="T58" s="71">
        <v>1</v>
      </c>
      <c r="U58" s="71">
        <v>1</v>
      </c>
      <c r="V58" s="72">
        <v>0</v>
      </c>
    </row>
    <row r="59" spans="1:22" x14ac:dyDescent="0.2">
      <c r="A59" s="106"/>
      <c r="B59" s="108"/>
      <c r="C59" s="108"/>
      <c r="D59" s="70" t="s">
        <v>107</v>
      </c>
      <c r="E59" s="71">
        <v>14</v>
      </c>
      <c r="F59" s="71">
        <v>49</v>
      </c>
      <c r="G59" s="71">
        <v>2</v>
      </c>
      <c r="H59" s="71">
        <v>35</v>
      </c>
      <c r="I59" s="71">
        <v>0</v>
      </c>
      <c r="J59" s="71">
        <v>0</v>
      </c>
      <c r="K59" s="71">
        <v>0</v>
      </c>
      <c r="L59" s="71">
        <v>0</v>
      </c>
      <c r="M59" s="72">
        <v>6</v>
      </c>
      <c r="N59" s="71">
        <v>16</v>
      </c>
      <c r="O59" s="71">
        <v>9</v>
      </c>
      <c r="P59" s="73">
        <v>7.5</v>
      </c>
      <c r="Q59" s="71">
        <v>1</v>
      </c>
      <c r="R59" s="71">
        <v>1</v>
      </c>
      <c r="S59" s="73">
        <v>6.1</v>
      </c>
      <c r="T59" s="71">
        <v>1</v>
      </c>
      <c r="U59" s="71">
        <v>1</v>
      </c>
      <c r="V59" s="72">
        <v>0</v>
      </c>
    </row>
    <row r="60" spans="1:22" x14ac:dyDescent="0.2">
      <c r="A60" s="106"/>
      <c r="B60" s="108"/>
      <c r="C60" s="108"/>
      <c r="D60" s="70" t="s">
        <v>96</v>
      </c>
      <c r="E60" s="74">
        <f>SUM(E48:E59)</f>
        <v>166</v>
      </c>
      <c r="F60" s="74">
        <f t="shared" ref="F60:V60" si="4">SUM(F48:F59)</f>
        <v>1209</v>
      </c>
      <c r="G60" s="74">
        <f t="shared" si="4"/>
        <v>32</v>
      </c>
      <c r="H60" s="74">
        <f t="shared" si="4"/>
        <v>223</v>
      </c>
      <c r="I60" s="74">
        <f t="shared" si="4"/>
        <v>0</v>
      </c>
      <c r="J60" s="74">
        <f t="shared" si="4"/>
        <v>0</v>
      </c>
      <c r="K60" s="74">
        <f t="shared" si="4"/>
        <v>2</v>
      </c>
      <c r="L60" s="74">
        <f t="shared" si="4"/>
        <v>330</v>
      </c>
      <c r="M60" s="74">
        <f t="shared" si="4"/>
        <v>79</v>
      </c>
      <c r="N60" s="74">
        <f t="shared" si="4"/>
        <v>166</v>
      </c>
      <c r="O60" s="74">
        <f t="shared" si="4"/>
        <v>99</v>
      </c>
      <c r="P60" s="75">
        <f t="shared" si="4"/>
        <v>99.7</v>
      </c>
      <c r="Q60" s="74">
        <f t="shared" si="4"/>
        <v>16</v>
      </c>
      <c r="R60" s="74">
        <f t="shared" si="4"/>
        <v>22</v>
      </c>
      <c r="S60" s="75">
        <f t="shared" si="4"/>
        <v>18.399999999999999</v>
      </c>
      <c r="T60" s="74">
        <f t="shared" si="4"/>
        <v>21</v>
      </c>
      <c r="U60" s="74">
        <f t="shared" si="4"/>
        <v>17</v>
      </c>
      <c r="V60" s="74">
        <f t="shared" si="4"/>
        <v>1</v>
      </c>
    </row>
    <row r="61" spans="1:22" x14ac:dyDescent="0.2">
      <c r="A61" s="106" t="s">
        <v>114</v>
      </c>
      <c r="B61" s="107">
        <v>8</v>
      </c>
      <c r="C61" s="107">
        <v>0</v>
      </c>
      <c r="D61" s="70" t="s">
        <v>98</v>
      </c>
      <c r="E61" s="71">
        <v>3</v>
      </c>
      <c r="F61" s="71">
        <v>392</v>
      </c>
      <c r="G61" s="71">
        <v>122</v>
      </c>
      <c r="H61" s="71">
        <v>0</v>
      </c>
      <c r="I61" s="71">
        <v>70</v>
      </c>
      <c r="J61" s="71">
        <v>56</v>
      </c>
      <c r="K61" s="71">
        <v>101</v>
      </c>
      <c r="L61" s="71">
        <v>0</v>
      </c>
      <c r="M61" s="72">
        <v>7</v>
      </c>
      <c r="N61" s="71">
        <v>26</v>
      </c>
      <c r="O61" s="71">
        <v>8</v>
      </c>
      <c r="P61" s="73">
        <v>10</v>
      </c>
      <c r="Q61" s="71">
        <v>3</v>
      </c>
      <c r="R61" s="71">
        <v>1</v>
      </c>
      <c r="S61" s="73">
        <v>1.2</v>
      </c>
      <c r="T61" s="71">
        <v>1</v>
      </c>
      <c r="U61" s="71">
        <v>1</v>
      </c>
      <c r="V61" s="72">
        <v>1</v>
      </c>
    </row>
    <row r="62" spans="1:22" x14ac:dyDescent="0.2">
      <c r="A62" s="106"/>
      <c r="B62" s="107"/>
      <c r="C62" s="107"/>
      <c r="D62" s="70" t="s">
        <v>242</v>
      </c>
      <c r="E62" s="71">
        <v>7</v>
      </c>
      <c r="F62" s="71">
        <v>358</v>
      </c>
      <c r="G62" s="71">
        <v>177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2">
        <v>8</v>
      </c>
      <c r="N62" s="71">
        <v>23</v>
      </c>
      <c r="O62" s="71">
        <v>6</v>
      </c>
      <c r="P62" s="73">
        <v>13.7</v>
      </c>
      <c r="Q62" s="71">
        <v>4</v>
      </c>
      <c r="R62" s="71">
        <v>1</v>
      </c>
      <c r="S62" s="73">
        <v>2.4</v>
      </c>
      <c r="T62" s="71">
        <v>1</v>
      </c>
      <c r="U62" s="71">
        <v>1</v>
      </c>
      <c r="V62" s="72">
        <v>0</v>
      </c>
    </row>
    <row r="63" spans="1:22" x14ac:dyDescent="0.2">
      <c r="A63" s="106"/>
      <c r="B63" s="107"/>
      <c r="C63" s="107"/>
      <c r="D63" s="70" t="s">
        <v>243</v>
      </c>
      <c r="E63" s="71">
        <v>7</v>
      </c>
      <c r="F63" s="71">
        <v>238</v>
      </c>
      <c r="G63" s="71">
        <v>86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2">
        <v>5</v>
      </c>
      <c r="N63" s="71">
        <v>16</v>
      </c>
      <c r="O63" s="71">
        <v>2</v>
      </c>
      <c r="P63" s="73">
        <v>12.7</v>
      </c>
      <c r="Q63" s="71">
        <v>4</v>
      </c>
      <c r="R63" s="71">
        <v>1</v>
      </c>
      <c r="S63" s="73">
        <v>2.6</v>
      </c>
      <c r="T63" s="71">
        <v>1</v>
      </c>
      <c r="U63" s="71">
        <v>1</v>
      </c>
      <c r="V63" s="72">
        <v>0</v>
      </c>
    </row>
    <row r="64" spans="1:22" x14ac:dyDescent="0.2">
      <c r="A64" s="106"/>
      <c r="B64" s="107"/>
      <c r="C64" s="107"/>
      <c r="D64" s="70" t="s">
        <v>244</v>
      </c>
      <c r="E64" s="71">
        <v>6</v>
      </c>
      <c r="F64" s="71">
        <v>238</v>
      </c>
      <c r="G64" s="71">
        <v>36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2">
        <v>7</v>
      </c>
      <c r="N64" s="71">
        <v>21</v>
      </c>
      <c r="O64" s="71">
        <v>9</v>
      </c>
      <c r="P64" s="73">
        <v>13.6</v>
      </c>
      <c r="Q64" s="71">
        <v>4</v>
      </c>
      <c r="R64" s="71">
        <v>1</v>
      </c>
      <c r="S64" s="73">
        <v>1.3</v>
      </c>
      <c r="T64" s="71">
        <v>1</v>
      </c>
      <c r="U64" s="71">
        <v>1</v>
      </c>
      <c r="V64" s="72">
        <v>0</v>
      </c>
    </row>
    <row r="65" spans="1:22" x14ac:dyDescent="0.2">
      <c r="A65" s="106"/>
      <c r="B65" s="107"/>
      <c r="C65" s="107"/>
      <c r="D65" s="70" t="s">
        <v>245</v>
      </c>
      <c r="E65" s="71">
        <v>6</v>
      </c>
      <c r="F65" s="71">
        <v>306</v>
      </c>
      <c r="G65" s="71">
        <v>47</v>
      </c>
      <c r="H65" s="71">
        <v>8</v>
      </c>
      <c r="I65" s="71">
        <v>0</v>
      </c>
      <c r="J65" s="71">
        <v>0</v>
      </c>
      <c r="K65" s="71">
        <v>0</v>
      </c>
      <c r="L65" s="71">
        <v>72</v>
      </c>
      <c r="M65" s="72">
        <v>7</v>
      </c>
      <c r="N65" s="71">
        <v>21</v>
      </c>
      <c r="O65" s="71">
        <v>7</v>
      </c>
      <c r="P65" s="73">
        <v>14.1</v>
      </c>
      <c r="Q65" s="71">
        <v>5</v>
      </c>
      <c r="R65" s="71">
        <v>1</v>
      </c>
      <c r="S65" s="73">
        <v>0.9</v>
      </c>
      <c r="T65" s="71">
        <v>1</v>
      </c>
      <c r="U65" s="71">
        <v>1</v>
      </c>
      <c r="V65" s="72">
        <v>1</v>
      </c>
    </row>
    <row r="66" spans="1:22" x14ac:dyDescent="0.2">
      <c r="A66" s="106"/>
      <c r="B66" s="107"/>
      <c r="C66" s="107"/>
      <c r="D66" s="70" t="s">
        <v>96</v>
      </c>
      <c r="E66" s="74">
        <f>SUM(E61:E65)</f>
        <v>29</v>
      </c>
      <c r="F66" s="74">
        <f t="shared" ref="F66:V66" si="5">SUM(F61:F65)</f>
        <v>1532</v>
      </c>
      <c r="G66" s="74">
        <f t="shared" si="5"/>
        <v>468</v>
      </c>
      <c r="H66" s="74">
        <f t="shared" si="5"/>
        <v>8</v>
      </c>
      <c r="I66" s="74">
        <f t="shared" si="5"/>
        <v>70</v>
      </c>
      <c r="J66" s="74">
        <f t="shared" si="5"/>
        <v>56</v>
      </c>
      <c r="K66" s="74">
        <f t="shared" si="5"/>
        <v>101</v>
      </c>
      <c r="L66" s="74">
        <f t="shared" si="5"/>
        <v>72</v>
      </c>
      <c r="M66" s="74">
        <f t="shared" si="5"/>
        <v>34</v>
      </c>
      <c r="N66" s="74">
        <f t="shared" si="5"/>
        <v>107</v>
      </c>
      <c r="O66" s="74">
        <f t="shared" si="5"/>
        <v>32</v>
      </c>
      <c r="P66" s="75">
        <f t="shared" si="5"/>
        <v>64.099999999999994</v>
      </c>
      <c r="Q66" s="74">
        <f t="shared" si="5"/>
        <v>20</v>
      </c>
      <c r="R66" s="74">
        <f t="shared" si="5"/>
        <v>5</v>
      </c>
      <c r="S66" s="75">
        <f t="shared" si="5"/>
        <v>8.3999999999999986</v>
      </c>
      <c r="T66" s="74">
        <f t="shared" si="5"/>
        <v>5</v>
      </c>
      <c r="U66" s="74">
        <f t="shared" si="5"/>
        <v>5</v>
      </c>
      <c r="V66" s="74">
        <f t="shared" si="5"/>
        <v>2</v>
      </c>
    </row>
    <row r="67" spans="1:22" x14ac:dyDescent="0.2">
      <c r="A67" s="106" t="s">
        <v>20</v>
      </c>
      <c r="B67" s="108">
        <v>1190</v>
      </c>
      <c r="C67" s="108">
        <v>191</v>
      </c>
      <c r="D67" s="70" t="s">
        <v>97</v>
      </c>
      <c r="E67" s="71">
        <v>34</v>
      </c>
      <c r="F67" s="76">
        <v>44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7">
        <v>5</v>
      </c>
      <c r="N67" s="76">
        <v>11</v>
      </c>
      <c r="O67" s="76">
        <v>4</v>
      </c>
      <c r="P67" s="78">
        <v>7</v>
      </c>
      <c r="Q67" s="76">
        <v>1</v>
      </c>
      <c r="R67" s="76">
        <v>2</v>
      </c>
      <c r="S67" s="78">
        <v>1.5</v>
      </c>
      <c r="T67" s="76">
        <v>3</v>
      </c>
      <c r="U67" s="76">
        <v>2</v>
      </c>
      <c r="V67" s="72">
        <v>0</v>
      </c>
    </row>
    <row r="68" spans="1:22" x14ac:dyDescent="0.2">
      <c r="A68" s="106"/>
      <c r="B68" s="108"/>
      <c r="C68" s="108"/>
      <c r="D68" s="70" t="s">
        <v>98</v>
      </c>
      <c r="E68" s="71">
        <v>29</v>
      </c>
      <c r="F68" s="76">
        <v>59</v>
      </c>
      <c r="G68" s="76">
        <v>0</v>
      </c>
      <c r="H68" s="76">
        <v>0</v>
      </c>
      <c r="I68" s="76">
        <v>0</v>
      </c>
      <c r="J68" s="76">
        <v>0</v>
      </c>
      <c r="K68" s="76">
        <v>1</v>
      </c>
      <c r="L68" s="76">
        <v>81</v>
      </c>
      <c r="M68" s="77">
        <v>5</v>
      </c>
      <c r="N68" s="76">
        <v>14</v>
      </c>
      <c r="O68" s="76">
        <v>5</v>
      </c>
      <c r="P68" s="78">
        <v>7.3</v>
      </c>
      <c r="Q68" s="76">
        <v>1</v>
      </c>
      <c r="R68" s="76">
        <v>0</v>
      </c>
      <c r="S68" s="78">
        <v>1.6</v>
      </c>
      <c r="T68" s="76">
        <v>1</v>
      </c>
      <c r="U68" s="76">
        <v>1</v>
      </c>
      <c r="V68" s="72">
        <v>0</v>
      </c>
    </row>
    <row r="69" spans="1:22" x14ac:dyDescent="0.2">
      <c r="A69" s="106"/>
      <c r="B69" s="108"/>
      <c r="C69" s="108"/>
      <c r="D69" s="70" t="s">
        <v>99</v>
      </c>
      <c r="E69" s="71">
        <v>12</v>
      </c>
      <c r="F69" s="76">
        <v>77</v>
      </c>
      <c r="G69" s="76">
        <v>15</v>
      </c>
      <c r="H69" s="76">
        <v>5</v>
      </c>
      <c r="I69" s="76">
        <v>0</v>
      </c>
      <c r="J69" s="76">
        <v>0</v>
      </c>
      <c r="K69" s="76">
        <v>0</v>
      </c>
      <c r="L69" s="76">
        <v>0</v>
      </c>
      <c r="M69" s="77">
        <v>6</v>
      </c>
      <c r="N69" s="76">
        <v>7</v>
      </c>
      <c r="O69" s="76">
        <v>2</v>
      </c>
      <c r="P69" s="78">
        <v>3.6</v>
      </c>
      <c r="Q69" s="76">
        <v>3</v>
      </c>
      <c r="R69" s="76">
        <v>0</v>
      </c>
      <c r="S69" s="78">
        <v>2.2000000000000002</v>
      </c>
      <c r="T69" s="76">
        <v>0</v>
      </c>
      <c r="U69" s="76">
        <v>0</v>
      </c>
      <c r="V69" s="72">
        <v>0</v>
      </c>
    </row>
    <row r="70" spans="1:22" x14ac:dyDescent="0.2">
      <c r="A70" s="106"/>
      <c r="B70" s="108"/>
      <c r="C70" s="108"/>
      <c r="D70" s="70" t="s">
        <v>100</v>
      </c>
      <c r="E70" s="71">
        <v>7</v>
      </c>
      <c r="F70" s="76">
        <v>130</v>
      </c>
      <c r="G70" s="76">
        <v>32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7">
        <v>8</v>
      </c>
      <c r="N70" s="76">
        <v>10</v>
      </c>
      <c r="O70" s="76">
        <v>4</v>
      </c>
      <c r="P70" s="78">
        <v>6.1</v>
      </c>
      <c r="Q70" s="76">
        <v>2</v>
      </c>
      <c r="R70" s="76">
        <v>0</v>
      </c>
      <c r="S70" s="78">
        <v>2.5</v>
      </c>
      <c r="T70" s="76">
        <v>2</v>
      </c>
      <c r="U70" s="76">
        <v>2</v>
      </c>
      <c r="V70" s="72">
        <v>0</v>
      </c>
    </row>
    <row r="71" spans="1:22" x14ac:dyDescent="0.2">
      <c r="A71" s="106"/>
      <c r="B71" s="108"/>
      <c r="C71" s="108"/>
      <c r="D71" s="70" t="s">
        <v>101</v>
      </c>
      <c r="E71" s="71">
        <v>6</v>
      </c>
      <c r="F71" s="76">
        <v>171</v>
      </c>
      <c r="G71" s="76">
        <v>48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7">
        <v>7</v>
      </c>
      <c r="N71" s="76">
        <v>9</v>
      </c>
      <c r="O71" s="76">
        <v>6</v>
      </c>
      <c r="P71" s="78">
        <v>6.7</v>
      </c>
      <c r="Q71" s="76">
        <v>1</v>
      </c>
      <c r="R71" s="76">
        <v>0</v>
      </c>
      <c r="S71" s="78">
        <v>2.6</v>
      </c>
      <c r="T71" s="76">
        <v>4</v>
      </c>
      <c r="U71" s="76">
        <v>2</v>
      </c>
      <c r="V71" s="72">
        <v>0</v>
      </c>
    </row>
    <row r="72" spans="1:22" x14ac:dyDescent="0.2">
      <c r="A72" s="106"/>
      <c r="B72" s="108"/>
      <c r="C72" s="108"/>
      <c r="D72" s="70" t="s">
        <v>102</v>
      </c>
      <c r="E72" s="71">
        <v>8</v>
      </c>
      <c r="F72" s="76">
        <v>112</v>
      </c>
      <c r="G72" s="76">
        <v>26</v>
      </c>
      <c r="H72" s="76">
        <v>21</v>
      </c>
      <c r="I72" s="76">
        <v>0</v>
      </c>
      <c r="J72" s="76">
        <v>0</v>
      </c>
      <c r="K72" s="76">
        <v>0</v>
      </c>
      <c r="L72" s="76">
        <v>0</v>
      </c>
      <c r="M72" s="77">
        <v>7</v>
      </c>
      <c r="N72" s="76">
        <v>15</v>
      </c>
      <c r="O72" s="76">
        <v>6</v>
      </c>
      <c r="P72" s="78">
        <v>6.4</v>
      </c>
      <c r="Q72" s="76">
        <v>2</v>
      </c>
      <c r="R72" s="76">
        <v>2</v>
      </c>
      <c r="S72" s="78">
        <v>5.3</v>
      </c>
      <c r="T72" s="76">
        <v>4</v>
      </c>
      <c r="U72" s="76">
        <v>2</v>
      </c>
      <c r="V72" s="72">
        <v>0</v>
      </c>
    </row>
    <row r="73" spans="1:22" x14ac:dyDescent="0.2">
      <c r="A73" s="106"/>
      <c r="B73" s="108"/>
      <c r="C73" s="108"/>
      <c r="D73" s="70" t="s">
        <v>103</v>
      </c>
      <c r="E73" s="71">
        <v>12</v>
      </c>
      <c r="F73" s="76">
        <v>119</v>
      </c>
      <c r="G73" s="76">
        <v>31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7">
        <v>5</v>
      </c>
      <c r="N73" s="76">
        <v>12</v>
      </c>
      <c r="O73" s="76">
        <v>6</v>
      </c>
      <c r="P73" s="78">
        <v>4.9000000000000004</v>
      </c>
      <c r="Q73" s="76">
        <v>3</v>
      </c>
      <c r="R73" s="76">
        <v>7</v>
      </c>
      <c r="S73" s="78">
        <v>2.2000000000000002</v>
      </c>
      <c r="T73" s="76">
        <v>0</v>
      </c>
      <c r="U73" s="76">
        <v>1</v>
      </c>
      <c r="V73" s="72">
        <v>1</v>
      </c>
    </row>
    <row r="74" spans="1:22" x14ac:dyDescent="0.2">
      <c r="A74" s="106"/>
      <c r="B74" s="108"/>
      <c r="C74" s="108"/>
      <c r="D74" s="70" t="s">
        <v>104</v>
      </c>
      <c r="E74" s="71">
        <v>9</v>
      </c>
      <c r="F74" s="71">
        <v>106</v>
      </c>
      <c r="G74" s="71">
        <v>81</v>
      </c>
      <c r="H74" s="71">
        <v>31</v>
      </c>
      <c r="I74" s="71">
        <v>0</v>
      </c>
      <c r="J74" s="71">
        <v>0</v>
      </c>
      <c r="K74" s="71">
        <v>0</v>
      </c>
      <c r="L74" s="71">
        <v>0</v>
      </c>
      <c r="M74" s="72">
        <v>7</v>
      </c>
      <c r="N74" s="71">
        <v>8</v>
      </c>
      <c r="O74" s="71">
        <v>3</v>
      </c>
      <c r="P74" s="73">
        <v>5.4</v>
      </c>
      <c r="Q74" s="71">
        <v>2</v>
      </c>
      <c r="R74" s="71">
        <v>0</v>
      </c>
      <c r="S74" s="73">
        <v>11</v>
      </c>
      <c r="T74" s="71">
        <v>2</v>
      </c>
      <c r="U74" s="71">
        <v>3</v>
      </c>
      <c r="V74" s="72">
        <v>2</v>
      </c>
    </row>
    <row r="75" spans="1:22" x14ac:dyDescent="0.2">
      <c r="A75" s="106"/>
      <c r="B75" s="108"/>
      <c r="C75" s="108"/>
      <c r="D75" s="70" t="s">
        <v>105</v>
      </c>
      <c r="E75" s="71">
        <v>10</v>
      </c>
      <c r="F75" s="71">
        <v>142</v>
      </c>
      <c r="G75" s="71">
        <v>58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2">
        <v>6</v>
      </c>
      <c r="N75" s="71">
        <v>11</v>
      </c>
      <c r="O75" s="71">
        <v>5</v>
      </c>
      <c r="P75" s="73">
        <v>5.9</v>
      </c>
      <c r="Q75" s="71">
        <v>2</v>
      </c>
      <c r="R75" s="71">
        <v>2</v>
      </c>
      <c r="S75" s="73">
        <v>2.8</v>
      </c>
      <c r="T75" s="71">
        <v>2</v>
      </c>
      <c r="U75" s="71">
        <v>2</v>
      </c>
      <c r="V75" s="72">
        <v>2</v>
      </c>
    </row>
    <row r="76" spans="1:22" x14ac:dyDescent="0.2">
      <c r="A76" s="106"/>
      <c r="B76" s="108"/>
      <c r="C76" s="108"/>
      <c r="D76" s="70" t="s">
        <v>108</v>
      </c>
      <c r="E76" s="71">
        <v>10</v>
      </c>
      <c r="F76" s="71">
        <v>120</v>
      </c>
      <c r="G76" s="71">
        <v>45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2">
        <v>5</v>
      </c>
      <c r="N76" s="71">
        <v>12</v>
      </c>
      <c r="O76" s="71">
        <v>4</v>
      </c>
      <c r="P76" s="73">
        <v>5.0999999999999996</v>
      </c>
      <c r="Q76" s="71">
        <v>2</v>
      </c>
      <c r="R76" s="71">
        <v>0</v>
      </c>
      <c r="S76" s="73">
        <v>6</v>
      </c>
      <c r="T76" s="71">
        <v>2</v>
      </c>
      <c r="U76" s="71">
        <v>2</v>
      </c>
      <c r="V76" s="72">
        <v>1</v>
      </c>
    </row>
    <row r="77" spans="1:22" x14ac:dyDescent="0.2">
      <c r="A77" s="106"/>
      <c r="B77" s="108"/>
      <c r="C77" s="108"/>
      <c r="D77" s="70" t="s">
        <v>107</v>
      </c>
      <c r="E77" s="71">
        <v>8</v>
      </c>
      <c r="F77" s="71">
        <v>119</v>
      </c>
      <c r="G77" s="71">
        <v>28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  <c r="M77" s="72">
        <v>6</v>
      </c>
      <c r="N77" s="71">
        <v>12</v>
      </c>
      <c r="O77" s="71">
        <v>5</v>
      </c>
      <c r="P77" s="73">
        <v>7.5</v>
      </c>
      <c r="Q77" s="71">
        <v>2</v>
      </c>
      <c r="R77" s="71">
        <v>0</v>
      </c>
      <c r="S77" s="73">
        <v>3.1</v>
      </c>
      <c r="T77" s="71">
        <v>2</v>
      </c>
      <c r="U77" s="71">
        <v>2</v>
      </c>
      <c r="V77" s="72">
        <v>0</v>
      </c>
    </row>
    <row r="78" spans="1:22" x14ac:dyDescent="0.2">
      <c r="A78" s="106"/>
      <c r="B78" s="108"/>
      <c r="C78" s="108"/>
      <c r="D78" s="70" t="s">
        <v>96</v>
      </c>
      <c r="E78" s="74">
        <f>SUM(E67:E77)</f>
        <v>145</v>
      </c>
      <c r="F78" s="74">
        <f t="shared" ref="F78:V78" si="6">SUM(F67:F77)</f>
        <v>1199</v>
      </c>
      <c r="G78" s="74">
        <f t="shared" si="6"/>
        <v>364</v>
      </c>
      <c r="H78" s="74">
        <f t="shared" si="6"/>
        <v>57</v>
      </c>
      <c r="I78" s="74">
        <f t="shared" si="6"/>
        <v>0</v>
      </c>
      <c r="J78" s="74">
        <f t="shared" si="6"/>
        <v>0</v>
      </c>
      <c r="K78" s="74">
        <f t="shared" si="6"/>
        <v>1</v>
      </c>
      <c r="L78" s="74">
        <f t="shared" si="6"/>
        <v>81</v>
      </c>
      <c r="M78" s="74">
        <f t="shared" si="6"/>
        <v>67</v>
      </c>
      <c r="N78" s="74">
        <f t="shared" si="6"/>
        <v>121</v>
      </c>
      <c r="O78" s="74">
        <f t="shared" si="6"/>
        <v>50</v>
      </c>
      <c r="P78" s="75">
        <f t="shared" si="6"/>
        <v>65.900000000000006</v>
      </c>
      <c r="Q78" s="74">
        <f t="shared" si="6"/>
        <v>21</v>
      </c>
      <c r="R78" s="74">
        <f t="shared" si="6"/>
        <v>13</v>
      </c>
      <c r="S78" s="75">
        <f t="shared" si="6"/>
        <v>40.800000000000004</v>
      </c>
      <c r="T78" s="74">
        <f t="shared" si="6"/>
        <v>22</v>
      </c>
      <c r="U78" s="74">
        <f t="shared" si="6"/>
        <v>19</v>
      </c>
      <c r="V78" s="74">
        <f t="shared" si="6"/>
        <v>6</v>
      </c>
    </row>
    <row r="79" spans="1:22" x14ac:dyDescent="0.2">
      <c r="A79" s="106" t="s">
        <v>23</v>
      </c>
      <c r="B79" s="108">
        <v>1820</v>
      </c>
      <c r="C79" s="108">
        <v>345</v>
      </c>
      <c r="D79" s="70" t="s">
        <v>97</v>
      </c>
      <c r="E79" s="71">
        <v>50</v>
      </c>
      <c r="F79" s="71">
        <v>233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  <c r="M79" s="72">
        <v>4</v>
      </c>
      <c r="N79" s="71">
        <v>11</v>
      </c>
      <c r="O79" s="71">
        <v>2</v>
      </c>
      <c r="P79" s="73">
        <v>4.4000000000000004</v>
      </c>
      <c r="Q79" s="71">
        <v>6</v>
      </c>
      <c r="R79" s="71">
        <v>5</v>
      </c>
      <c r="S79" s="73">
        <v>8.1</v>
      </c>
      <c r="T79" s="71">
        <v>5</v>
      </c>
      <c r="U79" s="71">
        <v>7</v>
      </c>
      <c r="V79" s="72">
        <v>2</v>
      </c>
    </row>
    <row r="80" spans="1:22" x14ac:dyDescent="0.2">
      <c r="A80" s="106"/>
      <c r="B80" s="108"/>
      <c r="C80" s="108"/>
      <c r="D80" s="70" t="s">
        <v>98</v>
      </c>
      <c r="E80" s="71">
        <v>18</v>
      </c>
      <c r="F80" s="71">
        <v>392</v>
      </c>
      <c r="G80" s="71">
        <v>122</v>
      </c>
      <c r="H80" s="71">
        <v>0</v>
      </c>
      <c r="I80" s="71">
        <v>1</v>
      </c>
      <c r="J80" s="71">
        <v>56</v>
      </c>
      <c r="K80" s="71">
        <v>0</v>
      </c>
      <c r="L80" s="71">
        <v>0</v>
      </c>
      <c r="M80" s="72">
        <v>7</v>
      </c>
      <c r="N80" s="71">
        <v>26</v>
      </c>
      <c r="O80" s="71">
        <v>8</v>
      </c>
      <c r="P80" s="73">
        <v>10</v>
      </c>
      <c r="Q80" s="71">
        <v>3</v>
      </c>
      <c r="R80" s="71">
        <v>0</v>
      </c>
      <c r="S80" s="73">
        <v>1.2</v>
      </c>
      <c r="T80" s="71">
        <v>3</v>
      </c>
      <c r="U80" s="71">
        <v>2</v>
      </c>
      <c r="V80" s="72">
        <v>1</v>
      </c>
    </row>
    <row r="81" spans="1:22" x14ac:dyDescent="0.2">
      <c r="A81" s="106"/>
      <c r="B81" s="108"/>
      <c r="C81" s="108"/>
      <c r="D81" s="70" t="s">
        <v>115</v>
      </c>
      <c r="E81" s="71">
        <v>15</v>
      </c>
      <c r="F81" s="71">
        <v>358</v>
      </c>
      <c r="G81" s="71">
        <v>177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2">
        <v>8</v>
      </c>
      <c r="N81" s="71">
        <v>23</v>
      </c>
      <c r="O81" s="71">
        <v>6</v>
      </c>
      <c r="P81" s="73">
        <v>13.7</v>
      </c>
      <c r="Q81" s="71">
        <v>4</v>
      </c>
      <c r="R81" s="71">
        <v>0</v>
      </c>
      <c r="S81" s="73">
        <v>2.4</v>
      </c>
      <c r="T81" s="71">
        <v>2</v>
      </c>
      <c r="U81" s="71">
        <v>2</v>
      </c>
      <c r="V81" s="72">
        <v>0</v>
      </c>
    </row>
    <row r="82" spans="1:22" x14ac:dyDescent="0.2">
      <c r="A82" s="106"/>
      <c r="B82" s="108"/>
      <c r="C82" s="108"/>
      <c r="D82" s="70" t="s">
        <v>100</v>
      </c>
      <c r="E82" s="71">
        <v>14</v>
      </c>
      <c r="F82" s="71">
        <v>238</v>
      </c>
      <c r="G82" s="71">
        <v>86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2">
        <v>5</v>
      </c>
      <c r="N82" s="71">
        <v>16</v>
      </c>
      <c r="O82" s="71">
        <v>2</v>
      </c>
      <c r="P82" s="73">
        <v>12.7</v>
      </c>
      <c r="Q82" s="71">
        <v>4</v>
      </c>
      <c r="R82" s="71">
        <v>0</v>
      </c>
      <c r="S82" s="73">
        <v>2.6</v>
      </c>
      <c r="T82" s="71">
        <v>7</v>
      </c>
      <c r="U82" s="71">
        <v>3</v>
      </c>
      <c r="V82" s="72">
        <v>0</v>
      </c>
    </row>
    <row r="83" spans="1:22" x14ac:dyDescent="0.2">
      <c r="A83" s="106"/>
      <c r="B83" s="108"/>
      <c r="C83" s="108"/>
      <c r="D83" s="70" t="s">
        <v>101</v>
      </c>
      <c r="E83" s="71">
        <v>15</v>
      </c>
      <c r="F83" s="71">
        <v>238</v>
      </c>
      <c r="G83" s="71">
        <v>36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2">
        <v>7</v>
      </c>
      <c r="N83" s="71">
        <v>21</v>
      </c>
      <c r="O83" s="71">
        <v>9</v>
      </c>
      <c r="P83" s="73">
        <v>13.6</v>
      </c>
      <c r="Q83" s="71">
        <v>4</v>
      </c>
      <c r="R83" s="71">
        <v>0</v>
      </c>
      <c r="S83" s="73">
        <v>1.3</v>
      </c>
      <c r="T83" s="71">
        <v>2</v>
      </c>
      <c r="U83" s="71">
        <v>2</v>
      </c>
      <c r="V83" s="72">
        <v>0</v>
      </c>
    </row>
    <row r="84" spans="1:22" x14ac:dyDescent="0.2">
      <c r="A84" s="106"/>
      <c r="B84" s="108"/>
      <c r="C84" s="108"/>
      <c r="D84" s="70" t="s">
        <v>102</v>
      </c>
      <c r="E84" s="71">
        <v>14</v>
      </c>
      <c r="F84" s="71">
        <v>306</v>
      </c>
      <c r="G84" s="71">
        <v>47</v>
      </c>
      <c r="H84" s="71">
        <v>8</v>
      </c>
      <c r="I84" s="71">
        <v>0</v>
      </c>
      <c r="J84" s="71">
        <v>0</v>
      </c>
      <c r="K84" s="71">
        <v>1</v>
      </c>
      <c r="L84" s="71">
        <v>72</v>
      </c>
      <c r="M84" s="72">
        <v>7</v>
      </c>
      <c r="N84" s="71">
        <v>21</v>
      </c>
      <c r="O84" s="71">
        <v>7</v>
      </c>
      <c r="P84" s="73">
        <v>14.1</v>
      </c>
      <c r="Q84" s="71">
        <v>5</v>
      </c>
      <c r="R84" s="71">
        <v>0</v>
      </c>
      <c r="S84" s="73">
        <v>0.9</v>
      </c>
      <c r="T84" s="71">
        <v>2</v>
      </c>
      <c r="U84" s="71">
        <v>1</v>
      </c>
      <c r="V84" s="72">
        <v>1</v>
      </c>
    </row>
    <row r="85" spans="1:22" x14ac:dyDescent="0.2">
      <c r="A85" s="106"/>
      <c r="B85" s="108"/>
      <c r="C85" s="108"/>
      <c r="D85" s="70" t="s">
        <v>96</v>
      </c>
      <c r="E85" s="74">
        <f>SUM(E79:E84)</f>
        <v>126</v>
      </c>
      <c r="F85" s="74">
        <f t="shared" ref="F85:V85" si="7">SUM(F79:F84)</f>
        <v>1765</v>
      </c>
      <c r="G85" s="74">
        <f t="shared" si="7"/>
        <v>468</v>
      </c>
      <c r="H85" s="74">
        <f t="shared" si="7"/>
        <v>8</v>
      </c>
      <c r="I85" s="74">
        <f t="shared" si="7"/>
        <v>1</v>
      </c>
      <c r="J85" s="74">
        <f t="shared" si="7"/>
        <v>56</v>
      </c>
      <c r="K85" s="74">
        <f t="shared" si="7"/>
        <v>1</v>
      </c>
      <c r="L85" s="74">
        <f t="shared" si="7"/>
        <v>72</v>
      </c>
      <c r="M85" s="74">
        <f t="shared" si="7"/>
        <v>38</v>
      </c>
      <c r="N85" s="74">
        <f t="shared" si="7"/>
        <v>118</v>
      </c>
      <c r="O85" s="74">
        <f t="shared" si="7"/>
        <v>34</v>
      </c>
      <c r="P85" s="75">
        <f t="shared" si="7"/>
        <v>68.5</v>
      </c>
      <c r="Q85" s="74">
        <f t="shared" si="7"/>
        <v>26</v>
      </c>
      <c r="R85" s="74">
        <f t="shared" si="7"/>
        <v>5</v>
      </c>
      <c r="S85" s="75">
        <f t="shared" si="7"/>
        <v>16.5</v>
      </c>
      <c r="T85" s="74">
        <f t="shared" si="7"/>
        <v>21</v>
      </c>
      <c r="U85" s="74">
        <f t="shared" si="7"/>
        <v>17</v>
      </c>
      <c r="V85" s="74">
        <f t="shared" si="7"/>
        <v>4</v>
      </c>
    </row>
    <row r="86" spans="1:22" x14ac:dyDescent="0.2">
      <c r="A86" s="106" t="s">
        <v>25</v>
      </c>
      <c r="B86" s="108">
        <v>20</v>
      </c>
      <c r="C86" s="107">
        <v>4</v>
      </c>
      <c r="D86" s="70" t="s">
        <v>98</v>
      </c>
      <c r="E86" s="71">
        <v>16</v>
      </c>
      <c r="F86" s="71">
        <v>12</v>
      </c>
      <c r="G86" s="71">
        <v>12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2">
        <v>6</v>
      </c>
      <c r="N86" s="71">
        <v>6</v>
      </c>
      <c r="O86" s="71">
        <v>0</v>
      </c>
      <c r="P86" s="73">
        <v>0.7</v>
      </c>
      <c r="Q86" s="71">
        <v>1</v>
      </c>
      <c r="R86" s="71">
        <v>1</v>
      </c>
      <c r="S86" s="73">
        <v>0.6</v>
      </c>
      <c r="T86" s="71">
        <v>1</v>
      </c>
      <c r="U86" s="71">
        <v>1</v>
      </c>
      <c r="V86" s="72">
        <v>0</v>
      </c>
    </row>
    <row r="87" spans="1:22" x14ac:dyDescent="0.2">
      <c r="A87" s="106"/>
      <c r="B87" s="108"/>
      <c r="C87" s="107"/>
      <c r="D87" s="70" t="s">
        <v>117</v>
      </c>
      <c r="E87" s="71">
        <v>1</v>
      </c>
      <c r="F87" s="71">
        <v>0</v>
      </c>
      <c r="G87" s="71">
        <v>0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2">
        <v>2</v>
      </c>
      <c r="N87" s="71">
        <v>2</v>
      </c>
      <c r="O87" s="71">
        <v>0</v>
      </c>
      <c r="P87" s="73">
        <v>0.3</v>
      </c>
      <c r="Q87" s="71">
        <v>2</v>
      </c>
      <c r="R87" s="71">
        <v>0</v>
      </c>
      <c r="S87" s="73">
        <v>1</v>
      </c>
      <c r="T87" s="71">
        <v>0</v>
      </c>
      <c r="U87" s="71">
        <v>0</v>
      </c>
      <c r="V87" s="72">
        <v>0</v>
      </c>
    </row>
    <row r="88" spans="1:22" x14ac:dyDescent="0.2">
      <c r="A88" s="106"/>
      <c r="B88" s="108"/>
      <c r="C88" s="107"/>
      <c r="D88" s="70" t="s">
        <v>96</v>
      </c>
      <c r="E88" s="74">
        <f>SUM(E86:E87)</f>
        <v>17</v>
      </c>
      <c r="F88" s="74">
        <f t="shared" ref="F88:V88" si="8">SUM(F86:F87)</f>
        <v>12</v>
      </c>
      <c r="G88" s="74">
        <f t="shared" si="8"/>
        <v>12</v>
      </c>
      <c r="H88" s="74">
        <f t="shared" si="8"/>
        <v>0</v>
      </c>
      <c r="I88" s="74">
        <f t="shared" si="8"/>
        <v>0</v>
      </c>
      <c r="J88" s="74">
        <f t="shared" si="8"/>
        <v>0</v>
      </c>
      <c r="K88" s="74">
        <f t="shared" si="8"/>
        <v>0</v>
      </c>
      <c r="L88" s="74">
        <f t="shared" si="8"/>
        <v>0</v>
      </c>
      <c r="M88" s="74">
        <f t="shared" si="8"/>
        <v>8</v>
      </c>
      <c r="N88" s="74">
        <f t="shared" si="8"/>
        <v>8</v>
      </c>
      <c r="O88" s="74">
        <f t="shared" si="8"/>
        <v>0</v>
      </c>
      <c r="P88" s="75">
        <f t="shared" si="8"/>
        <v>1</v>
      </c>
      <c r="Q88" s="74">
        <f t="shared" si="8"/>
        <v>3</v>
      </c>
      <c r="R88" s="74">
        <f t="shared" si="8"/>
        <v>1</v>
      </c>
      <c r="S88" s="75">
        <f t="shared" si="8"/>
        <v>1.6</v>
      </c>
      <c r="T88" s="74">
        <f t="shared" si="8"/>
        <v>1</v>
      </c>
      <c r="U88" s="74">
        <f t="shared" si="8"/>
        <v>1</v>
      </c>
      <c r="V88" s="74">
        <f t="shared" si="8"/>
        <v>0</v>
      </c>
    </row>
    <row r="89" spans="1:22" x14ac:dyDescent="0.2">
      <c r="A89" s="106" t="s">
        <v>28</v>
      </c>
      <c r="B89" s="107">
        <v>932</v>
      </c>
      <c r="C89" s="107">
        <v>120</v>
      </c>
      <c r="D89" s="70" t="s">
        <v>118</v>
      </c>
      <c r="E89" s="71">
        <v>1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2">
        <v>0</v>
      </c>
      <c r="N89" s="71">
        <v>0</v>
      </c>
      <c r="O89" s="71">
        <v>0</v>
      </c>
      <c r="P89" s="73">
        <v>0</v>
      </c>
      <c r="Q89" s="71">
        <v>0</v>
      </c>
      <c r="R89" s="71">
        <v>0</v>
      </c>
      <c r="S89" s="73">
        <v>0</v>
      </c>
      <c r="T89" s="71">
        <v>0</v>
      </c>
      <c r="U89" s="71">
        <v>0</v>
      </c>
      <c r="V89" s="72">
        <v>0</v>
      </c>
    </row>
    <row r="90" spans="1:22" x14ac:dyDescent="0.2">
      <c r="A90" s="106"/>
      <c r="B90" s="107"/>
      <c r="C90" s="107"/>
      <c r="D90" s="70" t="s">
        <v>119</v>
      </c>
      <c r="E90" s="71">
        <v>1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2">
        <v>0</v>
      </c>
      <c r="N90" s="71">
        <v>0</v>
      </c>
      <c r="O90" s="71">
        <v>0</v>
      </c>
      <c r="P90" s="73">
        <v>0</v>
      </c>
      <c r="Q90" s="71">
        <v>0</v>
      </c>
      <c r="R90" s="71">
        <v>0</v>
      </c>
      <c r="S90" s="73">
        <v>0</v>
      </c>
      <c r="T90" s="71">
        <v>0</v>
      </c>
      <c r="U90" s="71">
        <v>0</v>
      </c>
      <c r="V90" s="72">
        <v>0</v>
      </c>
    </row>
    <row r="91" spans="1:22" x14ac:dyDescent="0.2">
      <c r="A91" s="106"/>
      <c r="B91" s="107"/>
      <c r="C91" s="107"/>
      <c r="D91" s="70" t="s">
        <v>112</v>
      </c>
      <c r="E91" s="71">
        <v>1</v>
      </c>
      <c r="F91" s="71">
        <v>4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2">
        <v>0</v>
      </c>
      <c r="N91" s="71">
        <v>0</v>
      </c>
      <c r="O91" s="71">
        <v>0</v>
      </c>
      <c r="P91" s="73">
        <v>0</v>
      </c>
      <c r="Q91" s="71">
        <v>0</v>
      </c>
      <c r="R91" s="71">
        <v>0</v>
      </c>
      <c r="S91" s="73">
        <v>0</v>
      </c>
      <c r="T91" s="71">
        <v>0</v>
      </c>
      <c r="U91" s="71">
        <v>0</v>
      </c>
      <c r="V91" s="72">
        <v>0</v>
      </c>
    </row>
    <row r="92" spans="1:22" x14ac:dyDescent="0.2">
      <c r="A92" s="106"/>
      <c r="B92" s="107"/>
      <c r="C92" s="107"/>
      <c r="D92" s="70" t="s">
        <v>113</v>
      </c>
      <c r="E92" s="71">
        <v>1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2">
        <v>0</v>
      </c>
      <c r="N92" s="71">
        <v>0</v>
      </c>
      <c r="O92" s="71">
        <v>0</v>
      </c>
      <c r="P92" s="73">
        <v>0</v>
      </c>
      <c r="Q92" s="71">
        <v>0</v>
      </c>
      <c r="R92" s="71">
        <v>0</v>
      </c>
      <c r="S92" s="73">
        <v>0</v>
      </c>
      <c r="T92" s="71">
        <v>0</v>
      </c>
      <c r="U92" s="71">
        <v>0</v>
      </c>
      <c r="V92" s="72">
        <v>0</v>
      </c>
    </row>
    <row r="93" spans="1:22" x14ac:dyDescent="0.2">
      <c r="A93" s="106"/>
      <c r="B93" s="107"/>
      <c r="C93" s="107"/>
      <c r="D93" s="70" t="s">
        <v>98</v>
      </c>
      <c r="E93" s="71">
        <v>2</v>
      </c>
      <c r="F93" s="71">
        <v>6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2">
        <v>2</v>
      </c>
      <c r="N93" s="71">
        <v>2</v>
      </c>
      <c r="O93" s="71">
        <v>0</v>
      </c>
      <c r="P93" s="73">
        <v>0.8</v>
      </c>
      <c r="Q93" s="71">
        <v>0</v>
      </c>
      <c r="R93" s="71">
        <v>0</v>
      </c>
      <c r="S93" s="73">
        <v>0</v>
      </c>
      <c r="T93" s="71">
        <v>0</v>
      </c>
      <c r="U93" s="71">
        <v>0</v>
      </c>
      <c r="V93" s="72">
        <v>0</v>
      </c>
    </row>
    <row r="94" spans="1:22" x14ac:dyDescent="0.2">
      <c r="A94" s="106"/>
      <c r="B94" s="107"/>
      <c r="C94" s="107"/>
      <c r="D94" s="70" t="s">
        <v>115</v>
      </c>
      <c r="E94" s="71">
        <v>4</v>
      </c>
      <c r="F94" s="71">
        <v>20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2">
        <v>7</v>
      </c>
      <c r="N94" s="71">
        <v>13</v>
      </c>
      <c r="O94" s="71">
        <v>3</v>
      </c>
      <c r="P94" s="73">
        <v>6.9</v>
      </c>
      <c r="Q94" s="71">
        <v>1</v>
      </c>
      <c r="R94" s="71">
        <v>40</v>
      </c>
      <c r="S94" s="73">
        <v>1.3</v>
      </c>
      <c r="T94" s="71">
        <v>1</v>
      </c>
      <c r="U94" s="71">
        <v>9</v>
      </c>
      <c r="V94" s="72">
        <v>0</v>
      </c>
    </row>
    <row r="95" spans="1:22" x14ac:dyDescent="0.2">
      <c r="A95" s="106"/>
      <c r="B95" s="107"/>
      <c r="C95" s="107"/>
      <c r="D95" s="70" t="s">
        <v>100</v>
      </c>
      <c r="E95" s="71">
        <v>4</v>
      </c>
      <c r="F95" s="71">
        <v>72</v>
      </c>
      <c r="G95" s="71">
        <v>10</v>
      </c>
      <c r="H95" s="71">
        <v>10</v>
      </c>
      <c r="I95" s="71">
        <v>0</v>
      </c>
      <c r="J95" s="71">
        <v>0</v>
      </c>
      <c r="K95" s="71">
        <v>0</v>
      </c>
      <c r="L95" s="71">
        <v>0</v>
      </c>
      <c r="M95" s="72">
        <v>7</v>
      </c>
      <c r="N95" s="71">
        <v>12</v>
      </c>
      <c r="O95" s="71">
        <v>3</v>
      </c>
      <c r="P95" s="73">
        <v>4.9000000000000004</v>
      </c>
      <c r="Q95" s="71">
        <v>1</v>
      </c>
      <c r="R95" s="71">
        <v>0</v>
      </c>
      <c r="S95" s="73">
        <v>1.3</v>
      </c>
      <c r="T95" s="71">
        <v>1</v>
      </c>
      <c r="U95" s="71">
        <v>0</v>
      </c>
      <c r="V95" s="72">
        <v>0</v>
      </c>
    </row>
    <row r="96" spans="1:22" x14ac:dyDescent="0.2">
      <c r="A96" s="106"/>
      <c r="B96" s="107"/>
      <c r="C96" s="107"/>
      <c r="D96" s="70" t="s">
        <v>101</v>
      </c>
      <c r="E96" s="71">
        <v>4</v>
      </c>
      <c r="F96" s="71">
        <v>77</v>
      </c>
      <c r="G96" s="71">
        <v>10</v>
      </c>
      <c r="H96" s="71">
        <v>10</v>
      </c>
      <c r="I96" s="71">
        <v>0</v>
      </c>
      <c r="J96" s="71">
        <v>0</v>
      </c>
      <c r="K96" s="71">
        <v>0</v>
      </c>
      <c r="L96" s="71">
        <v>0</v>
      </c>
      <c r="M96" s="72">
        <v>7</v>
      </c>
      <c r="N96" s="71">
        <v>12</v>
      </c>
      <c r="O96" s="71">
        <v>3</v>
      </c>
      <c r="P96" s="73">
        <v>4.9000000000000004</v>
      </c>
      <c r="Q96" s="71">
        <v>1</v>
      </c>
      <c r="R96" s="71">
        <v>0</v>
      </c>
      <c r="S96" s="73">
        <v>1.3</v>
      </c>
      <c r="T96" s="71">
        <v>1</v>
      </c>
      <c r="U96" s="71">
        <v>0</v>
      </c>
      <c r="V96" s="72">
        <v>0</v>
      </c>
    </row>
    <row r="97" spans="1:22" x14ac:dyDescent="0.2">
      <c r="A97" s="106"/>
      <c r="B97" s="107"/>
      <c r="C97" s="107"/>
      <c r="D97" s="70" t="s">
        <v>102</v>
      </c>
      <c r="E97" s="71">
        <v>4</v>
      </c>
      <c r="F97" s="71">
        <v>67</v>
      </c>
      <c r="G97" s="71">
        <v>10</v>
      </c>
      <c r="H97" s="71">
        <v>10</v>
      </c>
      <c r="I97" s="71">
        <v>0</v>
      </c>
      <c r="J97" s="71">
        <v>0</v>
      </c>
      <c r="K97" s="71">
        <v>0</v>
      </c>
      <c r="L97" s="71">
        <v>0</v>
      </c>
      <c r="M97" s="72">
        <v>7</v>
      </c>
      <c r="N97" s="71">
        <v>12</v>
      </c>
      <c r="O97" s="71">
        <v>3</v>
      </c>
      <c r="P97" s="73">
        <v>4.9000000000000004</v>
      </c>
      <c r="Q97" s="71">
        <v>1</v>
      </c>
      <c r="R97" s="71">
        <v>0</v>
      </c>
      <c r="S97" s="73">
        <v>1.3</v>
      </c>
      <c r="T97" s="71">
        <v>1</v>
      </c>
      <c r="U97" s="71">
        <v>0</v>
      </c>
      <c r="V97" s="72">
        <v>0</v>
      </c>
    </row>
    <row r="98" spans="1:22" x14ac:dyDescent="0.2">
      <c r="A98" s="106"/>
      <c r="B98" s="107"/>
      <c r="C98" s="107"/>
      <c r="D98" s="70" t="s">
        <v>103</v>
      </c>
      <c r="E98" s="71">
        <v>4</v>
      </c>
      <c r="F98" s="71">
        <v>71</v>
      </c>
      <c r="G98" s="71">
        <v>10</v>
      </c>
      <c r="H98" s="71">
        <v>10</v>
      </c>
      <c r="I98" s="71">
        <v>0</v>
      </c>
      <c r="J98" s="71">
        <v>0</v>
      </c>
      <c r="K98" s="71">
        <v>0</v>
      </c>
      <c r="L98" s="71">
        <v>0</v>
      </c>
      <c r="M98" s="72">
        <v>7</v>
      </c>
      <c r="N98" s="71">
        <v>12</v>
      </c>
      <c r="O98" s="71">
        <v>3</v>
      </c>
      <c r="P98" s="73">
        <v>4.9000000000000004</v>
      </c>
      <c r="Q98" s="71">
        <v>1</v>
      </c>
      <c r="R98" s="71">
        <v>0</v>
      </c>
      <c r="S98" s="73">
        <v>1.3</v>
      </c>
      <c r="T98" s="71">
        <v>1</v>
      </c>
      <c r="U98" s="71">
        <v>0</v>
      </c>
      <c r="V98" s="72">
        <v>0</v>
      </c>
    </row>
    <row r="99" spans="1:22" x14ac:dyDescent="0.2">
      <c r="A99" s="106"/>
      <c r="B99" s="107"/>
      <c r="C99" s="107"/>
      <c r="D99" s="70" t="s">
        <v>104</v>
      </c>
      <c r="E99" s="71">
        <v>4</v>
      </c>
      <c r="F99" s="71">
        <v>75</v>
      </c>
      <c r="G99" s="71">
        <v>10</v>
      </c>
      <c r="H99" s="71">
        <v>10</v>
      </c>
      <c r="I99" s="71">
        <v>0</v>
      </c>
      <c r="J99" s="71">
        <v>0</v>
      </c>
      <c r="K99" s="71">
        <v>0</v>
      </c>
      <c r="L99" s="71">
        <v>0</v>
      </c>
      <c r="M99" s="72">
        <v>7</v>
      </c>
      <c r="N99" s="71">
        <v>12</v>
      </c>
      <c r="O99" s="71">
        <v>3</v>
      </c>
      <c r="P99" s="73">
        <v>4.9000000000000004</v>
      </c>
      <c r="Q99" s="71">
        <v>1</v>
      </c>
      <c r="R99" s="71">
        <v>0</v>
      </c>
      <c r="S99" s="73">
        <v>1.3</v>
      </c>
      <c r="T99" s="71">
        <v>1</v>
      </c>
      <c r="U99" s="71">
        <v>0</v>
      </c>
      <c r="V99" s="72">
        <v>0</v>
      </c>
    </row>
    <row r="100" spans="1:22" x14ac:dyDescent="0.2">
      <c r="A100" s="106"/>
      <c r="B100" s="107"/>
      <c r="C100" s="107"/>
      <c r="D100" s="70" t="s">
        <v>105</v>
      </c>
      <c r="E100" s="71">
        <v>4</v>
      </c>
      <c r="F100" s="79">
        <v>55</v>
      </c>
      <c r="G100" s="71">
        <v>10</v>
      </c>
      <c r="H100" s="71">
        <v>10</v>
      </c>
      <c r="I100" s="71">
        <v>0</v>
      </c>
      <c r="J100" s="71">
        <v>0</v>
      </c>
      <c r="K100" s="71">
        <v>0</v>
      </c>
      <c r="L100" s="71">
        <v>0</v>
      </c>
      <c r="M100" s="72">
        <v>7</v>
      </c>
      <c r="N100" s="71">
        <v>12</v>
      </c>
      <c r="O100" s="71">
        <v>3</v>
      </c>
      <c r="P100" s="73">
        <v>4.9000000000000004</v>
      </c>
      <c r="Q100" s="71">
        <v>1</v>
      </c>
      <c r="R100" s="71">
        <v>0</v>
      </c>
      <c r="S100" s="73">
        <v>1.3</v>
      </c>
      <c r="T100" s="71">
        <v>1</v>
      </c>
      <c r="U100" s="71">
        <v>0</v>
      </c>
      <c r="V100" s="80">
        <v>0</v>
      </c>
    </row>
    <row r="101" spans="1:22" x14ac:dyDescent="0.2">
      <c r="A101" s="106"/>
      <c r="B101" s="107"/>
      <c r="C101" s="107"/>
      <c r="D101" s="70" t="s">
        <v>108</v>
      </c>
      <c r="E101" s="71">
        <v>4</v>
      </c>
      <c r="F101" s="79">
        <v>63</v>
      </c>
      <c r="G101" s="71">
        <v>10</v>
      </c>
      <c r="H101" s="71">
        <v>10</v>
      </c>
      <c r="I101" s="71">
        <v>0</v>
      </c>
      <c r="J101" s="71">
        <v>0</v>
      </c>
      <c r="K101" s="71">
        <v>0</v>
      </c>
      <c r="L101" s="71">
        <v>0</v>
      </c>
      <c r="M101" s="72">
        <v>7</v>
      </c>
      <c r="N101" s="71">
        <v>12</v>
      </c>
      <c r="O101" s="71">
        <v>3</v>
      </c>
      <c r="P101" s="73">
        <v>4.9000000000000004</v>
      </c>
      <c r="Q101" s="71">
        <v>1</v>
      </c>
      <c r="R101" s="71">
        <v>0</v>
      </c>
      <c r="S101" s="73">
        <v>1.3</v>
      </c>
      <c r="T101" s="71">
        <v>1</v>
      </c>
      <c r="U101" s="71">
        <v>0</v>
      </c>
      <c r="V101" s="80">
        <v>0</v>
      </c>
    </row>
    <row r="102" spans="1:22" x14ac:dyDescent="0.2">
      <c r="A102" s="106"/>
      <c r="B102" s="107"/>
      <c r="C102" s="107"/>
      <c r="D102" s="70" t="s">
        <v>107</v>
      </c>
      <c r="E102" s="71">
        <v>4</v>
      </c>
      <c r="F102" s="79">
        <v>51</v>
      </c>
      <c r="G102" s="71">
        <v>10</v>
      </c>
      <c r="H102" s="71">
        <v>10</v>
      </c>
      <c r="I102" s="71">
        <v>0</v>
      </c>
      <c r="J102" s="71">
        <v>0</v>
      </c>
      <c r="K102" s="71">
        <v>0</v>
      </c>
      <c r="L102" s="71">
        <v>0</v>
      </c>
      <c r="M102" s="72">
        <v>7</v>
      </c>
      <c r="N102" s="71">
        <v>12</v>
      </c>
      <c r="O102" s="71">
        <v>3</v>
      </c>
      <c r="P102" s="73">
        <v>4.9000000000000004</v>
      </c>
      <c r="Q102" s="71">
        <v>1</v>
      </c>
      <c r="R102" s="71">
        <v>0</v>
      </c>
      <c r="S102" s="73">
        <v>1.3</v>
      </c>
      <c r="T102" s="71">
        <v>1</v>
      </c>
      <c r="U102" s="71">
        <v>0</v>
      </c>
      <c r="V102" s="80">
        <v>0</v>
      </c>
    </row>
    <row r="103" spans="1:22" x14ac:dyDescent="0.2">
      <c r="A103" s="106"/>
      <c r="B103" s="107"/>
      <c r="C103" s="107"/>
      <c r="D103" s="70" t="s">
        <v>120</v>
      </c>
      <c r="E103" s="71">
        <v>4</v>
      </c>
      <c r="F103" s="79">
        <v>42</v>
      </c>
      <c r="G103" s="71">
        <v>10</v>
      </c>
      <c r="H103" s="71">
        <v>10</v>
      </c>
      <c r="I103" s="71">
        <v>0</v>
      </c>
      <c r="J103" s="71">
        <v>0</v>
      </c>
      <c r="K103" s="71">
        <v>0</v>
      </c>
      <c r="L103" s="71">
        <v>0</v>
      </c>
      <c r="M103" s="72">
        <v>7</v>
      </c>
      <c r="N103" s="71">
        <v>12</v>
      </c>
      <c r="O103" s="71">
        <v>3</v>
      </c>
      <c r="P103" s="73">
        <v>4.9000000000000004</v>
      </c>
      <c r="Q103" s="71">
        <v>1</v>
      </c>
      <c r="R103" s="71">
        <v>0</v>
      </c>
      <c r="S103" s="73">
        <v>1.3</v>
      </c>
      <c r="T103" s="71">
        <v>1</v>
      </c>
      <c r="U103" s="71">
        <v>0</v>
      </c>
      <c r="V103" s="80">
        <v>0</v>
      </c>
    </row>
    <row r="104" spans="1:22" x14ac:dyDescent="0.2">
      <c r="A104" s="106"/>
      <c r="B104" s="107"/>
      <c r="C104" s="107"/>
      <c r="D104" s="70" t="s">
        <v>121</v>
      </c>
      <c r="E104" s="71">
        <v>4</v>
      </c>
      <c r="F104" s="79">
        <v>39</v>
      </c>
      <c r="G104" s="71">
        <v>10</v>
      </c>
      <c r="H104" s="71">
        <v>10</v>
      </c>
      <c r="I104" s="71">
        <v>0</v>
      </c>
      <c r="J104" s="71">
        <v>0</v>
      </c>
      <c r="K104" s="71">
        <v>0</v>
      </c>
      <c r="L104" s="71">
        <v>0</v>
      </c>
      <c r="M104" s="72">
        <v>7</v>
      </c>
      <c r="N104" s="71">
        <v>12</v>
      </c>
      <c r="O104" s="71">
        <v>3</v>
      </c>
      <c r="P104" s="73">
        <v>4.9000000000000004</v>
      </c>
      <c r="Q104" s="71">
        <v>1</v>
      </c>
      <c r="R104" s="71">
        <v>0</v>
      </c>
      <c r="S104" s="73">
        <v>1.3</v>
      </c>
      <c r="T104" s="71">
        <v>1</v>
      </c>
      <c r="U104" s="71">
        <v>0</v>
      </c>
      <c r="V104" s="80">
        <v>0</v>
      </c>
    </row>
    <row r="105" spans="1:22" x14ac:dyDescent="0.2">
      <c r="A105" s="106"/>
      <c r="B105" s="107"/>
      <c r="C105" s="107"/>
      <c r="D105" s="70" t="s">
        <v>122</v>
      </c>
      <c r="E105" s="71">
        <v>4</v>
      </c>
      <c r="F105" s="79">
        <v>60</v>
      </c>
      <c r="G105" s="71">
        <v>10</v>
      </c>
      <c r="H105" s="71">
        <v>10</v>
      </c>
      <c r="I105" s="71">
        <v>0</v>
      </c>
      <c r="J105" s="71">
        <v>0</v>
      </c>
      <c r="K105" s="71">
        <v>0</v>
      </c>
      <c r="L105" s="71">
        <v>0</v>
      </c>
      <c r="M105" s="72">
        <v>7</v>
      </c>
      <c r="N105" s="71">
        <v>12</v>
      </c>
      <c r="O105" s="71">
        <v>3</v>
      </c>
      <c r="P105" s="73">
        <v>4.9000000000000004</v>
      </c>
      <c r="Q105" s="71">
        <v>1</v>
      </c>
      <c r="R105" s="71">
        <v>0</v>
      </c>
      <c r="S105" s="73">
        <v>1.3</v>
      </c>
      <c r="T105" s="71">
        <v>1</v>
      </c>
      <c r="U105" s="71">
        <v>0</v>
      </c>
      <c r="V105" s="80">
        <v>0</v>
      </c>
    </row>
    <row r="106" spans="1:22" x14ac:dyDescent="0.2">
      <c r="A106" s="106"/>
      <c r="B106" s="107"/>
      <c r="C106" s="107"/>
      <c r="D106" s="70" t="s">
        <v>123</v>
      </c>
      <c r="E106" s="71">
        <v>4</v>
      </c>
      <c r="F106" s="79">
        <v>42</v>
      </c>
      <c r="G106" s="71">
        <v>10</v>
      </c>
      <c r="H106" s="71">
        <v>10</v>
      </c>
      <c r="I106" s="71">
        <v>0</v>
      </c>
      <c r="J106" s="71">
        <v>0</v>
      </c>
      <c r="K106" s="71">
        <v>0</v>
      </c>
      <c r="L106" s="71">
        <v>0</v>
      </c>
      <c r="M106" s="72">
        <v>7</v>
      </c>
      <c r="N106" s="71">
        <v>12</v>
      </c>
      <c r="O106" s="71">
        <v>3</v>
      </c>
      <c r="P106" s="73">
        <v>4.9000000000000004</v>
      </c>
      <c r="Q106" s="71">
        <v>1</v>
      </c>
      <c r="R106" s="71">
        <v>0</v>
      </c>
      <c r="S106" s="73">
        <v>1.3</v>
      </c>
      <c r="T106" s="71">
        <v>1</v>
      </c>
      <c r="U106" s="71">
        <v>0</v>
      </c>
      <c r="V106" s="80">
        <v>0</v>
      </c>
    </row>
    <row r="107" spans="1:22" x14ac:dyDescent="0.2">
      <c r="A107" s="106"/>
      <c r="B107" s="107"/>
      <c r="C107" s="107"/>
      <c r="D107" s="70" t="s">
        <v>124</v>
      </c>
      <c r="E107" s="71">
        <v>4</v>
      </c>
      <c r="F107" s="79">
        <v>52</v>
      </c>
      <c r="G107" s="71">
        <v>10</v>
      </c>
      <c r="H107" s="71">
        <v>10</v>
      </c>
      <c r="I107" s="71">
        <v>0</v>
      </c>
      <c r="J107" s="71">
        <v>0</v>
      </c>
      <c r="K107" s="71">
        <v>0</v>
      </c>
      <c r="L107" s="71">
        <v>0</v>
      </c>
      <c r="M107" s="72">
        <v>7</v>
      </c>
      <c r="N107" s="71">
        <v>12</v>
      </c>
      <c r="O107" s="71">
        <v>3</v>
      </c>
      <c r="P107" s="73">
        <v>4.9000000000000004</v>
      </c>
      <c r="Q107" s="71">
        <v>1</v>
      </c>
      <c r="R107" s="71">
        <v>0</v>
      </c>
      <c r="S107" s="73">
        <v>1.3</v>
      </c>
      <c r="T107" s="71">
        <v>1</v>
      </c>
      <c r="U107" s="71">
        <v>0</v>
      </c>
      <c r="V107" s="80">
        <v>0</v>
      </c>
    </row>
    <row r="108" spans="1:22" x14ac:dyDescent="0.2">
      <c r="A108" s="106"/>
      <c r="B108" s="107"/>
      <c r="C108" s="107"/>
      <c r="D108" s="70" t="s">
        <v>125</v>
      </c>
      <c r="E108" s="71">
        <v>4</v>
      </c>
      <c r="F108" s="79">
        <v>51</v>
      </c>
      <c r="G108" s="71">
        <v>10</v>
      </c>
      <c r="H108" s="71">
        <v>10</v>
      </c>
      <c r="I108" s="71">
        <v>0</v>
      </c>
      <c r="J108" s="71">
        <v>0</v>
      </c>
      <c r="K108" s="71">
        <v>0</v>
      </c>
      <c r="L108" s="71">
        <v>0</v>
      </c>
      <c r="M108" s="72">
        <v>7</v>
      </c>
      <c r="N108" s="71">
        <v>12</v>
      </c>
      <c r="O108" s="71">
        <v>3</v>
      </c>
      <c r="P108" s="73">
        <v>4.9000000000000004</v>
      </c>
      <c r="Q108" s="71">
        <v>1</v>
      </c>
      <c r="R108" s="71">
        <v>0</v>
      </c>
      <c r="S108" s="73">
        <v>1.3</v>
      </c>
      <c r="T108" s="71">
        <v>1</v>
      </c>
      <c r="U108" s="71">
        <v>0</v>
      </c>
      <c r="V108" s="80">
        <v>0</v>
      </c>
    </row>
    <row r="109" spans="1:22" x14ac:dyDescent="0.2">
      <c r="A109" s="106"/>
      <c r="B109" s="107"/>
      <c r="C109" s="107"/>
      <c r="D109" s="70" t="s">
        <v>126</v>
      </c>
      <c r="E109" s="71">
        <v>4</v>
      </c>
      <c r="F109" s="79">
        <v>49</v>
      </c>
      <c r="G109" s="71">
        <v>10</v>
      </c>
      <c r="H109" s="71">
        <v>10</v>
      </c>
      <c r="I109" s="71">
        <v>0</v>
      </c>
      <c r="J109" s="71">
        <v>0</v>
      </c>
      <c r="K109" s="71">
        <v>0</v>
      </c>
      <c r="L109" s="71">
        <v>0</v>
      </c>
      <c r="M109" s="72">
        <v>7</v>
      </c>
      <c r="N109" s="71">
        <v>12</v>
      </c>
      <c r="O109" s="71">
        <v>3</v>
      </c>
      <c r="P109" s="73">
        <v>4.9000000000000004</v>
      </c>
      <c r="Q109" s="71">
        <v>1</v>
      </c>
      <c r="R109" s="71">
        <v>0</v>
      </c>
      <c r="S109" s="73">
        <v>1.3</v>
      </c>
      <c r="T109" s="71">
        <v>1</v>
      </c>
      <c r="U109" s="71">
        <v>0</v>
      </c>
      <c r="V109" s="80">
        <v>0</v>
      </c>
    </row>
    <row r="110" spans="1:22" x14ac:dyDescent="0.2">
      <c r="A110" s="106"/>
      <c r="B110" s="107"/>
      <c r="C110" s="107"/>
      <c r="D110" s="70" t="s">
        <v>127</v>
      </c>
      <c r="E110" s="71">
        <v>4</v>
      </c>
      <c r="F110" s="79">
        <v>21</v>
      </c>
      <c r="G110" s="79">
        <v>60</v>
      </c>
      <c r="H110" s="79">
        <v>30</v>
      </c>
      <c r="I110" s="79">
        <v>1</v>
      </c>
      <c r="J110" s="79">
        <v>70</v>
      </c>
      <c r="K110" s="71">
        <v>0</v>
      </c>
      <c r="L110" s="71">
        <v>0</v>
      </c>
      <c r="M110" s="72">
        <v>7</v>
      </c>
      <c r="N110" s="71">
        <v>12</v>
      </c>
      <c r="O110" s="71">
        <v>3</v>
      </c>
      <c r="P110" s="73">
        <v>4.9000000000000004</v>
      </c>
      <c r="Q110" s="71">
        <v>1</v>
      </c>
      <c r="R110" s="71">
        <v>0</v>
      </c>
      <c r="S110" s="73">
        <v>1.3</v>
      </c>
      <c r="T110" s="71">
        <v>1</v>
      </c>
      <c r="U110" s="71">
        <v>0</v>
      </c>
      <c r="V110" s="80">
        <v>0</v>
      </c>
    </row>
    <row r="111" spans="1:22" x14ac:dyDescent="0.2">
      <c r="A111" s="106"/>
      <c r="B111" s="107"/>
      <c r="C111" s="107"/>
      <c r="D111" s="70" t="s">
        <v>128</v>
      </c>
      <c r="E111" s="71">
        <v>4</v>
      </c>
      <c r="F111" s="79">
        <v>15</v>
      </c>
      <c r="G111" s="79">
        <v>40</v>
      </c>
      <c r="H111" s="79">
        <v>20</v>
      </c>
      <c r="I111" s="71">
        <v>0</v>
      </c>
      <c r="J111" s="71">
        <v>0</v>
      </c>
      <c r="K111" s="71">
        <v>0</v>
      </c>
      <c r="L111" s="71">
        <v>0</v>
      </c>
      <c r="M111" s="72">
        <v>7</v>
      </c>
      <c r="N111" s="71">
        <v>12</v>
      </c>
      <c r="O111" s="71">
        <v>3</v>
      </c>
      <c r="P111" s="73">
        <v>4.9000000000000004</v>
      </c>
      <c r="Q111" s="71">
        <v>1</v>
      </c>
      <c r="R111" s="71">
        <v>0</v>
      </c>
      <c r="S111" s="73">
        <v>1.3</v>
      </c>
      <c r="T111" s="71">
        <v>1</v>
      </c>
      <c r="U111" s="71">
        <v>0</v>
      </c>
      <c r="V111" s="80">
        <v>0</v>
      </c>
    </row>
    <row r="112" spans="1:22" x14ac:dyDescent="0.2">
      <c r="A112" s="106"/>
      <c r="B112" s="107"/>
      <c r="C112" s="107"/>
      <c r="D112" s="70" t="s">
        <v>96</v>
      </c>
      <c r="E112" s="74">
        <f>SUM(E89:E111)</f>
        <v>78</v>
      </c>
      <c r="F112" s="74">
        <f t="shared" ref="F112:V112" si="9">SUM(F89:F111)</f>
        <v>932</v>
      </c>
      <c r="G112" s="74">
        <f t="shared" si="9"/>
        <v>250</v>
      </c>
      <c r="H112" s="74">
        <f t="shared" si="9"/>
        <v>200</v>
      </c>
      <c r="I112" s="74">
        <f t="shared" si="9"/>
        <v>1</v>
      </c>
      <c r="J112" s="74">
        <f t="shared" si="9"/>
        <v>70</v>
      </c>
      <c r="K112" s="74">
        <f t="shared" si="9"/>
        <v>0</v>
      </c>
      <c r="L112" s="74">
        <f t="shared" si="9"/>
        <v>0</v>
      </c>
      <c r="M112" s="74">
        <f t="shared" si="9"/>
        <v>128</v>
      </c>
      <c r="N112" s="74">
        <f t="shared" si="9"/>
        <v>219</v>
      </c>
      <c r="O112" s="74">
        <f t="shared" si="9"/>
        <v>54</v>
      </c>
      <c r="P112" s="75">
        <f t="shared" si="9"/>
        <v>91.000000000000014</v>
      </c>
      <c r="Q112" s="74">
        <f t="shared" si="9"/>
        <v>18</v>
      </c>
      <c r="R112" s="74">
        <f t="shared" si="9"/>
        <v>40</v>
      </c>
      <c r="S112" s="75">
        <f t="shared" si="9"/>
        <v>23.400000000000006</v>
      </c>
      <c r="T112" s="74">
        <f t="shared" si="9"/>
        <v>18</v>
      </c>
      <c r="U112" s="74">
        <f t="shared" si="9"/>
        <v>9</v>
      </c>
      <c r="V112" s="74">
        <f t="shared" si="9"/>
        <v>0</v>
      </c>
    </row>
    <row r="113" spans="1:22" x14ac:dyDescent="0.2">
      <c r="A113" s="106" t="s">
        <v>30</v>
      </c>
      <c r="B113" s="108">
        <v>550</v>
      </c>
      <c r="C113" s="108">
        <v>350</v>
      </c>
      <c r="D113" s="70" t="s">
        <v>97</v>
      </c>
      <c r="E113" s="71">
        <v>9</v>
      </c>
      <c r="F113" s="71">
        <v>37</v>
      </c>
      <c r="G113" s="71"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2">
        <v>4</v>
      </c>
      <c r="N113" s="71">
        <v>9</v>
      </c>
      <c r="O113" s="71">
        <v>1</v>
      </c>
      <c r="P113" s="73">
        <v>0</v>
      </c>
      <c r="Q113" s="71">
        <v>1</v>
      </c>
      <c r="R113" s="71">
        <v>1</v>
      </c>
      <c r="S113" s="73">
        <v>0</v>
      </c>
      <c r="T113" s="71">
        <v>0</v>
      </c>
      <c r="U113" s="71">
        <v>0</v>
      </c>
      <c r="V113" s="72">
        <v>0</v>
      </c>
    </row>
    <row r="114" spans="1:22" x14ac:dyDescent="0.2">
      <c r="A114" s="106"/>
      <c r="B114" s="108"/>
      <c r="C114" s="108"/>
      <c r="D114" s="70" t="s">
        <v>98</v>
      </c>
      <c r="E114" s="71">
        <v>4</v>
      </c>
      <c r="F114" s="71">
        <v>24</v>
      </c>
      <c r="G114" s="71">
        <v>0</v>
      </c>
      <c r="H114" s="71">
        <v>33</v>
      </c>
      <c r="I114" s="71">
        <v>0</v>
      </c>
      <c r="J114" s="71">
        <v>0</v>
      </c>
      <c r="K114" s="71">
        <v>0</v>
      </c>
      <c r="L114" s="71">
        <v>0</v>
      </c>
      <c r="M114" s="72">
        <v>7</v>
      </c>
      <c r="N114" s="71">
        <v>15</v>
      </c>
      <c r="O114" s="71">
        <v>6</v>
      </c>
      <c r="P114" s="73">
        <v>4.7</v>
      </c>
      <c r="Q114" s="71">
        <v>2</v>
      </c>
      <c r="R114" s="71">
        <v>0</v>
      </c>
      <c r="S114" s="73">
        <v>6.8</v>
      </c>
      <c r="T114" s="71">
        <v>1</v>
      </c>
      <c r="U114" s="71">
        <v>1</v>
      </c>
      <c r="V114" s="72">
        <v>0</v>
      </c>
    </row>
    <row r="115" spans="1:22" x14ac:dyDescent="0.2">
      <c r="A115" s="106"/>
      <c r="B115" s="108"/>
      <c r="C115" s="108"/>
      <c r="D115" s="70" t="s">
        <v>99</v>
      </c>
      <c r="E115" s="71">
        <v>7</v>
      </c>
      <c r="F115" s="71">
        <v>69</v>
      </c>
      <c r="G115" s="71">
        <v>12</v>
      </c>
      <c r="H115" s="71">
        <v>166</v>
      </c>
      <c r="I115" s="71">
        <v>0</v>
      </c>
      <c r="J115" s="71">
        <v>0</v>
      </c>
      <c r="K115" s="71">
        <v>0</v>
      </c>
      <c r="L115" s="71">
        <v>0</v>
      </c>
      <c r="M115" s="72">
        <v>6</v>
      </c>
      <c r="N115" s="71">
        <v>10</v>
      </c>
      <c r="O115" s="71">
        <v>2</v>
      </c>
      <c r="P115" s="73">
        <v>4.5</v>
      </c>
      <c r="Q115" s="71">
        <v>1</v>
      </c>
      <c r="R115" s="71">
        <v>0</v>
      </c>
      <c r="S115" s="73">
        <v>4.3</v>
      </c>
      <c r="T115" s="71">
        <v>1</v>
      </c>
      <c r="U115" s="71">
        <v>1</v>
      </c>
      <c r="V115" s="72">
        <v>1</v>
      </c>
    </row>
    <row r="116" spans="1:22" x14ac:dyDescent="0.2">
      <c r="A116" s="106"/>
      <c r="B116" s="108"/>
      <c r="C116" s="108"/>
      <c r="D116" s="70" t="s">
        <v>100</v>
      </c>
      <c r="E116" s="71">
        <v>5</v>
      </c>
      <c r="F116" s="71">
        <v>86</v>
      </c>
      <c r="G116" s="71">
        <v>94</v>
      </c>
      <c r="H116" s="71">
        <v>28</v>
      </c>
      <c r="I116" s="71">
        <v>0</v>
      </c>
      <c r="J116" s="71">
        <v>0</v>
      </c>
      <c r="K116" s="71">
        <v>0</v>
      </c>
      <c r="L116" s="71">
        <v>0</v>
      </c>
      <c r="M116" s="72">
        <v>10</v>
      </c>
      <c r="N116" s="71">
        <v>20</v>
      </c>
      <c r="O116" s="71">
        <v>6</v>
      </c>
      <c r="P116" s="73">
        <v>8.3000000000000007</v>
      </c>
      <c r="Q116" s="71">
        <v>1</v>
      </c>
      <c r="R116" s="71">
        <v>1</v>
      </c>
      <c r="S116" s="73">
        <v>2.9</v>
      </c>
      <c r="T116" s="71">
        <v>1</v>
      </c>
      <c r="U116" s="71">
        <v>0</v>
      </c>
      <c r="V116" s="72">
        <v>1</v>
      </c>
    </row>
    <row r="117" spans="1:22" x14ac:dyDescent="0.2">
      <c r="A117" s="106"/>
      <c r="B117" s="108"/>
      <c r="C117" s="108"/>
      <c r="D117" s="70" t="s">
        <v>101</v>
      </c>
      <c r="E117" s="71">
        <v>7</v>
      </c>
      <c r="F117" s="71">
        <v>97</v>
      </c>
      <c r="G117" s="71">
        <v>14</v>
      </c>
      <c r="H117" s="71">
        <v>12</v>
      </c>
      <c r="I117" s="71">
        <v>0</v>
      </c>
      <c r="J117" s="71">
        <v>0</v>
      </c>
      <c r="K117" s="71">
        <v>0</v>
      </c>
      <c r="L117" s="71">
        <v>0</v>
      </c>
      <c r="M117" s="72">
        <v>8</v>
      </c>
      <c r="N117" s="71">
        <v>20</v>
      </c>
      <c r="O117" s="71">
        <v>6</v>
      </c>
      <c r="P117" s="73">
        <v>7.7</v>
      </c>
      <c r="Q117" s="71">
        <v>1</v>
      </c>
      <c r="R117" s="71">
        <v>1</v>
      </c>
      <c r="S117" s="73">
        <v>2.9</v>
      </c>
      <c r="T117" s="71">
        <v>1</v>
      </c>
      <c r="U117" s="71">
        <v>1</v>
      </c>
      <c r="V117" s="72">
        <v>1</v>
      </c>
    </row>
    <row r="118" spans="1:22" x14ac:dyDescent="0.2">
      <c r="A118" s="106"/>
      <c r="B118" s="108"/>
      <c r="C118" s="108"/>
      <c r="D118" s="70" t="s">
        <v>102</v>
      </c>
      <c r="E118" s="71">
        <v>5</v>
      </c>
      <c r="F118" s="71">
        <v>51</v>
      </c>
      <c r="G118" s="71">
        <v>38</v>
      </c>
      <c r="H118" s="71">
        <v>22</v>
      </c>
      <c r="I118" s="71">
        <v>0</v>
      </c>
      <c r="J118" s="71">
        <v>0</v>
      </c>
      <c r="K118" s="71">
        <v>0</v>
      </c>
      <c r="L118" s="71">
        <v>0</v>
      </c>
      <c r="M118" s="72">
        <v>9</v>
      </c>
      <c r="N118" s="71">
        <v>20</v>
      </c>
      <c r="O118" s="71">
        <v>6</v>
      </c>
      <c r="P118" s="73">
        <v>8.1</v>
      </c>
      <c r="Q118" s="71">
        <v>2</v>
      </c>
      <c r="R118" s="71">
        <v>1</v>
      </c>
      <c r="S118" s="73">
        <v>2.9</v>
      </c>
      <c r="T118" s="71">
        <v>1</v>
      </c>
      <c r="U118" s="71">
        <v>1</v>
      </c>
      <c r="V118" s="72">
        <v>1</v>
      </c>
    </row>
    <row r="119" spans="1:22" x14ac:dyDescent="0.2">
      <c r="A119" s="106"/>
      <c r="B119" s="108"/>
      <c r="C119" s="108"/>
      <c r="D119" s="70" t="s">
        <v>103</v>
      </c>
      <c r="E119" s="71">
        <v>5</v>
      </c>
      <c r="F119" s="71">
        <v>63</v>
      </c>
      <c r="G119" s="71">
        <v>56</v>
      </c>
      <c r="H119" s="71">
        <v>13</v>
      </c>
      <c r="I119" s="71">
        <v>0</v>
      </c>
      <c r="J119" s="71">
        <v>0</v>
      </c>
      <c r="K119" s="71">
        <v>0</v>
      </c>
      <c r="L119" s="71">
        <v>0</v>
      </c>
      <c r="M119" s="72">
        <v>10</v>
      </c>
      <c r="N119" s="71">
        <v>20</v>
      </c>
      <c r="O119" s="71">
        <v>6</v>
      </c>
      <c r="P119" s="73">
        <v>8</v>
      </c>
      <c r="Q119" s="71">
        <v>1</v>
      </c>
      <c r="R119" s="71">
        <v>1</v>
      </c>
      <c r="S119" s="73">
        <v>2.9</v>
      </c>
      <c r="T119" s="71">
        <v>1</v>
      </c>
      <c r="U119" s="71">
        <v>1</v>
      </c>
      <c r="V119" s="72">
        <v>0</v>
      </c>
    </row>
    <row r="120" spans="1:22" x14ac:dyDescent="0.2">
      <c r="A120" s="106"/>
      <c r="B120" s="108"/>
      <c r="C120" s="108"/>
      <c r="D120" s="70" t="s">
        <v>104</v>
      </c>
      <c r="E120" s="71">
        <v>4</v>
      </c>
      <c r="F120" s="71">
        <v>66</v>
      </c>
      <c r="G120" s="71">
        <v>104</v>
      </c>
      <c r="H120" s="71">
        <v>26</v>
      </c>
      <c r="I120" s="71">
        <v>0</v>
      </c>
      <c r="J120" s="71">
        <v>0</v>
      </c>
      <c r="K120" s="71">
        <v>0</v>
      </c>
      <c r="L120" s="71">
        <v>0</v>
      </c>
      <c r="M120" s="72">
        <v>9</v>
      </c>
      <c r="N120" s="71">
        <v>20</v>
      </c>
      <c r="O120" s="71">
        <v>6</v>
      </c>
      <c r="P120" s="73">
        <v>8</v>
      </c>
      <c r="Q120" s="71">
        <v>1</v>
      </c>
      <c r="R120" s="71">
        <v>1</v>
      </c>
      <c r="S120" s="73">
        <v>2.9</v>
      </c>
      <c r="T120" s="71">
        <v>2</v>
      </c>
      <c r="U120" s="71">
        <v>1</v>
      </c>
      <c r="V120" s="72">
        <v>1</v>
      </c>
    </row>
    <row r="121" spans="1:22" x14ac:dyDescent="0.2">
      <c r="A121" s="106"/>
      <c r="B121" s="108"/>
      <c r="C121" s="108"/>
      <c r="D121" s="70" t="s">
        <v>105</v>
      </c>
      <c r="E121" s="71">
        <v>6</v>
      </c>
      <c r="F121" s="71">
        <v>86</v>
      </c>
      <c r="G121" s="71">
        <v>26</v>
      </c>
      <c r="H121" s="71">
        <v>4</v>
      </c>
      <c r="I121" s="71">
        <v>0</v>
      </c>
      <c r="J121" s="71">
        <v>0</v>
      </c>
      <c r="K121" s="71">
        <v>0</v>
      </c>
      <c r="L121" s="71">
        <v>0</v>
      </c>
      <c r="M121" s="72">
        <v>9</v>
      </c>
      <c r="N121" s="71">
        <v>20</v>
      </c>
      <c r="O121" s="71">
        <v>6</v>
      </c>
      <c r="P121" s="73">
        <v>8</v>
      </c>
      <c r="Q121" s="71">
        <v>3</v>
      </c>
      <c r="R121" s="71">
        <v>1</v>
      </c>
      <c r="S121" s="73">
        <v>2.9</v>
      </c>
      <c r="T121" s="71">
        <v>1</v>
      </c>
      <c r="U121" s="71">
        <v>1</v>
      </c>
      <c r="V121" s="72">
        <v>1</v>
      </c>
    </row>
    <row r="122" spans="1:22" x14ac:dyDescent="0.2">
      <c r="A122" s="106"/>
      <c r="B122" s="108"/>
      <c r="C122" s="108"/>
      <c r="D122" s="70" t="s">
        <v>108</v>
      </c>
      <c r="E122" s="71">
        <v>5</v>
      </c>
      <c r="F122" s="71">
        <v>82</v>
      </c>
      <c r="G122" s="71">
        <v>88</v>
      </c>
      <c r="H122" s="71">
        <v>8</v>
      </c>
      <c r="I122" s="71">
        <v>0</v>
      </c>
      <c r="J122" s="71">
        <v>0</v>
      </c>
      <c r="K122" s="71">
        <v>0</v>
      </c>
      <c r="L122" s="71">
        <v>0</v>
      </c>
      <c r="M122" s="72">
        <v>6</v>
      </c>
      <c r="N122" s="71">
        <v>14</v>
      </c>
      <c r="O122" s="71">
        <v>3</v>
      </c>
      <c r="P122" s="73">
        <v>5.3</v>
      </c>
      <c r="Q122" s="71">
        <v>1</v>
      </c>
      <c r="R122" s="71">
        <v>1</v>
      </c>
      <c r="S122" s="73">
        <v>2.9</v>
      </c>
      <c r="T122" s="71">
        <v>1</v>
      </c>
      <c r="U122" s="71">
        <v>1</v>
      </c>
      <c r="V122" s="72">
        <v>0</v>
      </c>
    </row>
    <row r="123" spans="1:22" x14ac:dyDescent="0.2">
      <c r="A123" s="106"/>
      <c r="B123" s="108"/>
      <c r="C123" s="108"/>
      <c r="D123" s="70" t="s">
        <v>107</v>
      </c>
      <c r="E123" s="71">
        <v>6</v>
      </c>
      <c r="F123" s="71">
        <v>137</v>
      </c>
      <c r="G123" s="71">
        <v>96</v>
      </c>
      <c r="H123" s="71">
        <v>45</v>
      </c>
      <c r="I123" s="71">
        <v>0</v>
      </c>
      <c r="J123" s="71">
        <v>0</v>
      </c>
      <c r="K123" s="71">
        <v>0</v>
      </c>
      <c r="L123" s="71">
        <v>0</v>
      </c>
      <c r="M123" s="72">
        <v>5</v>
      </c>
      <c r="N123" s="71">
        <v>11</v>
      </c>
      <c r="O123" s="71">
        <v>3</v>
      </c>
      <c r="P123" s="73">
        <v>5.9</v>
      </c>
      <c r="Q123" s="71">
        <v>1</v>
      </c>
      <c r="R123" s="71">
        <v>1</v>
      </c>
      <c r="S123" s="73">
        <v>5.3</v>
      </c>
      <c r="T123" s="71">
        <v>2</v>
      </c>
      <c r="U123" s="71">
        <v>1</v>
      </c>
      <c r="V123" s="72">
        <v>0</v>
      </c>
    </row>
    <row r="124" spans="1:22" x14ac:dyDescent="0.2">
      <c r="A124" s="106"/>
      <c r="B124" s="108"/>
      <c r="C124" s="108"/>
      <c r="D124" s="70" t="s">
        <v>120</v>
      </c>
      <c r="E124" s="71">
        <v>7</v>
      </c>
      <c r="F124" s="71">
        <v>73</v>
      </c>
      <c r="G124" s="71">
        <v>90</v>
      </c>
      <c r="H124" s="71">
        <v>30</v>
      </c>
      <c r="I124" s="71">
        <v>0</v>
      </c>
      <c r="J124" s="71">
        <v>0</v>
      </c>
      <c r="K124" s="71">
        <v>0</v>
      </c>
      <c r="L124" s="71">
        <v>0</v>
      </c>
      <c r="M124" s="72">
        <v>9</v>
      </c>
      <c r="N124" s="71">
        <v>17</v>
      </c>
      <c r="O124" s="71">
        <v>6</v>
      </c>
      <c r="P124" s="73">
        <v>8.9</v>
      </c>
      <c r="Q124" s="71">
        <v>2</v>
      </c>
      <c r="R124" s="71">
        <v>1</v>
      </c>
      <c r="S124" s="73">
        <v>5.3</v>
      </c>
      <c r="T124" s="71">
        <v>1</v>
      </c>
      <c r="U124" s="71">
        <v>0</v>
      </c>
      <c r="V124" s="72">
        <v>0</v>
      </c>
    </row>
    <row r="125" spans="1:22" x14ac:dyDescent="0.2">
      <c r="A125" s="106"/>
      <c r="B125" s="108"/>
      <c r="C125" s="108"/>
      <c r="D125" s="70" t="s">
        <v>121</v>
      </c>
      <c r="E125" s="71">
        <v>4</v>
      </c>
      <c r="F125" s="71">
        <v>17</v>
      </c>
      <c r="G125" s="71">
        <v>8</v>
      </c>
      <c r="H125" s="71">
        <v>0</v>
      </c>
      <c r="I125" s="71">
        <v>0</v>
      </c>
      <c r="J125" s="71">
        <v>0</v>
      </c>
      <c r="K125" s="71">
        <v>1</v>
      </c>
      <c r="L125" s="71">
        <v>124</v>
      </c>
      <c r="M125" s="72">
        <v>2</v>
      </c>
      <c r="N125" s="71">
        <v>8</v>
      </c>
      <c r="O125" s="71">
        <v>3</v>
      </c>
      <c r="P125" s="73">
        <v>3.5</v>
      </c>
      <c r="Q125" s="71">
        <v>1</v>
      </c>
      <c r="R125" s="71">
        <v>1</v>
      </c>
      <c r="S125" s="73">
        <v>3.3</v>
      </c>
      <c r="T125" s="71">
        <v>0</v>
      </c>
      <c r="U125" s="71">
        <v>0</v>
      </c>
      <c r="V125" s="72">
        <v>0</v>
      </c>
    </row>
    <row r="126" spans="1:22" x14ac:dyDescent="0.2">
      <c r="A126" s="106"/>
      <c r="B126" s="108"/>
      <c r="C126" s="108"/>
      <c r="D126" s="70" t="s">
        <v>96</v>
      </c>
      <c r="E126" s="74">
        <f>SUM(E113:E125)</f>
        <v>74</v>
      </c>
      <c r="F126" s="74">
        <f t="shared" ref="F126:V126" si="10">SUM(F113:F125)</f>
        <v>888</v>
      </c>
      <c r="G126" s="74">
        <f t="shared" si="10"/>
        <v>626</v>
      </c>
      <c r="H126" s="74">
        <f t="shared" si="10"/>
        <v>387</v>
      </c>
      <c r="I126" s="74">
        <f t="shared" si="10"/>
        <v>0</v>
      </c>
      <c r="J126" s="74">
        <f t="shared" si="10"/>
        <v>0</v>
      </c>
      <c r="K126" s="74">
        <f t="shared" si="10"/>
        <v>1</v>
      </c>
      <c r="L126" s="74">
        <f t="shared" si="10"/>
        <v>124</v>
      </c>
      <c r="M126" s="74">
        <f t="shared" si="10"/>
        <v>94</v>
      </c>
      <c r="N126" s="74">
        <f t="shared" si="10"/>
        <v>204</v>
      </c>
      <c r="O126" s="74">
        <f t="shared" si="10"/>
        <v>60</v>
      </c>
      <c r="P126" s="81">
        <f t="shared" si="10"/>
        <v>80.900000000000006</v>
      </c>
      <c r="Q126" s="74">
        <f t="shared" si="10"/>
        <v>18</v>
      </c>
      <c r="R126" s="74">
        <f t="shared" si="10"/>
        <v>11</v>
      </c>
      <c r="S126" s="75">
        <f t="shared" si="10"/>
        <v>45.299999999999983</v>
      </c>
      <c r="T126" s="74">
        <f t="shared" si="10"/>
        <v>13</v>
      </c>
      <c r="U126" s="74">
        <f t="shared" si="10"/>
        <v>9</v>
      </c>
      <c r="V126" s="74">
        <f t="shared" si="10"/>
        <v>6</v>
      </c>
    </row>
    <row r="127" spans="1:22" x14ac:dyDescent="0.2">
      <c r="A127" s="106" t="s">
        <v>33</v>
      </c>
      <c r="B127" s="108">
        <v>588</v>
      </c>
      <c r="C127" s="108">
        <v>320</v>
      </c>
      <c r="D127" s="70" t="s">
        <v>97</v>
      </c>
      <c r="E127" s="71">
        <v>17</v>
      </c>
      <c r="F127" s="71">
        <v>0</v>
      </c>
      <c r="G127" s="71">
        <v>0</v>
      </c>
      <c r="H127" s="71">
        <v>0</v>
      </c>
      <c r="I127" s="71">
        <v>0</v>
      </c>
      <c r="J127" s="71">
        <v>0</v>
      </c>
      <c r="K127" s="71">
        <v>0</v>
      </c>
      <c r="L127" s="71">
        <v>0</v>
      </c>
      <c r="M127" s="72">
        <v>3</v>
      </c>
      <c r="N127" s="71">
        <v>5</v>
      </c>
      <c r="O127" s="71">
        <v>0</v>
      </c>
      <c r="P127" s="73">
        <v>2.4</v>
      </c>
      <c r="Q127" s="71">
        <v>2</v>
      </c>
      <c r="R127" s="71">
        <v>3</v>
      </c>
      <c r="S127" s="73">
        <v>1.4</v>
      </c>
      <c r="T127" s="71">
        <v>0</v>
      </c>
      <c r="U127" s="71">
        <v>0</v>
      </c>
      <c r="V127" s="72">
        <v>0</v>
      </c>
    </row>
    <row r="128" spans="1:22" x14ac:dyDescent="0.2">
      <c r="A128" s="106"/>
      <c r="B128" s="108"/>
      <c r="C128" s="108"/>
      <c r="D128" s="70" t="s">
        <v>98</v>
      </c>
      <c r="E128" s="71">
        <v>10</v>
      </c>
      <c r="F128" s="71">
        <v>22</v>
      </c>
      <c r="G128" s="71">
        <v>0</v>
      </c>
      <c r="H128" s="71">
        <v>0</v>
      </c>
      <c r="I128" s="71">
        <v>0</v>
      </c>
      <c r="J128" s="71">
        <v>0</v>
      </c>
      <c r="K128" s="71">
        <v>0</v>
      </c>
      <c r="L128" s="71">
        <v>0</v>
      </c>
      <c r="M128" s="72">
        <v>8</v>
      </c>
      <c r="N128" s="71">
        <v>13</v>
      </c>
      <c r="O128" s="71">
        <v>1</v>
      </c>
      <c r="P128" s="73">
        <v>4</v>
      </c>
      <c r="Q128" s="71">
        <v>1</v>
      </c>
      <c r="R128" s="71">
        <v>0</v>
      </c>
      <c r="S128" s="73">
        <v>0</v>
      </c>
      <c r="T128" s="71">
        <v>0</v>
      </c>
      <c r="U128" s="71">
        <v>0</v>
      </c>
      <c r="V128" s="72">
        <v>0</v>
      </c>
    </row>
    <row r="129" spans="1:22" x14ac:dyDescent="0.2">
      <c r="A129" s="106"/>
      <c r="B129" s="108"/>
      <c r="C129" s="108"/>
      <c r="D129" s="70" t="s">
        <v>99</v>
      </c>
      <c r="E129" s="71">
        <v>8</v>
      </c>
      <c r="F129" s="71">
        <v>21</v>
      </c>
      <c r="G129" s="71">
        <v>0</v>
      </c>
      <c r="H129" s="71">
        <v>0</v>
      </c>
      <c r="I129" s="71">
        <v>0</v>
      </c>
      <c r="J129" s="71">
        <v>0</v>
      </c>
      <c r="K129" s="71">
        <v>0</v>
      </c>
      <c r="L129" s="71">
        <v>0</v>
      </c>
      <c r="M129" s="72">
        <v>5</v>
      </c>
      <c r="N129" s="71">
        <v>9</v>
      </c>
      <c r="O129" s="71">
        <v>2</v>
      </c>
      <c r="P129" s="73">
        <v>5.0999999999999996</v>
      </c>
      <c r="Q129" s="71">
        <v>1</v>
      </c>
      <c r="R129" s="71">
        <v>0</v>
      </c>
      <c r="S129" s="73">
        <v>2</v>
      </c>
      <c r="T129" s="71">
        <v>1</v>
      </c>
      <c r="U129" s="71">
        <v>1</v>
      </c>
      <c r="V129" s="72">
        <v>0</v>
      </c>
    </row>
    <row r="130" spans="1:22" x14ac:dyDescent="0.2">
      <c r="A130" s="106"/>
      <c r="B130" s="108"/>
      <c r="C130" s="108"/>
      <c r="D130" s="70" t="s">
        <v>100</v>
      </c>
      <c r="E130" s="71">
        <v>5</v>
      </c>
      <c r="F130" s="71">
        <v>62</v>
      </c>
      <c r="G130" s="71">
        <v>158</v>
      </c>
      <c r="H130" s="71">
        <v>88</v>
      </c>
      <c r="I130" s="71">
        <v>0</v>
      </c>
      <c r="J130" s="71">
        <v>0</v>
      </c>
      <c r="K130" s="71">
        <v>0</v>
      </c>
      <c r="L130" s="71">
        <v>0</v>
      </c>
      <c r="M130" s="72">
        <v>7</v>
      </c>
      <c r="N130" s="71">
        <v>15</v>
      </c>
      <c r="O130" s="71">
        <v>5</v>
      </c>
      <c r="P130" s="73">
        <v>7.3</v>
      </c>
      <c r="Q130" s="71">
        <v>2</v>
      </c>
      <c r="R130" s="71">
        <v>1</v>
      </c>
      <c r="S130" s="73">
        <v>2.1</v>
      </c>
      <c r="T130" s="71">
        <v>1</v>
      </c>
      <c r="U130" s="71">
        <v>0</v>
      </c>
      <c r="V130" s="72">
        <v>0</v>
      </c>
    </row>
    <row r="131" spans="1:22" x14ac:dyDescent="0.2">
      <c r="A131" s="106"/>
      <c r="B131" s="108"/>
      <c r="C131" s="108"/>
      <c r="D131" s="70" t="s">
        <v>101</v>
      </c>
      <c r="E131" s="71">
        <v>8</v>
      </c>
      <c r="F131" s="71">
        <v>56</v>
      </c>
      <c r="G131" s="71">
        <v>16</v>
      </c>
      <c r="H131" s="71">
        <v>1</v>
      </c>
      <c r="I131" s="71">
        <v>0</v>
      </c>
      <c r="J131" s="71">
        <v>0</v>
      </c>
      <c r="K131" s="71">
        <v>0</v>
      </c>
      <c r="L131" s="71">
        <v>0</v>
      </c>
      <c r="M131" s="72">
        <v>7</v>
      </c>
      <c r="N131" s="71">
        <v>14</v>
      </c>
      <c r="O131" s="71">
        <v>3</v>
      </c>
      <c r="P131" s="73">
        <v>8.1</v>
      </c>
      <c r="Q131" s="71">
        <v>1</v>
      </c>
      <c r="R131" s="71">
        <v>0</v>
      </c>
      <c r="S131" s="73">
        <v>2.1</v>
      </c>
      <c r="T131" s="71">
        <v>2</v>
      </c>
      <c r="U131" s="71">
        <v>1</v>
      </c>
      <c r="V131" s="72">
        <v>0</v>
      </c>
    </row>
    <row r="132" spans="1:22" x14ac:dyDescent="0.2">
      <c r="A132" s="106"/>
      <c r="B132" s="108"/>
      <c r="C132" s="108"/>
      <c r="D132" s="70" t="s">
        <v>102</v>
      </c>
      <c r="E132" s="71">
        <v>10</v>
      </c>
      <c r="F132" s="71">
        <v>53</v>
      </c>
      <c r="G132" s="71">
        <v>24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2">
        <v>7</v>
      </c>
      <c r="N132" s="71">
        <v>14</v>
      </c>
      <c r="O132" s="71">
        <v>3</v>
      </c>
      <c r="P132" s="73">
        <v>8.1</v>
      </c>
      <c r="Q132" s="71">
        <v>1</v>
      </c>
      <c r="R132" s="71">
        <v>0</v>
      </c>
      <c r="S132" s="73">
        <v>2.1</v>
      </c>
      <c r="T132" s="71">
        <v>1</v>
      </c>
      <c r="U132" s="71">
        <v>2</v>
      </c>
      <c r="V132" s="72">
        <v>0</v>
      </c>
    </row>
    <row r="133" spans="1:22" x14ac:dyDescent="0.2">
      <c r="A133" s="106"/>
      <c r="B133" s="108"/>
      <c r="C133" s="108"/>
      <c r="D133" s="70" t="s">
        <v>103</v>
      </c>
      <c r="E133" s="71">
        <v>7</v>
      </c>
      <c r="F133" s="71">
        <v>59</v>
      </c>
      <c r="G133" s="71">
        <v>24</v>
      </c>
      <c r="H133" s="71">
        <v>0</v>
      </c>
      <c r="I133" s="71">
        <v>0</v>
      </c>
      <c r="J133" s="71">
        <v>0</v>
      </c>
      <c r="K133" s="71">
        <v>0</v>
      </c>
      <c r="L133" s="71">
        <v>0</v>
      </c>
      <c r="M133" s="72">
        <v>7</v>
      </c>
      <c r="N133" s="71">
        <v>15</v>
      </c>
      <c r="O133" s="71">
        <v>0</v>
      </c>
      <c r="P133" s="73">
        <v>7.4</v>
      </c>
      <c r="Q133" s="71">
        <v>2</v>
      </c>
      <c r="R133" s="71">
        <v>1</v>
      </c>
      <c r="S133" s="73">
        <v>2.1</v>
      </c>
      <c r="T133" s="71">
        <v>1</v>
      </c>
      <c r="U133" s="71">
        <v>0</v>
      </c>
      <c r="V133" s="72">
        <v>0</v>
      </c>
    </row>
    <row r="134" spans="1:22" x14ac:dyDescent="0.2">
      <c r="A134" s="106"/>
      <c r="B134" s="108"/>
      <c r="C134" s="108"/>
      <c r="D134" s="70" t="s">
        <v>104</v>
      </c>
      <c r="E134" s="71">
        <v>5</v>
      </c>
      <c r="F134" s="71">
        <v>141</v>
      </c>
      <c r="G134" s="71">
        <v>8</v>
      </c>
      <c r="H134" s="71">
        <v>0</v>
      </c>
      <c r="I134" s="71">
        <v>0</v>
      </c>
      <c r="J134" s="71">
        <v>0</v>
      </c>
      <c r="K134" s="71">
        <v>0</v>
      </c>
      <c r="L134" s="71">
        <v>0</v>
      </c>
      <c r="M134" s="72">
        <v>7</v>
      </c>
      <c r="N134" s="71">
        <v>15</v>
      </c>
      <c r="O134" s="71">
        <v>5</v>
      </c>
      <c r="P134" s="73">
        <v>7.3</v>
      </c>
      <c r="Q134" s="71">
        <v>2</v>
      </c>
      <c r="R134" s="71">
        <v>1</v>
      </c>
      <c r="S134" s="73">
        <v>2.1</v>
      </c>
      <c r="T134" s="71">
        <v>1</v>
      </c>
      <c r="U134" s="71">
        <v>0</v>
      </c>
      <c r="V134" s="72">
        <v>0</v>
      </c>
    </row>
    <row r="135" spans="1:22" x14ac:dyDescent="0.2">
      <c r="A135" s="106"/>
      <c r="B135" s="108"/>
      <c r="C135" s="108"/>
      <c r="D135" s="70" t="s">
        <v>246</v>
      </c>
      <c r="E135" s="71">
        <v>5</v>
      </c>
      <c r="F135" s="71">
        <v>120</v>
      </c>
      <c r="G135" s="71">
        <v>12</v>
      </c>
      <c r="H135" s="71">
        <v>5</v>
      </c>
      <c r="I135" s="71">
        <v>0</v>
      </c>
      <c r="J135" s="71">
        <v>0</v>
      </c>
      <c r="K135" s="71">
        <v>0</v>
      </c>
      <c r="L135" s="71">
        <v>0</v>
      </c>
      <c r="M135" s="72">
        <v>7</v>
      </c>
      <c r="N135" s="71">
        <v>15</v>
      </c>
      <c r="O135" s="71">
        <v>5</v>
      </c>
      <c r="P135" s="73">
        <v>7.3</v>
      </c>
      <c r="Q135" s="71">
        <v>2</v>
      </c>
      <c r="R135" s="71">
        <v>1</v>
      </c>
      <c r="S135" s="73">
        <v>2.1</v>
      </c>
      <c r="T135" s="71">
        <v>1</v>
      </c>
      <c r="U135" s="71">
        <v>2</v>
      </c>
      <c r="V135" s="72">
        <v>0</v>
      </c>
    </row>
    <row r="136" spans="1:22" x14ac:dyDescent="0.2">
      <c r="A136" s="106"/>
      <c r="B136" s="108"/>
      <c r="C136" s="108"/>
      <c r="D136" s="70" t="s">
        <v>108</v>
      </c>
      <c r="E136" s="71">
        <v>6</v>
      </c>
      <c r="F136" s="71">
        <v>128</v>
      </c>
      <c r="G136" s="71">
        <v>12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2">
        <v>7</v>
      </c>
      <c r="N136" s="71">
        <v>14</v>
      </c>
      <c r="O136" s="71">
        <v>3</v>
      </c>
      <c r="P136" s="73">
        <v>7.3</v>
      </c>
      <c r="Q136" s="71">
        <v>2</v>
      </c>
      <c r="R136" s="71">
        <v>1</v>
      </c>
      <c r="S136" s="73">
        <v>2.1</v>
      </c>
      <c r="T136" s="71">
        <v>1</v>
      </c>
      <c r="U136" s="71">
        <v>1</v>
      </c>
      <c r="V136" s="72">
        <v>0</v>
      </c>
    </row>
    <row r="137" spans="1:22" x14ac:dyDescent="0.2">
      <c r="A137" s="106"/>
      <c r="B137" s="108"/>
      <c r="C137" s="108"/>
      <c r="D137" s="70" t="s">
        <v>107</v>
      </c>
      <c r="E137" s="71">
        <v>19</v>
      </c>
      <c r="F137" s="71">
        <v>51</v>
      </c>
      <c r="G137" s="71">
        <v>20</v>
      </c>
      <c r="H137" s="71">
        <v>0</v>
      </c>
      <c r="I137" s="71">
        <v>0</v>
      </c>
      <c r="J137" s="71">
        <v>0</v>
      </c>
      <c r="K137" s="71">
        <v>1</v>
      </c>
      <c r="L137" s="71">
        <v>104</v>
      </c>
      <c r="M137" s="72">
        <v>7</v>
      </c>
      <c r="N137" s="71">
        <v>15</v>
      </c>
      <c r="O137" s="71">
        <v>3</v>
      </c>
      <c r="P137" s="73">
        <v>8.9</v>
      </c>
      <c r="Q137" s="71">
        <v>1</v>
      </c>
      <c r="R137" s="71">
        <v>0</v>
      </c>
      <c r="S137" s="73">
        <v>2.1</v>
      </c>
      <c r="T137" s="71">
        <v>1</v>
      </c>
      <c r="U137" s="71">
        <v>0</v>
      </c>
      <c r="V137" s="72">
        <v>0</v>
      </c>
    </row>
    <row r="138" spans="1:22" x14ac:dyDescent="0.2">
      <c r="A138" s="106"/>
      <c r="B138" s="108"/>
      <c r="C138" s="108"/>
      <c r="D138" s="70" t="s">
        <v>120</v>
      </c>
      <c r="E138" s="71">
        <v>18</v>
      </c>
      <c r="F138" s="71">
        <v>82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2">
        <v>14</v>
      </c>
      <c r="N138" s="71">
        <v>10</v>
      </c>
      <c r="O138" s="71">
        <v>2</v>
      </c>
      <c r="P138" s="73">
        <v>6.5</v>
      </c>
      <c r="Q138" s="71">
        <v>2</v>
      </c>
      <c r="R138" s="71">
        <v>1</v>
      </c>
      <c r="S138" s="73">
        <v>2.2999999999999998</v>
      </c>
      <c r="T138" s="71">
        <v>1</v>
      </c>
      <c r="U138" s="71">
        <v>1</v>
      </c>
      <c r="V138" s="72">
        <v>0</v>
      </c>
    </row>
    <row r="139" spans="1:22" x14ac:dyDescent="0.2">
      <c r="A139" s="106"/>
      <c r="B139" s="108"/>
      <c r="C139" s="108"/>
      <c r="D139" s="70" t="s">
        <v>96</v>
      </c>
      <c r="E139" s="74">
        <f>SUM(E127:E138)</f>
        <v>118</v>
      </c>
      <c r="F139" s="74">
        <f t="shared" ref="F139:V139" si="11">SUM(F127:F138)</f>
        <v>795</v>
      </c>
      <c r="G139" s="74">
        <f t="shared" si="11"/>
        <v>274</v>
      </c>
      <c r="H139" s="74">
        <f t="shared" si="11"/>
        <v>94</v>
      </c>
      <c r="I139" s="74">
        <f t="shared" si="11"/>
        <v>0</v>
      </c>
      <c r="J139" s="74">
        <f t="shared" si="11"/>
        <v>0</v>
      </c>
      <c r="K139" s="74">
        <f t="shared" si="11"/>
        <v>1</v>
      </c>
      <c r="L139" s="74">
        <f t="shared" si="11"/>
        <v>104</v>
      </c>
      <c r="M139" s="74">
        <f t="shared" si="11"/>
        <v>86</v>
      </c>
      <c r="N139" s="74">
        <f t="shared" si="11"/>
        <v>154</v>
      </c>
      <c r="O139" s="74">
        <f t="shared" si="11"/>
        <v>32</v>
      </c>
      <c r="P139" s="81">
        <f t="shared" si="11"/>
        <v>79.7</v>
      </c>
      <c r="Q139" s="74">
        <f t="shared" si="11"/>
        <v>19</v>
      </c>
      <c r="R139" s="74">
        <f t="shared" si="11"/>
        <v>9</v>
      </c>
      <c r="S139" s="81">
        <f t="shared" si="11"/>
        <v>22.5</v>
      </c>
      <c r="T139" s="74">
        <f t="shared" si="11"/>
        <v>11</v>
      </c>
      <c r="U139" s="74">
        <f t="shared" si="11"/>
        <v>8</v>
      </c>
      <c r="V139" s="74">
        <f t="shared" si="11"/>
        <v>0</v>
      </c>
    </row>
    <row r="140" spans="1:22" x14ac:dyDescent="0.2">
      <c r="A140" s="106" t="s">
        <v>36</v>
      </c>
      <c r="B140" s="108">
        <v>189</v>
      </c>
      <c r="C140" s="108">
        <v>410</v>
      </c>
      <c r="D140" s="70" t="s">
        <v>97</v>
      </c>
      <c r="E140" s="71">
        <v>3</v>
      </c>
      <c r="F140" s="71">
        <v>3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2">
        <v>0</v>
      </c>
      <c r="N140" s="71">
        <v>0</v>
      </c>
      <c r="O140" s="71">
        <v>0</v>
      </c>
      <c r="P140" s="73">
        <v>0.6</v>
      </c>
      <c r="Q140" s="71">
        <v>0</v>
      </c>
      <c r="R140" s="71">
        <v>0</v>
      </c>
      <c r="S140" s="73">
        <v>0</v>
      </c>
      <c r="T140" s="71">
        <v>0</v>
      </c>
      <c r="U140" s="71">
        <v>0</v>
      </c>
      <c r="V140" s="72">
        <v>0</v>
      </c>
    </row>
    <row r="141" spans="1:22" x14ac:dyDescent="0.2">
      <c r="A141" s="106"/>
      <c r="B141" s="108"/>
      <c r="C141" s="108"/>
      <c r="D141" s="70" t="s">
        <v>98</v>
      </c>
      <c r="E141" s="71">
        <v>3</v>
      </c>
      <c r="F141" s="71">
        <v>13</v>
      </c>
      <c r="G141" s="71"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0</v>
      </c>
      <c r="M141" s="72">
        <v>2</v>
      </c>
      <c r="N141" s="71">
        <v>4</v>
      </c>
      <c r="O141" s="71">
        <v>0</v>
      </c>
      <c r="P141" s="73">
        <v>1.4</v>
      </c>
      <c r="Q141" s="71">
        <v>0</v>
      </c>
      <c r="R141" s="71">
        <v>0</v>
      </c>
      <c r="S141" s="73">
        <v>0</v>
      </c>
      <c r="T141" s="71">
        <v>0</v>
      </c>
      <c r="U141" s="71">
        <v>0</v>
      </c>
      <c r="V141" s="72">
        <v>0</v>
      </c>
    </row>
    <row r="142" spans="1:22" x14ac:dyDescent="0.2">
      <c r="A142" s="106"/>
      <c r="B142" s="108"/>
      <c r="C142" s="108"/>
      <c r="D142" s="70" t="s">
        <v>99</v>
      </c>
      <c r="E142" s="71">
        <v>3</v>
      </c>
      <c r="F142" s="71">
        <v>2</v>
      </c>
      <c r="G142" s="71">
        <v>12</v>
      </c>
      <c r="H142" s="71">
        <v>42</v>
      </c>
      <c r="I142" s="71">
        <v>1</v>
      </c>
      <c r="J142" s="71">
        <v>40</v>
      </c>
      <c r="K142" s="71">
        <v>0</v>
      </c>
      <c r="L142" s="71">
        <v>0</v>
      </c>
      <c r="M142" s="72">
        <v>3</v>
      </c>
      <c r="N142" s="71">
        <v>3</v>
      </c>
      <c r="O142" s="71">
        <v>0</v>
      </c>
      <c r="P142" s="73">
        <v>0.6</v>
      </c>
      <c r="Q142" s="71">
        <v>1</v>
      </c>
      <c r="R142" s="71">
        <v>1</v>
      </c>
      <c r="S142" s="73">
        <v>0.5</v>
      </c>
      <c r="T142" s="71">
        <v>1</v>
      </c>
      <c r="U142" s="71">
        <v>0</v>
      </c>
      <c r="V142" s="72">
        <v>0</v>
      </c>
    </row>
    <row r="143" spans="1:22" x14ac:dyDescent="0.2">
      <c r="A143" s="106"/>
      <c r="B143" s="108"/>
      <c r="C143" s="108"/>
      <c r="D143" s="70" t="s">
        <v>100</v>
      </c>
      <c r="E143" s="71">
        <v>3</v>
      </c>
      <c r="F143" s="71">
        <v>23</v>
      </c>
      <c r="G143" s="71"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2">
        <v>4</v>
      </c>
      <c r="N143" s="71">
        <v>7</v>
      </c>
      <c r="O143" s="71">
        <v>1</v>
      </c>
      <c r="P143" s="73">
        <v>2.4</v>
      </c>
      <c r="Q143" s="71">
        <v>1</v>
      </c>
      <c r="R143" s="71">
        <v>1</v>
      </c>
      <c r="S143" s="73">
        <v>0.5</v>
      </c>
      <c r="T143" s="71">
        <v>1</v>
      </c>
      <c r="U143" s="71">
        <v>0</v>
      </c>
      <c r="V143" s="72">
        <v>0</v>
      </c>
    </row>
    <row r="144" spans="1:22" x14ac:dyDescent="0.2">
      <c r="A144" s="106"/>
      <c r="B144" s="108"/>
      <c r="C144" s="108"/>
      <c r="D144" s="70" t="s">
        <v>101</v>
      </c>
      <c r="E144" s="71">
        <v>3</v>
      </c>
      <c r="F144" s="71">
        <v>5</v>
      </c>
      <c r="G144" s="71">
        <v>40</v>
      </c>
      <c r="H144" s="71">
        <v>60</v>
      </c>
      <c r="I144" s="71">
        <v>0</v>
      </c>
      <c r="J144" s="71">
        <v>0</v>
      </c>
      <c r="K144" s="71">
        <v>0</v>
      </c>
      <c r="L144" s="71">
        <v>0</v>
      </c>
      <c r="M144" s="72">
        <v>4</v>
      </c>
      <c r="N144" s="71">
        <v>8</v>
      </c>
      <c r="O144" s="71">
        <v>1</v>
      </c>
      <c r="P144" s="73">
        <v>2.4</v>
      </c>
      <c r="Q144" s="71">
        <v>1</v>
      </c>
      <c r="R144" s="71">
        <v>1</v>
      </c>
      <c r="S144" s="73">
        <v>0.5</v>
      </c>
      <c r="T144" s="71">
        <v>1</v>
      </c>
      <c r="U144" s="71">
        <v>0</v>
      </c>
      <c r="V144" s="72">
        <v>0</v>
      </c>
    </row>
    <row r="145" spans="1:22" x14ac:dyDescent="0.2">
      <c r="A145" s="106"/>
      <c r="B145" s="108"/>
      <c r="C145" s="108"/>
      <c r="D145" s="70" t="s">
        <v>102</v>
      </c>
      <c r="E145" s="71">
        <v>3</v>
      </c>
      <c r="F145" s="71">
        <v>5</v>
      </c>
      <c r="G145" s="71">
        <v>36</v>
      </c>
      <c r="H145" s="71">
        <v>60</v>
      </c>
      <c r="I145" s="71">
        <v>0</v>
      </c>
      <c r="J145" s="71">
        <v>0</v>
      </c>
      <c r="K145" s="71">
        <v>0</v>
      </c>
      <c r="L145" s="71">
        <v>0</v>
      </c>
      <c r="M145" s="72">
        <v>4</v>
      </c>
      <c r="N145" s="71">
        <v>8</v>
      </c>
      <c r="O145" s="71">
        <v>1</v>
      </c>
      <c r="P145" s="73">
        <v>2.4</v>
      </c>
      <c r="Q145" s="71">
        <v>1</v>
      </c>
      <c r="R145" s="71">
        <v>1</v>
      </c>
      <c r="S145" s="73">
        <v>0.5</v>
      </c>
      <c r="T145" s="71">
        <v>1</v>
      </c>
      <c r="U145" s="71">
        <v>0</v>
      </c>
      <c r="V145" s="72">
        <v>0</v>
      </c>
    </row>
    <row r="146" spans="1:22" x14ac:dyDescent="0.2">
      <c r="A146" s="106"/>
      <c r="B146" s="108"/>
      <c r="C146" s="108"/>
      <c r="D146" s="70" t="s">
        <v>103</v>
      </c>
      <c r="E146" s="71">
        <v>3</v>
      </c>
      <c r="F146" s="71">
        <v>17</v>
      </c>
      <c r="G146" s="71">
        <v>30</v>
      </c>
      <c r="H146" s="71">
        <v>24</v>
      </c>
      <c r="I146" s="71">
        <v>0</v>
      </c>
      <c r="J146" s="71">
        <v>0</v>
      </c>
      <c r="K146" s="71">
        <v>0</v>
      </c>
      <c r="L146" s="71">
        <v>0</v>
      </c>
      <c r="M146" s="72">
        <v>4</v>
      </c>
      <c r="N146" s="71">
        <v>8</v>
      </c>
      <c r="O146" s="71">
        <v>1</v>
      </c>
      <c r="P146" s="73">
        <v>2.4</v>
      </c>
      <c r="Q146" s="71">
        <v>1</v>
      </c>
      <c r="R146" s="71">
        <v>1</v>
      </c>
      <c r="S146" s="73">
        <v>0.5</v>
      </c>
      <c r="T146" s="71">
        <v>1</v>
      </c>
      <c r="U146" s="71">
        <v>0</v>
      </c>
      <c r="V146" s="72">
        <v>0</v>
      </c>
    </row>
    <row r="147" spans="1:22" x14ac:dyDescent="0.2">
      <c r="A147" s="106"/>
      <c r="B147" s="108"/>
      <c r="C147" s="108"/>
      <c r="D147" s="70" t="s">
        <v>104</v>
      </c>
      <c r="E147" s="71">
        <v>3</v>
      </c>
      <c r="F147" s="71">
        <v>26</v>
      </c>
      <c r="G147" s="71">
        <v>0</v>
      </c>
      <c r="H147" s="71">
        <v>0</v>
      </c>
      <c r="I147" s="71">
        <v>0</v>
      </c>
      <c r="J147" s="71">
        <v>0</v>
      </c>
      <c r="K147" s="71">
        <v>0</v>
      </c>
      <c r="L147" s="71">
        <v>0</v>
      </c>
      <c r="M147" s="72">
        <v>4</v>
      </c>
      <c r="N147" s="71">
        <v>8</v>
      </c>
      <c r="O147" s="71">
        <v>1</v>
      </c>
      <c r="P147" s="73">
        <v>2.1</v>
      </c>
      <c r="Q147" s="71">
        <v>1</v>
      </c>
      <c r="R147" s="71">
        <v>1</v>
      </c>
      <c r="S147" s="73">
        <v>0.5</v>
      </c>
      <c r="T147" s="71">
        <v>1</v>
      </c>
      <c r="U147" s="71">
        <v>0</v>
      </c>
      <c r="V147" s="72">
        <v>0</v>
      </c>
    </row>
    <row r="148" spans="1:22" x14ac:dyDescent="0.2">
      <c r="A148" s="106"/>
      <c r="B148" s="108"/>
      <c r="C148" s="108"/>
      <c r="D148" s="70" t="s">
        <v>105</v>
      </c>
      <c r="E148" s="71">
        <v>3</v>
      </c>
      <c r="F148" s="71">
        <v>33</v>
      </c>
      <c r="G148" s="71">
        <v>10</v>
      </c>
      <c r="H148" s="71">
        <v>0</v>
      </c>
      <c r="I148" s="71">
        <v>0</v>
      </c>
      <c r="J148" s="71">
        <v>0</v>
      </c>
      <c r="K148" s="71">
        <v>0</v>
      </c>
      <c r="L148" s="71">
        <v>0</v>
      </c>
      <c r="M148" s="72">
        <v>4</v>
      </c>
      <c r="N148" s="71">
        <v>8</v>
      </c>
      <c r="O148" s="71">
        <v>1</v>
      </c>
      <c r="P148" s="73">
        <v>2.1</v>
      </c>
      <c r="Q148" s="71">
        <v>1</v>
      </c>
      <c r="R148" s="71">
        <v>1</v>
      </c>
      <c r="S148" s="73">
        <v>0.5</v>
      </c>
      <c r="T148" s="71">
        <v>1</v>
      </c>
      <c r="U148" s="71">
        <v>0</v>
      </c>
      <c r="V148" s="72">
        <v>0</v>
      </c>
    </row>
    <row r="149" spans="1:22" x14ac:dyDescent="0.2">
      <c r="A149" s="106"/>
      <c r="B149" s="108"/>
      <c r="C149" s="108"/>
      <c r="D149" s="70" t="s">
        <v>108</v>
      </c>
      <c r="E149" s="71">
        <v>3</v>
      </c>
      <c r="F149" s="71" t="s">
        <v>247</v>
      </c>
      <c r="G149" s="71"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2">
        <v>4</v>
      </c>
      <c r="N149" s="71">
        <v>8</v>
      </c>
      <c r="O149" s="71">
        <v>1</v>
      </c>
      <c r="P149" s="73">
        <v>2.2999999999999998</v>
      </c>
      <c r="Q149" s="71">
        <v>1</v>
      </c>
      <c r="R149" s="71">
        <v>1</v>
      </c>
      <c r="S149" s="73">
        <v>0.5</v>
      </c>
      <c r="T149" s="71">
        <v>1</v>
      </c>
      <c r="U149" s="71">
        <v>0</v>
      </c>
      <c r="V149" s="72">
        <v>0</v>
      </c>
    </row>
    <row r="150" spans="1:22" x14ac:dyDescent="0.2">
      <c r="A150" s="106"/>
      <c r="B150" s="108"/>
      <c r="C150" s="108"/>
      <c r="D150" s="70" t="s">
        <v>107</v>
      </c>
      <c r="E150" s="71">
        <v>3</v>
      </c>
      <c r="F150" s="71">
        <v>22</v>
      </c>
      <c r="G150" s="71">
        <v>12</v>
      </c>
      <c r="H150" s="71">
        <v>0</v>
      </c>
      <c r="I150" s="71">
        <v>0</v>
      </c>
      <c r="J150" s="71">
        <v>0</v>
      </c>
      <c r="K150" s="71">
        <v>0</v>
      </c>
      <c r="L150" s="71">
        <v>0</v>
      </c>
      <c r="M150" s="72">
        <v>4</v>
      </c>
      <c r="N150" s="71">
        <v>8</v>
      </c>
      <c r="O150" s="71">
        <v>1</v>
      </c>
      <c r="P150" s="73">
        <v>2.4</v>
      </c>
      <c r="Q150" s="71">
        <v>1</v>
      </c>
      <c r="R150" s="71">
        <v>1</v>
      </c>
      <c r="S150" s="73">
        <v>0.5</v>
      </c>
      <c r="T150" s="71">
        <v>1</v>
      </c>
      <c r="U150" s="71">
        <v>0</v>
      </c>
      <c r="V150" s="72">
        <v>0</v>
      </c>
    </row>
    <row r="151" spans="1:22" x14ac:dyDescent="0.2">
      <c r="A151" s="106"/>
      <c r="B151" s="108"/>
      <c r="C151" s="108"/>
      <c r="D151" s="70" t="s">
        <v>120</v>
      </c>
      <c r="E151" s="71">
        <v>3</v>
      </c>
      <c r="F151" s="71">
        <v>29</v>
      </c>
      <c r="G151" s="71">
        <v>0</v>
      </c>
      <c r="H151" s="71">
        <v>8</v>
      </c>
      <c r="I151" s="71">
        <v>0</v>
      </c>
      <c r="J151" s="71">
        <v>0</v>
      </c>
      <c r="K151" s="71">
        <v>0</v>
      </c>
      <c r="L151" s="71">
        <v>0</v>
      </c>
      <c r="M151" s="72">
        <v>4</v>
      </c>
      <c r="N151" s="71">
        <v>8</v>
      </c>
      <c r="O151" s="71">
        <v>1</v>
      </c>
      <c r="P151" s="73">
        <v>2.1</v>
      </c>
      <c r="Q151" s="71">
        <v>1</v>
      </c>
      <c r="R151" s="71">
        <v>1</v>
      </c>
      <c r="S151" s="73">
        <v>0.5</v>
      </c>
      <c r="T151" s="71">
        <v>0</v>
      </c>
      <c r="U151" s="71">
        <v>0</v>
      </c>
      <c r="V151" s="72">
        <v>0</v>
      </c>
    </row>
    <row r="152" spans="1:22" x14ac:dyDescent="0.2">
      <c r="A152" s="106"/>
      <c r="B152" s="108"/>
      <c r="C152" s="108"/>
      <c r="D152" s="70" t="s">
        <v>121</v>
      </c>
      <c r="E152" s="71">
        <v>3</v>
      </c>
      <c r="F152" s="71">
        <v>17</v>
      </c>
      <c r="G152" s="71">
        <v>0</v>
      </c>
      <c r="H152" s="71">
        <v>8</v>
      </c>
      <c r="I152" s="71">
        <v>0</v>
      </c>
      <c r="J152" s="71">
        <v>0</v>
      </c>
      <c r="K152" s="71">
        <v>0</v>
      </c>
      <c r="L152" s="71">
        <v>0</v>
      </c>
      <c r="M152" s="72">
        <v>4</v>
      </c>
      <c r="N152" s="71">
        <v>8</v>
      </c>
      <c r="O152" s="71">
        <v>1</v>
      </c>
      <c r="P152" s="73">
        <v>2.1</v>
      </c>
      <c r="Q152" s="71">
        <v>1</v>
      </c>
      <c r="R152" s="71">
        <v>1</v>
      </c>
      <c r="S152" s="73">
        <v>0.5</v>
      </c>
      <c r="T152" s="71">
        <v>0</v>
      </c>
      <c r="U152" s="71">
        <v>0</v>
      </c>
      <c r="V152" s="72">
        <v>0</v>
      </c>
    </row>
    <row r="153" spans="1:22" x14ac:dyDescent="0.2">
      <c r="A153" s="106"/>
      <c r="B153" s="108"/>
      <c r="C153" s="108"/>
      <c r="D153" s="70" t="s">
        <v>122</v>
      </c>
      <c r="E153" s="71">
        <v>3</v>
      </c>
      <c r="F153" s="71">
        <v>23</v>
      </c>
      <c r="G153" s="71">
        <v>24</v>
      </c>
      <c r="H153" s="71">
        <v>16</v>
      </c>
      <c r="I153" s="71">
        <v>0</v>
      </c>
      <c r="J153" s="71">
        <v>0</v>
      </c>
      <c r="K153" s="71">
        <v>0</v>
      </c>
      <c r="L153" s="71">
        <v>0</v>
      </c>
      <c r="M153" s="72">
        <v>4</v>
      </c>
      <c r="N153" s="71">
        <v>8</v>
      </c>
      <c r="O153" s="71">
        <v>1</v>
      </c>
      <c r="P153" s="73">
        <v>2.1</v>
      </c>
      <c r="Q153" s="71">
        <v>1</v>
      </c>
      <c r="R153" s="71">
        <v>1</v>
      </c>
      <c r="S153" s="73">
        <v>0.5</v>
      </c>
      <c r="T153" s="71">
        <v>1</v>
      </c>
      <c r="U153" s="71">
        <v>0</v>
      </c>
      <c r="V153" s="72">
        <v>0</v>
      </c>
    </row>
    <row r="154" spans="1:22" x14ac:dyDescent="0.2">
      <c r="A154" s="106"/>
      <c r="B154" s="108"/>
      <c r="C154" s="108"/>
      <c r="D154" s="70" t="s">
        <v>123</v>
      </c>
      <c r="E154" s="71">
        <v>3</v>
      </c>
      <c r="F154" s="71">
        <v>19</v>
      </c>
      <c r="G154" s="71">
        <v>0</v>
      </c>
      <c r="H154" s="71">
        <v>0</v>
      </c>
      <c r="I154" s="71">
        <v>0</v>
      </c>
      <c r="J154" s="71">
        <v>0</v>
      </c>
      <c r="K154" s="71">
        <v>0</v>
      </c>
      <c r="L154" s="71">
        <v>0</v>
      </c>
      <c r="M154" s="72">
        <v>4</v>
      </c>
      <c r="N154" s="71">
        <v>8</v>
      </c>
      <c r="O154" s="71">
        <v>3</v>
      </c>
      <c r="P154" s="73">
        <v>3.2</v>
      </c>
      <c r="Q154" s="71">
        <v>1</v>
      </c>
      <c r="R154" s="71">
        <v>1</v>
      </c>
      <c r="S154" s="73">
        <v>0.5</v>
      </c>
      <c r="T154" s="71">
        <v>1</v>
      </c>
      <c r="U154" s="71">
        <v>0</v>
      </c>
      <c r="V154" s="72">
        <v>0</v>
      </c>
    </row>
    <row r="155" spans="1:22" x14ac:dyDescent="0.2">
      <c r="A155" s="106"/>
      <c r="B155" s="108"/>
      <c r="C155" s="108"/>
      <c r="D155" s="70" t="s">
        <v>124</v>
      </c>
      <c r="E155" s="71">
        <v>5</v>
      </c>
      <c r="F155" s="71">
        <v>3</v>
      </c>
      <c r="G155" s="71">
        <v>0</v>
      </c>
      <c r="H155" s="71">
        <v>10</v>
      </c>
      <c r="I155" s="76">
        <v>1</v>
      </c>
      <c r="J155" s="71">
        <v>43</v>
      </c>
      <c r="K155" s="71">
        <v>0</v>
      </c>
      <c r="L155" s="71">
        <v>0</v>
      </c>
      <c r="M155" s="72">
        <v>4</v>
      </c>
      <c r="N155" s="71">
        <v>6</v>
      </c>
      <c r="O155" s="71">
        <v>1</v>
      </c>
      <c r="P155" s="73">
        <v>2.5</v>
      </c>
      <c r="Q155" s="71">
        <v>2</v>
      </c>
      <c r="R155" s="71">
        <v>2</v>
      </c>
      <c r="S155" s="73">
        <v>53</v>
      </c>
      <c r="T155" s="71">
        <v>1</v>
      </c>
      <c r="U155" s="71">
        <v>3</v>
      </c>
      <c r="V155" s="72">
        <v>1</v>
      </c>
    </row>
    <row r="156" spans="1:22" x14ac:dyDescent="0.2">
      <c r="A156" s="106"/>
      <c r="B156" s="108"/>
      <c r="C156" s="108"/>
      <c r="D156" s="70" t="s">
        <v>96</v>
      </c>
      <c r="E156" s="74">
        <f>SUM(E140:E155)</f>
        <v>50</v>
      </c>
      <c r="F156" s="74">
        <f t="shared" ref="F156:V156" si="12">SUM(F140:F155)</f>
        <v>240</v>
      </c>
      <c r="G156" s="74">
        <f t="shared" si="12"/>
        <v>164</v>
      </c>
      <c r="H156" s="74">
        <f t="shared" si="12"/>
        <v>228</v>
      </c>
      <c r="I156" s="74">
        <f t="shared" si="12"/>
        <v>2</v>
      </c>
      <c r="J156" s="74">
        <f t="shared" si="12"/>
        <v>83</v>
      </c>
      <c r="K156" s="74">
        <f t="shared" si="12"/>
        <v>0</v>
      </c>
      <c r="L156" s="74">
        <f t="shared" si="12"/>
        <v>0</v>
      </c>
      <c r="M156" s="74">
        <f t="shared" si="12"/>
        <v>57</v>
      </c>
      <c r="N156" s="74">
        <f t="shared" si="12"/>
        <v>108</v>
      </c>
      <c r="O156" s="74">
        <f t="shared" si="12"/>
        <v>15</v>
      </c>
      <c r="P156" s="81">
        <f t="shared" si="12"/>
        <v>33.100000000000009</v>
      </c>
      <c r="Q156" s="74">
        <f t="shared" si="12"/>
        <v>15</v>
      </c>
      <c r="R156" s="74">
        <f t="shared" si="12"/>
        <v>15</v>
      </c>
      <c r="S156" s="81">
        <f t="shared" si="12"/>
        <v>59.5</v>
      </c>
      <c r="T156" s="74">
        <f t="shared" si="12"/>
        <v>12</v>
      </c>
      <c r="U156" s="74">
        <f t="shared" si="12"/>
        <v>3</v>
      </c>
      <c r="V156" s="74">
        <f t="shared" si="12"/>
        <v>1</v>
      </c>
    </row>
    <row r="157" spans="1:22" x14ac:dyDescent="0.2">
      <c r="A157" s="106" t="s">
        <v>39</v>
      </c>
      <c r="B157" s="107">
        <v>8</v>
      </c>
      <c r="C157" s="107">
        <v>181</v>
      </c>
      <c r="D157" s="70" t="s">
        <v>98</v>
      </c>
      <c r="E157" s="72">
        <v>0</v>
      </c>
      <c r="F157" s="72">
        <v>110</v>
      </c>
      <c r="G157" s="72">
        <v>16</v>
      </c>
      <c r="H157" s="82">
        <v>0</v>
      </c>
      <c r="I157" s="82">
        <v>0</v>
      </c>
      <c r="J157" s="82">
        <v>0</v>
      </c>
      <c r="K157" s="82">
        <v>1</v>
      </c>
      <c r="L157" s="82">
        <v>50</v>
      </c>
      <c r="M157" s="82">
        <v>27</v>
      </c>
      <c r="N157" s="82">
        <v>27</v>
      </c>
      <c r="O157" s="82">
        <v>0</v>
      </c>
      <c r="P157" s="83">
        <v>4</v>
      </c>
      <c r="Q157" s="82">
        <v>1</v>
      </c>
      <c r="R157" s="82">
        <v>2</v>
      </c>
      <c r="S157" s="83">
        <v>0.7</v>
      </c>
      <c r="T157" s="82">
        <v>1</v>
      </c>
      <c r="U157" s="82">
        <v>1</v>
      </c>
      <c r="V157" s="82">
        <v>0</v>
      </c>
    </row>
    <row r="158" spans="1:22" x14ac:dyDescent="0.2">
      <c r="A158" s="106"/>
      <c r="B158" s="107"/>
      <c r="C158" s="107"/>
      <c r="D158" s="70" t="s">
        <v>96</v>
      </c>
      <c r="E158" s="74">
        <f>SUM(E157)</f>
        <v>0</v>
      </c>
      <c r="F158" s="74">
        <f t="shared" ref="F158:V158" si="13">SUM(F157)</f>
        <v>110</v>
      </c>
      <c r="G158" s="74">
        <f t="shared" si="13"/>
        <v>16</v>
      </c>
      <c r="H158" s="74">
        <f t="shared" si="13"/>
        <v>0</v>
      </c>
      <c r="I158" s="74">
        <f t="shared" si="13"/>
        <v>0</v>
      </c>
      <c r="J158" s="74">
        <f t="shared" si="13"/>
        <v>0</v>
      </c>
      <c r="K158" s="74">
        <f t="shared" si="13"/>
        <v>1</v>
      </c>
      <c r="L158" s="74">
        <f t="shared" si="13"/>
        <v>50</v>
      </c>
      <c r="M158" s="74">
        <f t="shared" si="13"/>
        <v>27</v>
      </c>
      <c r="N158" s="74">
        <f t="shared" si="13"/>
        <v>27</v>
      </c>
      <c r="O158" s="74">
        <f t="shared" si="13"/>
        <v>0</v>
      </c>
      <c r="P158" s="81">
        <f t="shared" si="13"/>
        <v>4</v>
      </c>
      <c r="Q158" s="74">
        <f t="shared" si="13"/>
        <v>1</v>
      </c>
      <c r="R158" s="74">
        <f t="shared" si="13"/>
        <v>2</v>
      </c>
      <c r="S158" s="81">
        <f t="shared" si="13"/>
        <v>0.7</v>
      </c>
      <c r="T158" s="74">
        <f t="shared" si="13"/>
        <v>1</v>
      </c>
      <c r="U158" s="74">
        <f t="shared" si="13"/>
        <v>1</v>
      </c>
      <c r="V158" s="74">
        <f t="shared" si="13"/>
        <v>0</v>
      </c>
    </row>
    <row r="159" spans="1:22" x14ac:dyDescent="0.2">
      <c r="A159" s="106" t="s">
        <v>42</v>
      </c>
      <c r="B159" s="107">
        <v>403</v>
      </c>
      <c r="C159" s="107">
        <v>43</v>
      </c>
      <c r="D159" s="70" t="s">
        <v>97</v>
      </c>
      <c r="E159" s="71">
        <v>14</v>
      </c>
      <c r="F159" s="71">
        <v>0</v>
      </c>
      <c r="G159" s="71"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2">
        <v>2</v>
      </c>
      <c r="N159" s="71">
        <v>3</v>
      </c>
      <c r="O159" s="71">
        <v>1</v>
      </c>
      <c r="P159" s="73">
        <v>2</v>
      </c>
      <c r="Q159" s="71">
        <v>0</v>
      </c>
      <c r="R159" s="71">
        <v>0</v>
      </c>
      <c r="S159" s="73">
        <v>0</v>
      </c>
      <c r="T159" s="71">
        <v>0</v>
      </c>
      <c r="U159" s="71">
        <v>0</v>
      </c>
      <c r="V159" s="72">
        <v>0</v>
      </c>
    </row>
    <row r="160" spans="1:22" x14ac:dyDescent="0.2">
      <c r="A160" s="106"/>
      <c r="B160" s="107"/>
      <c r="C160" s="107"/>
      <c r="D160" s="84" t="s">
        <v>129</v>
      </c>
      <c r="E160" s="71">
        <v>16</v>
      </c>
      <c r="F160" s="71">
        <v>90</v>
      </c>
      <c r="G160" s="71">
        <v>61</v>
      </c>
      <c r="H160" s="71">
        <v>0</v>
      </c>
      <c r="I160" s="71">
        <v>0</v>
      </c>
      <c r="J160" s="71">
        <v>0</v>
      </c>
      <c r="K160" s="71">
        <v>1</v>
      </c>
      <c r="L160" s="71">
        <v>96</v>
      </c>
      <c r="M160" s="72">
        <v>3</v>
      </c>
      <c r="N160" s="71">
        <v>10</v>
      </c>
      <c r="O160" s="71">
        <v>5</v>
      </c>
      <c r="P160" s="73">
        <v>3.9</v>
      </c>
      <c r="Q160" s="71">
        <v>2</v>
      </c>
      <c r="R160" s="71">
        <v>0</v>
      </c>
      <c r="S160" s="73">
        <v>2.2000000000000002</v>
      </c>
      <c r="T160" s="71">
        <v>1</v>
      </c>
      <c r="U160" s="71">
        <v>0</v>
      </c>
      <c r="V160" s="72">
        <v>0</v>
      </c>
    </row>
    <row r="161" spans="1:22" x14ac:dyDescent="0.2">
      <c r="A161" s="106"/>
      <c r="B161" s="107"/>
      <c r="C161" s="107"/>
      <c r="D161" s="84" t="s">
        <v>130</v>
      </c>
      <c r="E161" s="71">
        <v>7</v>
      </c>
      <c r="F161" s="71">
        <v>83</v>
      </c>
      <c r="G161" s="71">
        <v>14</v>
      </c>
      <c r="H161" s="71">
        <v>0</v>
      </c>
      <c r="I161" s="71">
        <v>0</v>
      </c>
      <c r="J161" s="71">
        <v>0</v>
      </c>
      <c r="K161" s="71">
        <v>0</v>
      </c>
      <c r="L161" s="71">
        <v>0</v>
      </c>
      <c r="M161" s="72">
        <v>4</v>
      </c>
      <c r="N161" s="71">
        <v>9</v>
      </c>
      <c r="O161" s="71">
        <v>2</v>
      </c>
      <c r="P161" s="73">
        <v>4</v>
      </c>
      <c r="Q161" s="71">
        <v>1</v>
      </c>
      <c r="R161" s="71">
        <v>0</v>
      </c>
      <c r="S161" s="73">
        <v>1.3</v>
      </c>
      <c r="T161" s="71">
        <v>1</v>
      </c>
      <c r="U161" s="71">
        <v>0</v>
      </c>
      <c r="V161" s="72">
        <v>0</v>
      </c>
    </row>
    <row r="162" spans="1:22" x14ac:dyDescent="0.2">
      <c r="A162" s="106"/>
      <c r="B162" s="107"/>
      <c r="C162" s="107"/>
      <c r="D162" s="84" t="s">
        <v>115</v>
      </c>
      <c r="E162" s="71">
        <v>6</v>
      </c>
      <c r="F162" s="71">
        <v>104</v>
      </c>
      <c r="G162" s="71">
        <v>48</v>
      </c>
      <c r="H162" s="71">
        <v>37</v>
      </c>
      <c r="I162" s="71">
        <v>0</v>
      </c>
      <c r="J162" s="71">
        <v>0</v>
      </c>
      <c r="K162" s="71">
        <v>0</v>
      </c>
      <c r="L162" s="71">
        <v>0</v>
      </c>
      <c r="M162" s="72">
        <v>6</v>
      </c>
      <c r="N162" s="71">
        <v>10</v>
      </c>
      <c r="O162" s="71">
        <v>2</v>
      </c>
      <c r="P162" s="73">
        <v>3.2</v>
      </c>
      <c r="Q162" s="71">
        <v>2</v>
      </c>
      <c r="R162" s="71">
        <v>0</v>
      </c>
      <c r="S162" s="73">
        <v>2.2000000000000002</v>
      </c>
      <c r="T162" s="71">
        <v>2</v>
      </c>
      <c r="U162" s="71">
        <v>0</v>
      </c>
      <c r="V162" s="72">
        <v>0</v>
      </c>
    </row>
    <row r="163" spans="1:22" x14ac:dyDescent="0.2">
      <c r="A163" s="106"/>
      <c r="B163" s="107"/>
      <c r="C163" s="107"/>
      <c r="D163" s="84" t="s">
        <v>100</v>
      </c>
      <c r="E163" s="71">
        <v>6</v>
      </c>
      <c r="F163" s="71">
        <v>156</v>
      </c>
      <c r="G163" s="71">
        <v>18</v>
      </c>
      <c r="H163" s="71">
        <v>16</v>
      </c>
      <c r="I163" s="71">
        <v>0</v>
      </c>
      <c r="J163" s="71">
        <v>0</v>
      </c>
      <c r="K163" s="71">
        <v>0</v>
      </c>
      <c r="L163" s="71">
        <v>0</v>
      </c>
      <c r="M163" s="72">
        <v>6</v>
      </c>
      <c r="N163" s="71">
        <v>10</v>
      </c>
      <c r="O163" s="71">
        <v>2</v>
      </c>
      <c r="P163" s="73">
        <v>3.2</v>
      </c>
      <c r="Q163" s="71">
        <v>2</v>
      </c>
      <c r="R163" s="71">
        <v>0</v>
      </c>
      <c r="S163" s="73">
        <v>2.2000000000000002</v>
      </c>
      <c r="T163" s="71">
        <v>2</v>
      </c>
      <c r="U163" s="71">
        <v>0</v>
      </c>
      <c r="V163" s="72">
        <v>0</v>
      </c>
    </row>
    <row r="164" spans="1:22" x14ac:dyDescent="0.2">
      <c r="A164" s="106"/>
      <c r="B164" s="107"/>
      <c r="C164" s="107"/>
      <c r="D164" s="84" t="s">
        <v>101</v>
      </c>
      <c r="E164" s="71">
        <v>6</v>
      </c>
      <c r="F164" s="71">
        <v>92</v>
      </c>
      <c r="G164" s="71">
        <v>24</v>
      </c>
      <c r="H164" s="71">
        <v>22</v>
      </c>
      <c r="I164" s="71">
        <v>0</v>
      </c>
      <c r="J164" s="71">
        <v>0</v>
      </c>
      <c r="K164" s="71">
        <v>0</v>
      </c>
      <c r="L164" s="71">
        <v>0</v>
      </c>
      <c r="M164" s="72">
        <v>6</v>
      </c>
      <c r="N164" s="71">
        <v>10</v>
      </c>
      <c r="O164" s="71">
        <v>2</v>
      </c>
      <c r="P164" s="73">
        <v>3.2</v>
      </c>
      <c r="Q164" s="71">
        <v>2</v>
      </c>
      <c r="R164" s="71">
        <v>0</v>
      </c>
      <c r="S164" s="73">
        <v>2.2000000000000002</v>
      </c>
      <c r="T164" s="71">
        <v>2</v>
      </c>
      <c r="U164" s="71">
        <v>0</v>
      </c>
      <c r="V164" s="72">
        <v>0</v>
      </c>
    </row>
    <row r="165" spans="1:22" x14ac:dyDescent="0.2">
      <c r="A165" s="106"/>
      <c r="B165" s="107"/>
      <c r="C165" s="107"/>
      <c r="D165" s="84" t="s">
        <v>102</v>
      </c>
      <c r="E165" s="71">
        <v>6</v>
      </c>
      <c r="F165" s="71">
        <v>81</v>
      </c>
      <c r="G165" s="71">
        <v>26</v>
      </c>
      <c r="H165" s="71">
        <v>21</v>
      </c>
      <c r="I165" s="71">
        <v>0</v>
      </c>
      <c r="J165" s="71">
        <v>0</v>
      </c>
      <c r="K165" s="71">
        <v>0</v>
      </c>
      <c r="L165" s="71">
        <v>0</v>
      </c>
      <c r="M165" s="72">
        <v>6</v>
      </c>
      <c r="N165" s="71">
        <v>10</v>
      </c>
      <c r="O165" s="71">
        <v>2</v>
      </c>
      <c r="P165" s="73">
        <v>3.2</v>
      </c>
      <c r="Q165" s="71">
        <v>2</v>
      </c>
      <c r="R165" s="71">
        <v>0</v>
      </c>
      <c r="S165" s="73">
        <v>2.2000000000000002</v>
      </c>
      <c r="T165" s="71">
        <v>2</v>
      </c>
      <c r="U165" s="71">
        <v>0</v>
      </c>
      <c r="V165" s="72">
        <v>0</v>
      </c>
    </row>
    <row r="166" spans="1:22" x14ac:dyDescent="0.2">
      <c r="A166" s="106"/>
      <c r="B166" s="107"/>
      <c r="C166" s="107"/>
      <c r="D166" s="84" t="s">
        <v>103</v>
      </c>
      <c r="E166" s="71">
        <v>6</v>
      </c>
      <c r="F166" s="71">
        <v>0</v>
      </c>
      <c r="G166" s="71">
        <v>17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2">
        <v>2</v>
      </c>
      <c r="N166" s="71">
        <v>3</v>
      </c>
      <c r="O166" s="71">
        <v>1</v>
      </c>
      <c r="P166" s="73">
        <v>1.4</v>
      </c>
      <c r="Q166" s="71">
        <v>1</v>
      </c>
      <c r="R166" s="71">
        <v>0</v>
      </c>
      <c r="S166" s="73">
        <v>5.4</v>
      </c>
      <c r="T166" s="71">
        <v>1</v>
      </c>
      <c r="U166" s="71">
        <v>1</v>
      </c>
      <c r="V166" s="72">
        <v>0</v>
      </c>
    </row>
    <row r="167" spans="1:22" x14ac:dyDescent="0.2">
      <c r="A167" s="106"/>
      <c r="B167" s="107"/>
      <c r="C167" s="107"/>
      <c r="D167" s="70" t="s">
        <v>96</v>
      </c>
      <c r="E167" s="74">
        <f>SUM(E159:E166)</f>
        <v>67</v>
      </c>
      <c r="F167" s="74">
        <f t="shared" ref="F167:V167" si="14">SUM(F159:F166)</f>
        <v>606</v>
      </c>
      <c r="G167" s="74">
        <f t="shared" si="14"/>
        <v>208</v>
      </c>
      <c r="H167" s="74">
        <f t="shared" si="14"/>
        <v>96</v>
      </c>
      <c r="I167" s="74">
        <f t="shared" si="14"/>
        <v>0</v>
      </c>
      <c r="J167" s="74">
        <f t="shared" si="14"/>
        <v>0</v>
      </c>
      <c r="K167" s="74">
        <f t="shared" si="14"/>
        <v>1</v>
      </c>
      <c r="L167" s="74">
        <f t="shared" si="14"/>
        <v>96</v>
      </c>
      <c r="M167" s="74">
        <f t="shared" si="14"/>
        <v>35</v>
      </c>
      <c r="N167" s="74">
        <f t="shared" si="14"/>
        <v>65</v>
      </c>
      <c r="O167" s="74">
        <f t="shared" si="14"/>
        <v>17</v>
      </c>
      <c r="P167" s="81">
        <f t="shared" si="14"/>
        <v>24.099999999999998</v>
      </c>
      <c r="Q167" s="74">
        <f t="shared" si="14"/>
        <v>12</v>
      </c>
      <c r="R167" s="74">
        <f t="shared" si="14"/>
        <v>0</v>
      </c>
      <c r="S167" s="81">
        <f t="shared" si="14"/>
        <v>17.700000000000003</v>
      </c>
      <c r="T167" s="74">
        <f t="shared" si="14"/>
        <v>11</v>
      </c>
      <c r="U167" s="74">
        <f t="shared" si="14"/>
        <v>1</v>
      </c>
      <c r="V167" s="74">
        <f t="shared" si="14"/>
        <v>0</v>
      </c>
    </row>
    <row r="168" spans="1:22" x14ac:dyDescent="0.2">
      <c r="A168" s="106" t="s">
        <v>45</v>
      </c>
      <c r="B168" s="107">
        <v>2</v>
      </c>
      <c r="C168" s="107">
        <v>6</v>
      </c>
      <c r="D168" s="70" t="s">
        <v>98</v>
      </c>
      <c r="E168" s="71">
        <v>24</v>
      </c>
      <c r="F168" s="71">
        <v>12</v>
      </c>
      <c r="G168" s="71">
        <v>6</v>
      </c>
      <c r="H168" s="71">
        <v>2</v>
      </c>
      <c r="I168" s="71">
        <v>0</v>
      </c>
      <c r="J168" s="71">
        <v>0</v>
      </c>
      <c r="K168" s="71">
        <v>0</v>
      </c>
      <c r="L168" s="71">
        <v>0</v>
      </c>
      <c r="M168" s="72">
        <v>4</v>
      </c>
      <c r="N168" s="71">
        <v>4</v>
      </c>
      <c r="O168" s="71">
        <v>0</v>
      </c>
      <c r="P168" s="73">
        <v>0.8</v>
      </c>
      <c r="Q168" s="71">
        <v>1</v>
      </c>
      <c r="R168" s="71">
        <v>1</v>
      </c>
      <c r="S168" s="73">
        <v>0.7</v>
      </c>
      <c r="T168" s="71">
        <v>1</v>
      </c>
      <c r="U168" s="71">
        <v>1</v>
      </c>
      <c r="V168" s="72">
        <v>1</v>
      </c>
    </row>
    <row r="169" spans="1:22" x14ac:dyDescent="0.2">
      <c r="A169" s="106"/>
      <c r="B169" s="107"/>
      <c r="C169" s="107"/>
      <c r="D169" s="70" t="s">
        <v>96</v>
      </c>
      <c r="E169" s="74">
        <f>SUM(E168)</f>
        <v>24</v>
      </c>
      <c r="F169" s="74">
        <f t="shared" ref="F169:V169" si="15">SUM(F168)</f>
        <v>12</v>
      </c>
      <c r="G169" s="74">
        <f t="shared" si="15"/>
        <v>6</v>
      </c>
      <c r="H169" s="74">
        <f t="shared" si="15"/>
        <v>2</v>
      </c>
      <c r="I169" s="74">
        <f t="shared" si="15"/>
        <v>0</v>
      </c>
      <c r="J169" s="74">
        <f t="shared" si="15"/>
        <v>0</v>
      </c>
      <c r="K169" s="74">
        <f t="shared" si="15"/>
        <v>0</v>
      </c>
      <c r="L169" s="74">
        <f t="shared" si="15"/>
        <v>0</v>
      </c>
      <c r="M169" s="74">
        <f t="shared" si="15"/>
        <v>4</v>
      </c>
      <c r="N169" s="74">
        <f t="shared" si="15"/>
        <v>4</v>
      </c>
      <c r="O169" s="74">
        <f t="shared" si="15"/>
        <v>0</v>
      </c>
      <c r="P169" s="81">
        <f t="shared" si="15"/>
        <v>0.8</v>
      </c>
      <c r="Q169" s="74">
        <f t="shared" si="15"/>
        <v>1</v>
      </c>
      <c r="R169" s="74">
        <f t="shared" si="15"/>
        <v>1</v>
      </c>
      <c r="S169" s="81">
        <f t="shared" si="15"/>
        <v>0.7</v>
      </c>
      <c r="T169" s="74">
        <f t="shared" si="15"/>
        <v>1</v>
      </c>
      <c r="U169" s="74">
        <f t="shared" si="15"/>
        <v>1</v>
      </c>
      <c r="V169" s="74">
        <f t="shared" si="15"/>
        <v>1</v>
      </c>
    </row>
    <row r="170" spans="1:22" x14ac:dyDescent="0.2">
      <c r="A170" s="106" t="s">
        <v>48</v>
      </c>
      <c r="B170" s="107">
        <v>154</v>
      </c>
      <c r="C170" s="107">
        <v>0</v>
      </c>
      <c r="D170" s="70" t="s">
        <v>98</v>
      </c>
      <c r="E170" s="71">
        <v>41</v>
      </c>
      <c r="F170" s="71">
        <v>15</v>
      </c>
      <c r="G170" s="71">
        <v>0</v>
      </c>
      <c r="H170" s="71">
        <v>0</v>
      </c>
      <c r="I170" s="71">
        <v>0</v>
      </c>
      <c r="J170" s="71">
        <v>0</v>
      </c>
      <c r="K170" s="71">
        <v>0</v>
      </c>
      <c r="L170" s="71">
        <v>0</v>
      </c>
      <c r="M170" s="72">
        <v>4</v>
      </c>
      <c r="N170" s="71">
        <v>4</v>
      </c>
      <c r="O170" s="71">
        <v>0</v>
      </c>
      <c r="P170" s="73">
        <v>2.7</v>
      </c>
      <c r="Q170" s="71">
        <v>3</v>
      </c>
      <c r="R170" s="71">
        <v>3</v>
      </c>
      <c r="S170" s="73">
        <v>1.7</v>
      </c>
      <c r="T170" s="71">
        <v>3</v>
      </c>
      <c r="U170" s="71">
        <v>3</v>
      </c>
      <c r="V170" s="72">
        <v>0</v>
      </c>
    </row>
    <row r="171" spans="1:22" x14ac:dyDescent="0.2">
      <c r="A171" s="106"/>
      <c r="B171" s="107"/>
      <c r="C171" s="107"/>
      <c r="D171" s="70" t="s">
        <v>96</v>
      </c>
      <c r="E171" s="74">
        <f t="shared" ref="E171:V171" si="16">SUM(E170)</f>
        <v>41</v>
      </c>
      <c r="F171" s="74">
        <f t="shared" si="16"/>
        <v>15</v>
      </c>
      <c r="G171" s="74">
        <f t="shared" si="16"/>
        <v>0</v>
      </c>
      <c r="H171" s="74">
        <f t="shared" si="16"/>
        <v>0</v>
      </c>
      <c r="I171" s="74">
        <f t="shared" si="16"/>
        <v>0</v>
      </c>
      <c r="J171" s="74">
        <f t="shared" si="16"/>
        <v>0</v>
      </c>
      <c r="K171" s="74">
        <f t="shared" si="16"/>
        <v>0</v>
      </c>
      <c r="L171" s="74">
        <f t="shared" si="16"/>
        <v>0</v>
      </c>
      <c r="M171" s="74">
        <f t="shared" si="16"/>
        <v>4</v>
      </c>
      <c r="N171" s="74">
        <f t="shared" si="16"/>
        <v>4</v>
      </c>
      <c r="O171" s="74">
        <f t="shared" si="16"/>
        <v>0</v>
      </c>
      <c r="P171" s="81">
        <f t="shared" si="16"/>
        <v>2.7</v>
      </c>
      <c r="Q171" s="74">
        <f t="shared" si="16"/>
        <v>3</v>
      </c>
      <c r="R171" s="74">
        <f t="shared" si="16"/>
        <v>3</v>
      </c>
      <c r="S171" s="81">
        <f t="shared" si="16"/>
        <v>1.7</v>
      </c>
      <c r="T171" s="74">
        <f t="shared" si="16"/>
        <v>3</v>
      </c>
      <c r="U171" s="74">
        <f t="shared" si="16"/>
        <v>3</v>
      </c>
      <c r="V171" s="74">
        <f t="shared" si="16"/>
        <v>0</v>
      </c>
    </row>
    <row r="172" spans="1:22" x14ac:dyDescent="0.2">
      <c r="A172" s="106" t="s">
        <v>131</v>
      </c>
      <c r="B172" s="107">
        <v>47</v>
      </c>
      <c r="C172" s="107">
        <v>2</v>
      </c>
      <c r="D172" s="70" t="s">
        <v>98</v>
      </c>
      <c r="E172" s="71">
        <v>10</v>
      </c>
      <c r="F172" s="71">
        <v>8</v>
      </c>
      <c r="G172" s="71">
        <v>0</v>
      </c>
      <c r="H172" s="71">
        <v>0</v>
      </c>
      <c r="I172" s="71">
        <v>0</v>
      </c>
      <c r="J172" s="71">
        <v>0</v>
      </c>
      <c r="K172" s="71">
        <v>0</v>
      </c>
      <c r="L172" s="71">
        <v>0</v>
      </c>
      <c r="M172" s="72">
        <v>7</v>
      </c>
      <c r="N172" s="71">
        <v>11</v>
      </c>
      <c r="O172" s="71">
        <v>1</v>
      </c>
      <c r="P172" s="73">
        <v>1.9</v>
      </c>
      <c r="Q172" s="71">
        <v>1</v>
      </c>
      <c r="R172" s="71">
        <v>0</v>
      </c>
      <c r="S172" s="73">
        <v>0.8</v>
      </c>
      <c r="T172" s="71">
        <v>2</v>
      </c>
      <c r="U172" s="71">
        <v>1</v>
      </c>
      <c r="V172" s="72">
        <v>0</v>
      </c>
    </row>
    <row r="173" spans="1:22" x14ac:dyDescent="0.2">
      <c r="A173" s="106"/>
      <c r="B173" s="107"/>
      <c r="C173" s="107"/>
      <c r="D173" s="70" t="s">
        <v>117</v>
      </c>
      <c r="E173" s="71">
        <v>13</v>
      </c>
      <c r="F173" s="71">
        <v>0</v>
      </c>
      <c r="G173" s="71"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2">
        <v>2</v>
      </c>
      <c r="N173" s="71">
        <v>2</v>
      </c>
      <c r="O173" s="71">
        <v>0</v>
      </c>
      <c r="P173" s="73">
        <v>0.3</v>
      </c>
      <c r="Q173" s="71">
        <v>1</v>
      </c>
      <c r="R173" s="71">
        <v>0</v>
      </c>
      <c r="S173" s="73">
        <v>1.3</v>
      </c>
      <c r="T173" s="71">
        <v>0</v>
      </c>
      <c r="U173" s="71">
        <v>0</v>
      </c>
      <c r="V173" s="72">
        <v>0</v>
      </c>
    </row>
    <row r="174" spans="1:22" x14ac:dyDescent="0.2">
      <c r="A174" s="106"/>
      <c r="B174" s="107"/>
      <c r="C174" s="107"/>
      <c r="D174" s="70" t="s">
        <v>96</v>
      </c>
      <c r="E174" s="74">
        <f>SUM(E172:E173)</f>
        <v>23</v>
      </c>
      <c r="F174" s="74">
        <f t="shared" ref="F174:V174" si="17">SUM(F172:F173)</f>
        <v>8</v>
      </c>
      <c r="G174" s="74">
        <f t="shared" si="17"/>
        <v>0</v>
      </c>
      <c r="H174" s="74">
        <f t="shared" si="17"/>
        <v>0</v>
      </c>
      <c r="I174" s="74">
        <f t="shared" si="17"/>
        <v>0</v>
      </c>
      <c r="J174" s="74">
        <f t="shared" si="17"/>
        <v>0</v>
      </c>
      <c r="K174" s="74">
        <f t="shared" si="17"/>
        <v>0</v>
      </c>
      <c r="L174" s="74">
        <f t="shared" si="17"/>
        <v>0</v>
      </c>
      <c r="M174" s="74">
        <f t="shared" si="17"/>
        <v>9</v>
      </c>
      <c r="N174" s="74">
        <f t="shared" si="17"/>
        <v>13</v>
      </c>
      <c r="O174" s="74">
        <f t="shared" si="17"/>
        <v>1</v>
      </c>
      <c r="P174" s="81">
        <f t="shared" si="17"/>
        <v>2.1999999999999997</v>
      </c>
      <c r="Q174" s="74">
        <f t="shared" si="17"/>
        <v>2</v>
      </c>
      <c r="R174" s="74">
        <f t="shared" si="17"/>
        <v>0</v>
      </c>
      <c r="S174" s="81">
        <f t="shared" si="17"/>
        <v>2.1</v>
      </c>
      <c r="T174" s="74">
        <f t="shared" si="17"/>
        <v>2</v>
      </c>
      <c r="U174" s="74">
        <f t="shared" si="17"/>
        <v>1</v>
      </c>
      <c r="V174" s="74">
        <f t="shared" si="17"/>
        <v>0</v>
      </c>
    </row>
    <row r="175" spans="1:22" x14ac:dyDescent="0.2">
      <c r="A175" s="106" t="s">
        <v>132</v>
      </c>
      <c r="B175" s="107">
        <v>39</v>
      </c>
      <c r="C175" s="107">
        <v>30</v>
      </c>
      <c r="D175" s="84" t="s">
        <v>98</v>
      </c>
      <c r="E175" s="71">
        <v>21</v>
      </c>
      <c r="F175" s="71">
        <v>0</v>
      </c>
      <c r="G175" s="71">
        <v>0</v>
      </c>
      <c r="H175" s="71">
        <v>0</v>
      </c>
      <c r="I175" s="71">
        <v>0</v>
      </c>
      <c r="J175" s="71">
        <v>0</v>
      </c>
      <c r="K175" s="71">
        <v>0</v>
      </c>
      <c r="L175" s="71">
        <v>0</v>
      </c>
      <c r="M175" s="72">
        <v>1</v>
      </c>
      <c r="N175" s="71">
        <v>1</v>
      </c>
      <c r="O175" s="71">
        <v>0</v>
      </c>
      <c r="P175" s="73">
        <v>0.8</v>
      </c>
      <c r="Q175" s="71">
        <v>1</v>
      </c>
      <c r="R175" s="71">
        <v>0</v>
      </c>
      <c r="S175" s="73">
        <v>0</v>
      </c>
      <c r="T175" s="71">
        <v>1</v>
      </c>
      <c r="U175" s="71">
        <v>1</v>
      </c>
      <c r="V175" s="72">
        <v>0</v>
      </c>
    </row>
    <row r="176" spans="1:22" x14ac:dyDescent="0.2">
      <c r="A176" s="106"/>
      <c r="B176" s="107"/>
      <c r="C176" s="107"/>
      <c r="D176" s="70" t="s">
        <v>96</v>
      </c>
      <c r="E176" s="74">
        <f>SUM(E175)</f>
        <v>21</v>
      </c>
      <c r="F176" s="74">
        <f t="shared" ref="F176:V176" si="18">SUM(F175)</f>
        <v>0</v>
      </c>
      <c r="G176" s="74">
        <f t="shared" si="18"/>
        <v>0</v>
      </c>
      <c r="H176" s="74">
        <f t="shared" si="18"/>
        <v>0</v>
      </c>
      <c r="I176" s="74">
        <f t="shared" si="18"/>
        <v>0</v>
      </c>
      <c r="J176" s="74">
        <f t="shared" si="18"/>
        <v>0</v>
      </c>
      <c r="K176" s="74">
        <f t="shared" si="18"/>
        <v>0</v>
      </c>
      <c r="L176" s="74">
        <f t="shared" si="18"/>
        <v>0</v>
      </c>
      <c r="M176" s="74">
        <f t="shared" si="18"/>
        <v>1</v>
      </c>
      <c r="N176" s="74">
        <f t="shared" si="18"/>
        <v>1</v>
      </c>
      <c r="O176" s="74">
        <f t="shared" si="18"/>
        <v>0</v>
      </c>
      <c r="P176" s="81">
        <f t="shared" si="18"/>
        <v>0.8</v>
      </c>
      <c r="Q176" s="74">
        <f t="shared" si="18"/>
        <v>1</v>
      </c>
      <c r="R176" s="74">
        <f t="shared" si="18"/>
        <v>0</v>
      </c>
      <c r="S176" s="81">
        <f t="shared" si="18"/>
        <v>0</v>
      </c>
      <c r="T176" s="74">
        <f t="shared" si="18"/>
        <v>1</v>
      </c>
      <c r="U176" s="74">
        <f t="shared" si="18"/>
        <v>1</v>
      </c>
      <c r="V176" s="74">
        <f t="shared" si="18"/>
        <v>0</v>
      </c>
    </row>
    <row r="177" spans="1:22" x14ac:dyDescent="0.2">
      <c r="A177" s="106" t="s">
        <v>248</v>
      </c>
      <c r="B177" s="107">
        <v>62</v>
      </c>
      <c r="C177" s="107">
        <v>5</v>
      </c>
      <c r="D177" s="70" t="s">
        <v>98</v>
      </c>
      <c r="E177" s="71">
        <v>8</v>
      </c>
      <c r="F177" s="71">
        <v>43</v>
      </c>
      <c r="G177" s="71">
        <v>0</v>
      </c>
      <c r="H177" s="71">
        <v>0</v>
      </c>
      <c r="I177" s="71">
        <v>0</v>
      </c>
      <c r="J177" s="71">
        <v>0</v>
      </c>
      <c r="K177" s="71">
        <v>0</v>
      </c>
      <c r="L177" s="71">
        <v>0</v>
      </c>
      <c r="M177" s="72">
        <v>3</v>
      </c>
      <c r="N177" s="71">
        <v>3</v>
      </c>
      <c r="O177" s="71">
        <v>0</v>
      </c>
      <c r="P177" s="73">
        <v>0</v>
      </c>
      <c r="Q177" s="71">
        <v>2</v>
      </c>
      <c r="R177" s="71">
        <v>1</v>
      </c>
      <c r="S177" s="73">
        <v>3.3</v>
      </c>
      <c r="T177" s="71">
        <v>3</v>
      </c>
      <c r="U177" s="71">
        <v>1</v>
      </c>
      <c r="V177" s="72">
        <v>0</v>
      </c>
    </row>
    <row r="178" spans="1:22" x14ac:dyDescent="0.2">
      <c r="A178" s="106"/>
      <c r="B178" s="107"/>
      <c r="C178" s="107"/>
      <c r="D178" s="70" t="s">
        <v>117</v>
      </c>
      <c r="E178" s="71">
        <v>2</v>
      </c>
      <c r="F178" s="71">
        <v>1</v>
      </c>
      <c r="G178" s="71"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2">
        <v>2</v>
      </c>
      <c r="N178" s="71">
        <v>2</v>
      </c>
      <c r="O178" s="71">
        <v>0</v>
      </c>
      <c r="P178" s="73">
        <v>0</v>
      </c>
      <c r="Q178" s="71">
        <v>0</v>
      </c>
      <c r="R178" s="71">
        <v>0</v>
      </c>
      <c r="S178" s="73">
        <v>0</v>
      </c>
      <c r="T178" s="71">
        <v>0</v>
      </c>
      <c r="U178" s="71">
        <v>0</v>
      </c>
      <c r="V178" s="72">
        <v>0</v>
      </c>
    </row>
    <row r="179" spans="1:22" x14ac:dyDescent="0.2">
      <c r="A179" s="106"/>
      <c r="B179" s="107"/>
      <c r="C179" s="107"/>
      <c r="D179" s="70" t="s">
        <v>96</v>
      </c>
      <c r="E179" s="74">
        <f>SUM(E177:E178)</f>
        <v>10</v>
      </c>
      <c r="F179" s="74">
        <f t="shared" ref="F179:V179" si="19">SUM(F177:F178)</f>
        <v>44</v>
      </c>
      <c r="G179" s="74">
        <f t="shared" si="19"/>
        <v>0</v>
      </c>
      <c r="H179" s="74">
        <f t="shared" si="19"/>
        <v>0</v>
      </c>
      <c r="I179" s="74">
        <f t="shared" si="19"/>
        <v>0</v>
      </c>
      <c r="J179" s="74">
        <f t="shared" si="19"/>
        <v>0</v>
      </c>
      <c r="K179" s="74">
        <f t="shared" si="19"/>
        <v>0</v>
      </c>
      <c r="L179" s="74">
        <f t="shared" si="19"/>
        <v>0</v>
      </c>
      <c r="M179" s="74">
        <f t="shared" si="19"/>
        <v>5</v>
      </c>
      <c r="N179" s="74">
        <f t="shared" si="19"/>
        <v>5</v>
      </c>
      <c r="O179" s="74">
        <f t="shared" si="19"/>
        <v>0</v>
      </c>
      <c r="P179" s="81">
        <f t="shared" si="19"/>
        <v>0</v>
      </c>
      <c r="Q179" s="74">
        <f t="shared" si="19"/>
        <v>2</v>
      </c>
      <c r="R179" s="74">
        <f t="shared" si="19"/>
        <v>1</v>
      </c>
      <c r="S179" s="81">
        <f t="shared" si="19"/>
        <v>3.3</v>
      </c>
      <c r="T179" s="74">
        <f t="shared" si="19"/>
        <v>3</v>
      </c>
      <c r="U179" s="74">
        <f t="shared" si="19"/>
        <v>1</v>
      </c>
      <c r="V179" s="74">
        <f t="shared" si="19"/>
        <v>0</v>
      </c>
    </row>
    <row r="180" spans="1:22" x14ac:dyDescent="0.2">
      <c r="A180" s="106" t="s">
        <v>60</v>
      </c>
      <c r="B180" s="107">
        <v>220</v>
      </c>
      <c r="C180" s="107">
        <v>30</v>
      </c>
      <c r="D180" s="70" t="s">
        <v>97</v>
      </c>
      <c r="E180" s="71">
        <v>4</v>
      </c>
      <c r="F180" s="71">
        <v>3</v>
      </c>
      <c r="G180" s="71">
        <v>0</v>
      </c>
      <c r="H180" s="71">
        <v>0</v>
      </c>
      <c r="I180" s="71">
        <v>0</v>
      </c>
      <c r="J180" s="71">
        <v>0</v>
      </c>
      <c r="K180" s="71">
        <v>0</v>
      </c>
      <c r="L180" s="71">
        <v>0</v>
      </c>
      <c r="M180" s="72">
        <v>2</v>
      </c>
      <c r="N180" s="71">
        <v>2</v>
      </c>
      <c r="O180" s="71">
        <v>0</v>
      </c>
      <c r="P180" s="73">
        <v>1</v>
      </c>
      <c r="Q180" s="71">
        <v>0</v>
      </c>
      <c r="R180" s="71">
        <v>0</v>
      </c>
      <c r="S180" s="73">
        <v>0</v>
      </c>
      <c r="T180" s="71">
        <v>0</v>
      </c>
      <c r="U180" s="71">
        <v>0</v>
      </c>
      <c r="V180" s="72">
        <v>0</v>
      </c>
    </row>
    <row r="181" spans="1:22" x14ac:dyDescent="0.2">
      <c r="A181" s="106"/>
      <c r="B181" s="107"/>
      <c r="C181" s="107"/>
      <c r="D181" s="70" t="s">
        <v>98</v>
      </c>
      <c r="E181" s="71">
        <v>4</v>
      </c>
      <c r="F181" s="71">
        <v>4</v>
      </c>
      <c r="G181" s="71">
        <v>0</v>
      </c>
      <c r="H181" s="71">
        <v>0</v>
      </c>
      <c r="I181" s="71">
        <v>0</v>
      </c>
      <c r="J181" s="71">
        <v>0</v>
      </c>
      <c r="K181" s="71">
        <v>0</v>
      </c>
      <c r="L181" s="71">
        <v>0</v>
      </c>
      <c r="M181" s="72">
        <v>4</v>
      </c>
      <c r="N181" s="71">
        <v>10</v>
      </c>
      <c r="O181" s="71">
        <v>1</v>
      </c>
      <c r="P181" s="73">
        <v>2.5</v>
      </c>
      <c r="Q181" s="71">
        <v>0</v>
      </c>
      <c r="R181" s="71">
        <v>0</v>
      </c>
      <c r="S181" s="73">
        <v>0</v>
      </c>
      <c r="T181" s="71">
        <v>0</v>
      </c>
      <c r="U181" s="71">
        <v>0</v>
      </c>
      <c r="V181" s="72">
        <v>0</v>
      </c>
    </row>
    <row r="182" spans="1:22" x14ac:dyDescent="0.2">
      <c r="A182" s="106"/>
      <c r="B182" s="107"/>
      <c r="C182" s="107"/>
      <c r="D182" s="70" t="s">
        <v>117</v>
      </c>
      <c r="E182" s="71">
        <v>2</v>
      </c>
      <c r="F182" s="71">
        <v>5</v>
      </c>
      <c r="G182" s="71">
        <v>0</v>
      </c>
      <c r="H182" s="71">
        <v>0</v>
      </c>
      <c r="I182" s="71">
        <v>1</v>
      </c>
      <c r="J182" s="71">
        <v>84</v>
      </c>
      <c r="K182" s="71">
        <v>0</v>
      </c>
      <c r="L182" s="71">
        <v>0</v>
      </c>
      <c r="M182" s="72">
        <v>2</v>
      </c>
      <c r="N182" s="71">
        <v>4</v>
      </c>
      <c r="O182" s="71">
        <v>1</v>
      </c>
      <c r="P182" s="73">
        <v>1.2</v>
      </c>
      <c r="Q182" s="71">
        <v>1</v>
      </c>
      <c r="R182" s="71">
        <v>1</v>
      </c>
      <c r="S182" s="73">
        <v>0.9</v>
      </c>
      <c r="T182" s="71">
        <v>1</v>
      </c>
      <c r="U182" s="71">
        <v>1</v>
      </c>
      <c r="V182" s="72">
        <v>0</v>
      </c>
    </row>
    <row r="183" spans="1:22" x14ac:dyDescent="0.2">
      <c r="A183" s="106"/>
      <c r="B183" s="107"/>
      <c r="C183" s="107"/>
      <c r="D183" s="70" t="s">
        <v>115</v>
      </c>
      <c r="E183" s="71">
        <v>3</v>
      </c>
      <c r="F183" s="71">
        <v>21</v>
      </c>
      <c r="G183" s="71">
        <v>1</v>
      </c>
      <c r="H183" s="71">
        <v>0</v>
      </c>
      <c r="I183" s="71">
        <v>0</v>
      </c>
      <c r="J183" s="71">
        <v>0</v>
      </c>
      <c r="K183" s="71">
        <v>0</v>
      </c>
      <c r="L183" s="71">
        <v>0</v>
      </c>
      <c r="M183" s="72">
        <v>2</v>
      </c>
      <c r="N183" s="71">
        <v>4</v>
      </c>
      <c r="O183" s="71">
        <v>1</v>
      </c>
      <c r="P183" s="73">
        <v>1.2</v>
      </c>
      <c r="Q183" s="71">
        <v>1</v>
      </c>
      <c r="R183" s="71">
        <v>1</v>
      </c>
      <c r="S183" s="73">
        <v>0.9</v>
      </c>
      <c r="T183" s="71">
        <v>1</v>
      </c>
      <c r="U183" s="71">
        <v>1</v>
      </c>
      <c r="V183" s="72">
        <v>0</v>
      </c>
    </row>
    <row r="184" spans="1:22" x14ac:dyDescent="0.2">
      <c r="A184" s="106"/>
      <c r="B184" s="107"/>
      <c r="C184" s="107"/>
      <c r="D184" s="70" t="s">
        <v>100</v>
      </c>
      <c r="E184" s="71">
        <v>3</v>
      </c>
      <c r="F184" s="71">
        <v>21</v>
      </c>
      <c r="G184" s="71">
        <v>1</v>
      </c>
      <c r="H184" s="71">
        <v>0</v>
      </c>
      <c r="I184" s="71">
        <v>0</v>
      </c>
      <c r="J184" s="71">
        <v>0</v>
      </c>
      <c r="K184" s="71">
        <v>0</v>
      </c>
      <c r="L184" s="71">
        <v>0</v>
      </c>
      <c r="M184" s="72">
        <v>2</v>
      </c>
      <c r="N184" s="71">
        <v>4</v>
      </c>
      <c r="O184" s="71">
        <v>1</v>
      </c>
      <c r="P184" s="73">
        <v>1.2</v>
      </c>
      <c r="Q184" s="71">
        <v>1</v>
      </c>
      <c r="R184" s="71">
        <v>1</v>
      </c>
      <c r="S184" s="73">
        <v>0.9</v>
      </c>
      <c r="T184" s="71">
        <v>1</v>
      </c>
      <c r="U184" s="71">
        <v>1</v>
      </c>
      <c r="V184" s="72">
        <v>0</v>
      </c>
    </row>
    <row r="185" spans="1:22" x14ac:dyDescent="0.2">
      <c r="A185" s="106"/>
      <c r="B185" s="107"/>
      <c r="C185" s="107"/>
      <c r="D185" s="70" t="s">
        <v>101</v>
      </c>
      <c r="E185" s="71">
        <v>3</v>
      </c>
      <c r="F185" s="71">
        <v>21</v>
      </c>
      <c r="G185" s="71">
        <v>1</v>
      </c>
      <c r="H185" s="71">
        <v>0</v>
      </c>
      <c r="I185" s="71">
        <v>0</v>
      </c>
      <c r="J185" s="71">
        <v>0</v>
      </c>
      <c r="K185" s="71">
        <v>0</v>
      </c>
      <c r="L185" s="71">
        <v>0</v>
      </c>
      <c r="M185" s="72">
        <v>2</v>
      </c>
      <c r="N185" s="71">
        <v>4</v>
      </c>
      <c r="O185" s="71">
        <v>1</v>
      </c>
      <c r="P185" s="73">
        <v>1.2</v>
      </c>
      <c r="Q185" s="71">
        <v>1</v>
      </c>
      <c r="R185" s="71">
        <v>1</v>
      </c>
      <c r="S185" s="73">
        <v>0.9</v>
      </c>
      <c r="T185" s="71">
        <v>1</v>
      </c>
      <c r="U185" s="71">
        <v>1</v>
      </c>
      <c r="V185" s="72">
        <v>0</v>
      </c>
    </row>
    <row r="186" spans="1:22" x14ac:dyDescent="0.2">
      <c r="A186" s="106"/>
      <c r="B186" s="107"/>
      <c r="C186" s="107"/>
      <c r="D186" s="70" t="s">
        <v>96</v>
      </c>
      <c r="E186" s="74">
        <f>SUM(E180:E185)</f>
        <v>19</v>
      </c>
      <c r="F186" s="74">
        <f t="shared" ref="F186:V186" si="20">SUM(F180:F185)</f>
        <v>75</v>
      </c>
      <c r="G186" s="74">
        <f t="shared" si="20"/>
        <v>3</v>
      </c>
      <c r="H186" s="74">
        <f t="shared" si="20"/>
        <v>0</v>
      </c>
      <c r="I186" s="74">
        <f t="shared" si="20"/>
        <v>1</v>
      </c>
      <c r="J186" s="74">
        <f t="shared" si="20"/>
        <v>84</v>
      </c>
      <c r="K186" s="74">
        <f t="shared" si="20"/>
        <v>0</v>
      </c>
      <c r="L186" s="74">
        <f t="shared" si="20"/>
        <v>0</v>
      </c>
      <c r="M186" s="74">
        <f t="shared" si="20"/>
        <v>14</v>
      </c>
      <c r="N186" s="74">
        <f t="shared" si="20"/>
        <v>28</v>
      </c>
      <c r="O186" s="74">
        <f t="shared" si="20"/>
        <v>5</v>
      </c>
      <c r="P186" s="81">
        <f t="shared" si="20"/>
        <v>8.3000000000000007</v>
      </c>
      <c r="Q186" s="74">
        <f t="shared" si="20"/>
        <v>4</v>
      </c>
      <c r="R186" s="74">
        <f t="shared" si="20"/>
        <v>4</v>
      </c>
      <c r="S186" s="81">
        <f t="shared" si="20"/>
        <v>3.6</v>
      </c>
      <c r="T186" s="74">
        <f t="shared" si="20"/>
        <v>4</v>
      </c>
      <c r="U186" s="74">
        <f t="shared" si="20"/>
        <v>4</v>
      </c>
      <c r="V186" s="74">
        <f t="shared" si="20"/>
        <v>0</v>
      </c>
    </row>
    <row r="187" spans="1:22" x14ac:dyDescent="0.2">
      <c r="A187" s="106" t="s">
        <v>63</v>
      </c>
      <c r="B187" s="107">
        <v>8</v>
      </c>
      <c r="C187" s="107">
        <v>80</v>
      </c>
      <c r="D187" s="84" t="s">
        <v>97</v>
      </c>
      <c r="E187" s="71">
        <v>3</v>
      </c>
      <c r="F187" s="71">
        <v>0</v>
      </c>
      <c r="G187" s="71">
        <v>0</v>
      </c>
      <c r="H187" s="71">
        <v>0</v>
      </c>
      <c r="I187" s="71">
        <v>0</v>
      </c>
      <c r="J187" s="71">
        <v>0</v>
      </c>
      <c r="K187" s="71">
        <v>0</v>
      </c>
      <c r="L187" s="71">
        <v>0</v>
      </c>
      <c r="M187" s="72">
        <v>2</v>
      </c>
      <c r="N187" s="71">
        <v>2</v>
      </c>
      <c r="O187" s="71">
        <v>1</v>
      </c>
      <c r="P187" s="73">
        <v>0.2</v>
      </c>
      <c r="Q187" s="71">
        <v>0</v>
      </c>
      <c r="R187" s="71">
        <v>0</v>
      </c>
      <c r="S187" s="73">
        <v>0</v>
      </c>
      <c r="T187" s="71">
        <v>0</v>
      </c>
      <c r="U187" s="71">
        <v>0</v>
      </c>
      <c r="V187" s="72">
        <v>0</v>
      </c>
    </row>
    <row r="188" spans="1:22" x14ac:dyDescent="0.2">
      <c r="A188" s="106"/>
      <c r="B188" s="107"/>
      <c r="C188" s="107"/>
      <c r="D188" s="84" t="s">
        <v>98</v>
      </c>
      <c r="E188" s="71">
        <v>7</v>
      </c>
      <c r="F188" s="71">
        <v>0</v>
      </c>
      <c r="G188" s="71">
        <v>0</v>
      </c>
      <c r="H188" s="71">
        <v>0</v>
      </c>
      <c r="I188" s="71">
        <v>0</v>
      </c>
      <c r="J188" s="71">
        <v>0</v>
      </c>
      <c r="K188" s="71">
        <v>0</v>
      </c>
      <c r="L188" s="71">
        <v>0</v>
      </c>
      <c r="M188" s="72">
        <v>3</v>
      </c>
      <c r="N188" s="71">
        <v>3</v>
      </c>
      <c r="O188" s="71">
        <v>1</v>
      </c>
      <c r="P188" s="73">
        <v>0.9</v>
      </c>
      <c r="Q188" s="71">
        <v>1</v>
      </c>
      <c r="R188" s="71">
        <v>1</v>
      </c>
      <c r="S188" s="73">
        <v>0.8</v>
      </c>
      <c r="T188" s="71">
        <v>1</v>
      </c>
      <c r="U188" s="71">
        <v>1</v>
      </c>
      <c r="V188" s="72">
        <v>0</v>
      </c>
    </row>
    <row r="189" spans="1:22" x14ac:dyDescent="0.2">
      <c r="A189" s="106"/>
      <c r="B189" s="107"/>
      <c r="C189" s="107"/>
      <c r="D189" s="84" t="s">
        <v>117</v>
      </c>
      <c r="E189" s="71">
        <v>4</v>
      </c>
      <c r="F189" s="71">
        <v>0</v>
      </c>
      <c r="G189" s="71">
        <v>0</v>
      </c>
      <c r="H189" s="71">
        <v>0</v>
      </c>
      <c r="I189" s="71">
        <v>0</v>
      </c>
      <c r="J189" s="71">
        <v>0</v>
      </c>
      <c r="K189" s="71">
        <v>0</v>
      </c>
      <c r="L189" s="71">
        <v>0</v>
      </c>
      <c r="M189" s="72">
        <v>3</v>
      </c>
      <c r="N189" s="71">
        <v>3</v>
      </c>
      <c r="O189" s="71">
        <v>1</v>
      </c>
      <c r="P189" s="73">
        <v>0.9</v>
      </c>
      <c r="Q189" s="71">
        <v>1</v>
      </c>
      <c r="R189" s="71">
        <v>0</v>
      </c>
      <c r="S189" s="73">
        <v>0.8</v>
      </c>
      <c r="T189" s="71">
        <v>0</v>
      </c>
      <c r="U189" s="71">
        <v>0</v>
      </c>
      <c r="V189" s="72">
        <v>0</v>
      </c>
    </row>
    <row r="190" spans="1:22" x14ac:dyDescent="0.2">
      <c r="A190" s="106"/>
      <c r="B190" s="107"/>
      <c r="C190" s="107"/>
      <c r="D190" s="84" t="s">
        <v>115</v>
      </c>
      <c r="E190" s="71">
        <v>6</v>
      </c>
      <c r="F190" s="71">
        <v>0</v>
      </c>
      <c r="G190" s="71">
        <v>0</v>
      </c>
      <c r="H190" s="71">
        <v>0</v>
      </c>
      <c r="I190" s="71">
        <v>0</v>
      </c>
      <c r="J190" s="71">
        <v>0</v>
      </c>
      <c r="K190" s="71">
        <v>0</v>
      </c>
      <c r="L190" s="71">
        <v>0</v>
      </c>
      <c r="M190" s="72">
        <v>3</v>
      </c>
      <c r="N190" s="71">
        <v>3</v>
      </c>
      <c r="O190" s="71">
        <v>1</v>
      </c>
      <c r="P190" s="73">
        <v>1</v>
      </c>
      <c r="Q190" s="71">
        <v>1</v>
      </c>
      <c r="R190" s="71">
        <v>0</v>
      </c>
      <c r="S190" s="73">
        <v>0.8</v>
      </c>
      <c r="T190" s="71">
        <v>0</v>
      </c>
      <c r="U190" s="71">
        <v>0</v>
      </c>
      <c r="V190" s="72">
        <v>0</v>
      </c>
    </row>
    <row r="191" spans="1:22" x14ac:dyDescent="0.2">
      <c r="A191" s="106"/>
      <c r="B191" s="107"/>
      <c r="C191" s="107"/>
      <c r="D191" s="70" t="s">
        <v>100</v>
      </c>
      <c r="E191" s="71">
        <v>3</v>
      </c>
      <c r="F191" s="71">
        <v>2</v>
      </c>
      <c r="G191" s="71">
        <v>8</v>
      </c>
      <c r="H191" s="71">
        <v>1</v>
      </c>
      <c r="I191" s="71">
        <v>0</v>
      </c>
      <c r="J191" s="71">
        <v>0</v>
      </c>
      <c r="K191" s="71">
        <v>0</v>
      </c>
      <c r="L191" s="71">
        <v>0</v>
      </c>
      <c r="M191" s="72">
        <v>3</v>
      </c>
      <c r="N191" s="71">
        <v>3</v>
      </c>
      <c r="O191" s="71">
        <v>1</v>
      </c>
      <c r="P191" s="73">
        <v>1</v>
      </c>
      <c r="Q191" s="71">
        <v>1</v>
      </c>
      <c r="R191" s="71">
        <v>0</v>
      </c>
      <c r="S191" s="73">
        <v>0.8</v>
      </c>
      <c r="T191" s="71">
        <v>0</v>
      </c>
      <c r="U191" s="71">
        <v>0</v>
      </c>
      <c r="V191" s="72">
        <v>0</v>
      </c>
    </row>
    <row r="192" spans="1:22" x14ac:dyDescent="0.2">
      <c r="A192" s="106"/>
      <c r="B192" s="107"/>
      <c r="C192" s="107"/>
      <c r="D192" s="70" t="s">
        <v>101</v>
      </c>
      <c r="E192" s="71">
        <v>3</v>
      </c>
      <c r="F192" s="71">
        <v>17</v>
      </c>
      <c r="G192" s="71">
        <v>4</v>
      </c>
      <c r="H192" s="71">
        <v>3</v>
      </c>
      <c r="I192" s="71">
        <v>0</v>
      </c>
      <c r="J192" s="71">
        <v>0</v>
      </c>
      <c r="K192" s="71">
        <v>0</v>
      </c>
      <c r="L192" s="71">
        <v>0</v>
      </c>
      <c r="M192" s="72">
        <v>3</v>
      </c>
      <c r="N192" s="71">
        <v>4</v>
      </c>
      <c r="O192" s="71">
        <v>1</v>
      </c>
      <c r="P192" s="73">
        <v>1</v>
      </c>
      <c r="Q192" s="71">
        <v>1</v>
      </c>
      <c r="R192" s="71">
        <v>1</v>
      </c>
      <c r="S192" s="73">
        <v>0.8</v>
      </c>
      <c r="T192" s="71">
        <v>1</v>
      </c>
      <c r="U192" s="71">
        <v>1</v>
      </c>
      <c r="V192" s="72">
        <v>0</v>
      </c>
    </row>
    <row r="193" spans="1:22" x14ac:dyDescent="0.2">
      <c r="A193" s="106"/>
      <c r="B193" s="107"/>
      <c r="C193" s="107"/>
      <c r="D193" s="84" t="s">
        <v>133</v>
      </c>
      <c r="E193" s="71">
        <v>3</v>
      </c>
      <c r="F193" s="71">
        <v>0</v>
      </c>
      <c r="G193" s="71">
        <v>0</v>
      </c>
      <c r="H193" s="71">
        <v>0</v>
      </c>
      <c r="I193" s="71">
        <v>0</v>
      </c>
      <c r="J193" s="71">
        <v>0</v>
      </c>
      <c r="K193" s="71">
        <v>0</v>
      </c>
      <c r="L193" s="71">
        <v>0</v>
      </c>
      <c r="M193" s="72">
        <v>3</v>
      </c>
      <c r="N193" s="71">
        <v>3</v>
      </c>
      <c r="O193" s="71">
        <v>1</v>
      </c>
      <c r="P193" s="73">
        <v>1</v>
      </c>
      <c r="Q193" s="71">
        <v>1</v>
      </c>
      <c r="R193" s="71">
        <v>1</v>
      </c>
      <c r="S193" s="73">
        <v>0.8</v>
      </c>
      <c r="T193" s="71">
        <v>1</v>
      </c>
      <c r="U193" s="71">
        <v>1</v>
      </c>
      <c r="V193" s="72">
        <v>1</v>
      </c>
    </row>
    <row r="194" spans="1:22" x14ac:dyDescent="0.2">
      <c r="A194" s="106"/>
      <c r="B194" s="107"/>
      <c r="C194" s="107"/>
      <c r="D194" s="84" t="s">
        <v>134</v>
      </c>
      <c r="E194" s="71">
        <v>0</v>
      </c>
      <c r="F194" s="71">
        <v>0</v>
      </c>
      <c r="G194" s="71">
        <v>0</v>
      </c>
      <c r="H194" s="71">
        <v>0</v>
      </c>
      <c r="I194" s="71">
        <v>0</v>
      </c>
      <c r="J194" s="71">
        <v>0</v>
      </c>
      <c r="K194" s="71">
        <v>0</v>
      </c>
      <c r="L194" s="71">
        <v>0</v>
      </c>
      <c r="M194" s="72">
        <v>4</v>
      </c>
      <c r="N194" s="71">
        <v>5</v>
      </c>
      <c r="O194" s="71">
        <v>2</v>
      </c>
      <c r="P194" s="73">
        <v>0.6</v>
      </c>
      <c r="Q194" s="71">
        <v>0</v>
      </c>
      <c r="R194" s="71">
        <v>0</v>
      </c>
      <c r="S194" s="73">
        <v>0</v>
      </c>
      <c r="T194" s="71">
        <v>0</v>
      </c>
      <c r="U194" s="71">
        <v>0</v>
      </c>
      <c r="V194" s="72">
        <v>0</v>
      </c>
    </row>
    <row r="195" spans="1:22" x14ac:dyDescent="0.2">
      <c r="A195" s="106"/>
      <c r="B195" s="107"/>
      <c r="C195" s="107"/>
      <c r="D195" s="70" t="s">
        <v>135</v>
      </c>
      <c r="E195" s="71">
        <v>0</v>
      </c>
      <c r="F195" s="71">
        <v>0</v>
      </c>
      <c r="G195" s="71">
        <v>0</v>
      </c>
      <c r="H195" s="71">
        <v>0</v>
      </c>
      <c r="I195" s="71">
        <v>0</v>
      </c>
      <c r="J195" s="71">
        <v>0</v>
      </c>
      <c r="K195" s="71">
        <v>0</v>
      </c>
      <c r="L195" s="71">
        <v>0</v>
      </c>
      <c r="M195" s="72">
        <v>0</v>
      </c>
      <c r="N195" s="71">
        <v>0</v>
      </c>
      <c r="O195" s="71">
        <v>0</v>
      </c>
      <c r="P195" s="73">
        <v>0</v>
      </c>
      <c r="Q195" s="71">
        <v>0</v>
      </c>
      <c r="R195" s="71">
        <v>0</v>
      </c>
      <c r="S195" s="73">
        <v>0</v>
      </c>
      <c r="T195" s="71">
        <v>0</v>
      </c>
      <c r="U195" s="71">
        <v>0</v>
      </c>
      <c r="V195" s="72">
        <v>0</v>
      </c>
    </row>
    <row r="196" spans="1:22" x14ac:dyDescent="0.2">
      <c r="A196" s="106"/>
      <c r="B196" s="107"/>
      <c r="C196" s="107"/>
      <c r="D196" s="70" t="s">
        <v>96</v>
      </c>
      <c r="E196" s="74">
        <f>SUM(E187:E195)</f>
        <v>29</v>
      </c>
      <c r="F196" s="74">
        <f t="shared" ref="F196:V196" si="21">SUM(F187:F195)</f>
        <v>19</v>
      </c>
      <c r="G196" s="74">
        <f t="shared" si="21"/>
        <v>12</v>
      </c>
      <c r="H196" s="74">
        <f t="shared" si="21"/>
        <v>4</v>
      </c>
      <c r="I196" s="74">
        <f t="shared" si="21"/>
        <v>0</v>
      </c>
      <c r="J196" s="74">
        <f t="shared" si="21"/>
        <v>0</v>
      </c>
      <c r="K196" s="74">
        <f t="shared" si="21"/>
        <v>0</v>
      </c>
      <c r="L196" s="74">
        <f t="shared" si="21"/>
        <v>0</v>
      </c>
      <c r="M196" s="74">
        <f t="shared" si="21"/>
        <v>24</v>
      </c>
      <c r="N196" s="74">
        <f t="shared" si="21"/>
        <v>26</v>
      </c>
      <c r="O196" s="74">
        <f t="shared" si="21"/>
        <v>9</v>
      </c>
      <c r="P196" s="81">
        <f t="shared" si="21"/>
        <v>6.6</v>
      </c>
      <c r="Q196" s="74">
        <f t="shared" si="21"/>
        <v>6</v>
      </c>
      <c r="R196" s="74">
        <f t="shared" si="21"/>
        <v>3</v>
      </c>
      <c r="S196" s="81">
        <f t="shared" si="21"/>
        <v>4.8</v>
      </c>
      <c r="T196" s="74">
        <f t="shared" si="21"/>
        <v>3</v>
      </c>
      <c r="U196" s="74">
        <f t="shared" si="21"/>
        <v>3</v>
      </c>
      <c r="V196" s="74">
        <f t="shared" si="21"/>
        <v>1</v>
      </c>
    </row>
    <row r="197" spans="1:22" x14ac:dyDescent="0.2">
      <c r="A197" s="106" t="s">
        <v>66</v>
      </c>
      <c r="B197" s="107">
        <v>2</v>
      </c>
      <c r="C197" s="107">
        <v>15</v>
      </c>
      <c r="D197" s="70" t="s">
        <v>98</v>
      </c>
      <c r="E197" s="71">
        <v>6</v>
      </c>
      <c r="F197" s="71">
        <v>2</v>
      </c>
      <c r="G197" s="71">
        <v>0</v>
      </c>
      <c r="H197" s="71">
        <v>0</v>
      </c>
      <c r="I197" s="71">
        <v>0</v>
      </c>
      <c r="J197" s="71">
        <v>0</v>
      </c>
      <c r="K197" s="71">
        <v>0</v>
      </c>
      <c r="L197" s="71">
        <v>0</v>
      </c>
      <c r="M197" s="72">
        <v>4</v>
      </c>
      <c r="N197" s="71">
        <v>6</v>
      </c>
      <c r="O197" s="71">
        <v>0</v>
      </c>
      <c r="P197" s="73">
        <v>0.7</v>
      </c>
      <c r="Q197" s="71">
        <v>1</v>
      </c>
      <c r="R197" s="71">
        <v>1</v>
      </c>
      <c r="S197" s="73">
        <v>0</v>
      </c>
      <c r="T197" s="71">
        <v>1</v>
      </c>
      <c r="U197" s="71">
        <v>1</v>
      </c>
      <c r="V197" s="72">
        <v>1</v>
      </c>
    </row>
    <row r="198" spans="1:22" x14ac:dyDescent="0.2">
      <c r="A198" s="106"/>
      <c r="B198" s="107"/>
      <c r="C198" s="107"/>
      <c r="D198" s="70" t="s">
        <v>115</v>
      </c>
      <c r="E198" s="71">
        <v>11</v>
      </c>
      <c r="F198" s="71">
        <v>1</v>
      </c>
      <c r="G198" s="71">
        <v>0</v>
      </c>
      <c r="H198" s="71">
        <v>0</v>
      </c>
      <c r="I198" s="71">
        <v>0</v>
      </c>
      <c r="J198" s="71">
        <v>0</v>
      </c>
      <c r="K198" s="71">
        <v>0</v>
      </c>
      <c r="L198" s="71">
        <v>0</v>
      </c>
      <c r="M198" s="72">
        <v>0</v>
      </c>
      <c r="N198" s="71">
        <v>0</v>
      </c>
      <c r="O198" s="71">
        <v>0</v>
      </c>
      <c r="P198" s="73">
        <v>0</v>
      </c>
      <c r="Q198" s="71">
        <v>0</v>
      </c>
      <c r="R198" s="71">
        <v>0</v>
      </c>
      <c r="S198" s="73">
        <v>0</v>
      </c>
      <c r="T198" s="71">
        <v>0</v>
      </c>
      <c r="U198" s="71">
        <v>0</v>
      </c>
      <c r="V198" s="72">
        <v>0</v>
      </c>
    </row>
    <row r="199" spans="1:22" x14ac:dyDescent="0.2">
      <c r="A199" s="106"/>
      <c r="B199" s="107"/>
      <c r="C199" s="107"/>
      <c r="D199" s="70" t="s">
        <v>96</v>
      </c>
      <c r="E199" s="74">
        <f>SUM(E197:E198)</f>
        <v>17</v>
      </c>
      <c r="F199" s="74">
        <f t="shared" ref="F199:V199" si="22">SUM(F197:F198)</f>
        <v>3</v>
      </c>
      <c r="G199" s="74">
        <f t="shared" si="22"/>
        <v>0</v>
      </c>
      <c r="H199" s="74">
        <f t="shared" si="22"/>
        <v>0</v>
      </c>
      <c r="I199" s="74">
        <f t="shared" si="22"/>
        <v>0</v>
      </c>
      <c r="J199" s="74">
        <f t="shared" si="22"/>
        <v>0</v>
      </c>
      <c r="K199" s="74">
        <f t="shared" si="22"/>
        <v>0</v>
      </c>
      <c r="L199" s="74">
        <f t="shared" si="22"/>
        <v>0</v>
      </c>
      <c r="M199" s="74">
        <f t="shared" si="22"/>
        <v>4</v>
      </c>
      <c r="N199" s="74">
        <f t="shared" si="22"/>
        <v>6</v>
      </c>
      <c r="O199" s="74">
        <f t="shared" si="22"/>
        <v>0</v>
      </c>
      <c r="P199" s="81">
        <f t="shared" si="22"/>
        <v>0.7</v>
      </c>
      <c r="Q199" s="74">
        <f t="shared" si="22"/>
        <v>1</v>
      </c>
      <c r="R199" s="74">
        <f t="shared" si="22"/>
        <v>1</v>
      </c>
      <c r="S199" s="81">
        <f t="shared" si="22"/>
        <v>0</v>
      </c>
      <c r="T199" s="74">
        <f t="shared" si="22"/>
        <v>1</v>
      </c>
      <c r="U199" s="74">
        <f t="shared" si="22"/>
        <v>1</v>
      </c>
      <c r="V199" s="74">
        <f t="shared" si="22"/>
        <v>1</v>
      </c>
    </row>
    <row r="200" spans="1:22" x14ac:dyDescent="0.2">
      <c r="A200" s="84" t="s">
        <v>249</v>
      </c>
      <c r="B200" s="85">
        <f>SUM(B5:B199)</f>
        <v>13722</v>
      </c>
      <c r="C200" s="85">
        <f>SUM(C5:C199)</f>
        <v>3726</v>
      </c>
      <c r="D200" s="70"/>
      <c r="E200" s="74">
        <f>E16+E28+E35+E47+E60+E66+E78+E85+E88+E112+E126+E139+E156+E158+E167+E169+E171+E174+E176+E179+E186+E196+E199</f>
        <v>1560</v>
      </c>
      <c r="F200" s="74">
        <f t="shared" ref="F200:V200" si="23">F16+F28+F35+F47+F60+F66+F78+F85+F88+F112+F126+F139+F156+F158+F167+F169+F171+F174+F176+F179+F186+F196+F199</f>
        <v>14332</v>
      </c>
      <c r="G200" s="74">
        <f t="shared" si="23"/>
        <v>4390</v>
      </c>
      <c r="H200" s="74">
        <f t="shared" si="23"/>
        <v>1740</v>
      </c>
      <c r="I200" s="74">
        <f t="shared" si="23"/>
        <v>81</v>
      </c>
      <c r="J200" s="74">
        <f t="shared" si="23"/>
        <v>582</v>
      </c>
      <c r="K200" s="74">
        <f t="shared" si="23"/>
        <v>111</v>
      </c>
      <c r="L200" s="74">
        <f t="shared" si="23"/>
        <v>1109</v>
      </c>
      <c r="M200" s="74">
        <f t="shared" si="23"/>
        <v>971</v>
      </c>
      <c r="N200" s="74">
        <f t="shared" si="23"/>
        <v>1860</v>
      </c>
      <c r="O200" s="74">
        <f t="shared" si="23"/>
        <v>583</v>
      </c>
      <c r="P200" s="74">
        <f t="shared" si="23"/>
        <v>960.5</v>
      </c>
      <c r="Q200" s="74">
        <f t="shared" si="23"/>
        <v>237</v>
      </c>
      <c r="R200" s="74">
        <f t="shared" si="23"/>
        <v>179</v>
      </c>
      <c r="S200" s="74">
        <f t="shared" si="23"/>
        <v>371.40000000000003</v>
      </c>
      <c r="T200" s="74">
        <f t="shared" si="23"/>
        <v>214</v>
      </c>
      <c r="U200" s="74">
        <f t="shared" si="23"/>
        <v>151</v>
      </c>
      <c r="V200" s="74">
        <f t="shared" si="23"/>
        <v>28</v>
      </c>
    </row>
  </sheetData>
  <mergeCells count="95">
    <mergeCell ref="T3:T4"/>
    <mergeCell ref="M3:M4"/>
    <mergeCell ref="B2:C2"/>
    <mergeCell ref="D2:D4"/>
    <mergeCell ref="E2:E4"/>
    <mergeCell ref="F2:H2"/>
    <mergeCell ref="I2:L2"/>
    <mergeCell ref="F3:F4"/>
    <mergeCell ref="G3:G4"/>
    <mergeCell ref="H3:H4"/>
    <mergeCell ref="I3:J3"/>
    <mergeCell ref="K3:L3"/>
    <mergeCell ref="U3:U4"/>
    <mergeCell ref="V3:V4"/>
    <mergeCell ref="A5:A16"/>
    <mergeCell ref="B5:B16"/>
    <mergeCell ref="C5:C16"/>
    <mergeCell ref="N3:N4"/>
    <mergeCell ref="O3:O4"/>
    <mergeCell ref="P3:P4"/>
    <mergeCell ref="Q3:Q4"/>
    <mergeCell ref="R3:R4"/>
    <mergeCell ref="S3:S4"/>
    <mergeCell ref="A2:A4"/>
    <mergeCell ref="M2:P2"/>
    <mergeCell ref="Q2:V2"/>
    <mergeCell ref="B3:B4"/>
    <mergeCell ref="C3:C4"/>
    <mergeCell ref="A17:A28"/>
    <mergeCell ref="B17:B28"/>
    <mergeCell ref="C17:C28"/>
    <mergeCell ref="A29:A35"/>
    <mergeCell ref="B29:B35"/>
    <mergeCell ref="C29:C35"/>
    <mergeCell ref="A36:A47"/>
    <mergeCell ref="B36:B47"/>
    <mergeCell ref="C36:C47"/>
    <mergeCell ref="A48:A60"/>
    <mergeCell ref="B48:B60"/>
    <mergeCell ref="C48:C60"/>
    <mergeCell ref="A61:A66"/>
    <mergeCell ref="B61:B66"/>
    <mergeCell ref="C61:C66"/>
    <mergeCell ref="A67:A78"/>
    <mergeCell ref="B67:B78"/>
    <mergeCell ref="C67:C78"/>
    <mergeCell ref="A79:A85"/>
    <mergeCell ref="B79:B85"/>
    <mergeCell ref="C79:C85"/>
    <mergeCell ref="A86:A88"/>
    <mergeCell ref="B86:B88"/>
    <mergeCell ref="C86:C88"/>
    <mergeCell ref="A89:A112"/>
    <mergeCell ref="B89:B112"/>
    <mergeCell ref="C89:C112"/>
    <mergeCell ref="A113:A126"/>
    <mergeCell ref="B113:B126"/>
    <mergeCell ref="C113:C126"/>
    <mergeCell ref="A127:A139"/>
    <mergeCell ref="B127:B139"/>
    <mergeCell ref="C127:C139"/>
    <mergeCell ref="A140:A156"/>
    <mergeCell ref="B140:B156"/>
    <mergeCell ref="C140:C156"/>
    <mergeCell ref="A157:A158"/>
    <mergeCell ref="B157:B158"/>
    <mergeCell ref="C157:C158"/>
    <mergeCell ref="A159:A167"/>
    <mergeCell ref="B159:B167"/>
    <mergeCell ref="C159:C167"/>
    <mergeCell ref="A175:A176"/>
    <mergeCell ref="B175:B176"/>
    <mergeCell ref="C175:C176"/>
    <mergeCell ref="A168:A169"/>
    <mergeCell ref="B168:B169"/>
    <mergeCell ref="C168:C169"/>
    <mergeCell ref="A170:A171"/>
    <mergeCell ref="B170:B171"/>
    <mergeCell ref="C170:C171"/>
    <mergeCell ref="A1:V1"/>
    <mergeCell ref="A187:A196"/>
    <mergeCell ref="B187:B196"/>
    <mergeCell ref="C187:C196"/>
    <mergeCell ref="A197:A199"/>
    <mergeCell ref="B197:B199"/>
    <mergeCell ref="C197:C199"/>
    <mergeCell ref="A177:A179"/>
    <mergeCell ref="B177:B179"/>
    <mergeCell ref="C177:C179"/>
    <mergeCell ref="A180:A186"/>
    <mergeCell ref="B180:B186"/>
    <mergeCell ref="C180:C186"/>
    <mergeCell ref="A172:A174"/>
    <mergeCell ref="B172:B174"/>
    <mergeCell ref="C172:C17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activeCell="C20" sqref="C20"/>
    </sheetView>
  </sheetViews>
  <sheetFormatPr defaultColWidth="10.875" defaultRowHeight="14.1" customHeight="1" x14ac:dyDescent="0.2"/>
  <cols>
    <col min="1" max="1" width="10.875" style="4" customWidth="1"/>
    <col min="2" max="2" width="15.875" style="4" customWidth="1"/>
    <col min="3" max="5" width="25.875" style="4" customWidth="1"/>
    <col min="6" max="16384" width="10.875" style="4"/>
  </cols>
  <sheetData>
    <row r="1" spans="1:5" ht="14.1" customHeight="1" x14ac:dyDescent="0.2">
      <c r="A1" s="89" t="s">
        <v>257</v>
      </c>
      <c r="B1" s="89"/>
      <c r="C1" s="89"/>
      <c r="D1" s="89"/>
      <c r="E1" s="89"/>
    </row>
    <row r="2" spans="1:5" ht="14.1" customHeight="1" x14ac:dyDescent="0.2">
      <c r="A2" s="115" t="s">
        <v>250</v>
      </c>
      <c r="B2" s="115"/>
      <c r="C2" s="115"/>
      <c r="D2" s="115"/>
      <c r="E2" s="3" t="s">
        <v>251</v>
      </c>
    </row>
    <row r="3" spans="1:5" ht="14.1" customHeight="1" x14ac:dyDescent="0.2">
      <c r="A3" s="117"/>
      <c r="B3" s="117"/>
      <c r="C3" s="117"/>
      <c r="D3" s="117"/>
      <c r="E3" s="24"/>
    </row>
    <row r="4" spans="1:5" ht="14.1" customHeight="1" x14ac:dyDescent="0.2">
      <c r="A4" s="115" t="s">
        <v>1</v>
      </c>
      <c r="B4" s="115"/>
      <c r="C4" s="115"/>
      <c r="D4" s="3" t="s">
        <v>252</v>
      </c>
      <c r="E4" s="3" t="s">
        <v>253</v>
      </c>
    </row>
    <row r="5" spans="1:5" ht="14.1" customHeight="1" x14ac:dyDescent="0.2">
      <c r="A5" s="117"/>
      <c r="B5" s="117"/>
      <c r="C5" s="117"/>
      <c r="D5" s="24"/>
      <c r="E5" s="24"/>
    </row>
    <row r="6" spans="1:5" ht="14.1" customHeight="1" x14ac:dyDescent="0.2">
      <c r="A6" s="3" t="s">
        <v>254</v>
      </c>
      <c r="B6" s="3" t="s">
        <v>2</v>
      </c>
      <c r="C6" s="115" t="s">
        <v>255</v>
      </c>
      <c r="D6" s="115"/>
      <c r="E6" s="3" t="s">
        <v>256</v>
      </c>
    </row>
    <row r="7" spans="1:5" ht="14.1" customHeight="1" x14ac:dyDescent="0.2">
      <c r="A7" s="23"/>
      <c r="B7" s="23"/>
      <c r="C7" s="116"/>
      <c r="D7" s="116"/>
      <c r="E7" s="23"/>
    </row>
  </sheetData>
  <mergeCells count="7">
    <mergeCell ref="C6:D6"/>
    <mergeCell ref="C7:D7"/>
    <mergeCell ref="A1:E1"/>
    <mergeCell ref="A2:D2"/>
    <mergeCell ref="A3:D3"/>
    <mergeCell ref="A4:C4"/>
    <mergeCell ref="A5:C5"/>
  </mergeCells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4" sqref="A4:F4"/>
    </sheetView>
  </sheetViews>
  <sheetFormatPr defaultColWidth="10.875" defaultRowHeight="14.1" customHeight="1" x14ac:dyDescent="0.2"/>
  <cols>
    <col min="1" max="6" width="17.875" style="4" customWidth="1"/>
    <col min="7" max="16384" width="10.875" style="4"/>
  </cols>
  <sheetData>
    <row r="1" spans="1:6" ht="14.1" customHeight="1" thickBot="1" x14ac:dyDescent="0.25">
      <c r="A1" s="121" t="s">
        <v>265</v>
      </c>
      <c r="B1" s="121"/>
      <c r="C1" s="121"/>
      <c r="D1" s="121"/>
      <c r="E1" s="121"/>
      <c r="F1" s="121"/>
    </row>
    <row r="2" spans="1:6" ht="27.95" customHeight="1" thickBot="1" x14ac:dyDescent="0.25">
      <c r="A2" s="34" t="s">
        <v>266</v>
      </c>
      <c r="B2" s="27"/>
      <c r="C2" s="32" t="s">
        <v>267</v>
      </c>
      <c r="D2" s="28"/>
      <c r="E2" s="33" t="s">
        <v>268</v>
      </c>
      <c r="F2" s="29"/>
    </row>
    <row r="3" spans="1:6" ht="14.1" customHeight="1" thickBot="1" x14ac:dyDescent="0.25">
      <c r="A3" s="119" t="s">
        <v>269</v>
      </c>
      <c r="B3" s="119"/>
      <c r="C3" s="119"/>
      <c r="D3" s="119"/>
      <c r="E3" s="119"/>
      <c r="F3" s="119"/>
    </row>
    <row r="4" spans="1:6" ht="56.1" customHeight="1" thickBot="1" x14ac:dyDescent="0.25">
      <c r="A4" s="120" t="s">
        <v>272</v>
      </c>
      <c r="B4" s="120"/>
      <c r="C4" s="120"/>
      <c r="D4" s="120"/>
      <c r="E4" s="120"/>
      <c r="F4" s="120"/>
    </row>
    <row r="5" spans="1:6" ht="27.95" customHeight="1" thickBot="1" x14ac:dyDescent="0.25">
      <c r="A5" s="11" t="s">
        <v>270</v>
      </c>
      <c r="B5" s="11" t="s">
        <v>273</v>
      </c>
      <c r="C5" s="11" t="s">
        <v>274</v>
      </c>
      <c r="D5" s="11" t="s">
        <v>275</v>
      </c>
      <c r="E5" s="11" t="s">
        <v>276</v>
      </c>
      <c r="F5" s="22" t="s">
        <v>96</v>
      </c>
    </row>
    <row r="6" spans="1:6" ht="14.1" customHeight="1" thickBot="1" x14ac:dyDescent="0.25">
      <c r="A6" s="10" t="s">
        <v>271</v>
      </c>
      <c r="B6" s="30"/>
      <c r="C6" s="30"/>
      <c r="D6" s="30"/>
      <c r="E6" s="30"/>
      <c r="F6" s="31"/>
    </row>
    <row r="7" spans="1:6" ht="14.1" customHeight="1" thickBot="1" x14ac:dyDescent="0.25">
      <c r="A7" s="10" t="s">
        <v>277</v>
      </c>
      <c r="B7" s="30"/>
      <c r="C7" s="30"/>
      <c r="D7" s="30"/>
      <c r="E7" s="30"/>
      <c r="F7" s="31"/>
    </row>
    <row r="8" spans="1:6" ht="14.1" customHeight="1" x14ac:dyDescent="0.2">
      <c r="A8" s="122" t="s">
        <v>278</v>
      </c>
      <c r="B8" s="122"/>
      <c r="C8" s="122"/>
      <c r="D8" s="122"/>
      <c r="E8" s="122"/>
      <c r="F8" s="122"/>
    </row>
    <row r="9" spans="1:6" ht="14.1" customHeight="1" x14ac:dyDescent="0.2">
      <c r="A9" s="118" t="s">
        <v>279</v>
      </c>
      <c r="B9" s="118"/>
      <c r="C9" s="118"/>
      <c r="D9" s="118"/>
      <c r="E9" s="118"/>
      <c r="F9" s="118"/>
    </row>
    <row r="10" spans="1:6" ht="14.1" customHeight="1" x14ac:dyDescent="0.2">
      <c r="A10" s="118" t="s">
        <v>280</v>
      </c>
      <c r="B10" s="118"/>
      <c r="C10" s="118"/>
      <c r="D10" s="118"/>
      <c r="E10" s="118"/>
      <c r="F10" s="118"/>
    </row>
    <row r="11" spans="1:6" ht="14.1" customHeight="1" x14ac:dyDescent="0.2">
      <c r="A11" s="118" t="s">
        <v>281</v>
      </c>
      <c r="B11" s="118"/>
      <c r="C11" s="118"/>
      <c r="D11" s="118"/>
      <c r="E11" s="118"/>
      <c r="F11" s="118"/>
    </row>
  </sheetData>
  <mergeCells count="7">
    <mergeCell ref="A11:F11"/>
    <mergeCell ref="A3:F3"/>
    <mergeCell ref="A4:F4"/>
    <mergeCell ref="A1:F1"/>
    <mergeCell ref="A8:F8"/>
    <mergeCell ref="A9:F9"/>
    <mergeCell ref="A10:F1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10.875" defaultRowHeight="12.75" x14ac:dyDescent="0.2"/>
  <cols>
    <col min="1" max="1" width="35.875" style="4" customWidth="1"/>
    <col min="2" max="2" width="70.875" style="4" customWidth="1"/>
    <col min="3" max="16384" width="10.875" style="4"/>
  </cols>
  <sheetData>
    <row r="1" spans="1:2" ht="14.1" customHeight="1" x14ac:dyDescent="0.2">
      <c r="A1" s="89" t="s">
        <v>285</v>
      </c>
      <c r="B1" s="89"/>
    </row>
    <row r="2" spans="1:2" ht="14.1" customHeight="1" x14ac:dyDescent="0.2">
      <c r="A2" s="35" t="s">
        <v>286</v>
      </c>
      <c r="B2" s="14"/>
    </row>
    <row r="3" spans="1:2" ht="14.1" customHeight="1" x14ac:dyDescent="0.2">
      <c r="A3" s="36" t="s">
        <v>282</v>
      </c>
      <c r="B3" s="14"/>
    </row>
    <row r="4" spans="1:2" ht="14.1" customHeight="1" x14ac:dyDescent="0.2">
      <c r="A4" s="36" t="s">
        <v>303</v>
      </c>
      <c r="B4" s="14"/>
    </row>
    <row r="5" spans="1:2" ht="14.1" customHeight="1" x14ac:dyDescent="0.2">
      <c r="A5" s="36" t="s">
        <v>283</v>
      </c>
      <c r="B5" s="14"/>
    </row>
    <row r="6" spans="1:2" ht="14.1" customHeight="1" x14ac:dyDescent="0.2">
      <c r="A6" s="36" t="s">
        <v>284</v>
      </c>
      <c r="B6" s="14"/>
    </row>
    <row r="7" spans="1:2" ht="14.1" customHeight="1" x14ac:dyDescent="0.2">
      <c r="A7" s="102" t="s">
        <v>287</v>
      </c>
      <c r="B7" s="102"/>
    </row>
  </sheetData>
  <mergeCells count="2">
    <mergeCell ref="A1:B1"/>
    <mergeCell ref="A7:B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16" sqref="H16"/>
    </sheetView>
  </sheetViews>
  <sheetFormatPr defaultColWidth="10.875" defaultRowHeight="12.75" x14ac:dyDescent="0.2"/>
  <cols>
    <col min="1" max="4" width="9.875" style="4" customWidth="1"/>
    <col min="5" max="6" width="5.375" style="4" customWidth="1"/>
    <col min="7" max="11" width="9.875" style="4" customWidth="1"/>
    <col min="12" max="16384" width="10.875" style="4"/>
  </cols>
  <sheetData>
    <row r="1" spans="1:11" ht="14.1" customHeight="1" x14ac:dyDescent="0.2">
      <c r="A1" s="89" t="s">
        <v>301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4.1" customHeight="1" x14ac:dyDescent="0.2">
      <c r="A2" s="125" t="s">
        <v>298</v>
      </c>
      <c r="B2" s="125"/>
      <c r="C2" s="125"/>
      <c r="D2" s="125"/>
      <c r="E2" s="125"/>
      <c r="F2" s="126" t="s">
        <v>299</v>
      </c>
      <c r="G2" s="126"/>
      <c r="H2" s="126"/>
      <c r="I2" s="126"/>
      <c r="J2" s="126"/>
      <c r="K2" s="126"/>
    </row>
    <row r="3" spans="1:11" ht="14.1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4.1" customHeight="1" x14ac:dyDescent="0.2">
      <c r="A4" s="115" t="s">
        <v>300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27.95" customHeight="1" x14ac:dyDescent="0.2">
      <c r="A5" s="38" t="s">
        <v>288</v>
      </c>
      <c r="B5" s="3" t="s">
        <v>289</v>
      </c>
      <c r="C5" s="38" t="s">
        <v>290</v>
      </c>
      <c r="D5" s="3" t="s">
        <v>291</v>
      </c>
      <c r="E5" s="115" t="s">
        <v>292</v>
      </c>
      <c r="F5" s="115"/>
      <c r="G5" s="3" t="s">
        <v>293</v>
      </c>
      <c r="H5" s="3" t="s">
        <v>294</v>
      </c>
      <c r="I5" s="3" t="s">
        <v>295</v>
      </c>
      <c r="J5" s="3" t="s">
        <v>296</v>
      </c>
      <c r="K5" s="3" t="s">
        <v>297</v>
      </c>
    </row>
    <row r="6" spans="1:11" ht="14.1" customHeight="1" x14ac:dyDescent="0.2">
      <c r="A6" s="7"/>
      <c r="B6" s="7"/>
      <c r="C6" s="7"/>
      <c r="D6" s="7"/>
      <c r="E6" s="123"/>
      <c r="F6" s="123"/>
      <c r="G6" s="7"/>
      <c r="H6" s="7"/>
      <c r="I6" s="7"/>
      <c r="J6" s="7"/>
      <c r="K6" s="7"/>
    </row>
    <row r="7" spans="1:11" ht="14.1" customHeight="1" x14ac:dyDescent="0.2">
      <c r="A7" s="124" t="s">
        <v>302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</sheetData>
  <mergeCells count="9">
    <mergeCell ref="E6:F6"/>
    <mergeCell ref="A1:K1"/>
    <mergeCell ref="A7:K7"/>
    <mergeCell ref="A2:E2"/>
    <mergeCell ref="F2:K2"/>
    <mergeCell ref="A3:E3"/>
    <mergeCell ref="F3:K3"/>
    <mergeCell ref="A4:K4"/>
    <mergeCell ref="E5:F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Anexo I</vt:lpstr>
      <vt:lpstr>Anexo II</vt:lpstr>
      <vt:lpstr>Anexo III</vt:lpstr>
      <vt:lpstr>Anexo IV</vt:lpstr>
      <vt:lpstr>Anexo VI</vt:lpstr>
      <vt:lpstr>Anexo VIII - Quadro 1</vt:lpstr>
      <vt:lpstr>Anexo VIII - Quadro 2</vt:lpstr>
      <vt:lpstr>Anexo VIII - Quadro 3</vt:lpstr>
      <vt:lpstr>Anexo VIII - Quadro 4</vt:lpstr>
      <vt:lpstr>Anexo VIII - Quadro 5</vt:lpstr>
      <vt:lpstr>Anexo VIII - Quadro 6</vt:lpstr>
      <vt:lpstr>Anexo VIII - Quadro 7</vt:lpstr>
      <vt:lpstr>Anexo VIII - Quadro 8</vt:lpstr>
      <vt:lpstr>Anexo VIII - Quadro 9</vt:lpstr>
      <vt:lpstr>Anexo VIII - Quadro 10</vt:lpstr>
      <vt:lpstr>Anexo VIII - Quadro 11</vt:lpstr>
      <vt:lpstr>Planilha18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Vieira Ribeiro</dc:creator>
  <cp:lastModifiedBy>Abdias</cp:lastModifiedBy>
  <dcterms:created xsi:type="dcterms:W3CDTF">2020-04-28T13:24:24Z</dcterms:created>
  <dcterms:modified xsi:type="dcterms:W3CDTF">2020-06-03T18:21:47Z</dcterms:modified>
</cp:coreProperties>
</file>