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640" windowHeight="9600" firstSheet="6" activeTab="10"/>
  </bookViews>
  <sheets>
    <sheet name="Anexo I" sheetId="3" r:id="rId1"/>
    <sheet name="Anexo II" sheetId="2" r:id="rId2"/>
    <sheet name="Anexo III" sheetId="4" r:id="rId3"/>
    <sheet name="Anexo IV" sheetId="5" r:id="rId4"/>
    <sheet name="Anexo VI" sheetId="1" r:id="rId5"/>
    <sheet name="Anexo VIII - Quadro 1" sheetId="6" r:id="rId6"/>
    <sheet name="Anexo VIII - Quadro 2" sheetId="7" r:id="rId7"/>
    <sheet name="Anexo VIII - Quadro 3" sheetId="8" r:id="rId8"/>
    <sheet name="Anexo VIII - Quadro 4" sheetId="9" r:id="rId9"/>
    <sheet name="Anexo VIII - Quadro 5" sheetId="10" r:id="rId10"/>
    <sheet name="Anexo VIII - Quadro 6" sheetId="11" r:id="rId11"/>
    <sheet name="Anexo VIII - Quadro 7" sheetId="12" r:id="rId12"/>
    <sheet name="Anexo VIII - Quadro 8" sheetId="13" r:id="rId13"/>
    <sheet name="Anexo VIII - Quadro 9" sheetId="14" r:id="rId14"/>
    <sheet name="Anexo VIII - Quadro 10" sheetId="15" r:id="rId15"/>
    <sheet name="Anexo VIII - Quadro 11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3" i="2"/>
  <c r="C14" i="2"/>
  <c r="C26" i="2"/>
  <c r="C33" i="2"/>
  <c r="C45" i="2"/>
  <c r="C58" i="2"/>
  <c r="C64" i="2"/>
  <c r="C76" i="2"/>
  <c r="C83" i="2"/>
  <c r="C86" i="2"/>
  <c r="C110" i="2"/>
  <c r="C124" i="2"/>
  <c r="C137" i="2"/>
  <c r="C154" i="2"/>
  <c r="C156" i="2"/>
  <c r="C165" i="2"/>
  <c r="C167" i="2"/>
  <c r="C169" i="2"/>
  <c r="C172" i="2"/>
  <c r="C174" i="2"/>
  <c r="C177" i="2"/>
  <c r="C184" i="2"/>
  <c r="C194" i="2"/>
  <c r="C197" i="2"/>
  <c r="C198" i="2"/>
  <c r="D14" i="2"/>
  <c r="D26" i="2"/>
  <c r="D33" i="2"/>
  <c r="D45" i="2"/>
  <c r="D58" i="2"/>
  <c r="D64" i="2"/>
  <c r="D76" i="2"/>
  <c r="D83" i="2"/>
  <c r="D86" i="2"/>
  <c r="D110" i="2"/>
  <c r="D124" i="2"/>
  <c r="D137" i="2"/>
  <c r="D154" i="2"/>
  <c r="D156" i="2"/>
  <c r="D165" i="2"/>
  <c r="D167" i="2"/>
  <c r="D169" i="2"/>
  <c r="D172" i="2"/>
  <c r="D174" i="2"/>
  <c r="D177" i="2"/>
  <c r="D184" i="2"/>
  <c r="D194" i="2"/>
  <c r="D197" i="2"/>
  <c r="D198" i="2"/>
  <c r="E14" i="2"/>
  <c r="E26" i="2"/>
  <c r="E33" i="2"/>
  <c r="E45" i="2"/>
  <c r="E58" i="2"/>
  <c r="E64" i="2"/>
  <c r="E76" i="2"/>
  <c r="E83" i="2"/>
  <c r="E86" i="2"/>
  <c r="E110" i="2"/>
  <c r="E124" i="2"/>
  <c r="E137" i="2"/>
  <c r="E154" i="2"/>
  <c r="E156" i="2"/>
  <c r="E165" i="2"/>
  <c r="E167" i="2"/>
  <c r="E169" i="2"/>
  <c r="E172" i="2"/>
  <c r="E174" i="2"/>
  <c r="E177" i="2"/>
  <c r="E184" i="2"/>
  <c r="E194" i="2"/>
  <c r="E197" i="2"/>
  <c r="E198" i="2"/>
  <c r="F14" i="2"/>
  <c r="F26" i="2"/>
  <c r="F33" i="2"/>
  <c r="F45" i="2"/>
  <c r="F58" i="2"/>
  <c r="F64" i="2"/>
  <c r="F76" i="2"/>
  <c r="F83" i="2"/>
  <c r="F86" i="2"/>
  <c r="F110" i="2"/>
  <c r="F124" i="2"/>
  <c r="F137" i="2"/>
  <c r="F154" i="2"/>
  <c r="F156" i="2"/>
  <c r="F165" i="2"/>
  <c r="F167" i="2"/>
  <c r="F169" i="2"/>
  <c r="F172" i="2"/>
  <c r="F174" i="2"/>
  <c r="F177" i="2"/>
  <c r="F184" i="2"/>
  <c r="F194" i="2"/>
  <c r="F197" i="2"/>
  <c r="F198" i="2"/>
  <c r="G14" i="2"/>
  <c r="G26" i="2"/>
  <c r="G33" i="2"/>
  <c r="G45" i="2"/>
  <c r="G58" i="2"/>
  <c r="G64" i="2"/>
  <c r="G76" i="2"/>
  <c r="G83" i="2"/>
  <c r="G86" i="2"/>
  <c r="G110" i="2"/>
  <c r="G124" i="2"/>
  <c r="G137" i="2"/>
  <c r="G154" i="2"/>
  <c r="G156" i="2"/>
  <c r="G165" i="2"/>
  <c r="G167" i="2"/>
  <c r="G169" i="2"/>
  <c r="G172" i="2"/>
  <c r="G174" i="2"/>
  <c r="G177" i="2"/>
  <c r="G184" i="2"/>
  <c r="G194" i="2"/>
  <c r="G197" i="2"/>
  <c r="G198" i="2"/>
  <c r="H14" i="2"/>
  <c r="H26" i="2"/>
  <c r="H33" i="2"/>
  <c r="H45" i="2"/>
  <c r="H58" i="2"/>
  <c r="H64" i="2"/>
  <c r="H76" i="2"/>
  <c r="H83" i="2"/>
  <c r="H86" i="2"/>
  <c r="H110" i="2"/>
  <c r="H124" i="2"/>
  <c r="H137" i="2"/>
  <c r="H154" i="2"/>
  <c r="H156" i="2"/>
  <c r="H165" i="2"/>
  <c r="H167" i="2"/>
  <c r="H169" i="2"/>
  <c r="H172" i="2"/>
  <c r="H174" i="2"/>
  <c r="H177" i="2"/>
  <c r="H184" i="2"/>
  <c r="H194" i="2"/>
  <c r="H197" i="2"/>
  <c r="H198" i="2"/>
  <c r="I14" i="2"/>
  <c r="I26" i="2"/>
  <c r="I33" i="2"/>
  <c r="I45" i="2"/>
  <c r="I58" i="2"/>
  <c r="I64" i="2"/>
  <c r="I76" i="2"/>
  <c r="I83" i="2"/>
  <c r="I86" i="2"/>
  <c r="I110" i="2"/>
  <c r="I124" i="2"/>
  <c r="I137" i="2"/>
  <c r="I154" i="2"/>
  <c r="I156" i="2"/>
  <c r="I165" i="2"/>
  <c r="I167" i="2"/>
  <c r="I169" i="2"/>
  <c r="I172" i="2"/>
  <c r="I174" i="2"/>
  <c r="I177" i="2"/>
  <c r="I184" i="2"/>
  <c r="I194" i="2"/>
  <c r="I197" i="2"/>
  <c r="I198" i="2"/>
  <c r="J14" i="2"/>
  <c r="J26" i="2"/>
  <c r="J33" i="2"/>
  <c r="J45" i="2"/>
  <c r="J58" i="2"/>
  <c r="J64" i="2"/>
  <c r="J76" i="2"/>
  <c r="J83" i="2"/>
  <c r="J86" i="2"/>
  <c r="J110" i="2"/>
  <c r="J124" i="2"/>
  <c r="J137" i="2"/>
  <c r="J154" i="2"/>
  <c r="J156" i="2"/>
  <c r="J165" i="2"/>
  <c r="J167" i="2"/>
  <c r="J169" i="2"/>
  <c r="J172" i="2"/>
  <c r="J174" i="2"/>
  <c r="J177" i="2"/>
  <c r="J184" i="2"/>
  <c r="J194" i="2"/>
  <c r="J197" i="2"/>
  <c r="J198" i="2"/>
  <c r="K14" i="2"/>
  <c r="K26" i="2"/>
  <c r="K33" i="2"/>
  <c r="K45" i="2"/>
  <c r="K58" i="2"/>
  <c r="K64" i="2"/>
  <c r="K76" i="2"/>
  <c r="K83" i="2"/>
  <c r="K86" i="2"/>
  <c r="K110" i="2"/>
  <c r="K124" i="2"/>
  <c r="K137" i="2"/>
  <c r="K154" i="2"/>
  <c r="K156" i="2"/>
  <c r="K165" i="2"/>
  <c r="K167" i="2"/>
  <c r="K169" i="2"/>
  <c r="K172" i="2"/>
  <c r="K174" i="2"/>
  <c r="K177" i="2"/>
  <c r="K184" i="2"/>
  <c r="K194" i="2"/>
  <c r="K197" i="2"/>
  <c r="K198" i="2"/>
  <c r="L14" i="2"/>
  <c r="L26" i="2"/>
  <c r="L33" i="2"/>
  <c r="L45" i="2"/>
  <c r="L58" i="2"/>
  <c r="L64" i="2"/>
  <c r="L76" i="2"/>
  <c r="L83" i="2"/>
  <c r="L86" i="2"/>
  <c r="L110" i="2"/>
  <c r="L124" i="2"/>
  <c r="L137" i="2"/>
  <c r="L154" i="2"/>
  <c r="L156" i="2"/>
  <c r="L165" i="2"/>
  <c r="L167" i="2"/>
  <c r="L169" i="2"/>
  <c r="L172" i="2"/>
  <c r="L174" i="2"/>
  <c r="L177" i="2"/>
  <c r="L184" i="2"/>
  <c r="L194" i="2"/>
  <c r="L197" i="2"/>
  <c r="L198" i="2"/>
  <c r="M14" i="2"/>
  <c r="M26" i="2"/>
  <c r="M33" i="2"/>
  <c r="M45" i="2"/>
  <c r="M58" i="2"/>
  <c r="M64" i="2"/>
  <c r="M76" i="2"/>
  <c r="M83" i="2"/>
  <c r="M86" i="2"/>
  <c r="M110" i="2"/>
  <c r="M124" i="2"/>
  <c r="M137" i="2"/>
  <c r="M154" i="2"/>
  <c r="M156" i="2"/>
  <c r="M165" i="2"/>
  <c r="M167" i="2"/>
  <c r="M169" i="2"/>
  <c r="M172" i="2"/>
  <c r="M174" i="2"/>
  <c r="M177" i="2"/>
  <c r="M184" i="2"/>
  <c r="M194" i="2"/>
  <c r="M197" i="2"/>
  <c r="M198" i="2"/>
  <c r="N14" i="2"/>
  <c r="N26" i="2"/>
  <c r="N33" i="2"/>
  <c r="N45" i="2"/>
  <c r="N58" i="2"/>
  <c r="N64" i="2"/>
  <c r="N76" i="2"/>
  <c r="N83" i="2"/>
  <c r="N86" i="2"/>
  <c r="N110" i="2"/>
  <c r="N124" i="2"/>
  <c r="N137" i="2"/>
  <c r="N154" i="2"/>
  <c r="N156" i="2"/>
  <c r="N165" i="2"/>
  <c r="N167" i="2"/>
  <c r="N169" i="2"/>
  <c r="N172" i="2"/>
  <c r="N174" i="2"/>
  <c r="N177" i="2"/>
  <c r="N184" i="2"/>
  <c r="N194" i="2"/>
  <c r="N197" i="2"/>
  <c r="N198" i="2"/>
  <c r="O14" i="2"/>
  <c r="O26" i="2"/>
  <c r="O33" i="2"/>
  <c r="O45" i="2"/>
  <c r="O58" i="2"/>
  <c r="O64" i="2"/>
  <c r="O76" i="2"/>
  <c r="O83" i="2"/>
  <c r="O86" i="2"/>
  <c r="O110" i="2"/>
  <c r="O124" i="2"/>
  <c r="O137" i="2"/>
  <c r="O154" i="2"/>
  <c r="O156" i="2"/>
  <c r="O165" i="2"/>
  <c r="O167" i="2"/>
  <c r="O169" i="2"/>
  <c r="O172" i="2"/>
  <c r="O174" i="2"/>
  <c r="O177" i="2"/>
  <c r="O184" i="2"/>
  <c r="O194" i="2"/>
  <c r="O197" i="2"/>
  <c r="O198" i="2"/>
  <c r="P14" i="2"/>
  <c r="P26" i="2"/>
  <c r="P33" i="2"/>
  <c r="P45" i="2"/>
  <c r="P58" i="2"/>
  <c r="P64" i="2"/>
  <c r="P76" i="2"/>
  <c r="P83" i="2"/>
  <c r="P86" i="2"/>
  <c r="P110" i="2"/>
  <c r="P124" i="2"/>
  <c r="P137" i="2"/>
  <c r="P154" i="2"/>
  <c r="P156" i="2"/>
  <c r="P165" i="2"/>
  <c r="P167" i="2"/>
  <c r="P169" i="2"/>
  <c r="P172" i="2"/>
  <c r="P174" i="2"/>
  <c r="P177" i="2"/>
  <c r="P184" i="2"/>
  <c r="P194" i="2"/>
  <c r="P197" i="2"/>
  <c r="P198" i="2"/>
  <c r="Q14" i="2"/>
  <c r="Q26" i="2"/>
  <c r="Q33" i="2"/>
  <c r="Q45" i="2"/>
  <c r="Q58" i="2"/>
  <c r="Q64" i="2"/>
  <c r="Q76" i="2"/>
  <c r="Q83" i="2"/>
  <c r="Q86" i="2"/>
  <c r="Q110" i="2"/>
  <c r="Q124" i="2"/>
  <c r="Q137" i="2"/>
  <c r="Q154" i="2"/>
  <c r="Q156" i="2"/>
  <c r="Q165" i="2"/>
  <c r="Q167" i="2"/>
  <c r="Q169" i="2"/>
  <c r="Q172" i="2"/>
  <c r="Q174" i="2"/>
  <c r="Q177" i="2"/>
  <c r="Q184" i="2"/>
  <c r="Q194" i="2"/>
  <c r="Q197" i="2"/>
  <c r="Q198" i="2"/>
  <c r="R14" i="2"/>
  <c r="R26" i="2"/>
  <c r="R33" i="2"/>
  <c r="R45" i="2"/>
  <c r="R58" i="2"/>
  <c r="R64" i="2"/>
  <c r="R76" i="2"/>
  <c r="R83" i="2"/>
  <c r="R86" i="2"/>
  <c r="R110" i="2"/>
  <c r="R124" i="2"/>
  <c r="R137" i="2"/>
  <c r="R154" i="2"/>
  <c r="R156" i="2"/>
  <c r="R165" i="2"/>
  <c r="R167" i="2"/>
  <c r="R169" i="2"/>
  <c r="R172" i="2"/>
  <c r="R174" i="2"/>
  <c r="R177" i="2"/>
  <c r="R184" i="2"/>
  <c r="R194" i="2"/>
  <c r="R197" i="2"/>
  <c r="R198" i="2"/>
  <c r="S14" i="2"/>
  <c r="S26" i="2"/>
  <c r="S33" i="2"/>
  <c r="S45" i="2"/>
  <c r="S58" i="2"/>
  <c r="S64" i="2"/>
  <c r="S76" i="2"/>
  <c r="S83" i="2"/>
  <c r="S86" i="2"/>
  <c r="S110" i="2"/>
  <c r="S124" i="2"/>
  <c r="S137" i="2"/>
  <c r="S154" i="2"/>
  <c r="S156" i="2"/>
  <c r="S165" i="2"/>
  <c r="S167" i="2"/>
  <c r="S169" i="2"/>
  <c r="S172" i="2"/>
  <c r="S174" i="2"/>
  <c r="S177" i="2"/>
  <c r="S184" i="2"/>
  <c r="S194" i="2"/>
  <c r="S197" i="2"/>
  <c r="S198" i="2"/>
  <c r="T14" i="2"/>
  <c r="T26" i="2"/>
  <c r="T33" i="2"/>
  <c r="T45" i="2"/>
  <c r="T58" i="2"/>
  <c r="T64" i="2"/>
  <c r="T76" i="2"/>
  <c r="T83" i="2"/>
  <c r="T86" i="2"/>
  <c r="T110" i="2"/>
  <c r="T124" i="2"/>
  <c r="T137" i="2"/>
  <c r="T154" i="2"/>
  <c r="T156" i="2"/>
  <c r="T165" i="2"/>
  <c r="T167" i="2"/>
  <c r="T169" i="2"/>
  <c r="T172" i="2"/>
  <c r="T174" i="2"/>
  <c r="T177" i="2"/>
  <c r="T184" i="2"/>
  <c r="T194" i="2"/>
  <c r="T197" i="2"/>
  <c r="T198" i="2"/>
  <c r="U14" i="2"/>
  <c r="U26" i="2"/>
  <c r="U33" i="2"/>
  <c r="U45" i="2"/>
  <c r="U58" i="2"/>
  <c r="U64" i="2"/>
  <c r="U76" i="2"/>
  <c r="U83" i="2"/>
  <c r="U86" i="2"/>
  <c r="U110" i="2"/>
  <c r="U124" i="2"/>
  <c r="U137" i="2"/>
  <c r="U154" i="2"/>
  <c r="U156" i="2"/>
  <c r="U165" i="2"/>
  <c r="U167" i="2"/>
  <c r="U169" i="2"/>
  <c r="U172" i="2"/>
  <c r="U174" i="2"/>
  <c r="U177" i="2"/>
  <c r="U184" i="2"/>
  <c r="U194" i="2"/>
  <c r="U197" i="2"/>
  <c r="U198" i="2"/>
  <c r="V14" i="2"/>
  <c r="V26" i="2"/>
  <c r="V33" i="2"/>
  <c r="V45" i="2"/>
  <c r="V58" i="2"/>
  <c r="V64" i="2"/>
  <c r="V76" i="2"/>
  <c r="V83" i="2"/>
  <c r="V86" i="2"/>
  <c r="V110" i="2"/>
  <c r="V124" i="2"/>
  <c r="V137" i="2"/>
  <c r="V154" i="2"/>
  <c r="V156" i="2"/>
  <c r="V165" i="2"/>
  <c r="V167" i="2"/>
  <c r="V169" i="2"/>
  <c r="V172" i="2"/>
  <c r="V174" i="2"/>
  <c r="V177" i="2"/>
  <c r="V184" i="2"/>
  <c r="V194" i="2"/>
  <c r="V197" i="2"/>
  <c r="V198" i="2"/>
  <c r="W14" i="2"/>
  <c r="W26" i="2"/>
  <c r="W33" i="2"/>
  <c r="W45" i="2"/>
  <c r="W58" i="2"/>
  <c r="W64" i="2"/>
  <c r="W76" i="2"/>
  <c r="W83" i="2"/>
  <c r="W86" i="2"/>
  <c r="W110" i="2"/>
  <c r="W124" i="2"/>
  <c r="W137" i="2"/>
  <c r="W154" i="2"/>
  <c r="W156" i="2"/>
  <c r="W165" i="2"/>
  <c r="W167" i="2"/>
  <c r="W169" i="2"/>
  <c r="W172" i="2"/>
  <c r="W174" i="2"/>
  <c r="W177" i="2"/>
  <c r="W184" i="2"/>
  <c r="W194" i="2"/>
  <c r="W197" i="2"/>
  <c r="W198" i="2"/>
  <c r="X14" i="2"/>
  <c r="X26" i="2"/>
  <c r="X33" i="2"/>
  <c r="X45" i="2"/>
  <c r="X58" i="2"/>
  <c r="X64" i="2"/>
  <c r="X76" i="2"/>
  <c r="X83" i="2"/>
  <c r="X86" i="2"/>
  <c r="X110" i="2"/>
  <c r="X124" i="2"/>
  <c r="X137" i="2"/>
  <c r="X154" i="2"/>
  <c r="X156" i="2"/>
  <c r="X165" i="2"/>
  <c r="X167" i="2"/>
  <c r="X169" i="2"/>
  <c r="X172" i="2"/>
  <c r="X174" i="2"/>
  <c r="X177" i="2"/>
  <c r="X184" i="2"/>
  <c r="X194" i="2"/>
  <c r="X197" i="2"/>
  <c r="X198" i="2"/>
  <c r="Y14" i="2"/>
  <c r="Y26" i="2"/>
  <c r="Y33" i="2"/>
  <c r="Y45" i="2"/>
  <c r="Y58" i="2"/>
  <c r="Y64" i="2"/>
  <c r="Y76" i="2"/>
  <c r="Y83" i="2"/>
  <c r="Y86" i="2"/>
  <c r="Y110" i="2"/>
  <c r="Y124" i="2"/>
  <c r="Y137" i="2"/>
  <c r="Y154" i="2"/>
  <c r="Y156" i="2"/>
  <c r="Y165" i="2"/>
  <c r="Y167" i="2"/>
  <c r="Y169" i="2"/>
  <c r="Y172" i="2"/>
  <c r="Y174" i="2"/>
  <c r="Y177" i="2"/>
  <c r="Y184" i="2"/>
  <c r="Y194" i="2"/>
  <c r="Y197" i="2"/>
  <c r="Y198" i="2"/>
  <c r="Z14" i="2"/>
  <c r="Z26" i="2"/>
  <c r="Z33" i="2"/>
  <c r="Z45" i="2"/>
  <c r="Z58" i="2"/>
  <c r="Z64" i="2"/>
  <c r="Z76" i="2"/>
  <c r="Z83" i="2"/>
  <c r="Z86" i="2"/>
  <c r="Z110" i="2"/>
  <c r="Z124" i="2"/>
  <c r="Z137" i="2"/>
  <c r="Z154" i="2"/>
  <c r="Z156" i="2"/>
  <c r="Z165" i="2"/>
  <c r="Z167" i="2"/>
  <c r="Z169" i="2"/>
  <c r="Z172" i="2"/>
  <c r="Z174" i="2"/>
  <c r="Z177" i="2"/>
  <c r="Z184" i="2"/>
  <c r="Z194" i="2"/>
  <c r="Z197" i="2"/>
  <c r="Z198" i="2"/>
  <c r="AA14" i="2"/>
  <c r="AA26" i="2"/>
  <c r="AA33" i="2"/>
  <c r="AA45" i="2"/>
  <c r="AA58" i="2"/>
  <c r="AA64" i="2"/>
  <c r="AA76" i="2"/>
  <c r="AA83" i="2"/>
  <c r="AA86" i="2"/>
  <c r="AA110" i="2"/>
  <c r="AA124" i="2"/>
  <c r="AA137" i="2"/>
  <c r="AA154" i="2"/>
  <c r="AA156" i="2"/>
  <c r="AA165" i="2"/>
  <c r="AA167" i="2"/>
  <c r="AA169" i="2"/>
  <c r="AA172" i="2"/>
  <c r="AA174" i="2"/>
  <c r="AA177" i="2"/>
  <c r="AA184" i="2"/>
  <c r="AA194" i="2"/>
  <c r="AA197" i="2"/>
  <c r="AA198" i="2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D199" i="2"/>
  <c r="C199" i="2"/>
  <c r="F15" i="1"/>
  <c r="F27" i="1"/>
  <c r="F34" i="1"/>
  <c r="F46" i="1"/>
  <c r="F59" i="1"/>
  <c r="F65" i="1"/>
  <c r="F77" i="1"/>
  <c r="F84" i="1"/>
  <c r="F87" i="1"/>
  <c r="F111" i="1"/>
  <c r="F125" i="1"/>
  <c r="F138" i="1"/>
  <c r="F155" i="1"/>
  <c r="F157" i="1"/>
  <c r="F166" i="1"/>
  <c r="F168" i="1"/>
  <c r="F170" i="1"/>
  <c r="F173" i="1"/>
  <c r="F175" i="1"/>
  <c r="F178" i="1"/>
  <c r="F185" i="1"/>
  <c r="F195" i="1"/>
  <c r="F198" i="1"/>
  <c r="F199" i="1"/>
  <c r="G15" i="1"/>
  <c r="G27" i="1"/>
  <c r="G34" i="1"/>
  <c r="G46" i="1"/>
  <c r="G59" i="1"/>
  <c r="G65" i="1"/>
  <c r="G77" i="1"/>
  <c r="G84" i="1"/>
  <c r="G87" i="1"/>
  <c r="G111" i="1"/>
  <c r="G125" i="1"/>
  <c r="G138" i="1"/>
  <c r="G155" i="1"/>
  <c r="G157" i="1"/>
  <c r="G166" i="1"/>
  <c r="G168" i="1"/>
  <c r="G170" i="1"/>
  <c r="G173" i="1"/>
  <c r="G175" i="1"/>
  <c r="G178" i="1"/>
  <c r="G185" i="1"/>
  <c r="G195" i="1"/>
  <c r="G198" i="1"/>
  <c r="G199" i="1"/>
  <c r="H15" i="1"/>
  <c r="H27" i="1"/>
  <c r="H34" i="1"/>
  <c r="H46" i="1"/>
  <c r="H59" i="1"/>
  <c r="H65" i="1"/>
  <c r="H77" i="1"/>
  <c r="H84" i="1"/>
  <c r="H87" i="1"/>
  <c r="H111" i="1"/>
  <c r="H125" i="1"/>
  <c r="H138" i="1"/>
  <c r="H155" i="1"/>
  <c r="H157" i="1"/>
  <c r="H166" i="1"/>
  <c r="H168" i="1"/>
  <c r="H170" i="1"/>
  <c r="H173" i="1"/>
  <c r="H175" i="1"/>
  <c r="H178" i="1"/>
  <c r="H185" i="1"/>
  <c r="H195" i="1"/>
  <c r="H198" i="1"/>
  <c r="H199" i="1"/>
  <c r="I15" i="1"/>
  <c r="I27" i="1"/>
  <c r="I34" i="1"/>
  <c r="I46" i="1"/>
  <c r="I59" i="1"/>
  <c r="I65" i="1"/>
  <c r="I77" i="1"/>
  <c r="I84" i="1"/>
  <c r="I87" i="1"/>
  <c r="I111" i="1"/>
  <c r="I125" i="1"/>
  <c r="I138" i="1"/>
  <c r="I155" i="1"/>
  <c r="I157" i="1"/>
  <c r="I166" i="1"/>
  <c r="I168" i="1"/>
  <c r="I170" i="1"/>
  <c r="I173" i="1"/>
  <c r="I175" i="1"/>
  <c r="I178" i="1"/>
  <c r="I185" i="1"/>
  <c r="I195" i="1"/>
  <c r="I198" i="1"/>
  <c r="I199" i="1"/>
  <c r="J15" i="1"/>
  <c r="J27" i="1"/>
  <c r="J34" i="1"/>
  <c r="J46" i="1"/>
  <c r="J59" i="1"/>
  <c r="J65" i="1"/>
  <c r="J77" i="1"/>
  <c r="J84" i="1"/>
  <c r="J87" i="1"/>
  <c r="J111" i="1"/>
  <c r="J125" i="1"/>
  <c r="J138" i="1"/>
  <c r="J155" i="1"/>
  <c r="J157" i="1"/>
  <c r="J166" i="1"/>
  <c r="J168" i="1"/>
  <c r="J170" i="1"/>
  <c r="J173" i="1"/>
  <c r="J175" i="1"/>
  <c r="J178" i="1"/>
  <c r="J185" i="1"/>
  <c r="J195" i="1"/>
  <c r="J198" i="1"/>
  <c r="J199" i="1"/>
  <c r="K15" i="1"/>
  <c r="K27" i="1"/>
  <c r="K34" i="1"/>
  <c r="K46" i="1"/>
  <c r="K59" i="1"/>
  <c r="K65" i="1"/>
  <c r="K77" i="1"/>
  <c r="K84" i="1"/>
  <c r="K87" i="1"/>
  <c r="K111" i="1"/>
  <c r="K125" i="1"/>
  <c r="K138" i="1"/>
  <c r="K155" i="1"/>
  <c r="K157" i="1"/>
  <c r="K166" i="1"/>
  <c r="K168" i="1"/>
  <c r="K170" i="1"/>
  <c r="K173" i="1"/>
  <c r="K175" i="1"/>
  <c r="K178" i="1"/>
  <c r="K185" i="1"/>
  <c r="K195" i="1"/>
  <c r="K198" i="1"/>
  <c r="K199" i="1"/>
  <c r="L15" i="1"/>
  <c r="L27" i="1"/>
  <c r="L34" i="1"/>
  <c r="L46" i="1"/>
  <c r="L59" i="1"/>
  <c r="L65" i="1"/>
  <c r="L77" i="1"/>
  <c r="L84" i="1"/>
  <c r="L87" i="1"/>
  <c r="L111" i="1"/>
  <c r="L125" i="1"/>
  <c r="L138" i="1"/>
  <c r="L155" i="1"/>
  <c r="L157" i="1"/>
  <c r="L166" i="1"/>
  <c r="L168" i="1"/>
  <c r="L170" i="1"/>
  <c r="L173" i="1"/>
  <c r="L175" i="1"/>
  <c r="L178" i="1"/>
  <c r="L185" i="1"/>
  <c r="L195" i="1"/>
  <c r="L198" i="1"/>
  <c r="L199" i="1"/>
  <c r="M15" i="1"/>
  <c r="M27" i="1"/>
  <c r="M34" i="1"/>
  <c r="M46" i="1"/>
  <c r="M59" i="1"/>
  <c r="M65" i="1"/>
  <c r="M77" i="1"/>
  <c r="M84" i="1"/>
  <c r="M87" i="1"/>
  <c r="M111" i="1"/>
  <c r="M125" i="1"/>
  <c r="M138" i="1"/>
  <c r="M155" i="1"/>
  <c r="M157" i="1"/>
  <c r="M166" i="1"/>
  <c r="M168" i="1"/>
  <c r="M170" i="1"/>
  <c r="M173" i="1"/>
  <c r="M175" i="1"/>
  <c r="M178" i="1"/>
  <c r="M185" i="1"/>
  <c r="M195" i="1"/>
  <c r="M198" i="1"/>
  <c r="M199" i="1"/>
  <c r="N15" i="1"/>
  <c r="N27" i="1"/>
  <c r="N34" i="1"/>
  <c r="N46" i="1"/>
  <c r="N59" i="1"/>
  <c r="N65" i="1"/>
  <c r="N77" i="1"/>
  <c r="N84" i="1"/>
  <c r="N87" i="1"/>
  <c r="N111" i="1"/>
  <c r="N125" i="1"/>
  <c r="N138" i="1"/>
  <c r="N155" i="1"/>
  <c r="N157" i="1"/>
  <c r="N166" i="1"/>
  <c r="N168" i="1"/>
  <c r="N170" i="1"/>
  <c r="N173" i="1"/>
  <c r="N175" i="1"/>
  <c r="N178" i="1"/>
  <c r="N185" i="1"/>
  <c r="N195" i="1"/>
  <c r="N198" i="1"/>
  <c r="N199" i="1"/>
  <c r="O15" i="1"/>
  <c r="O27" i="1"/>
  <c r="O34" i="1"/>
  <c r="O46" i="1"/>
  <c r="O59" i="1"/>
  <c r="O65" i="1"/>
  <c r="O77" i="1"/>
  <c r="O84" i="1"/>
  <c r="O87" i="1"/>
  <c r="O111" i="1"/>
  <c r="O125" i="1"/>
  <c r="O138" i="1"/>
  <c r="O155" i="1"/>
  <c r="O157" i="1"/>
  <c r="O166" i="1"/>
  <c r="O168" i="1"/>
  <c r="O170" i="1"/>
  <c r="O173" i="1"/>
  <c r="O175" i="1"/>
  <c r="O178" i="1"/>
  <c r="O185" i="1"/>
  <c r="O195" i="1"/>
  <c r="O198" i="1"/>
  <c r="O199" i="1"/>
  <c r="P15" i="1"/>
  <c r="P27" i="1"/>
  <c r="P34" i="1"/>
  <c r="P46" i="1"/>
  <c r="P59" i="1"/>
  <c r="P65" i="1"/>
  <c r="P77" i="1"/>
  <c r="P84" i="1"/>
  <c r="P87" i="1"/>
  <c r="P111" i="1"/>
  <c r="P125" i="1"/>
  <c r="P138" i="1"/>
  <c r="P155" i="1"/>
  <c r="P157" i="1"/>
  <c r="P166" i="1"/>
  <c r="P168" i="1"/>
  <c r="P170" i="1"/>
  <c r="P173" i="1"/>
  <c r="P175" i="1"/>
  <c r="P178" i="1"/>
  <c r="P185" i="1"/>
  <c r="P195" i="1"/>
  <c r="P198" i="1"/>
  <c r="P199" i="1"/>
  <c r="Q15" i="1"/>
  <c r="Q27" i="1"/>
  <c r="Q34" i="1"/>
  <c r="Q46" i="1"/>
  <c r="Q59" i="1"/>
  <c r="Q65" i="1"/>
  <c r="Q77" i="1"/>
  <c r="Q84" i="1"/>
  <c r="Q87" i="1"/>
  <c r="Q111" i="1"/>
  <c r="Q125" i="1"/>
  <c r="Q138" i="1"/>
  <c r="Q155" i="1"/>
  <c r="Q157" i="1"/>
  <c r="Q166" i="1"/>
  <c r="Q168" i="1"/>
  <c r="Q170" i="1"/>
  <c r="Q173" i="1"/>
  <c r="Q175" i="1"/>
  <c r="Q178" i="1"/>
  <c r="Q185" i="1"/>
  <c r="Q195" i="1"/>
  <c r="Q198" i="1"/>
  <c r="Q199" i="1"/>
  <c r="R15" i="1"/>
  <c r="R27" i="1"/>
  <c r="R34" i="1"/>
  <c r="R46" i="1"/>
  <c r="R59" i="1"/>
  <c r="R65" i="1"/>
  <c r="R77" i="1"/>
  <c r="R84" i="1"/>
  <c r="R87" i="1"/>
  <c r="R111" i="1"/>
  <c r="R125" i="1"/>
  <c r="R138" i="1"/>
  <c r="R155" i="1"/>
  <c r="R157" i="1"/>
  <c r="R166" i="1"/>
  <c r="R168" i="1"/>
  <c r="R170" i="1"/>
  <c r="R173" i="1"/>
  <c r="R175" i="1"/>
  <c r="R178" i="1"/>
  <c r="R185" i="1"/>
  <c r="R195" i="1"/>
  <c r="R198" i="1"/>
  <c r="R199" i="1"/>
  <c r="S15" i="1"/>
  <c r="S27" i="1"/>
  <c r="S34" i="1"/>
  <c r="S46" i="1"/>
  <c r="S59" i="1"/>
  <c r="S65" i="1"/>
  <c r="S77" i="1"/>
  <c r="S84" i="1"/>
  <c r="S87" i="1"/>
  <c r="S111" i="1"/>
  <c r="S125" i="1"/>
  <c r="S138" i="1"/>
  <c r="S155" i="1"/>
  <c r="S157" i="1"/>
  <c r="S166" i="1"/>
  <c r="S168" i="1"/>
  <c r="S170" i="1"/>
  <c r="S173" i="1"/>
  <c r="S175" i="1"/>
  <c r="S178" i="1"/>
  <c r="S185" i="1"/>
  <c r="S195" i="1"/>
  <c r="S198" i="1"/>
  <c r="S199" i="1"/>
  <c r="T15" i="1"/>
  <c r="T27" i="1"/>
  <c r="T34" i="1"/>
  <c r="T46" i="1"/>
  <c r="T59" i="1"/>
  <c r="T65" i="1"/>
  <c r="T77" i="1"/>
  <c r="T84" i="1"/>
  <c r="T87" i="1"/>
  <c r="T111" i="1"/>
  <c r="T125" i="1"/>
  <c r="T138" i="1"/>
  <c r="T155" i="1"/>
  <c r="T157" i="1"/>
  <c r="T166" i="1"/>
  <c r="T168" i="1"/>
  <c r="T170" i="1"/>
  <c r="T173" i="1"/>
  <c r="T175" i="1"/>
  <c r="T178" i="1"/>
  <c r="T185" i="1"/>
  <c r="T195" i="1"/>
  <c r="T198" i="1"/>
  <c r="T199" i="1"/>
  <c r="U15" i="1"/>
  <c r="U27" i="1"/>
  <c r="U34" i="1"/>
  <c r="U46" i="1"/>
  <c r="U59" i="1"/>
  <c r="U65" i="1"/>
  <c r="U77" i="1"/>
  <c r="U84" i="1"/>
  <c r="U87" i="1"/>
  <c r="U111" i="1"/>
  <c r="U125" i="1"/>
  <c r="U138" i="1"/>
  <c r="U155" i="1"/>
  <c r="U157" i="1"/>
  <c r="U166" i="1"/>
  <c r="U168" i="1"/>
  <c r="U170" i="1"/>
  <c r="U173" i="1"/>
  <c r="U175" i="1"/>
  <c r="U178" i="1"/>
  <c r="U185" i="1"/>
  <c r="U195" i="1"/>
  <c r="U198" i="1"/>
  <c r="U199" i="1"/>
  <c r="V15" i="1"/>
  <c r="V27" i="1"/>
  <c r="V34" i="1"/>
  <c r="V46" i="1"/>
  <c r="V59" i="1"/>
  <c r="V65" i="1"/>
  <c r="V77" i="1"/>
  <c r="V84" i="1"/>
  <c r="V87" i="1"/>
  <c r="V111" i="1"/>
  <c r="V125" i="1"/>
  <c r="V138" i="1"/>
  <c r="V155" i="1"/>
  <c r="V157" i="1"/>
  <c r="V166" i="1"/>
  <c r="V168" i="1"/>
  <c r="V170" i="1"/>
  <c r="V173" i="1"/>
  <c r="V175" i="1"/>
  <c r="V178" i="1"/>
  <c r="V185" i="1"/>
  <c r="V195" i="1"/>
  <c r="V198" i="1"/>
  <c r="V199" i="1"/>
  <c r="E15" i="1"/>
  <c r="E27" i="1"/>
  <c r="E34" i="1"/>
  <c r="E46" i="1"/>
  <c r="E59" i="1"/>
  <c r="E65" i="1"/>
  <c r="E77" i="1"/>
  <c r="E84" i="1"/>
  <c r="E87" i="1"/>
  <c r="E111" i="1"/>
  <c r="E125" i="1"/>
  <c r="E138" i="1"/>
  <c r="E155" i="1"/>
  <c r="E157" i="1"/>
  <c r="E166" i="1"/>
  <c r="E168" i="1"/>
  <c r="E170" i="1"/>
  <c r="E173" i="1"/>
  <c r="E175" i="1"/>
  <c r="E178" i="1"/>
  <c r="E185" i="1"/>
  <c r="E195" i="1"/>
  <c r="E198" i="1"/>
  <c r="E199" i="1"/>
</calcChain>
</file>

<file path=xl/sharedStrings.xml><?xml version="1.0" encoding="utf-8"?>
<sst xmlns="http://schemas.openxmlformats.org/spreadsheetml/2006/main" count="1282" uniqueCount="453">
  <si>
    <t>Edificação</t>
  </si>
  <si>
    <t>População Diária</t>
  </si>
  <si>
    <t>Pavimentos</t>
  </si>
  <si>
    <t>Extintores</t>
  </si>
  <si>
    <t>Escritório/Reunião</t>
  </si>
  <si>
    <t>Auditório</t>
  </si>
  <si>
    <t>Banheiro</t>
  </si>
  <si>
    <t>Copa/Refeitório</t>
  </si>
  <si>
    <t>Fixa</t>
  </si>
  <si>
    <t>Flutuante</t>
  </si>
  <si>
    <t>Postos de Trabalho</t>
  </si>
  <si>
    <t>Postos de Reunião</t>
  </si>
  <si>
    <t>Cadeiras Sobressalentes</t>
  </si>
  <si>
    <t>Piso Frio</t>
  </si>
  <si>
    <t>Carpete</t>
  </si>
  <si>
    <t>Quantidade de Banheiros</t>
  </si>
  <si>
    <t>Vasos Sanitários</t>
  </si>
  <si>
    <t>Mictórios</t>
  </si>
  <si>
    <t>Bancadas (m²)</t>
  </si>
  <si>
    <t>Quantidade</t>
  </si>
  <si>
    <t>Mesas</t>
  </si>
  <si>
    <t>Geladeiras</t>
  </si>
  <si>
    <t>Microondas</t>
  </si>
  <si>
    <t>Fogões</t>
  </si>
  <si>
    <t>Cadeiras/Poltronas</t>
  </si>
  <si>
    <t>Bloco C</t>
  </si>
  <si>
    <t xml:space="preserve">Subsolo </t>
  </si>
  <si>
    <t>Térreo</t>
  </si>
  <si>
    <t>Sobreloja</t>
  </si>
  <si>
    <t>2º</t>
  </si>
  <si>
    <t>3º</t>
  </si>
  <si>
    <t>4º</t>
  </si>
  <si>
    <t>5º</t>
  </si>
  <si>
    <t>6º</t>
  </si>
  <si>
    <t>7º</t>
  </si>
  <si>
    <t>8º</t>
  </si>
  <si>
    <t>9º</t>
  </si>
  <si>
    <t>Total</t>
  </si>
  <si>
    <t>Bloco F</t>
  </si>
  <si>
    <t>Subsolo</t>
  </si>
  <si>
    <t>Bloco F - Anexo</t>
  </si>
  <si>
    <t>1º</t>
  </si>
  <si>
    <t>Bloco J</t>
  </si>
  <si>
    <t xml:space="preserve">7º </t>
  </si>
  <si>
    <t>Bloco K</t>
  </si>
  <si>
    <t>2º Subsolo</t>
  </si>
  <si>
    <t>1º Subsolo</t>
  </si>
  <si>
    <t>Bloco O - Anexo</t>
  </si>
  <si>
    <t xml:space="preserve">1° </t>
  </si>
  <si>
    <t xml:space="preserve">2° </t>
  </si>
  <si>
    <t xml:space="preserve">3° </t>
  </si>
  <si>
    <t xml:space="preserve">4° </t>
  </si>
  <si>
    <t>Bloco P</t>
  </si>
  <si>
    <t>Bloco P - Anexo</t>
  </si>
  <si>
    <t>SAAN Quadra 3</t>
  </si>
  <si>
    <t>Mezanino</t>
  </si>
  <si>
    <t>SAUN Quadra 5</t>
  </si>
  <si>
    <t>4º Subsolo</t>
  </si>
  <si>
    <t>3º Subsolo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</si>
  <si>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</si>
  <si>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</si>
  <si>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</si>
  <si>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</si>
  <si>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</si>
  <si>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</si>
  <si>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</si>
  <si>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</si>
  <si>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</si>
  <si>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SAUS Quadra 3</t>
  </si>
  <si>
    <t>SAUS Quadra 6</t>
  </si>
  <si>
    <t>7ª</t>
  </si>
  <si>
    <t>SCS Quadra 1</t>
  </si>
  <si>
    <t>-</t>
  </si>
  <si>
    <t>SCS Quadra 8</t>
  </si>
  <si>
    <t>SEPN 516 Bloco D</t>
  </si>
  <si>
    <t>Térreo 2</t>
  </si>
  <si>
    <t>Térreo 1</t>
  </si>
  <si>
    <t>SGMN Bloco C</t>
  </si>
  <si>
    <t>SGMN Bloco J</t>
  </si>
  <si>
    <t>SGON Quadra 1</t>
  </si>
  <si>
    <t>SGON Quadra 5</t>
  </si>
  <si>
    <t xml:space="preserve">SIA Trecho 2 </t>
  </si>
  <si>
    <t>SIA Trecho 3</t>
  </si>
  <si>
    <t>SIA Trecho 6</t>
  </si>
  <si>
    <t>Terraço</t>
  </si>
  <si>
    <t>Galpão/Térreo</t>
  </si>
  <si>
    <t>Galpão/Mezanino</t>
  </si>
  <si>
    <t>SIG Quadra 8</t>
  </si>
  <si>
    <t>Total Geral</t>
  </si>
  <si>
    <t>Pavimento</t>
  </si>
  <si>
    <t>Área (m²)</t>
  </si>
  <si>
    <t>Almoxarifado/Arquivo</t>
  </si>
  <si>
    <t>Arruamento/Estacionamento</t>
  </si>
  <si>
    <t>Atendimento ao Público</t>
  </si>
  <si>
    <t>Auditório (Piso Acarpetado)</t>
  </si>
  <si>
    <t>Auditório (Piso Frio)</t>
  </si>
  <si>
    <t>Banheiro/Vestiário</t>
  </si>
  <si>
    <t>Calçada/Passeio</t>
  </si>
  <si>
    <t>Circulação/Hall/Marquise/Saguão/Salão</t>
  </si>
  <si>
    <t>Depósito</t>
  </si>
  <si>
    <t>Elevador</t>
  </si>
  <si>
    <t>Empena/Fachada Cega - Com Risco (Face Externa)</t>
  </si>
  <si>
    <t>Empena/Fachada Cega - Sem Risco - (Face Externa)</t>
  </si>
  <si>
    <t>Escada Interna</t>
  </si>
  <si>
    <t>Escada de Emergência</t>
  </si>
  <si>
    <t>Escritório/Reunião (Piso Acarpetado)</t>
  </si>
  <si>
    <t>Escritório/Reunião (Piso Frio)</t>
  </si>
  <si>
    <t>Esquadria/Fachada (Face Interna)</t>
  </si>
  <si>
    <t>Esquadria/Fachada - Com Risco (Face Externa)</t>
  </si>
  <si>
    <t>Esquadria/Fachada - Sem Risco (Face Externa)</t>
  </si>
  <si>
    <t>Esquadria/Fachada Com Brise - Com Risco (Face Externa)</t>
  </si>
  <si>
    <t>Esquadria/Fachada Com Brise - Sem Risco (Face Externa)</t>
  </si>
  <si>
    <t>Garagem</t>
  </si>
  <si>
    <t>Jardim</t>
  </si>
  <si>
    <t>Pátio</t>
  </si>
  <si>
    <t>8ª</t>
  </si>
  <si>
    <t>1ª</t>
  </si>
  <si>
    <t>4ª</t>
  </si>
  <si>
    <t xml:space="preserve">Bloco P - Anexo </t>
  </si>
  <si>
    <t>SIA Trecho 2</t>
  </si>
  <si>
    <t>Total Geral (m²)</t>
  </si>
  <si>
    <t>Total Geral (%)</t>
  </si>
  <si>
    <t>Endereço</t>
  </si>
  <si>
    <t>CEP</t>
  </si>
  <si>
    <t>Esplanada dos Ministérios - Bloco C – Zona Cívico-Administrativa - Brasília/DF</t>
  </si>
  <si>
    <t>70046-900</t>
  </si>
  <si>
    <t>Esplanada dos Ministérios - Bloco F – Zona Cívico-Administrativa – Brasília/DF</t>
  </si>
  <si>
    <t>70059-900</t>
  </si>
  <si>
    <t>Bloco F – Anexo</t>
  </si>
  <si>
    <t>Esplanada dos Ministérios - Bloco F - Anexo - Zona Cívico-Administrativa – Brasília/DF</t>
  </si>
  <si>
    <t>Esplanada dos Ministérios - Bloco J – Zona Cívico-Administrativa – Brasília/DF</t>
  </si>
  <si>
    <t>70053-900</t>
  </si>
  <si>
    <t>Esplanada dos Ministérios - Bloco K – Zona Cívico-Administrativa - Brasília/DF</t>
  </si>
  <si>
    <t>70040-906</t>
  </si>
  <si>
    <t>Bloco O – Anexo</t>
  </si>
  <si>
    <t>Esplanada dos Ministérios – Bloco O – Anexo – Zona Cívico-Administrativa – Brasília/DF</t>
  </si>
  <si>
    <t>70052-900</t>
  </si>
  <si>
    <t>Esplanada dos Ministérios - Bloco P - Zona Cívico-Administrativa – Brasília/DF</t>
  </si>
  <si>
    <t>70048-900</t>
  </si>
  <si>
    <t>Esplanada dos Ministérios - Bloco P - Anexo – Zona Cívico-Administrativa – Brasília/DF</t>
  </si>
  <si>
    <t>SAAN Quadra 3 Lotes1.170/1.220 – Zona Industrial (Guará) – Brasília/DF</t>
  </si>
  <si>
    <t>70632-320</t>
  </si>
  <si>
    <t>SAUN Quadra 5 Lote C Torre D - Centro Empresarial CNC - Asa Norte – Brasília/DF</t>
  </si>
  <si>
    <t>70040-250</t>
  </si>
  <si>
    <t>SAUS Quadra 3 Bloco O – Asa Sul – Brasília/DF</t>
  </si>
  <si>
    <t>70079-900</t>
  </si>
  <si>
    <t>SAUS Quadra 6 Bloco O – Asa Sul – Brasília/DF</t>
  </si>
  <si>
    <t>70070-917</t>
  </si>
  <si>
    <t>SCS Quadra 1 Bloco J lotes 30/101 – Edifício Alvorada – Asa Sul – Brasília/DF</t>
  </si>
  <si>
    <t>70396-900</t>
  </si>
  <si>
    <t>SCS Quadra 8 Bloco B Lotes 50/60 – Super Center Venâncio 2000 – Asa Sul – Brasília/DF</t>
  </si>
  <si>
    <t>70333-900</t>
  </si>
  <si>
    <t>SEPN 516 Bloco D Lote 8 – Asa Norte - Brasília/DF</t>
  </si>
  <si>
    <t>70770-524</t>
  </si>
  <si>
    <t>SGMN Bloco C - Via N3 – Zona Cívico-Administrativa – Brasília/DF</t>
  </si>
  <si>
    <t>70050-115</t>
  </si>
  <si>
    <t>SGMN Bloco J - Via N3 – Zona Cívico-Administrativa – Brasília/DF</t>
  </si>
  <si>
    <t>70050-150</t>
  </si>
  <si>
    <t>SGO Quadra 1</t>
  </si>
  <si>
    <t>SGO Quadra 1 Lotes 6/8 – Setores Complementares – Brasília/DF</t>
  </si>
  <si>
    <t>70610-610</t>
  </si>
  <si>
    <t>SGO Quadra 5</t>
  </si>
  <si>
    <t>SGO Quadra 5 Bloco E Lotes 2/7 – Setores Complementares – Brasília/DF</t>
  </si>
  <si>
    <t>70610-650</t>
  </si>
  <si>
    <t>SIA Trecho 2 Lotes 1.255/1.285 – Zona Industrial (Guará)– Brasília/DF</t>
  </si>
  <si>
    <t>71200-028</t>
  </si>
  <si>
    <t>SIA Trecho 3 Lote 1.240 – Zona Industrial (Guará) – Brasília/DF</t>
  </si>
  <si>
    <t>71200-032</t>
  </si>
  <si>
    <t>SIA Trecho 6 Lotes 185/195 – Zona Industrial (Guará) – Brasília/DF</t>
  </si>
  <si>
    <t>71205-060</t>
  </si>
  <si>
    <t>SIG Quadra 8 Lotes 2.306/2.316 – Zona Industrial (Guará) – Brasília/DF</t>
  </si>
  <si>
    <t>70610-480</t>
  </si>
  <si>
    <t>Código</t>
  </si>
  <si>
    <t>Atividade</t>
  </si>
  <si>
    <t>Item</t>
  </si>
  <si>
    <t>Horária</t>
  </si>
  <si>
    <t>Diária</t>
  </si>
  <si>
    <t>Semanal</t>
  </si>
  <si>
    <t>Mensal</t>
  </si>
  <si>
    <t>Trimestral</t>
  </si>
  <si>
    <t>Semestral</t>
  </si>
  <si>
    <t>Anual</t>
  </si>
  <si>
    <t>Aspirar</t>
  </si>
  <si>
    <t>Cadeira/Poltrona/Sofá</t>
  </si>
  <si>
    <t>Cortina/Persiana</t>
  </si>
  <si>
    <t>Piso Acarpetado</t>
  </si>
  <si>
    <t>Capacho/Tapete</t>
  </si>
  <si>
    <t>Desempoar</t>
  </si>
  <si>
    <t>Luminária/Teto</t>
  </si>
  <si>
    <t>Desodorar</t>
  </si>
  <si>
    <t>Impermeabilizar</t>
  </si>
  <si>
    <t>Lavar</t>
  </si>
  <si>
    <t>Bancada/Pia</t>
  </si>
  <si>
    <t>Divisórias/Parede/Porta</t>
  </si>
  <si>
    <t>Empena/Esquadria/Fachada (Face Externa)</t>
  </si>
  <si>
    <t>Piso acarpetado</t>
  </si>
  <si>
    <t>Piso frio</t>
  </si>
  <si>
    <t>Lavar (desinfecção)</t>
  </si>
  <si>
    <t>Bebedouro</t>
  </si>
  <si>
    <t>Dispensador</t>
  </si>
  <si>
    <t>Metal Sanitário</t>
  </si>
  <si>
    <t>Mictório</t>
  </si>
  <si>
    <t>Vaso Sanitário</t>
  </si>
  <si>
    <t>Limpar</t>
  </si>
  <si>
    <t>Cadeira/Extintor/Poltrona/Sofá</t>
  </si>
  <si>
    <t>Catraca</t>
  </si>
  <si>
    <t>Computador/Impressora/Telefone</t>
  </si>
  <si>
    <t>Corrimão</t>
  </si>
  <si>
    <t>Divisória/Parede/Porta</t>
  </si>
  <si>
    <t>Espelho</t>
  </si>
  <si>
    <t>Fogão/Forno/Geladeira</t>
  </si>
  <si>
    <t>Guarda-corpo</t>
  </si>
  <si>
    <t>Lixeira</t>
  </si>
  <si>
    <t>Mobiliário</t>
  </si>
  <si>
    <t>Caixa Metálica/Painel de Controle</t>
  </si>
  <si>
    <t>Porta de Vidro</t>
  </si>
  <si>
    <t>Limpar (limpeza úmida)</t>
  </si>
  <si>
    <t>Limpar (limpeza molhada)</t>
  </si>
  <si>
    <t>Polir</t>
  </si>
  <si>
    <t>Recolher detrito/folha/lixo</t>
  </si>
  <si>
    <t>Detrito/Folha</t>
  </si>
  <si>
    <t>Remover mancha</t>
  </si>
  <si>
    <t>Interruptor</t>
  </si>
  <si>
    <t>Repor material</t>
  </si>
  <si>
    <t>Papel Higiênico</t>
  </si>
  <si>
    <t>Papel Toalha</t>
  </si>
  <si>
    <t>Protetor de Assento Sanitário</t>
  </si>
  <si>
    <t>Sabonete Líquido</t>
  </si>
  <si>
    <t>Varrer</t>
  </si>
  <si>
    <t>Vistoriar</t>
  </si>
  <si>
    <t>Ambiente</t>
  </si>
  <si>
    <t>Almoxarifado/Arquivo/Depósito</t>
  </si>
  <si>
    <t>12, 14, 16, 23, 25, 31, 32, 33, 41, 51, 55, 59, 62, 63, 66, 68 e 70</t>
  </si>
  <si>
    <t>48 e 77</t>
  </si>
  <si>
    <t>1, 4, 6, 9, 11, 14, 16, 20, 22, 25, 31, 32, 33, 34, 36, 37, 39, 49, 51, 54, 57, 60, 63, 65, 67, 69 e 71</t>
  </si>
  <si>
    <t>2, 4, 6, 9, 11, 16, 20, 25, 31, 32, 33, 36, 37, 40, 47, 51, 54, 65, 67, 69 e 72</t>
  </si>
  <si>
    <t>1, 4, 9, 11, 14, 16, 22, 25, 31, 32, 33, 36, 37, 40, 47, 51, 54, 58, 62, 63, 65, 67 e 69</t>
  </si>
  <si>
    <t>11, 13, 14, 17, 24, 26, 27, 28, 29, 30, 37, 38, 43, 49, 63, 67, 69, 73, 74, 75, 76 e 78</t>
  </si>
  <si>
    <t>64 e 77</t>
  </si>
  <si>
    <t>1, 3, 5, 8, 11, 14, 16, 20, 21, 25, 31, 32, 33, 34, 36, 37, 39, 46, 48, 50, 54, 57, 61, 63, 65, 67, 69 e 71</t>
  </si>
  <si>
    <t>11, 14, 15, 16, 18, 21, 25, 31, 32, 33, 36, 38, 39, 45, 48, 50, 54, 57, 61, 63, 65, 67, 69 e 74</t>
  </si>
  <si>
    <t>42, 53 e 57</t>
  </si>
  <si>
    <t>11, 23, 39, 62 e 70</t>
  </si>
  <si>
    <t>11, 22, 37, 39, 58, 61, 67 e 69</t>
  </si>
  <si>
    <t>1, 3, 7, 10, 11, 16, 20, 32, 33, 36, 39, 47, 52, 54, 65, 67, 69 e 71</t>
  </si>
  <si>
    <t>1, 3, 10, 11, 14, 16, 22, 32, 33, 36, 39, 47, 52, 54, 56, 62, 63, 65, 67 e 69</t>
  </si>
  <si>
    <t>Empena/Fachada Cega (Face Externa)</t>
  </si>
  <si>
    <t>Esquadria/Fachada (Face Externa)</t>
  </si>
  <si>
    <t>14, 22, 32, 41, 47, 59, 62, 63, 65, 68 e 70</t>
  </si>
  <si>
    <r>
      <t>Atividade</t>
    </r>
    <r>
      <rPr>
        <sz val="11"/>
        <color rgb="FF000000"/>
        <rFont val="Calibri (Corpo)"/>
      </rPr>
      <t>¹</t>
    </r>
  </si>
  <si>
    <r>
      <t>¹ -</t>
    </r>
    <r>
      <rPr>
        <sz val="8"/>
        <color theme="1"/>
        <rFont val="Arial"/>
        <family val="2"/>
      </rPr>
      <t xml:space="preserve"> Conforme </t>
    </r>
    <r>
      <rPr>
        <b/>
        <sz val="8"/>
        <color theme="1"/>
        <rFont val="Arial"/>
        <family val="2"/>
      </rPr>
      <t>Anexo III</t>
    </r>
    <r>
      <rPr>
        <sz val="8"/>
        <color theme="1"/>
        <rFont val="Arial"/>
        <family val="2"/>
      </rPr>
      <t xml:space="preserve"> deste </t>
    </r>
    <r>
      <rPr>
        <b/>
        <sz val="8"/>
        <color theme="1"/>
        <rFont val="Arial"/>
        <family val="2"/>
      </rPr>
      <t>TR</t>
    </r>
    <r>
      <rPr>
        <sz val="8"/>
        <color theme="1"/>
        <rFont val="Arial"/>
        <family val="2"/>
      </rPr>
      <t>.</t>
    </r>
  </si>
  <si>
    <t>Razão Social</t>
  </si>
  <si>
    <t>CNPJ</t>
  </si>
  <si>
    <t>Bairro</t>
  </si>
  <si>
    <t>Cidade</t>
  </si>
  <si>
    <t>UF</t>
  </si>
  <si>
    <t>E-mail</t>
  </si>
  <si>
    <t>DDD/Telefone</t>
  </si>
  <si>
    <t>Pregão Eletrônico</t>
  </si>
  <si>
    <t>Data da Proposta</t>
  </si>
  <si>
    <t>Validade da Proposta (dias)</t>
  </si>
  <si>
    <t>Objeto</t>
  </si>
  <si>
    <t>Valor/Item</t>
  </si>
  <si>
    <t>Valor Mensal (R$)</t>
  </si>
  <si>
    <r>
      <t xml:space="preserve">Contratação de pessoa jurídica para a prestação de serviço de limpeza das edificações do Ministério da Economia - </t>
    </r>
    <r>
      <rPr>
        <b/>
        <sz val="11"/>
        <color theme="1"/>
        <rFont val="Calibri (Corpo)"/>
      </rPr>
      <t>ME</t>
    </r>
    <r>
      <rPr>
        <sz val="11"/>
        <color theme="1"/>
        <rFont val="Calibri (Corpo)"/>
      </rPr>
      <t xml:space="preserve">, no âmbito do Distrito Federal - </t>
    </r>
    <r>
      <rPr>
        <b/>
        <sz val="11"/>
        <color theme="1"/>
        <rFont val="Calibri (Corpo)"/>
      </rPr>
      <t>DF</t>
    </r>
    <r>
      <rPr>
        <sz val="11"/>
        <color theme="1"/>
        <rFont val="Calibri (Corpo)"/>
      </rPr>
      <t xml:space="preserve">, compreendendo a alocação dos empregados necessários, o fornecimento e a utilização de </t>
    </r>
    <r>
      <rPr>
        <b/>
        <sz val="11"/>
        <color theme="1"/>
        <rFont val="Calibri (Corpo)"/>
      </rPr>
      <t>insumos</t>
    </r>
    <r>
      <rPr>
        <sz val="11"/>
        <color theme="1"/>
        <rFont val="Calibri (Corpo)"/>
      </rPr>
      <t xml:space="preserve"> adequados e suficientes para a execução do serviço e a disponibilização de </t>
    </r>
    <r>
      <rPr>
        <b/>
        <sz val="11"/>
        <color theme="1"/>
        <rFont val="Calibri (Corpo)"/>
      </rPr>
      <t>solução tecnológica</t>
    </r>
    <r>
      <rPr>
        <sz val="11"/>
        <color theme="1"/>
        <rFont val="Calibri (Corpo)"/>
      </rPr>
      <t xml:space="preserve"> para gestão, controle e fiscalização contratual, por meio de </t>
    </r>
    <r>
      <rPr>
        <b/>
        <sz val="11"/>
        <color theme="1"/>
        <rFont val="Calibri (Corpo)"/>
      </rPr>
      <t xml:space="preserve">aplicação </t>
    </r>
    <r>
      <rPr>
        <b/>
        <i/>
        <sz val="11"/>
        <color theme="1"/>
        <rFont val="Calibri (Corpo)"/>
      </rPr>
      <t>web</t>
    </r>
    <r>
      <rPr>
        <sz val="11"/>
        <color theme="1"/>
        <rFont val="Calibri (Corpo)"/>
      </rPr>
      <t xml:space="preserve"> e </t>
    </r>
    <r>
      <rPr>
        <b/>
        <sz val="11"/>
        <color theme="1"/>
        <rFont val="Calibri (Corpo)"/>
      </rPr>
      <t xml:space="preserve">aplicativo </t>
    </r>
    <r>
      <rPr>
        <b/>
        <i/>
        <sz val="11"/>
        <color theme="1"/>
        <rFont val="Calibri (Corpo)"/>
      </rPr>
      <t>mobile</t>
    </r>
    <r>
      <rPr>
        <b/>
        <sz val="11"/>
        <color theme="1"/>
        <rFont val="Calibri (Corpo)"/>
      </rPr>
      <t>.</t>
    </r>
  </si>
  <si>
    <r>
      <t>Empregados Alocados</t>
    </r>
    <r>
      <rPr>
        <sz val="11"/>
        <color rgb="FF000000"/>
        <rFont val="Calibri (Corpo)"/>
      </rPr>
      <t>¹</t>
    </r>
  </si>
  <si>
    <r>
      <t>Insumos</t>
    </r>
    <r>
      <rPr>
        <b/>
        <vertAlign val="superscript"/>
        <sz val="11"/>
        <color rgb="FF000000"/>
        <rFont val="Calibri (Corpo)"/>
      </rPr>
      <t>2</t>
    </r>
  </si>
  <si>
    <r>
      <t>Despesas Indiretas</t>
    </r>
    <r>
      <rPr>
        <sz val="11"/>
        <color rgb="FF000000"/>
        <rFont val="Calibri (Corpo)"/>
      </rPr>
      <t>³</t>
    </r>
  </si>
  <si>
    <r>
      <t>Lucro e Impostos</t>
    </r>
    <r>
      <rPr>
        <sz val="11"/>
        <color rgb="FF000000"/>
        <rFont val="Calibri (Corpo)"/>
      </rPr>
      <t>³</t>
    </r>
  </si>
  <si>
    <r>
      <t>Valor Global (R$)</t>
    </r>
    <r>
      <rPr>
        <sz val="11"/>
        <color rgb="FF000000"/>
        <rFont val="Calibri (Corpo)"/>
      </rPr>
      <t>⁴</t>
    </r>
  </si>
  <si>
    <t>Entidade Sindical dos Empregados</t>
  </si>
  <si>
    <t>Início Vigência</t>
  </si>
  <si>
    <t>Fim Vigência</t>
  </si>
  <si>
    <t>¹ - Inclusive aditivos, se houver.</t>
  </si>
  <si>
    <r>
      <t>Entidade Si</t>
    </r>
    <r>
      <rPr>
        <sz val="11"/>
        <color rgb="FF000000"/>
        <rFont val="Calibri (Corpo)"/>
      </rPr>
      <t>ndical da Empresa</t>
    </r>
  </si>
  <si>
    <r>
      <t>Número de Registro</t>
    </r>
    <r>
      <rPr>
        <sz val="11"/>
        <color rgb="FF000000"/>
        <rFont val="Calibri (Corpo)"/>
      </rPr>
      <t>¹</t>
    </r>
  </si>
  <si>
    <r>
      <t xml:space="preserve">¹ -Conforme </t>
    </r>
    <r>
      <rPr>
        <b/>
        <sz val="8"/>
        <color theme="1"/>
        <rFont val="Calibri"/>
        <family val="2"/>
        <scheme val="minor"/>
      </rPr>
      <t>Quadro 10</t>
    </r>
    <r>
      <rPr>
        <sz val="8"/>
        <color theme="1"/>
        <rFont val="Calibri"/>
        <family val="2"/>
        <scheme val="minor"/>
      </rPr>
      <t xml:space="preserve"> deste </t>
    </r>
    <r>
      <rPr>
        <b/>
        <sz val="8"/>
        <color theme="1"/>
        <rFont val="Calibri"/>
        <family val="2"/>
        <scheme val="minor"/>
      </rPr>
      <t>Anexo VIII</t>
    </r>
    <r>
      <rPr>
        <sz val="8"/>
        <color theme="1"/>
        <rFont val="Calibri"/>
        <family val="2"/>
        <scheme val="minor"/>
      </rPr>
      <t>.</t>
    </r>
  </si>
  <si>
    <r>
      <t xml:space="preserve">² -Conforme </t>
    </r>
    <r>
      <rPr>
        <b/>
        <sz val="8"/>
        <color theme="1"/>
        <rFont val="Calibri"/>
        <family val="2"/>
        <scheme val="minor"/>
      </rPr>
      <t>Quadro 9</t>
    </r>
    <r>
      <rPr>
        <sz val="8"/>
        <color theme="1"/>
        <rFont val="Calibri"/>
        <family val="2"/>
        <scheme val="minor"/>
      </rPr>
      <t xml:space="preserve"> deste </t>
    </r>
    <r>
      <rPr>
        <b/>
        <sz val="8"/>
        <color theme="1"/>
        <rFont val="Calibri"/>
        <family val="2"/>
        <scheme val="minor"/>
      </rPr>
      <t>Anexo VIII.</t>
    </r>
  </si>
  <si>
    <r>
      <t xml:space="preserve">³ -Conforme </t>
    </r>
    <r>
      <rPr>
        <b/>
        <sz val="8"/>
        <color theme="1"/>
        <rFont val="Calibri"/>
        <family val="2"/>
        <scheme val="minor"/>
      </rPr>
      <t>Quadro 11</t>
    </r>
    <r>
      <rPr>
        <sz val="8"/>
        <color theme="1"/>
        <rFont val="Calibri"/>
        <family val="2"/>
        <scheme val="minor"/>
      </rPr>
      <t xml:space="preserve"> deste </t>
    </r>
    <r>
      <rPr>
        <b/>
        <sz val="8"/>
        <color theme="1"/>
        <rFont val="Calibri"/>
        <family val="2"/>
        <scheme val="minor"/>
      </rPr>
      <t>Anexo VIII.</t>
    </r>
  </si>
  <si>
    <r>
      <t xml:space="preserve">⁴ - Observado o prazo de execução de 34 (trinta e quatro) meses, conforme subitem 1.3. do </t>
    </r>
    <r>
      <rPr>
        <b/>
        <sz val="8"/>
        <color rgb="FF000000"/>
        <rFont val="Calibri"/>
        <family val="2"/>
        <scheme val="minor"/>
      </rPr>
      <t>TR</t>
    </r>
    <r>
      <rPr>
        <sz val="8"/>
        <color rgb="FF000000"/>
        <rFont val="Calibri"/>
        <family val="2"/>
        <scheme val="minor"/>
      </rPr>
      <t>.</t>
    </r>
  </si>
  <si>
    <t>Quadro 1 – Dados da Licitante</t>
  </si>
  <si>
    <t>Quadro 2 – Valor e Validade da Proposta</t>
  </si>
  <si>
    <t>Quadro 3 – ACT/CCT/DCT</t>
  </si>
  <si>
    <t>Quadro 4 – Contribuições Sociais</t>
  </si>
  <si>
    <t>Previdência Social</t>
  </si>
  <si>
    <t>GIIL-RAT</t>
  </si>
  <si>
    <t>Salário Educação</t>
  </si>
  <si>
    <t>INCRA</t>
  </si>
  <si>
    <t>SENAI</t>
  </si>
  <si>
    <t>SESI</t>
  </si>
  <si>
    <t>SENAC</t>
  </si>
  <si>
    <t>SESC</t>
  </si>
  <si>
    <t>SEBRAE</t>
  </si>
  <si>
    <t>FGTS</t>
  </si>
  <si>
    <t>¹ - Anexar documento comprobatório.</t>
  </si>
  <si>
    <r>
      <t xml:space="preserve">Código </t>
    </r>
    <r>
      <rPr>
        <b/>
        <sz val="11"/>
        <color rgb="FF000000"/>
        <rFont val="Calibri"/>
        <family val="2"/>
      </rPr>
      <t>FPAS</t>
    </r>
  </si>
  <si>
    <r>
      <t xml:space="preserve">Índice </t>
    </r>
    <r>
      <rPr>
        <b/>
        <sz val="11"/>
        <color rgb="FF000000"/>
        <rFont val="Calibri"/>
        <family val="2"/>
      </rPr>
      <t>FAP¹</t>
    </r>
  </si>
  <si>
    <r>
      <t>Contribuições Sociais</t>
    </r>
    <r>
      <rPr>
        <sz val="11"/>
        <color rgb="FF000000"/>
        <rFont val="Calibri"/>
        <family val="2"/>
      </rPr>
      <t xml:space="preserve"> (%)</t>
    </r>
  </si>
  <si>
    <t>Quadro 5 –Regime Tributário da Licitante</t>
  </si>
  <si>
    <t>Regime tributário</t>
  </si>
  <si>
    <t>Documento Comprobatório¹</t>
  </si>
  <si>
    <t>Quadro 6 – Custo Mensal dos Empregados Alocados - Contrato Padrão</t>
  </si>
  <si>
    <t>Grupo/Cargo</t>
  </si>
  <si>
    <t>Descrição</t>
  </si>
  <si>
    <t>Fórmula de Cálculo</t>
  </si>
  <si>
    <t>Supervisor</t>
  </si>
  <si>
    <t>Servente</t>
  </si>
  <si>
    <t>Jauzeiro</t>
  </si>
  <si>
    <t>Remuneração</t>
  </si>
  <si>
    <t>A</t>
  </si>
  <si>
    <t>Salário</t>
  </si>
  <si>
    <t>B</t>
  </si>
  <si>
    <t>Adicional de Periculosidade¹</t>
  </si>
  <si>
    <t>A*30/100</t>
  </si>
  <si>
    <t>C</t>
  </si>
  <si>
    <t>Adicional de Férias</t>
  </si>
  <si>
    <t>((A+B)/3)/12</t>
  </si>
  <si>
    <t>D</t>
  </si>
  <si>
    <t>13º (décimo terceiro) Salário</t>
  </si>
  <si>
    <t>(A+B)/12</t>
  </si>
  <si>
    <t>E</t>
  </si>
  <si>
    <t>Subtotal</t>
  </si>
  <si>
    <t>A+B+C+D </t>
  </si>
  <si>
    <t>Contribuições Sociais²</t>
  </si>
  <si>
    <t>F</t>
  </si>
  <si>
    <t>G</t>
  </si>
  <si>
    <t>H</t>
  </si>
  <si>
    <t>E*Previdência Social</t>
  </si>
  <si>
    <t>I</t>
  </si>
  <si>
    <t>E*Salário Educação</t>
  </si>
  <si>
    <t>J</t>
  </si>
  <si>
    <t>K</t>
  </si>
  <si>
    <t>L</t>
  </si>
  <si>
    <t>SESC ou SESI</t>
  </si>
  <si>
    <t>M</t>
  </si>
  <si>
    <t>SENAC ou SENAI</t>
  </si>
  <si>
    <t>N</t>
  </si>
  <si>
    <t>F+G+H+I+J+K+L+M</t>
  </si>
  <si>
    <t>O</t>
  </si>
  <si>
    <t>Assistência Odontológica</t>
  </si>
  <si>
    <t>P</t>
  </si>
  <si>
    <t>Auxílio Alimentação</t>
  </si>
  <si>
    <t>Q</t>
  </si>
  <si>
    <t>Plano de Saúde</t>
  </si>
  <si>
    <t>R</t>
  </si>
  <si>
    <t>Seguro de Vida/Assistência Funeral</t>
  </si>
  <si>
    <t>S</t>
  </si>
  <si>
    <t>Vale-transporte</t>
  </si>
  <si>
    <t>T</t>
  </si>
  <si>
    <t>O+P+Q+R+S</t>
  </si>
  <si>
    <t>U</t>
  </si>
  <si>
    <t>Rescisão de Contrato</t>
  </si>
  <si>
    <t>V</t>
  </si>
  <si>
    <t>W</t>
  </si>
  <si>
    <t>Reposição de empregado</t>
  </si>
  <si>
    <t>Y</t>
  </si>
  <si>
    <t>Total Custo Mensal</t>
  </si>
  <si>
    <t>E+N+T+V+Y</t>
  </si>
  <si>
    <t>¹ - Somente aplicável para o cargo de jauzeiro.</t>
  </si>
  <si>
    <r>
      <t xml:space="preserve">³ - </t>
    </r>
    <r>
      <rPr>
        <sz val="8"/>
        <color theme="1"/>
        <rFont val="Calibri"/>
        <family val="2"/>
        <scheme val="minor"/>
      </rPr>
      <t xml:space="preserve">Observado o disposta no artigo 6º da </t>
    </r>
    <r>
      <rPr>
        <b/>
        <sz val="8"/>
        <color theme="1"/>
        <rFont val="Calibri"/>
        <family val="2"/>
        <scheme val="minor"/>
      </rPr>
      <t>IN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SEGES</t>
    </r>
    <r>
      <rPr>
        <sz val="8"/>
        <color theme="1"/>
        <rFont val="Calibri"/>
        <family val="2"/>
        <scheme val="minor"/>
      </rPr>
      <t xml:space="preserve"> nº 5/2017, com o entendimento do PARECER nº 00004/2017/</t>
    </r>
    <r>
      <rPr>
        <b/>
        <sz val="8"/>
        <color theme="1"/>
        <rFont val="Calibri"/>
        <family val="2"/>
        <scheme val="minor"/>
      </rPr>
      <t>CPLC</t>
    </r>
    <r>
      <rPr>
        <sz val="8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>PGF</t>
    </r>
    <r>
      <rPr>
        <sz val="8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>AGU</t>
    </r>
    <r>
      <rPr>
        <sz val="8"/>
        <color theme="1"/>
        <rFont val="Calibri"/>
        <family val="2"/>
        <scheme val="minor"/>
      </rPr>
      <t>, aprovado em 23 de maio de 2017.</t>
    </r>
  </si>
  <si>
    <r>
      <t>E*</t>
    </r>
    <r>
      <rPr>
        <b/>
        <sz val="11"/>
        <color rgb="FF000000"/>
        <rFont val="Calibri (Corpo)"/>
      </rPr>
      <t>FGTS</t>
    </r>
  </si>
  <si>
    <r>
      <t>E*</t>
    </r>
    <r>
      <rPr>
        <b/>
        <sz val="11"/>
        <color rgb="FF000000"/>
        <rFont val="Calibri (Corpo)"/>
      </rPr>
      <t>INCRA</t>
    </r>
  </si>
  <si>
    <r>
      <t>E*</t>
    </r>
    <r>
      <rPr>
        <b/>
        <sz val="11"/>
        <color rgb="FF000000"/>
        <rFont val="Calibri (Corpo)"/>
      </rPr>
      <t>GIIL-RAT</t>
    </r>
    <r>
      <rPr>
        <sz val="11"/>
        <color rgb="FF000000"/>
        <rFont val="Calibri (Corpo)"/>
      </rPr>
      <t>*</t>
    </r>
    <r>
      <rPr>
        <b/>
        <sz val="11"/>
        <color rgb="FF000000"/>
        <rFont val="Calibri (Corpo)"/>
      </rPr>
      <t>FAP</t>
    </r>
  </si>
  <si>
    <r>
      <t>E*</t>
    </r>
    <r>
      <rPr>
        <b/>
        <sz val="11"/>
        <color rgb="FF000000"/>
        <rFont val="Calibri (Corpo)"/>
      </rPr>
      <t>SEBRAE</t>
    </r>
  </si>
  <si>
    <r>
      <t>E*</t>
    </r>
    <r>
      <rPr>
        <b/>
        <sz val="11"/>
        <color rgb="FF000000"/>
        <rFont val="Calibri (Corpo)"/>
      </rPr>
      <t>SESC</t>
    </r>
    <r>
      <rPr>
        <sz val="11"/>
        <color rgb="FF000000"/>
        <rFont val="Calibri (Corpo)"/>
      </rPr>
      <t xml:space="preserve"> ou E*</t>
    </r>
    <r>
      <rPr>
        <b/>
        <sz val="11"/>
        <color rgb="FF000000"/>
        <rFont val="Calibri (Corpo)"/>
      </rPr>
      <t>SESI</t>
    </r>
  </si>
  <si>
    <r>
      <t>E*</t>
    </r>
    <r>
      <rPr>
        <b/>
        <sz val="11"/>
        <color rgb="FF000000"/>
        <rFont val="Calibri (Corpo)"/>
      </rPr>
      <t>SENAC</t>
    </r>
    <r>
      <rPr>
        <sz val="11"/>
        <color rgb="FF000000"/>
        <rFont val="Calibri (Corpo)"/>
      </rPr>
      <t xml:space="preserve"> ou E*</t>
    </r>
    <r>
      <rPr>
        <b/>
        <sz val="11"/>
        <color rgb="FF000000"/>
        <rFont val="Calibri (Corpo)"/>
      </rPr>
      <t>SENAI</t>
    </r>
  </si>
  <si>
    <r>
      <t>Benefícios</t>
    </r>
    <r>
      <rPr>
        <sz val="11"/>
        <color rgb="FF000000"/>
        <rFont val="Calibri (Corpo)"/>
      </rPr>
      <t>³</t>
    </r>
  </si>
  <si>
    <r>
      <t>Rescisão de Contrato</t>
    </r>
    <r>
      <rPr>
        <sz val="11"/>
        <color rgb="FF000000"/>
        <rFont val="Calibri (Corpo)"/>
      </rPr>
      <t>⁴</t>
    </r>
  </si>
  <si>
    <r>
      <t>Reposição de Empregado</t>
    </r>
    <r>
      <rPr>
        <sz val="11"/>
        <color rgb="FF000000"/>
        <rFont val="Calibri (Corpo)"/>
      </rPr>
      <t>⁵</t>
    </r>
  </si>
  <si>
    <r>
      <t xml:space="preserve">² - Conforme </t>
    </r>
    <r>
      <rPr>
        <b/>
        <sz val="8"/>
        <color rgb="FF000000"/>
        <rFont val="Calibri"/>
        <family val="2"/>
        <scheme val="minor"/>
      </rPr>
      <t>Quadro 4</t>
    </r>
    <r>
      <rPr>
        <sz val="8"/>
        <color rgb="FF000000"/>
        <rFont val="Calibri"/>
        <family val="2"/>
        <scheme val="minor"/>
      </rPr>
      <t xml:space="preserve"> deste </t>
    </r>
    <r>
      <rPr>
        <b/>
        <sz val="8"/>
        <color rgb="FF000000"/>
        <rFont val="Calibri"/>
        <family val="2"/>
        <scheme val="minor"/>
      </rPr>
      <t>Anexo VIII</t>
    </r>
    <r>
      <rPr>
        <sz val="8"/>
        <color rgb="FF000000"/>
        <rFont val="Calibri"/>
        <family val="2"/>
        <scheme val="minor"/>
      </rPr>
      <t>.</t>
    </r>
  </si>
  <si>
    <r>
      <t xml:space="preserve">⁴ - Anexar documento com as especificações das parcelas e das fórmulas de cálculo, considerando o prazo contratual, os cargos e as remunerações dos empregados, as </t>
    </r>
    <r>
      <rPr>
        <b/>
        <sz val="8"/>
        <color rgb="FF000000"/>
        <rFont val="Calibri"/>
        <family val="2"/>
        <scheme val="minor"/>
      </rPr>
      <t>contribuições sociais</t>
    </r>
    <r>
      <rPr>
        <sz val="8"/>
        <color rgb="FF000000"/>
        <rFont val="Calibri"/>
        <family val="2"/>
        <scheme val="minor"/>
      </rPr>
      <t xml:space="preserve"> incidentes e o histórico de rescisões de contrato de trabalho de empregados.</t>
    </r>
  </si>
  <si>
    <r>
      <t xml:space="preserve">⁵ - Anexar documento com as especificações das parcelas e das fórmulas de cálculo, considerando o prazo contratual, os cargos e as remunerações dos empregados, as </t>
    </r>
    <r>
      <rPr>
        <b/>
        <sz val="8"/>
        <color rgb="FF000000"/>
        <rFont val="Calibri"/>
        <family val="2"/>
        <scheme val="minor"/>
      </rPr>
      <t xml:space="preserve">contribuições sociais </t>
    </r>
    <r>
      <rPr>
        <sz val="8"/>
        <color rgb="FF000000"/>
        <rFont val="Calibri"/>
        <family val="2"/>
        <scheme val="minor"/>
      </rPr>
      <t>incidentes, e o histórico de afastamentos do serviço de seus empregados, especialmente os decorrentes de acidente de trabalho, ausências legais do artigo 473 do Decreto-lei nº 5.452/1943, doença, férias e licenças.</t>
    </r>
  </si>
  <si>
    <t>Quadro 7 – Custo Mensal dos Empregados Alocados - MP 905/2019</t>
  </si>
  <si>
    <t>A*30/100 ou A*5/100</t>
  </si>
  <si>
    <t>Contribuições Sociais</t>
  </si>
  <si>
    <t>FGTS²</t>
  </si>
  <si>
    <t>GIIL-RAT³</t>
  </si>
  <si>
    <t>F+G</t>
  </si>
  <si>
    <t>I+J+K+L+M+N</t>
  </si>
  <si>
    <t>Rescisão de Contrato⁴</t>
  </si>
  <si>
    <t>E+H+O+Q+S</t>
  </si>
  <si>
    <r>
      <t xml:space="preserve">² - Conforme artigo 7º da </t>
    </r>
    <r>
      <rPr>
        <b/>
        <sz val="8"/>
        <color rgb="FF000000"/>
        <rFont val="Calibri"/>
        <family val="2"/>
      </rPr>
      <t>MP</t>
    </r>
    <r>
      <rPr>
        <sz val="8"/>
        <color rgb="FF000000"/>
        <rFont val="Calibri"/>
        <family val="2"/>
      </rPr>
      <t xml:space="preserve"> nº 905/2019.</t>
    </r>
  </si>
  <si>
    <r>
      <t xml:space="preserve">³ - Conforme </t>
    </r>
    <r>
      <rPr>
        <b/>
        <sz val="8"/>
        <color rgb="FF000000"/>
        <rFont val="Calibri"/>
        <family val="2"/>
      </rPr>
      <t>Quadro 4</t>
    </r>
    <r>
      <rPr>
        <sz val="8"/>
        <color rgb="FF000000"/>
        <rFont val="Calibri"/>
        <family val="2"/>
      </rPr>
      <t xml:space="preserve"> deste </t>
    </r>
    <r>
      <rPr>
        <b/>
        <sz val="8"/>
        <color rgb="FF000000"/>
        <rFont val="Calibri"/>
        <family val="2"/>
      </rPr>
      <t>Anexo VIII.</t>
    </r>
  </si>
  <si>
    <r>
      <t xml:space="preserve">⁴ - </t>
    </r>
    <r>
      <rPr>
        <sz val="8"/>
        <color theme="1"/>
        <rFont val="Times New Roman"/>
        <family val="1"/>
      </rPr>
      <t>Observado o</t>
    </r>
    <r>
      <rPr>
        <sz val="8"/>
        <color theme="1"/>
        <rFont val="Calibri"/>
        <family val="2"/>
      </rPr>
      <t xml:space="preserve"> disposta no artigo 6º da </t>
    </r>
    <r>
      <rPr>
        <b/>
        <sz val="8"/>
        <color theme="1"/>
        <rFont val="Calibri"/>
        <family val="2"/>
      </rPr>
      <t>IN</t>
    </r>
    <r>
      <rPr>
        <sz val="8"/>
        <color theme="1"/>
        <rFont val="Calibri"/>
        <family val="2"/>
      </rPr>
      <t xml:space="preserve"> </t>
    </r>
    <r>
      <rPr>
        <b/>
        <sz val="8"/>
        <color theme="1"/>
        <rFont val="Calibri"/>
        <family val="2"/>
      </rPr>
      <t>SEGES</t>
    </r>
    <r>
      <rPr>
        <sz val="8"/>
        <color theme="1"/>
        <rFont val="Calibri"/>
        <family val="2"/>
      </rPr>
      <t xml:space="preserve"> nº 5/2017, </t>
    </r>
    <r>
      <rPr>
        <sz val="8"/>
        <color theme="1"/>
        <rFont val="Times New Roman"/>
        <family val="1"/>
      </rPr>
      <t xml:space="preserve">com </t>
    </r>
    <r>
      <rPr>
        <sz val="8"/>
        <color theme="1"/>
        <rFont val="Calibri"/>
        <family val="2"/>
      </rPr>
      <t>o entendimento do PARECER nº 00004/2017/</t>
    </r>
    <r>
      <rPr>
        <b/>
        <sz val="8"/>
        <color theme="1"/>
        <rFont val="Calibri"/>
        <family val="2"/>
      </rPr>
      <t>CPLC</t>
    </r>
    <r>
      <rPr>
        <sz val="8"/>
        <color theme="1"/>
        <rFont val="Calibri"/>
        <family val="2"/>
      </rPr>
      <t>/</t>
    </r>
    <r>
      <rPr>
        <b/>
        <sz val="8"/>
        <color theme="1"/>
        <rFont val="Calibri"/>
        <family val="2"/>
      </rPr>
      <t>PGF</t>
    </r>
    <r>
      <rPr>
        <sz val="8"/>
        <color theme="1"/>
        <rFont val="Calibri"/>
        <family val="2"/>
      </rPr>
      <t>/</t>
    </r>
    <r>
      <rPr>
        <b/>
        <sz val="8"/>
        <color theme="1"/>
        <rFont val="Calibri"/>
        <family val="2"/>
      </rPr>
      <t>AGU</t>
    </r>
    <r>
      <rPr>
        <sz val="8"/>
        <color theme="1"/>
        <rFont val="Calibri"/>
        <family val="2"/>
      </rPr>
      <t>, aprovado em 23 de maio de 2017.</t>
    </r>
  </si>
  <si>
    <t>⁵ - Anexar documento com as especificações das parcelas e das fórmulas de cálculo, considerando o prazo contratual, os cargos e as remunerações dos empregados, as contribuições sociais incidentes e o histórico de rescisões de contrato de trabalho de empregados.</t>
  </si>
  <si>
    <r>
      <t>6</t>
    </r>
    <r>
      <rPr>
        <sz val="8"/>
        <color rgb="FF000000"/>
        <rFont val="Calibri"/>
        <family val="2"/>
      </rPr>
      <t xml:space="preserve"> - Anexar documento com as especificações das parcelas e das fórmulas de cálculo, considerando o prazo contratual, os cargos e as remunerações dos empregados, as contribuições sociais incidentes e o histórico de afastamentos do serviço de seus empregados, especialmente os decorrentes de acidente de trabalho, ausências legais do artigo 473 do Decreto-lei nº 5.452/1943, doença, férias e licenças.</t>
    </r>
  </si>
  <si>
    <r>
      <t>E*</t>
    </r>
    <r>
      <rPr>
        <b/>
        <sz val="11"/>
        <color rgb="FF000000"/>
        <rFont val="Calibri"/>
        <family val="2"/>
      </rPr>
      <t>FGTS</t>
    </r>
  </si>
  <si>
    <r>
      <t>E*</t>
    </r>
    <r>
      <rPr>
        <b/>
        <sz val="11"/>
        <color rgb="FF000000"/>
        <rFont val="Calibri"/>
        <family val="2"/>
      </rPr>
      <t>GIIL-RAT</t>
    </r>
    <r>
      <rPr>
        <sz val="11"/>
        <color rgb="FF000000"/>
        <rFont val="Calibri"/>
        <family val="2"/>
      </rPr>
      <t>*</t>
    </r>
    <r>
      <rPr>
        <b/>
        <sz val="11"/>
        <color rgb="FF000000"/>
        <rFont val="Calibri"/>
        <family val="2"/>
      </rPr>
      <t>FAP</t>
    </r>
  </si>
  <si>
    <r>
      <t>Benefícios</t>
    </r>
    <r>
      <rPr>
        <sz val="11"/>
        <color rgb="FF000000"/>
        <rFont val="Calibri"/>
        <family val="2"/>
      </rPr>
      <t>⁴</t>
    </r>
  </si>
  <si>
    <r>
      <t>Seguro Acidentes Pessoais (</t>
    </r>
    <r>
      <rPr>
        <b/>
        <sz val="11"/>
        <color rgb="FF000000"/>
        <rFont val="Calibri"/>
        <family val="2"/>
      </rPr>
      <t>MP</t>
    </r>
    <r>
      <rPr>
        <sz val="11"/>
        <color rgb="FF000000"/>
        <rFont val="Calibri"/>
        <family val="2"/>
      </rPr>
      <t xml:space="preserve"> nº 905/2019)</t>
    </r>
  </si>
  <si>
    <r>
      <t>Reposição de Empregado</t>
    </r>
    <r>
      <rPr>
        <vertAlign val="superscript"/>
        <sz val="11"/>
        <color rgb="FF212529"/>
        <rFont val="Arial"/>
        <family val="2"/>
      </rPr>
      <t>6</t>
    </r>
  </si>
  <si>
    <t> Pavimentos</t>
  </si>
  <si>
    <t> Ambiente</t>
  </si>
  <si>
    <t>Atividades</t>
  </si>
  <si>
    <t> Empregados alocados</t>
  </si>
  <si>
    <t xml:space="preserve">Insumos </t>
  </si>
  <si>
    <t>Quantidade Utilizada</t>
  </si>
  <si>
    <t>Código Atividade</t>
  </si>
  <si>
    <t>Descrição Atividade</t>
  </si>
  <si>
    <t>Periodicidade</t>
  </si>
  <si>
    <t>Frequência</t>
  </si>
  <si>
    <t>Horário Início</t>
  </si>
  <si>
    <t>Horário Fim</t>
  </si>
  <si>
    <t>Cargo</t>
  </si>
  <si>
    <t>Produto</t>
  </si>
  <si>
    <t>Unidade de Medida</t>
  </si>
  <si>
    <t>² - Quantidade utilizada consideradas a periodicidade e frequência da atividade.</t>
  </si>
  <si>
    <r>
      <t>Quadro</t>
    </r>
    <r>
      <rPr>
        <b/>
        <sz val="11"/>
        <color theme="1"/>
        <rFont val="Calibri"/>
        <family val="2"/>
      </rPr>
      <t xml:space="preserve"> 9 – Custo Mensal dos Insumos</t>
    </r>
  </si>
  <si>
    <t>Grupo</t>
  </si>
  <si>
    <t>Fabricante</t>
  </si>
  <si>
    <t>Marca</t>
  </si>
  <si>
    <t>Modelo</t>
  </si>
  <si>
    <t>Custo Unitário (R$)</t>
  </si>
  <si>
    <t>CA</t>
  </si>
  <si>
    <t>Anvisa</t>
  </si>
  <si>
    <t>Fornecimento</t>
  </si>
  <si>
    <t>Registro</t>
  </si>
  <si>
    <t>Protocolo</t>
  </si>
  <si>
    <t>Custo Total (R$)</t>
  </si>
  <si>
    <t>EPI</t>
  </si>
  <si>
    <t>Subtotal EPI</t>
  </si>
  <si>
    <t>Higiene Pessoal</t>
  </si>
  <si>
    <t>Subtotal Higiene Pessoal</t>
  </si>
  <si>
    <t>Máquinas</t>
  </si>
  <si>
    <t>Subtotal Máquinas</t>
  </si>
  <si>
    <t>Saneantes Domissanitários</t>
  </si>
  <si>
    <t>Subtotal Saneantes Domissanitários</t>
  </si>
  <si>
    <t>Uniformes</t>
  </si>
  <si>
    <t>Subtotal Uniformes</t>
  </si>
  <si>
    <t xml:space="preserve">Utensílios </t>
  </si>
  <si>
    <t>Subtotal Utensílios</t>
  </si>
  <si>
    <t>Custo Total</t>
  </si>
  <si>
    <r>
      <t xml:space="preserve">¹ - Conforme </t>
    </r>
    <r>
      <rPr>
        <b/>
        <sz val="8"/>
        <color theme="1"/>
        <rFont val="Calibri"/>
        <family val="2"/>
      </rPr>
      <t xml:space="preserve">Quadro 8 </t>
    </r>
    <r>
      <rPr>
        <sz val="8"/>
        <color theme="1"/>
        <rFont val="Calibri"/>
        <family val="2"/>
      </rPr>
      <t xml:space="preserve">e </t>
    </r>
    <r>
      <rPr>
        <b/>
        <sz val="8"/>
        <color theme="1"/>
        <rFont val="Calibri"/>
        <family val="2"/>
      </rPr>
      <t>Quadro 10</t>
    </r>
    <r>
      <rPr>
        <sz val="8"/>
        <color theme="1"/>
        <rFont val="Calibri"/>
        <family val="2"/>
      </rPr>
      <t xml:space="preserve"> (uniformes) deste </t>
    </r>
    <r>
      <rPr>
        <b/>
        <sz val="8"/>
        <color theme="1"/>
        <rFont val="Calibri"/>
        <family val="2"/>
      </rPr>
      <t>Anexo VIII</t>
    </r>
    <r>
      <rPr>
        <sz val="8"/>
        <color theme="1"/>
        <rFont val="Calibri"/>
        <family val="2"/>
      </rPr>
      <t>.</t>
    </r>
  </si>
  <si>
    <r>
      <t>Quadro 8 – Plano Operacional Mensal</t>
    </r>
    <r>
      <rPr>
        <sz val="11"/>
        <color theme="1"/>
        <rFont val="Calibri"/>
        <family val="2"/>
        <scheme val="minor"/>
      </rPr>
      <t>¹</t>
    </r>
  </si>
  <si>
    <r>
      <t>Total</t>
    </r>
    <r>
      <rPr>
        <sz val="11"/>
        <color rgb="FF000000"/>
        <rFont val="Calibri"/>
        <family val="2"/>
        <scheme val="minor"/>
      </rPr>
      <t>²</t>
    </r>
  </si>
  <si>
    <r>
      <t xml:space="preserve">¹ - Elaborar para 1 (um) mês de 25 (vinte e cinco) dias (segunda-feira a sábado) considerando as atividades horárias, diárias, semanais e mensais, acrescentando proporcionalmente as atividades com periodicidade bimestral, trimestral, semestral e anual, tendo como referência mínima o </t>
    </r>
    <r>
      <rPr>
        <b/>
        <sz val="11"/>
        <color theme="1"/>
        <rFont val="Calibri"/>
        <family val="2"/>
        <scheme val="minor"/>
      </rPr>
      <t>Anexo III</t>
    </r>
    <r>
      <rPr>
        <sz val="11"/>
        <color theme="1"/>
        <rFont val="Calibri"/>
        <family val="2"/>
        <scheme val="minor"/>
      </rPr>
      <t xml:space="preserve">, o </t>
    </r>
    <r>
      <rPr>
        <b/>
        <sz val="11"/>
        <color theme="1"/>
        <rFont val="Calibri"/>
        <family val="2"/>
        <scheme val="minor"/>
      </rPr>
      <t>Anexo IV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Anexo VI</t>
    </r>
    <r>
      <rPr>
        <sz val="11"/>
        <color theme="1"/>
        <rFont val="Calibri"/>
        <family val="2"/>
        <scheme val="minor"/>
      </rPr>
      <t xml:space="preserve"> e as disposições da Lei nº 6.562/2020 do DF.</t>
    </r>
  </si>
  <si>
    <r>
      <t>Quantidade</t>
    </r>
    <r>
      <rPr>
        <sz val="11"/>
        <color rgb="FF000000"/>
        <rFont val="Calibri"/>
        <family val="2"/>
      </rPr>
      <t>¹</t>
    </r>
  </si>
  <si>
    <t>Quantidade de Empregados a Serem Alocados</t>
  </si>
  <si>
    <t xml:space="preserve">Servente </t>
  </si>
  <si>
    <r>
      <t xml:space="preserve">¹ - Conforme </t>
    </r>
    <r>
      <rPr>
        <b/>
        <sz val="8"/>
        <color theme="1"/>
        <rFont val="Calibri"/>
        <family val="2"/>
        <scheme val="minor"/>
      </rPr>
      <t>Quadro 6</t>
    </r>
    <r>
      <rPr>
        <sz val="8"/>
        <color theme="1"/>
        <rFont val="Calibri"/>
        <family val="2"/>
        <scheme val="minor"/>
      </rPr>
      <t xml:space="preserve">, </t>
    </r>
    <r>
      <rPr>
        <b/>
        <sz val="8"/>
        <color theme="1"/>
        <rFont val="Calibri"/>
        <family val="2"/>
        <scheme val="minor"/>
      </rPr>
      <t>Quadro 7</t>
    </r>
    <r>
      <rPr>
        <sz val="8"/>
        <color theme="1"/>
        <rFont val="Calibri"/>
        <family val="2"/>
        <scheme val="minor"/>
      </rPr>
      <t xml:space="preserve"> e </t>
    </r>
    <r>
      <rPr>
        <b/>
        <sz val="8"/>
        <color theme="1"/>
        <rFont val="Calibri"/>
        <family val="2"/>
        <scheme val="minor"/>
      </rPr>
      <t>Quadro 8</t>
    </r>
    <r>
      <rPr>
        <sz val="8"/>
        <color theme="1"/>
        <rFont val="Calibri"/>
        <family val="2"/>
        <scheme val="minor"/>
      </rPr>
      <t xml:space="preserve"> deste </t>
    </r>
    <r>
      <rPr>
        <b/>
        <sz val="8"/>
        <color theme="1"/>
        <rFont val="Calibri"/>
        <family val="2"/>
        <scheme val="minor"/>
      </rPr>
      <t>Anexo VIII.</t>
    </r>
  </si>
  <si>
    <t>Quadro 10 – Custo Mensal dos Empregados Alocados¹</t>
  </si>
  <si>
    <r>
      <t>Quantidade Horas de Trabalho Previstas</t>
    </r>
    <r>
      <rPr>
        <sz val="11"/>
        <color rgb="FF000000"/>
        <rFont val="Calibri"/>
        <family val="2"/>
        <scheme val="minor"/>
      </rPr>
      <t>¹</t>
    </r>
  </si>
  <si>
    <t>Quadro 11 – Custos Indiretos, Tributos e Lucro (Mensal)</t>
  </si>
  <si>
    <t>CITL</t>
  </si>
  <si>
    <t>Item/Parcela¹</t>
  </si>
  <si>
    <t>Valor Item/Parcela (R$)</t>
  </si>
  <si>
    <t>Custos Indiretos</t>
  </si>
  <si>
    <t>Lucro</t>
  </si>
  <si>
    <t xml:space="preserve">Total </t>
  </si>
  <si>
    <t>¹ - Anexar documento com as especificações das parcelas e das fórmulas de cálculo, quando couber.</t>
  </si>
  <si>
    <r>
      <t xml:space="preserve">² - No caso de licitante tributado pelo regime de incidência não-cumulativa de </t>
    </r>
    <r>
      <rPr>
        <b/>
        <sz val="8"/>
        <color rgb="FF000000"/>
        <rFont val="Calibri"/>
        <family val="2"/>
        <scheme val="minor"/>
      </rPr>
      <t>PIS</t>
    </r>
    <r>
      <rPr>
        <sz val="8"/>
        <color rgb="FF000000"/>
        <rFont val="Calibri"/>
        <family val="2"/>
        <scheme val="minor"/>
      </rPr>
      <t xml:space="preserve"> e </t>
    </r>
    <r>
      <rPr>
        <b/>
        <sz val="8"/>
        <color rgb="FF000000"/>
        <rFont val="Calibri"/>
        <family val="2"/>
        <scheme val="minor"/>
      </rPr>
      <t>COFINS</t>
    </r>
    <r>
      <rPr>
        <sz val="8"/>
        <color rgb="FF000000"/>
        <rFont val="Calibri"/>
        <family val="2"/>
        <scheme val="minor"/>
      </rPr>
      <t>, considerar as alíquotas médias efetivamente recolhidas dessas contribuições, sendo exigido para comprovação os documentos de EFD-Contribuições dos últimos 12 (doze) meses anteriores à apresentação da proposta, ou outro meio hábil, em que seja possível demonstrar as alíquotas médias efetivas.</t>
    </r>
  </si>
  <si>
    <r>
      <t>Tributos</t>
    </r>
    <r>
      <rPr>
        <sz val="11"/>
        <color rgb="FF000000"/>
        <rFont val="Calibri (Corpo)"/>
      </rPr>
      <t>²</t>
    </r>
  </si>
  <si>
    <t>Valor Total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</si>
</sst>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rgb="FF000000"/>
      <name val="Calibri (Corpo)"/>
    </font>
    <font>
      <sz val="11"/>
      <color theme="1"/>
      <name val="Calibri (Corpo)"/>
    </font>
    <font>
      <sz val="11"/>
      <color rgb="FF000000"/>
      <name val="Calibri (Corpo)"/>
    </font>
    <font>
      <sz val="9"/>
      <color theme="1"/>
      <name val="Calibri"/>
      <family val="2"/>
    </font>
    <font>
      <b/>
      <sz val="11"/>
      <color theme="1"/>
      <name val="Calibri (Corpo)"/>
    </font>
    <font>
      <sz val="11"/>
      <color rgb="FF222222"/>
      <name val="Calibri (Corpo)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i/>
      <sz val="11"/>
      <color theme="1"/>
      <name val="Calibri (Corpo)"/>
    </font>
    <font>
      <b/>
      <vertAlign val="superscript"/>
      <sz val="11"/>
      <color rgb="FF000000"/>
      <name val="Calibri (Corpo)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vertAlign val="superscript"/>
      <sz val="8"/>
      <color rgb="FF000000"/>
      <name val="Calibri"/>
      <family val="2"/>
    </font>
    <font>
      <vertAlign val="superscript"/>
      <sz val="11"/>
      <color rgb="FF212529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0" xfId="0" applyFont="1"/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164" fontId="5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0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3" fontId="4" fillId="2" borderId="1" xfId="0" applyNumberFormat="1" applyFont="1" applyFill="1" applyBorder="1" applyAlignment="1">
      <alignment horizontal="center" vertical="center" textRotation="90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/>
    </xf>
    <xf numFmtId="0" fontId="26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31" fillId="0" borderId="0" xfId="0" applyFont="1" applyAlignment="1">
      <alignment horizontal="left" vertical="center"/>
    </xf>
    <xf numFmtId="0" fontId="30" fillId="2" borderId="1" xfId="0" applyFont="1" applyFill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0" fillId="2" borderId="1" xfId="0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textRotation="90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11" sqref="B11"/>
    </sheetView>
  </sheetViews>
  <sheetFormatPr defaultColWidth="10.875" defaultRowHeight="14.25"/>
  <cols>
    <col min="1" max="1" width="14.5" style="1" bestFit="1" customWidth="1"/>
    <col min="2" max="2" width="68" style="1" bestFit="1" customWidth="1"/>
    <col min="3" max="3" width="9.625" style="1" bestFit="1" customWidth="1"/>
    <col min="4" max="16384" width="10.875" style="1"/>
  </cols>
  <sheetData>
    <row r="1" spans="1:3" ht="15">
      <c r="A1" s="19" t="s">
        <v>0</v>
      </c>
      <c r="B1" s="3" t="s">
        <v>122</v>
      </c>
      <c r="C1" s="4" t="s">
        <v>123</v>
      </c>
    </row>
    <row r="2" spans="1:3">
      <c r="A2" s="20" t="s">
        <v>25</v>
      </c>
      <c r="B2" s="21" t="s">
        <v>124</v>
      </c>
      <c r="C2" s="22" t="s">
        <v>125</v>
      </c>
    </row>
    <row r="3" spans="1:3">
      <c r="A3" s="20" t="s">
        <v>38</v>
      </c>
      <c r="B3" s="20" t="s">
        <v>126</v>
      </c>
      <c r="C3" s="22" t="s">
        <v>127</v>
      </c>
    </row>
    <row r="4" spans="1:3">
      <c r="A4" s="20" t="s">
        <v>128</v>
      </c>
      <c r="B4" s="20" t="s">
        <v>129</v>
      </c>
      <c r="C4" s="22" t="s">
        <v>127</v>
      </c>
    </row>
    <row r="5" spans="1:3">
      <c r="A5" s="20" t="s">
        <v>42</v>
      </c>
      <c r="B5" s="20" t="s">
        <v>130</v>
      </c>
      <c r="C5" s="22" t="s">
        <v>131</v>
      </c>
    </row>
    <row r="6" spans="1:3">
      <c r="A6" s="20" t="s">
        <v>44</v>
      </c>
      <c r="B6" s="21" t="s">
        <v>132</v>
      </c>
      <c r="C6" s="22" t="s">
        <v>133</v>
      </c>
    </row>
    <row r="7" spans="1:3">
      <c r="A7" s="20" t="s">
        <v>134</v>
      </c>
      <c r="B7" s="21" t="s">
        <v>135</v>
      </c>
      <c r="C7" s="22" t="s">
        <v>136</v>
      </c>
    </row>
    <row r="8" spans="1:3">
      <c r="A8" s="20" t="s">
        <v>52</v>
      </c>
      <c r="B8" s="20" t="s">
        <v>137</v>
      </c>
      <c r="C8" s="22" t="s">
        <v>138</v>
      </c>
    </row>
    <row r="9" spans="1:3">
      <c r="A9" s="20" t="s">
        <v>53</v>
      </c>
      <c r="B9" s="20" t="s">
        <v>139</v>
      </c>
      <c r="C9" s="22" t="s">
        <v>138</v>
      </c>
    </row>
    <row r="10" spans="1:3">
      <c r="A10" s="20" t="s">
        <v>54</v>
      </c>
      <c r="B10" s="20" t="s">
        <v>140</v>
      </c>
      <c r="C10" s="22" t="s">
        <v>141</v>
      </c>
    </row>
    <row r="11" spans="1:3">
      <c r="A11" s="20" t="s">
        <v>56</v>
      </c>
      <c r="B11" s="21" t="s">
        <v>142</v>
      </c>
      <c r="C11" s="22" t="s">
        <v>143</v>
      </c>
    </row>
    <row r="12" spans="1:3">
      <c r="A12" s="20" t="s">
        <v>68</v>
      </c>
      <c r="B12" s="20" t="s">
        <v>144</v>
      </c>
      <c r="C12" s="22" t="s">
        <v>145</v>
      </c>
    </row>
    <row r="13" spans="1:3">
      <c r="A13" s="20" t="s">
        <v>69</v>
      </c>
      <c r="B13" s="20" t="s">
        <v>146</v>
      </c>
      <c r="C13" s="22" t="s">
        <v>147</v>
      </c>
    </row>
    <row r="14" spans="1:3">
      <c r="A14" s="20" t="s">
        <v>71</v>
      </c>
      <c r="B14" s="20" t="s">
        <v>148</v>
      </c>
      <c r="C14" s="22" t="s">
        <v>149</v>
      </c>
    </row>
    <row r="15" spans="1:3">
      <c r="A15" s="20" t="s">
        <v>73</v>
      </c>
      <c r="B15" s="23" t="s">
        <v>150</v>
      </c>
      <c r="C15" s="22" t="s">
        <v>151</v>
      </c>
    </row>
    <row r="16" spans="1:3">
      <c r="A16" s="20" t="s">
        <v>74</v>
      </c>
      <c r="B16" s="23" t="s">
        <v>152</v>
      </c>
      <c r="C16" s="22" t="s">
        <v>153</v>
      </c>
    </row>
    <row r="17" spans="1:3">
      <c r="A17" s="20" t="s">
        <v>77</v>
      </c>
      <c r="B17" s="20" t="s">
        <v>154</v>
      </c>
      <c r="C17" s="22" t="s">
        <v>155</v>
      </c>
    </row>
    <row r="18" spans="1:3">
      <c r="A18" s="20" t="s">
        <v>78</v>
      </c>
      <c r="B18" s="20" t="s">
        <v>156</v>
      </c>
      <c r="C18" s="22" t="s">
        <v>157</v>
      </c>
    </row>
    <row r="19" spans="1:3">
      <c r="A19" s="20" t="s">
        <v>158</v>
      </c>
      <c r="B19" s="20" t="s">
        <v>159</v>
      </c>
      <c r="C19" s="24" t="s">
        <v>160</v>
      </c>
    </row>
    <row r="20" spans="1:3">
      <c r="A20" s="20" t="s">
        <v>161</v>
      </c>
      <c r="B20" s="20" t="s">
        <v>162</v>
      </c>
      <c r="C20" s="22" t="s">
        <v>163</v>
      </c>
    </row>
    <row r="21" spans="1:3">
      <c r="A21" s="20" t="s">
        <v>119</v>
      </c>
      <c r="B21" s="20" t="s">
        <v>164</v>
      </c>
      <c r="C21" s="22" t="s">
        <v>165</v>
      </c>
    </row>
    <row r="22" spans="1:3">
      <c r="A22" s="20" t="s">
        <v>82</v>
      </c>
      <c r="B22" s="20" t="s">
        <v>166</v>
      </c>
      <c r="C22" s="22" t="s">
        <v>167</v>
      </c>
    </row>
    <row r="23" spans="1:3">
      <c r="A23" s="20" t="s">
        <v>83</v>
      </c>
      <c r="B23" s="20" t="s">
        <v>168</v>
      </c>
      <c r="C23" s="22" t="s">
        <v>169</v>
      </c>
    </row>
    <row r="24" spans="1:3">
      <c r="A24" s="20" t="s">
        <v>87</v>
      </c>
      <c r="B24" s="20" t="s">
        <v>170</v>
      </c>
      <c r="C24" s="22" t="s">
        <v>171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L22" sqref="L22"/>
    </sheetView>
  </sheetViews>
  <sheetFormatPr defaultColWidth="11" defaultRowHeight="15.75"/>
  <cols>
    <col min="1" max="1" width="33.125" bestFit="1" customWidth="1"/>
    <col min="2" max="2" width="24" customWidth="1"/>
  </cols>
  <sheetData>
    <row r="1" spans="1:2">
      <c r="A1" s="102" t="s">
        <v>298</v>
      </c>
      <c r="B1" s="102"/>
    </row>
    <row r="2" spans="1:2">
      <c r="A2" s="47" t="s">
        <v>299</v>
      </c>
      <c r="B2" s="48" t="s">
        <v>300</v>
      </c>
    </row>
    <row r="3" spans="1:2">
      <c r="A3" s="49"/>
      <c r="B3" s="49"/>
    </row>
    <row r="4" spans="1:2">
      <c r="A4" s="40" t="s">
        <v>294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7" workbookViewId="0">
      <selection activeCell="I32" sqref="I32"/>
    </sheetView>
  </sheetViews>
  <sheetFormatPr defaultColWidth="10.875" defaultRowHeight="14.25"/>
  <cols>
    <col min="1" max="1" width="20.875" style="1" bestFit="1" customWidth="1"/>
    <col min="2" max="2" width="3.5" style="1" bestFit="1" customWidth="1"/>
    <col min="3" max="3" width="35" style="1" customWidth="1"/>
    <col min="4" max="7" width="18.5" style="1" customWidth="1"/>
    <col min="8" max="16384" width="10.875" style="1"/>
  </cols>
  <sheetData>
    <row r="1" spans="1:7" ht="15">
      <c r="A1" s="109" t="s">
        <v>301</v>
      </c>
      <c r="B1" s="109"/>
      <c r="C1" s="109"/>
      <c r="D1" s="109"/>
      <c r="E1" s="109"/>
      <c r="F1" s="109"/>
      <c r="G1" s="109"/>
    </row>
    <row r="2" spans="1:7" ht="44.1" customHeight="1">
      <c r="A2" s="4" t="s">
        <v>302</v>
      </c>
      <c r="B2" s="2" t="s">
        <v>172</v>
      </c>
      <c r="C2" s="4" t="s">
        <v>303</v>
      </c>
      <c r="D2" s="4" t="s">
        <v>304</v>
      </c>
      <c r="E2" s="4" t="s">
        <v>305</v>
      </c>
      <c r="F2" s="4" t="s">
        <v>306</v>
      </c>
      <c r="G2" s="4" t="s">
        <v>307</v>
      </c>
    </row>
    <row r="3" spans="1:7">
      <c r="A3" s="81" t="s">
        <v>308</v>
      </c>
      <c r="B3" s="51" t="s">
        <v>309</v>
      </c>
      <c r="C3" s="21" t="s">
        <v>310</v>
      </c>
      <c r="D3" s="51" t="s">
        <v>72</v>
      </c>
      <c r="E3" s="5"/>
      <c r="F3" s="5"/>
      <c r="G3" s="5"/>
    </row>
    <row r="4" spans="1:7">
      <c r="A4" s="81"/>
      <c r="B4" s="51" t="s">
        <v>311</v>
      </c>
      <c r="C4" s="21" t="s">
        <v>312</v>
      </c>
      <c r="D4" s="51" t="s">
        <v>313</v>
      </c>
      <c r="E4" s="7"/>
      <c r="F4" s="7"/>
      <c r="G4" s="5"/>
    </row>
    <row r="5" spans="1:7">
      <c r="A5" s="81"/>
      <c r="B5" s="51" t="s">
        <v>314</v>
      </c>
      <c r="C5" s="21" t="s">
        <v>315</v>
      </c>
      <c r="D5" s="51" t="s">
        <v>316</v>
      </c>
      <c r="E5" s="5"/>
      <c r="F5" s="5"/>
      <c r="G5" s="5"/>
    </row>
    <row r="6" spans="1:7">
      <c r="A6" s="81"/>
      <c r="B6" s="51" t="s">
        <v>317</v>
      </c>
      <c r="C6" s="21" t="s">
        <v>318</v>
      </c>
      <c r="D6" s="51" t="s">
        <v>319</v>
      </c>
      <c r="E6" s="5"/>
      <c r="F6" s="5"/>
      <c r="G6" s="5"/>
    </row>
    <row r="7" spans="1:7" ht="15">
      <c r="A7" s="81"/>
      <c r="B7" s="3" t="s">
        <v>320</v>
      </c>
      <c r="C7" s="52" t="s">
        <v>321</v>
      </c>
      <c r="D7" s="3" t="s">
        <v>322</v>
      </c>
      <c r="E7" s="6"/>
      <c r="F7" s="6"/>
      <c r="G7" s="6"/>
    </row>
    <row r="8" spans="1:7" ht="15">
      <c r="A8" s="81" t="s">
        <v>323</v>
      </c>
      <c r="B8" s="51" t="s">
        <v>324</v>
      </c>
      <c r="C8" s="53" t="s">
        <v>293</v>
      </c>
      <c r="D8" s="51" t="s">
        <v>360</v>
      </c>
      <c r="E8" s="5"/>
      <c r="F8" s="5"/>
      <c r="G8" s="5"/>
    </row>
    <row r="9" spans="1:7" ht="15">
      <c r="A9" s="81"/>
      <c r="B9" s="51" t="s">
        <v>325</v>
      </c>
      <c r="C9" s="53" t="s">
        <v>287</v>
      </c>
      <c r="D9" s="51" t="s">
        <v>361</v>
      </c>
      <c r="E9" s="5"/>
      <c r="F9" s="5"/>
      <c r="G9" s="5"/>
    </row>
    <row r="10" spans="1:7">
      <c r="A10" s="81"/>
      <c r="B10" s="51" t="s">
        <v>326</v>
      </c>
      <c r="C10" s="21" t="s">
        <v>284</v>
      </c>
      <c r="D10" s="51" t="s">
        <v>327</v>
      </c>
      <c r="E10" s="5"/>
      <c r="F10" s="5"/>
      <c r="G10" s="5"/>
    </row>
    <row r="11" spans="1:7">
      <c r="A11" s="81"/>
      <c r="B11" s="51" t="s">
        <v>328</v>
      </c>
      <c r="C11" s="21" t="s">
        <v>286</v>
      </c>
      <c r="D11" s="51" t="s">
        <v>329</v>
      </c>
      <c r="E11" s="5"/>
      <c r="F11" s="5"/>
      <c r="G11" s="5"/>
    </row>
    <row r="12" spans="1:7" ht="15">
      <c r="A12" s="81"/>
      <c r="B12" s="51" t="s">
        <v>330</v>
      </c>
      <c r="C12" s="53" t="s">
        <v>285</v>
      </c>
      <c r="D12" s="51" t="s">
        <v>362</v>
      </c>
      <c r="E12" s="5"/>
      <c r="F12" s="5"/>
      <c r="G12" s="5"/>
    </row>
    <row r="13" spans="1:7" ht="15">
      <c r="A13" s="81"/>
      <c r="B13" s="51" t="s">
        <v>331</v>
      </c>
      <c r="C13" s="53" t="s">
        <v>292</v>
      </c>
      <c r="D13" s="51" t="s">
        <v>363</v>
      </c>
      <c r="E13" s="5"/>
      <c r="F13" s="5"/>
      <c r="G13" s="5"/>
    </row>
    <row r="14" spans="1:7" ht="15">
      <c r="A14" s="81"/>
      <c r="B14" s="51" t="s">
        <v>332</v>
      </c>
      <c r="C14" s="53" t="s">
        <v>333</v>
      </c>
      <c r="D14" s="51" t="s">
        <v>364</v>
      </c>
      <c r="E14" s="5"/>
      <c r="F14" s="5"/>
      <c r="G14" s="5"/>
    </row>
    <row r="15" spans="1:7" ht="15">
      <c r="A15" s="81"/>
      <c r="B15" s="51" t="s">
        <v>334</v>
      </c>
      <c r="C15" s="53" t="s">
        <v>335</v>
      </c>
      <c r="D15" s="51" t="s">
        <v>365</v>
      </c>
      <c r="E15" s="5"/>
      <c r="F15" s="5"/>
      <c r="G15" s="5"/>
    </row>
    <row r="16" spans="1:7" ht="15">
      <c r="A16" s="81"/>
      <c r="B16" s="3" t="s">
        <v>336</v>
      </c>
      <c r="C16" s="52" t="s">
        <v>321</v>
      </c>
      <c r="D16" s="3" t="s">
        <v>337</v>
      </c>
      <c r="E16" s="6"/>
      <c r="F16" s="6"/>
      <c r="G16" s="6"/>
    </row>
    <row r="17" spans="1:7">
      <c r="A17" s="81" t="s">
        <v>366</v>
      </c>
      <c r="B17" s="51" t="s">
        <v>338</v>
      </c>
      <c r="C17" s="21" t="s">
        <v>339</v>
      </c>
      <c r="D17" s="51" t="s">
        <v>72</v>
      </c>
      <c r="E17" s="5"/>
      <c r="F17" s="5"/>
      <c r="G17" s="5"/>
    </row>
    <row r="18" spans="1:7">
      <c r="A18" s="81"/>
      <c r="B18" s="51" t="s">
        <v>340</v>
      </c>
      <c r="C18" s="21" t="s">
        <v>341</v>
      </c>
      <c r="D18" s="51" t="s">
        <v>72</v>
      </c>
      <c r="E18" s="5"/>
      <c r="F18" s="5"/>
      <c r="G18" s="5"/>
    </row>
    <row r="19" spans="1:7">
      <c r="A19" s="81"/>
      <c r="B19" s="51" t="s">
        <v>342</v>
      </c>
      <c r="C19" s="21" t="s">
        <v>343</v>
      </c>
      <c r="D19" s="51" t="s">
        <v>72</v>
      </c>
      <c r="E19" s="5"/>
      <c r="F19" s="5"/>
      <c r="G19" s="5"/>
    </row>
    <row r="20" spans="1:7">
      <c r="A20" s="81"/>
      <c r="B20" s="51" t="s">
        <v>344</v>
      </c>
      <c r="C20" s="21" t="s">
        <v>345</v>
      </c>
      <c r="D20" s="51" t="s">
        <v>72</v>
      </c>
      <c r="E20" s="5"/>
      <c r="F20" s="5"/>
      <c r="G20" s="5"/>
    </row>
    <row r="21" spans="1:7">
      <c r="A21" s="81"/>
      <c r="B21" s="51" t="s">
        <v>346</v>
      </c>
      <c r="C21" s="21" t="s">
        <v>347</v>
      </c>
      <c r="D21" s="51" t="s">
        <v>72</v>
      </c>
      <c r="E21" s="5"/>
      <c r="F21" s="5"/>
      <c r="G21" s="5"/>
    </row>
    <row r="22" spans="1:7" ht="15">
      <c r="A22" s="81"/>
      <c r="B22" s="3" t="s">
        <v>348</v>
      </c>
      <c r="C22" s="52" t="s">
        <v>321</v>
      </c>
      <c r="D22" s="3" t="s">
        <v>349</v>
      </c>
      <c r="E22" s="6"/>
      <c r="F22" s="6"/>
      <c r="G22" s="6"/>
    </row>
    <row r="23" spans="1:7">
      <c r="A23" s="81" t="s">
        <v>367</v>
      </c>
      <c r="B23" s="51" t="s">
        <v>350</v>
      </c>
      <c r="C23" s="21" t="s">
        <v>351</v>
      </c>
      <c r="D23" s="51" t="s">
        <v>72</v>
      </c>
      <c r="E23" s="5"/>
      <c r="F23" s="5"/>
      <c r="G23" s="5"/>
    </row>
    <row r="24" spans="1:7" ht="15">
      <c r="A24" s="81"/>
      <c r="B24" s="3" t="s">
        <v>352</v>
      </c>
      <c r="C24" s="52" t="s">
        <v>321</v>
      </c>
      <c r="D24" s="3" t="s">
        <v>350</v>
      </c>
      <c r="E24" s="6"/>
      <c r="F24" s="6"/>
      <c r="G24" s="6"/>
    </row>
    <row r="25" spans="1:7">
      <c r="A25" s="108" t="s">
        <v>368</v>
      </c>
      <c r="B25" s="51" t="s">
        <v>353</v>
      </c>
      <c r="C25" s="21" t="s">
        <v>354</v>
      </c>
      <c r="D25" s="51" t="s">
        <v>72</v>
      </c>
      <c r="E25" s="5"/>
      <c r="F25" s="5"/>
      <c r="G25" s="5"/>
    </row>
    <row r="26" spans="1:7" ht="15">
      <c r="A26" s="108"/>
      <c r="B26" s="3" t="s">
        <v>355</v>
      </c>
      <c r="C26" s="52" t="s">
        <v>321</v>
      </c>
      <c r="D26" s="3" t="s">
        <v>353</v>
      </c>
      <c r="E26" s="6"/>
      <c r="F26" s="6"/>
      <c r="G26" s="6"/>
    </row>
    <row r="27" spans="1:7" ht="15">
      <c r="A27" s="85" t="s">
        <v>356</v>
      </c>
      <c r="B27" s="85"/>
      <c r="C27" s="85"/>
      <c r="D27" s="3" t="s">
        <v>357</v>
      </c>
      <c r="E27" s="6"/>
      <c r="F27" s="6"/>
      <c r="G27" s="6"/>
    </row>
    <row r="28" spans="1:7">
      <c r="A28" s="110" t="s">
        <v>358</v>
      </c>
      <c r="B28" s="110"/>
      <c r="C28" s="110"/>
      <c r="D28" s="110"/>
      <c r="E28" s="110"/>
      <c r="F28" s="110"/>
      <c r="G28" s="110"/>
    </row>
    <row r="29" spans="1:7">
      <c r="A29" s="107" t="s">
        <v>369</v>
      </c>
      <c r="B29" s="107"/>
      <c r="C29" s="107"/>
      <c r="D29" s="107"/>
      <c r="E29" s="107"/>
      <c r="F29" s="107"/>
      <c r="G29" s="107"/>
    </row>
    <row r="30" spans="1:7" ht="15.95" customHeight="1">
      <c r="A30" s="107" t="s">
        <v>359</v>
      </c>
      <c r="B30" s="107"/>
      <c r="C30" s="107"/>
      <c r="D30" s="107"/>
      <c r="E30" s="107"/>
      <c r="F30" s="107"/>
      <c r="G30" s="107"/>
    </row>
    <row r="31" spans="1:7" ht="24" customHeight="1">
      <c r="A31" s="107" t="s">
        <v>370</v>
      </c>
      <c r="B31" s="107"/>
      <c r="C31" s="107"/>
      <c r="D31" s="107"/>
      <c r="E31" s="107"/>
      <c r="F31" s="107"/>
      <c r="G31" s="107"/>
    </row>
    <row r="32" spans="1:7" ht="24" customHeight="1">
      <c r="A32" s="107" t="s">
        <v>371</v>
      </c>
      <c r="B32" s="107"/>
      <c r="C32" s="107"/>
      <c r="D32" s="107"/>
      <c r="E32" s="107"/>
      <c r="F32" s="107"/>
      <c r="G32" s="107"/>
    </row>
  </sheetData>
  <mergeCells count="12">
    <mergeCell ref="A1:G1"/>
    <mergeCell ref="A28:G28"/>
    <mergeCell ref="A29:G29"/>
    <mergeCell ref="A30:G30"/>
    <mergeCell ref="A31:G31"/>
    <mergeCell ref="A32:G32"/>
    <mergeCell ref="A3:A7"/>
    <mergeCell ref="A8:A16"/>
    <mergeCell ref="A17:A22"/>
    <mergeCell ref="A23:A24"/>
    <mergeCell ref="A25:A26"/>
    <mergeCell ref="A27:C27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0" workbookViewId="0">
      <selection activeCell="D36" sqref="D36"/>
    </sheetView>
  </sheetViews>
  <sheetFormatPr defaultColWidth="10.875" defaultRowHeight="15"/>
  <cols>
    <col min="1" max="1" width="18" style="25" bestFit="1" customWidth="1"/>
    <col min="2" max="2" width="3.5" style="25" bestFit="1" customWidth="1"/>
    <col min="3" max="3" width="35" style="25" bestFit="1" customWidth="1"/>
    <col min="4" max="7" width="18.5" style="25" customWidth="1"/>
    <col min="8" max="16384" width="10.875" style="25"/>
  </cols>
  <sheetData>
    <row r="1" spans="1:7">
      <c r="A1" s="112" t="s">
        <v>372</v>
      </c>
      <c r="B1" s="112"/>
      <c r="C1" s="112"/>
      <c r="D1" s="112"/>
      <c r="E1" s="112"/>
      <c r="F1" s="112"/>
      <c r="G1" s="112"/>
    </row>
    <row r="2" spans="1:7" ht="44.1" customHeight="1">
      <c r="A2" s="27" t="s">
        <v>302</v>
      </c>
      <c r="B2" s="28" t="s">
        <v>172</v>
      </c>
      <c r="C2" s="27" t="s">
        <v>303</v>
      </c>
      <c r="D2" s="27" t="s">
        <v>304</v>
      </c>
      <c r="E2" s="27" t="s">
        <v>305</v>
      </c>
      <c r="F2" s="27" t="s">
        <v>306</v>
      </c>
      <c r="G2" s="27" t="s">
        <v>307</v>
      </c>
    </row>
    <row r="3" spans="1:7">
      <c r="A3" s="115" t="s">
        <v>308</v>
      </c>
      <c r="B3" s="54" t="s">
        <v>309</v>
      </c>
      <c r="C3" s="55" t="s">
        <v>310</v>
      </c>
      <c r="D3" s="54" t="s">
        <v>72</v>
      </c>
      <c r="E3" s="56"/>
      <c r="F3" s="56"/>
      <c r="G3" s="56"/>
    </row>
    <row r="4" spans="1:7">
      <c r="A4" s="115"/>
      <c r="B4" s="54" t="s">
        <v>311</v>
      </c>
      <c r="C4" s="55" t="s">
        <v>312</v>
      </c>
      <c r="D4" s="54" t="s">
        <v>373</v>
      </c>
      <c r="E4" s="57"/>
      <c r="F4" s="57"/>
      <c r="G4" s="56"/>
    </row>
    <row r="5" spans="1:7">
      <c r="A5" s="115"/>
      <c r="B5" s="54" t="s">
        <v>314</v>
      </c>
      <c r="C5" s="55" t="s">
        <v>315</v>
      </c>
      <c r="D5" s="54" t="s">
        <v>316</v>
      </c>
      <c r="E5" s="56"/>
      <c r="F5" s="56"/>
      <c r="G5" s="56"/>
    </row>
    <row r="6" spans="1:7">
      <c r="A6" s="115"/>
      <c r="B6" s="54" t="s">
        <v>317</v>
      </c>
      <c r="C6" s="55" t="s">
        <v>318</v>
      </c>
      <c r="D6" s="54" t="s">
        <v>319</v>
      </c>
      <c r="E6" s="56"/>
      <c r="F6" s="56"/>
      <c r="G6" s="56"/>
    </row>
    <row r="7" spans="1:7">
      <c r="A7" s="115"/>
      <c r="B7" s="58" t="s">
        <v>320</v>
      </c>
      <c r="C7" s="59" t="s">
        <v>321</v>
      </c>
      <c r="D7" s="58" t="s">
        <v>322</v>
      </c>
      <c r="E7" s="60"/>
      <c r="F7" s="60"/>
      <c r="G7" s="60"/>
    </row>
    <row r="8" spans="1:7">
      <c r="A8" s="115" t="s">
        <v>374</v>
      </c>
      <c r="B8" s="54" t="s">
        <v>324</v>
      </c>
      <c r="C8" s="61" t="s">
        <v>375</v>
      </c>
      <c r="D8" s="54" t="s">
        <v>386</v>
      </c>
      <c r="E8" s="56"/>
      <c r="F8" s="56"/>
      <c r="G8" s="56"/>
    </row>
    <row r="9" spans="1:7">
      <c r="A9" s="115"/>
      <c r="B9" s="54" t="s">
        <v>325</v>
      </c>
      <c r="C9" s="61" t="s">
        <v>376</v>
      </c>
      <c r="D9" s="54" t="s">
        <v>387</v>
      </c>
      <c r="E9" s="56"/>
      <c r="F9" s="56"/>
      <c r="G9" s="56"/>
    </row>
    <row r="10" spans="1:7">
      <c r="A10" s="115"/>
      <c r="B10" s="58" t="s">
        <v>326</v>
      </c>
      <c r="C10" s="59" t="s">
        <v>321</v>
      </c>
      <c r="D10" s="58" t="s">
        <v>377</v>
      </c>
      <c r="E10" s="60"/>
      <c r="F10" s="60"/>
      <c r="G10" s="60"/>
    </row>
    <row r="11" spans="1:7">
      <c r="A11" s="115" t="s">
        <v>388</v>
      </c>
      <c r="B11" s="54" t="s">
        <v>328</v>
      </c>
      <c r="C11" s="55" t="s">
        <v>339</v>
      </c>
      <c r="D11" s="54" t="s">
        <v>72</v>
      </c>
      <c r="E11" s="56"/>
      <c r="F11" s="56"/>
      <c r="G11" s="56"/>
    </row>
    <row r="12" spans="1:7">
      <c r="A12" s="115"/>
      <c r="B12" s="54" t="s">
        <v>330</v>
      </c>
      <c r="C12" s="55" t="s">
        <v>341</v>
      </c>
      <c r="D12" s="54" t="s">
        <v>72</v>
      </c>
      <c r="E12" s="56"/>
      <c r="F12" s="56"/>
      <c r="G12" s="56"/>
    </row>
    <row r="13" spans="1:7">
      <c r="A13" s="115"/>
      <c r="B13" s="54" t="s">
        <v>331</v>
      </c>
      <c r="C13" s="55" t="s">
        <v>343</v>
      </c>
      <c r="D13" s="54" t="s">
        <v>72</v>
      </c>
      <c r="E13" s="56"/>
      <c r="F13" s="56"/>
      <c r="G13" s="56"/>
    </row>
    <row r="14" spans="1:7">
      <c r="A14" s="115"/>
      <c r="B14" s="54" t="s">
        <v>332</v>
      </c>
      <c r="C14" s="55" t="s">
        <v>345</v>
      </c>
      <c r="D14" s="54" t="s">
        <v>72</v>
      </c>
      <c r="E14" s="56"/>
      <c r="F14" s="56"/>
      <c r="G14" s="56"/>
    </row>
    <row r="15" spans="1:7">
      <c r="A15" s="115"/>
      <c r="B15" s="54" t="s">
        <v>334</v>
      </c>
      <c r="C15" s="55" t="s">
        <v>389</v>
      </c>
      <c r="D15" s="54"/>
      <c r="E15" s="56"/>
      <c r="F15" s="56"/>
      <c r="G15" s="56"/>
    </row>
    <row r="16" spans="1:7">
      <c r="A16" s="115"/>
      <c r="B16" s="54" t="s">
        <v>336</v>
      </c>
      <c r="C16" s="55" t="s">
        <v>347</v>
      </c>
      <c r="D16" s="54" t="s">
        <v>72</v>
      </c>
      <c r="E16" s="56"/>
      <c r="F16" s="56"/>
      <c r="G16" s="56"/>
    </row>
    <row r="17" spans="1:7">
      <c r="A17" s="115"/>
      <c r="B17" s="58" t="s">
        <v>338</v>
      </c>
      <c r="C17" s="59" t="s">
        <v>321</v>
      </c>
      <c r="D17" s="58" t="s">
        <v>378</v>
      </c>
      <c r="E17" s="60"/>
      <c r="F17" s="60"/>
      <c r="G17" s="60"/>
    </row>
    <row r="18" spans="1:7">
      <c r="A18" s="115" t="s">
        <v>379</v>
      </c>
      <c r="B18" s="54" t="s">
        <v>340</v>
      </c>
      <c r="C18" s="55" t="s">
        <v>351</v>
      </c>
      <c r="D18" s="54" t="s">
        <v>72</v>
      </c>
      <c r="E18" s="56"/>
      <c r="F18" s="56"/>
      <c r="G18" s="56"/>
    </row>
    <row r="19" spans="1:7">
      <c r="A19" s="115"/>
      <c r="B19" s="58" t="s">
        <v>342</v>
      </c>
      <c r="C19" s="59" t="s">
        <v>321</v>
      </c>
      <c r="D19" s="58" t="s">
        <v>340</v>
      </c>
      <c r="E19" s="60"/>
      <c r="F19" s="60"/>
      <c r="G19" s="60"/>
    </row>
    <row r="20" spans="1:7">
      <c r="A20" s="115" t="s">
        <v>390</v>
      </c>
      <c r="B20" s="54" t="s">
        <v>344</v>
      </c>
      <c r="C20" s="55" t="s">
        <v>354</v>
      </c>
      <c r="D20" s="54" t="s">
        <v>72</v>
      </c>
      <c r="E20" s="56"/>
      <c r="F20" s="56"/>
      <c r="G20" s="56"/>
    </row>
    <row r="21" spans="1:7">
      <c r="A21" s="115"/>
      <c r="B21" s="58" t="s">
        <v>346</v>
      </c>
      <c r="C21" s="59" t="s">
        <v>321</v>
      </c>
      <c r="D21" s="58" t="s">
        <v>344</v>
      </c>
      <c r="E21" s="60"/>
      <c r="F21" s="60"/>
      <c r="G21" s="60"/>
    </row>
    <row r="22" spans="1:7">
      <c r="A22" s="116" t="s">
        <v>356</v>
      </c>
      <c r="B22" s="116"/>
      <c r="C22" s="116"/>
      <c r="D22" s="58" t="s">
        <v>380</v>
      </c>
      <c r="E22" s="60"/>
      <c r="F22" s="60"/>
      <c r="G22" s="60"/>
    </row>
    <row r="23" spans="1:7">
      <c r="A23" s="113" t="s">
        <v>358</v>
      </c>
      <c r="B23" s="113"/>
      <c r="C23" s="113"/>
      <c r="D23" s="113"/>
      <c r="E23" s="113"/>
      <c r="F23" s="113"/>
      <c r="G23" s="113"/>
    </row>
    <row r="24" spans="1:7">
      <c r="A24" s="114" t="s">
        <v>381</v>
      </c>
      <c r="B24" s="114"/>
      <c r="C24" s="114"/>
      <c r="D24" s="114"/>
      <c r="E24" s="114"/>
      <c r="F24" s="114"/>
      <c r="G24" s="114"/>
    </row>
    <row r="25" spans="1:7">
      <c r="A25" s="114" t="s">
        <v>382</v>
      </c>
      <c r="B25" s="114"/>
      <c r="C25" s="114"/>
      <c r="D25" s="114"/>
      <c r="E25" s="114"/>
      <c r="F25" s="114"/>
      <c r="G25" s="114"/>
    </row>
    <row r="26" spans="1:7">
      <c r="A26" s="114" t="s">
        <v>383</v>
      </c>
      <c r="B26" s="114"/>
      <c r="C26" s="114"/>
      <c r="D26" s="114"/>
      <c r="E26" s="114"/>
      <c r="F26" s="114"/>
      <c r="G26" s="114"/>
    </row>
    <row r="27" spans="1:7" ht="24" customHeight="1">
      <c r="A27" s="114" t="s">
        <v>384</v>
      </c>
      <c r="B27" s="114"/>
      <c r="C27" s="114"/>
      <c r="D27" s="114"/>
      <c r="E27" s="114"/>
      <c r="F27" s="114"/>
      <c r="G27" s="114"/>
    </row>
    <row r="28" spans="1:7" ht="24" customHeight="1">
      <c r="A28" s="111" t="s">
        <v>385</v>
      </c>
      <c r="B28" s="111"/>
      <c r="C28" s="111"/>
      <c r="D28" s="111"/>
      <c r="E28" s="111"/>
      <c r="F28" s="111"/>
      <c r="G28" s="111"/>
    </row>
    <row r="30" spans="1:7">
      <c r="A30" s="50"/>
    </row>
  </sheetData>
  <mergeCells count="13">
    <mergeCell ref="A28:G28"/>
    <mergeCell ref="A1:G1"/>
    <mergeCell ref="A23:G23"/>
    <mergeCell ref="A24:G24"/>
    <mergeCell ref="A25:G25"/>
    <mergeCell ref="A26:G26"/>
    <mergeCell ref="A27:G27"/>
    <mergeCell ref="A3:A7"/>
    <mergeCell ref="A8:A10"/>
    <mergeCell ref="A11:A17"/>
    <mergeCell ref="A18:A19"/>
    <mergeCell ref="A20:A21"/>
    <mergeCell ref="A22:C2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opLeftCell="A153" workbookViewId="0">
      <selection activeCell="D174" sqref="D174"/>
    </sheetView>
  </sheetViews>
  <sheetFormatPr defaultColWidth="10.875" defaultRowHeight="15"/>
  <cols>
    <col min="1" max="1" width="13.625" style="25" customWidth="1"/>
    <col min="2" max="2" width="15.375" style="25" customWidth="1"/>
    <col min="3" max="16384" width="10.875" style="25"/>
  </cols>
  <sheetData>
    <row r="1" spans="1:16">
      <c r="A1" s="118" t="s">
        <v>433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>
      <c r="A2" s="117" t="s">
        <v>0</v>
      </c>
      <c r="B2" s="117" t="s">
        <v>391</v>
      </c>
      <c r="C2" s="117" t="s">
        <v>392</v>
      </c>
      <c r="D2" s="117" t="s">
        <v>393</v>
      </c>
      <c r="E2" s="117"/>
      <c r="F2" s="117"/>
      <c r="G2" s="117"/>
      <c r="H2" s="117"/>
      <c r="I2" s="117"/>
      <c r="J2" s="117"/>
      <c r="K2" s="117" t="s">
        <v>394</v>
      </c>
      <c r="L2" s="117"/>
      <c r="M2" s="117" t="s">
        <v>395</v>
      </c>
      <c r="N2" s="117"/>
      <c r="O2" s="117"/>
      <c r="P2" s="117"/>
    </row>
    <row r="3" spans="1:16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63"/>
      <c r="N3" s="63"/>
      <c r="O3" s="117" t="s">
        <v>396</v>
      </c>
      <c r="P3" s="117"/>
    </row>
    <row r="4" spans="1:16" ht="69.75">
      <c r="A4" s="117"/>
      <c r="B4" s="117"/>
      <c r="C4" s="117"/>
      <c r="D4" s="64" t="s">
        <v>397</v>
      </c>
      <c r="E4" s="63" t="s">
        <v>398</v>
      </c>
      <c r="F4" s="63" t="s">
        <v>174</v>
      </c>
      <c r="G4" s="64" t="s">
        <v>399</v>
      </c>
      <c r="H4" s="64" t="s">
        <v>400</v>
      </c>
      <c r="I4" s="63" t="s">
        <v>401</v>
      </c>
      <c r="J4" s="63" t="s">
        <v>402</v>
      </c>
      <c r="K4" s="63" t="s">
        <v>403</v>
      </c>
      <c r="L4" s="64" t="s">
        <v>19</v>
      </c>
      <c r="M4" s="63" t="s">
        <v>404</v>
      </c>
      <c r="N4" s="63" t="s">
        <v>405</v>
      </c>
      <c r="O4" s="63" t="s">
        <v>173</v>
      </c>
      <c r="P4" s="63" t="s">
        <v>434</v>
      </c>
    </row>
    <row r="5" spans="1:16">
      <c r="A5" s="117" t="s">
        <v>25</v>
      </c>
      <c r="B5" s="63" t="s">
        <v>39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>
      <c r="A6" s="117"/>
      <c r="B6" s="66" t="s">
        <v>27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>
      <c r="A7" s="117"/>
      <c r="B7" s="63" t="s">
        <v>28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>
      <c r="A8" s="117"/>
      <c r="B8" s="63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>
      <c r="A9" s="117"/>
      <c r="B9" s="63" t="s">
        <v>30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>
      <c r="A10" s="117"/>
      <c r="B10" s="63" t="s">
        <v>31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>
      <c r="A11" s="117"/>
      <c r="B11" s="63" t="s">
        <v>32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>
      <c r="A12" s="117"/>
      <c r="B12" s="63" t="s">
        <v>33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6">
      <c r="A13" s="117"/>
      <c r="B13" s="63" t="s">
        <v>34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</row>
    <row r="14" spans="1:16">
      <c r="A14" s="117"/>
      <c r="B14" s="63" t="s">
        <v>115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6">
      <c r="A15" s="117"/>
      <c r="B15" s="63" t="s">
        <v>36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6">
      <c r="A16" s="117" t="s">
        <v>38</v>
      </c>
      <c r="B16" s="63" t="s">
        <v>39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16">
      <c r="A17" s="117"/>
      <c r="B17" s="66" t="s">
        <v>27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16">
      <c r="A18" s="117"/>
      <c r="B18" s="63" t="s">
        <v>28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>
      <c r="A19" s="117"/>
      <c r="B19" s="63" t="s">
        <v>29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</row>
    <row r="20" spans="1:16">
      <c r="A20" s="117"/>
      <c r="B20" s="63" t="s">
        <v>30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1:16">
      <c r="A21" s="117"/>
      <c r="B21" s="63" t="s">
        <v>31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1:16">
      <c r="A22" s="117"/>
      <c r="B22" s="63" t="s">
        <v>32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1:16">
      <c r="A23" s="117"/>
      <c r="B23" s="63" t="s">
        <v>33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6">
      <c r="A24" s="117"/>
      <c r="B24" s="63" t="s">
        <v>34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1:16">
      <c r="A25" s="117"/>
      <c r="B25" s="63" t="s">
        <v>35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6">
      <c r="A26" s="117"/>
      <c r="B26" s="63" t="s">
        <v>36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1:16">
      <c r="A27" s="117" t="s">
        <v>40</v>
      </c>
      <c r="B27" s="66" t="s">
        <v>39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A28" s="117"/>
      <c r="B28" s="66" t="s">
        <v>27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>
      <c r="A29" s="117"/>
      <c r="B29" s="63" t="s">
        <v>116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>
      <c r="A30" s="117"/>
      <c r="B30" s="63" t="s">
        <v>29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</row>
    <row r="31" spans="1:16">
      <c r="A31" s="117"/>
      <c r="B31" s="63" t="s">
        <v>30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1:16">
      <c r="A32" s="117"/>
      <c r="B32" s="63" t="s">
        <v>117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</row>
    <row r="33" spans="1:16">
      <c r="A33" s="117" t="s">
        <v>42</v>
      </c>
      <c r="B33" s="63" t="s">
        <v>39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>
      <c r="A34" s="117"/>
      <c r="B34" s="66" t="s">
        <v>27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>
      <c r="A35" s="117"/>
      <c r="B35" s="63" t="s">
        <v>28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>
      <c r="A36" s="117"/>
      <c r="B36" s="63" t="s">
        <v>29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>
      <c r="A37" s="117"/>
      <c r="B37" s="63" t="s">
        <v>30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>
      <c r="A38" s="117"/>
      <c r="B38" s="63" t="s">
        <v>31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1:16">
      <c r="A39" s="117"/>
      <c r="B39" s="63" t="s">
        <v>32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>
      <c r="A40" s="117"/>
      <c r="B40" s="63" t="s">
        <v>33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>
      <c r="A41" s="117"/>
      <c r="B41" s="63" t="s">
        <v>34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>
      <c r="A42" s="117"/>
      <c r="B42" s="63" t="s">
        <v>35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1:16">
      <c r="A43" s="117"/>
      <c r="B43" s="63" t="s">
        <v>36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6">
      <c r="A44" s="117" t="s">
        <v>44</v>
      </c>
      <c r="B44" s="63" t="s">
        <v>45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 spans="1:16">
      <c r="A45" s="117"/>
      <c r="B45" s="63" t="s">
        <v>46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spans="1:16">
      <c r="A46" s="117"/>
      <c r="B46" s="66" t="s">
        <v>27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>
      <c r="A47" s="117"/>
      <c r="B47" s="63" t="s">
        <v>28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>
      <c r="A48" s="117"/>
      <c r="B48" s="63" t="s">
        <v>29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1:16">
      <c r="A49" s="117"/>
      <c r="B49" s="63" t="s">
        <v>30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>
      <c r="A50" s="117"/>
      <c r="B50" s="63" t="s">
        <v>31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</row>
    <row r="51" spans="1:16">
      <c r="A51" s="117"/>
      <c r="B51" s="63" t="s">
        <v>32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</row>
    <row r="52" spans="1:16">
      <c r="A52" s="117"/>
      <c r="B52" s="63" t="s">
        <v>33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1:16">
      <c r="A53" s="117"/>
      <c r="B53" s="63" t="s">
        <v>34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4" spans="1:16">
      <c r="A54" s="117"/>
      <c r="B54" s="63" t="s">
        <v>35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1:16">
      <c r="A55" s="117"/>
      <c r="B55" s="63" t="s">
        <v>36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</row>
    <row r="56" spans="1:16">
      <c r="A56" s="117" t="s">
        <v>47</v>
      </c>
      <c r="B56" s="66" t="s">
        <v>27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>
      <c r="A57" s="117"/>
      <c r="B57" s="66" t="s">
        <v>41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>
      <c r="A58" s="117"/>
      <c r="B58" s="66" t="s">
        <v>29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>
      <c r="A59" s="117"/>
      <c r="B59" s="66" t="s">
        <v>30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>
      <c r="A60" s="117"/>
      <c r="B60" s="66" t="s">
        <v>31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>
      <c r="A61" s="117" t="s">
        <v>52</v>
      </c>
      <c r="B61" s="63" t="s">
        <v>39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>
      <c r="A62" s="117"/>
      <c r="B62" s="66" t="s">
        <v>27</v>
      </c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>
      <c r="A63" s="117"/>
      <c r="B63" s="63" t="s">
        <v>28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>
      <c r="A64" s="117"/>
      <c r="B64" s="63" t="s">
        <v>29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>
      <c r="A65" s="117"/>
      <c r="B65" s="63" t="s">
        <v>30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</row>
    <row r="66" spans="1:16">
      <c r="A66" s="117"/>
      <c r="B66" s="63" t="s">
        <v>31</v>
      </c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>
      <c r="A67" s="117"/>
      <c r="B67" s="63" t="s">
        <v>32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</row>
    <row r="68" spans="1:16">
      <c r="A68" s="117"/>
      <c r="B68" s="63" t="s">
        <v>33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69" spans="1:16">
      <c r="A69" s="117"/>
      <c r="B69" s="63" t="s">
        <v>34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</row>
    <row r="70" spans="1:16">
      <c r="A70" s="117"/>
      <c r="B70" s="63" t="s">
        <v>35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</row>
    <row r="71" spans="1:16">
      <c r="A71" s="117"/>
      <c r="B71" s="63" t="s">
        <v>36</v>
      </c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</row>
    <row r="72" spans="1:16">
      <c r="A72" s="117" t="s">
        <v>118</v>
      </c>
      <c r="B72" s="66" t="s">
        <v>39</v>
      </c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</row>
    <row r="73" spans="1:16">
      <c r="A73" s="117"/>
      <c r="B73" s="66" t="s">
        <v>27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</row>
    <row r="74" spans="1:16">
      <c r="A74" s="117"/>
      <c r="B74" s="63" t="s">
        <v>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</row>
    <row r="75" spans="1:16">
      <c r="A75" s="117"/>
      <c r="B75" s="63" t="s">
        <v>29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</row>
    <row r="76" spans="1:16">
      <c r="A76" s="117"/>
      <c r="B76" s="63" t="s">
        <v>30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</row>
    <row r="77" spans="1:16">
      <c r="A77" s="117"/>
      <c r="B77" s="63" t="s">
        <v>31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</row>
    <row r="78" spans="1:16">
      <c r="A78" s="117" t="s">
        <v>54</v>
      </c>
      <c r="B78" s="66" t="s">
        <v>27</v>
      </c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</row>
    <row r="79" spans="1:16">
      <c r="A79" s="117"/>
      <c r="B79" s="66" t="s">
        <v>55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6">
      <c r="A80" s="117" t="s">
        <v>56</v>
      </c>
      <c r="B80" s="66" t="s">
        <v>57</v>
      </c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>
      <c r="A81" s="117"/>
      <c r="B81" s="66" t="s">
        <v>58</v>
      </c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</row>
    <row r="82" spans="1:16">
      <c r="A82" s="117"/>
      <c r="B82" s="66" t="s">
        <v>45</v>
      </c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</row>
    <row r="83" spans="1:16">
      <c r="A83" s="117"/>
      <c r="B83" s="66" t="s">
        <v>46</v>
      </c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</row>
    <row r="84" spans="1:16">
      <c r="A84" s="117"/>
      <c r="B84" s="66" t="s">
        <v>27</v>
      </c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</row>
    <row r="85" spans="1:16">
      <c r="A85" s="117"/>
      <c r="B85" s="66" t="s">
        <v>41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</row>
    <row r="86" spans="1:16">
      <c r="A86" s="117"/>
      <c r="B86" s="66" t="s">
        <v>29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</row>
    <row r="87" spans="1:16">
      <c r="A87" s="117"/>
      <c r="B87" s="66" t="s">
        <v>30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</row>
    <row r="88" spans="1:16">
      <c r="A88" s="117"/>
      <c r="B88" s="66" t="s">
        <v>31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</row>
    <row r="89" spans="1:16">
      <c r="A89" s="117"/>
      <c r="B89" s="66" t="s">
        <v>32</v>
      </c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</row>
    <row r="90" spans="1:16">
      <c r="A90" s="117"/>
      <c r="B90" s="66" t="s">
        <v>33</v>
      </c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>
      <c r="A91" s="117"/>
      <c r="B91" s="66" t="s">
        <v>34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</row>
    <row r="92" spans="1:16">
      <c r="A92" s="117"/>
      <c r="B92" s="66" t="s">
        <v>35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</row>
    <row r="93" spans="1:16">
      <c r="A93" s="117"/>
      <c r="B93" s="66" t="s">
        <v>36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</row>
    <row r="94" spans="1:16">
      <c r="A94" s="117"/>
      <c r="B94" s="66" t="s">
        <v>59</v>
      </c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</row>
    <row r="95" spans="1:16">
      <c r="A95" s="117"/>
      <c r="B95" s="66" t="s">
        <v>60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</row>
    <row r="96" spans="1:16">
      <c r="A96" s="117"/>
      <c r="B96" s="66" t="s">
        <v>61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</row>
    <row r="97" spans="1:16">
      <c r="A97" s="117"/>
      <c r="B97" s="66" t="s">
        <v>62</v>
      </c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</row>
    <row r="98" spans="1:16">
      <c r="A98" s="117"/>
      <c r="B98" s="66" t="s">
        <v>63</v>
      </c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</row>
    <row r="99" spans="1:16">
      <c r="A99" s="117"/>
      <c r="B99" s="66" t="s">
        <v>64</v>
      </c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</row>
    <row r="100" spans="1:16">
      <c r="A100" s="117"/>
      <c r="B100" s="66" t="s">
        <v>65</v>
      </c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</row>
    <row r="101" spans="1:16">
      <c r="A101" s="117"/>
      <c r="B101" s="66" t="s">
        <v>66</v>
      </c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</row>
    <row r="102" spans="1:16">
      <c r="A102" s="117"/>
      <c r="B102" s="66" t="s">
        <v>67</v>
      </c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</row>
    <row r="103" spans="1:16">
      <c r="A103" s="117" t="s">
        <v>68</v>
      </c>
      <c r="B103" s="63" t="s">
        <v>39</v>
      </c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</row>
    <row r="104" spans="1:16">
      <c r="A104" s="117"/>
      <c r="B104" s="66" t="s">
        <v>27</v>
      </c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</row>
    <row r="105" spans="1:16">
      <c r="A105" s="117"/>
      <c r="B105" s="63" t="s">
        <v>28</v>
      </c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</row>
    <row r="106" spans="1:16">
      <c r="A106" s="117"/>
      <c r="B106" s="63" t="s">
        <v>29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</row>
    <row r="107" spans="1:16">
      <c r="A107" s="117"/>
      <c r="B107" s="63" t="s">
        <v>30</v>
      </c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</row>
    <row r="108" spans="1:16">
      <c r="A108" s="117"/>
      <c r="B108" s="63" t="s">
        <v>31</v>
      </c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</row>
    <row r="109" spans="1:16">
      <c r="A109" s="117"/>
      <c r="B109" s="63" t="s">
        <v>32</v>
      </c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</row>
    <row r="110" spans="1:16">
      <c r="A110" s="117"/>
      <c r="B110" s="63" t="s">
        <v>33</v>
      </c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1:16">
      <c r="A111" s="117"/>
      <c r="B111" s="63" t="s">
        <v>34</v>
      </c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</row>
    <row r="112" spans="1:16">
      <c r="A112" s="117"/>
      <c r="B112" s="63" t="s">
        <v>35</v>
      </c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</row>
    <row r="113" spans="1:16">
      <c r="A113" s="117"/>
      <c r="B113" s="63" t="s">
        <v>36</v>
      </c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</row>
    <row r="114" spans="1:16">
      <c r="A114" s="117"/>
      <c r="B114" s="63" t="s">
        <v>59</v>
      </c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</row>
    <row r="115" spans="1:16">
      <c r="A115" s="117"/>
      <c r="B115" s="63" t="s">
        <v>60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</row>
    <row r="116" spans="1:16">
      <c r="A116" s="117" t="s">
        <v>69</v>
      </c>
      <c r="B116" s="63" t="s">
        <v>39</v>
      </c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</row>
    <row r="117" spans="1:16">
      <c r="A117" s="117"/>
      <c r="B117" s="66" t="s">
        <v>27</v>
      </c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</row>
    <row r="118" spans="1:16">
      <c r="A118" s="117"/>
      <c r="B118" s="63" t="s">
        <v>28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</row>
    <row r="119" spans="1:16">
      <c r="A119" s="117"/>
      <c r="B119" s="63" t="s">
        <v>29</v>
      </c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</row>
    <row r="120" spans="1:16">
      <c r="A120" s="117"/>
      <c r="B120" s="63" t="s">
        <v>30</v>
      </c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</row>
    <row r="121" spans="1:16">
      <c r="A121" s="117"/>
      <c r="B121" s="63" t="s">
        <v>31</v>
      </c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</row>
    <row r="122" spans="1:16">
      <c r="A122" s="117"/>
      <c r="B122" s="63" t="s">
        <v>32</v>
      </c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</row>
    <row r="123" spans="1:16">
      <c r="A123" s="117"/>
      <c r="B123" s="63" t="s">
        <v>33</v>
      </c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</row>
    <row r="124" spans="1:16">
      <c r="A124" s="117"/>
      <c r="B124" s="63" t="s">
        <v>34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</row>
    <row r="125" spans="1:16">
      <c r="A125" s="117"/>
      <c r="B125" s="63" t="s">
        <v>35</v>
      </c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</row>
    <row r="126" spans="1:16">
      <c r="A126" s="117"/>
      <c r="B126" s="63" t="s">
        <v>36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</row>
    <row r="127" spans="1:16">
      <c r="A127" s="117"/>
      <c r="B127" s="63" t="s">
        <v>59</v>
      </c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</row>
    <row r="128" spans="1:16">
      <c r="A128" s="117" t="s">
        <v>71</v>
      </c>
      <c r="B128" s="63" t="s">
        <v>39</v>
      </c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</row>
    <row r="129" spans="1:16">
      <c r="A129" s="117"/>
      <c r="B129" s="66" t="s">
        <v>27</v>
      </c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</row>
    <row r="130" spans="1:16">
      <c r="A130" s="117"/>
      <c r="B130" s="63" t="s">
        <v>28</v>
      </c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</row>
    <row r="131" spans="1:16">
      <c r="A131" s="117"/>
      <c r="B131" s="63" t="s">
        <v>29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</row>
    <row r="132" spans="1:16">
      <c r="A132" s="117"/>
      <c r="B132" s="63" t="s">
        <v>30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</row>
    <row r="133" spans="1:16">
      <c r="A133" s="117"/>
      <c r="B133" s="63" t="s">
        <v>31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</row>
    <row r="134" spans="1:16">
      <c r="A134" s="117"/>
      <c r="B134" s="63" t="s">
        <v>32</v>
      </c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</row>
    <row r="135" spans="1:16">
      <c r="A135" s="117"/>
      <c r="B135" s="63" t="s">
        <v>33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</row>
    <row r="136" spans="1:16">
      <c r="A136" s="117"/>
      <c r="B136" s="63" t="s">
        <v>34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</row>
    <row r="137" spans="1:16">
      <c r="A137" s="117"/>
      <c r="B137" s="63" t="s">
        <v>35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</row>
    <row r="138" spans="1:16">
      <c r="A138" s="117"/>
      <c r="B138" s="63" t="s">
        <v>36</v>
      </c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</row>
    <row r="139" spans="1:16">
      <c r="A139" s="117"/>
      <c r="B139" s="63" t="s">
        <v>59</v>
      </c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</row>
    <row r="140" spans="1:16">
      <c r="A140" s="117"/>
      <c r="B140" s="63" t="s">
        <v>60</v>
      </c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</row>
    <row r="141" spans="1:16">
      <c r="A141" s="117"/>
      <c r="B141" s="63" t="s">
        <v>61</v>
      </c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</row>
    <row r="142" spans="1:16">
      <c r="A142" s="117"/>
      <c r="B142" s="63" t="s">
        <v>62</v>
      </c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</row>
    <row r="143" spans="1:16" ht="15.95" customHeight="1">
      <c r="A143" s="117"/>
      <c r="B143" s="63" t="s">
        <v>63</v>
      </c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</row>
    <row r="144" spans="1:16" ht="15.95" customHeight="1">
      <c r="A144" s="63" t="s">
        <v>73</v>
      </c>
      <c r="B144" s="66" t="s">
        <v>27</v>
      </c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</row>
    <row r="145" spans="1:16">
      <c r="A145" s="117" t="s">
        <v>74</v>
      </c>
      <c r="B145" s="66" t="s">
        <v>39</v>
      </c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</row>
    <row r="146" spans="1:16">
      <c r="A146" s="117"/>
      <c r="B146" s="66" t="s">
        <v>75</v>
      </c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</row>
    <row r="147" spans="1:16">
      <c r="A147" s="117"/>
      <c r="B147" s="66" t="s">
        <v>76</v>
      </c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</row>
    <row r="148" spans="1:16">
      <c r="A148" s="117"/>
      <c r="B148" s="63" t="s">
        <v>41</v>
      </c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6">
      <c r="A149" s="117"/>
      <c r="B149" s="63" t="s">
        <v>29</v>
      </c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</row>
    <row r="150" spans="1:16">
      <c r="A150" s="117"/>
      <c r="B150" s="63" t="s">
        <v>30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</row>
    <row r="151" spans="1:16">
      <c r="A151" s="117"/>
      <c r="B151" s="63" t="s">
        <v>31</v>
      </c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16">
      <c r="A152" s="117"/>
      <c r="B152" s="63" t="s">
        <v>32</v>
      </c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ht="15.95" customHeight="1">
      <c r="A153" s="63" t="s">
        <v>77</v>
      </c>
      <c r="B153" s="66" t="s">
        <v>27</v>
      </c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</row>
    <row r="154" spans="1:16" ht="15.95" customHeight="1">
      <c r="A154" s="63" t="s">
        <v>78</v>
      </c>
      <c r="B154" s="66" t="s">
        <v>27</v>
      </c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>
      <c r="A155" s="117" t="s">
        <v>79</v>
      </c>
      <c r="B155" s="66" t="s">
        <v>27</v>
      </c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</row>
    <row r="156" spans="1:16">
      <c r="A156" s="117"/>
      <c r="B156" s="66" t="s">
        <v>55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</row>
    <row r="157" spans="1:16" ht="15.95" customHeight="1">
      <c r="A157" s="63" t="s">
        <v>80</v>
      </c>
      <c r="B157" s="66" t="s">
        <v>27</v>
      </c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pans="1:16">
      <c r="A158" s="117" t="s">
        <v>119</v>
      </c>
      <c r="B158" s="66" t="s">
        <v>27</v>
      </c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</row>
    <row r="159" spans="1:16">
      <c r="A159" s="117"/>
      <c r="B159" s="63" t="s">
        <v>55</v>
      </c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pans="1:16">
      <c r="A160" s="117" t="s">
        <v>82</v>
      </c>
      <c r="B160" s="66" t="s">
        <v>39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pans="1:16">
      <c r="A161" s="117"/>
      <c r="B161" s="66" t="s">
        <v>27</v>
      </c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</row>
    <row r="162" spans="1:16">
      <c r="A162" s="117"/>
      <c r="B162" s="66" t="s">
        <v>55</v>
      </c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</row>
    <row r="163" spans="1:16">
      <c r="A163" s="117"/>
      <c r="B163" s="66" t="s">
        <v>41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</row>
    <row r="164" spans="1:16">
      <c r="A164" s="117"/>
      <c r="B164" s="66" t="s">
        <v>29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>
      <c r="A165" s="117"/>
      <c r="B165" s="66" t="s">
        <v>30</v>
      </c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</row>
    <row r="166" spans="1:16">
      <c r="A166" s="117" t="s">
        <v>83</v>
      </c>
      <c r="B166" s="66" t="s">
        <v>39</v>
      </c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</row>
    <row r="167" spans="1:16">
      <c r="A167" s="117"/>
      <c r="B167" s="66" t="s">
        <v>27</v>
      </c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</row>
    <row r="168" spans="1:16">
      <c r="A168" s="117"/>
      <c r="B168" s="66" t="s">
        <v>55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</row>
    <row r="169" spans="1:16">
      <c r="A169" s="117"/>
      <c r="B169" s="66" t="s">
        <v>41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</row>
    <row r="170" spans="1:16">
      <c r="A170" s="117"/>
      <c r="B170" s="63" t="s">
        <v>29</v>
      </c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</row>
    <row r="171" spans="1:16">
      <c r="A171" s="117"/>
      <c r="B171" s="63" t="s">
        <v>30</v>
      </c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</row>
    <row r="172" spans="1:16">
      <c r="A172" s="117"/>
      <c r="B172" s="66" t="s">
        <v>84</v>
      </c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</row>
    <row r="173" spans="1:16">
      <c r="A173" s="117"/>
      <c r="B173" s="66" t="s">
        <v>85</v>
      </c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</row>
    <row r="174" spans="1:16" ht="15.95" customHeight="1">
      <c r="A174" s="117"/>
      <c r="B174" s="63" t="s">
        <v>86</v>
      </c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</row>
    <row r="175" spans="1:16">
      <c r="A175" s="117" t="s">
        <v>87</v>
      </c>
      <c r="B175" s="66" t="s">
        <v>27</v>
      </c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</row>
    <row r="176" spans="1:16">
      <c r="A176" s="117"/>
      <c r="B176" s="66" t="s">
        <v>41</v>
      </c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</row>
    <row r="177" spans="1:16" ht="32.1" customHeight="1">
      <c r="A177" s="119" t="s">
        <v>435</v>
      </c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</row>
    <row r="178" spans="1:16">
      <c r="A178" s="120" t="s">
        <v>406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</row>
    <row r="179" spans="1:16">
      <c r="A179" s="62"/>
    </row>
  </sheetData>
  <mergeCells count="29">
    <mergeCell ref="A1:P1"/>
    <mergeCell ref="A177:P177"/>
    <mergeCell ref="A178:P178"/>
    <mergeCell ref="A175:A176"/>
    <mergeCell ref="A128:A143"/>
    <mergeCell ref="A145:A152"/>
    <mergeCell ref="A155:A156"/>
    <mergeCell ref="A158:A159"/>
    <mergeCell ref="A160:A165"/>
    <mergeCell ref="A166:A174"/>
    <mergeCell ref="A61:A71"/>
    <mergeCell ref="A72:A77"/>
    <mergeCell ref="A78:A79"/>
    <mergeCell ref="A80:A102"/>
    <mergeCell ref="A103:A115"/>
    <mergeCell ref="A116:A127"/>
    <mergeCell ref="K2:L3"/>
    <mergeCell ref="M2:P2"/>
    <mergeCell ref="O3:P3"/>
    <mergeCell ref="A56:A60"/>
    <mergeCell ref="A2:A4"/>
    <mergeCell ref="B2:B4"/>
    <mergeCell ref="C2:C4"/>
    <mergeCell ref="D2:J3"/>
    <mergeCell ref="A5:A15"/>
    <mergeCell ref="A16:A26"/>
    <mergeCell ref="A27:A32"/>
    <mergeCell ref="A33:A43"/>
    <mergeCell ref="A44:A55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E58" sqref="E58"/>
    </sheetView>
  </sheetViews>
  <sheetFormatPr defaultColWidth="10.875" defaultRowHeight="15"/>
  <cols>
    <col min="1" max="16384" width="10.875" style="25"/>
  </cols>
  <sheetData>
    <row r="1" spans="1:13">
      <c r="A1" s="112" t="s">
        <v>407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>
      <c r="A2" s="106" t="s">
        <v>408</v>
      </c>
      <c r="B2" s="106" t="s">
        <v>404</v>
      </c>
      <c r="C2" s="106" t="s">
        <v>303</v>
      </c>
      <c r="D2" s="106" t="s">
        <v>409</v>
      </c>
      <c r="E2" s="106" t="s">
        <v>410</v>
      </c>
      <c r="F2" s="106" t="s">
        <v>411</v>
      </c>
      <c r="G2" s="106" t="s">
        <v>405</v>
      </c>
      <c r="H2" s="106" t="s">
        <v>412</v>
      </c>
      <c r="I2" s="106" t="s">
        <v>413</v>
      </c>
      <c r="J2" s="106" t="s">
        <v>414</v>
      </c>
      <c r="K2" s="106"/>
      <c r="L2" s="106" t="s">
        <v>415</v>
      </c>
      <c r="M2" s="106"/>
    </row>
    <row r="3" spans="1:13" ht="30">
      <c r="A3" s="106"/>
      <c r="B3" s="106"/>
      <c r="C3" s="106"/>
      <c r="D3" s="106"/>
      <c r="E3" s="106"/>
      <c r="F3" s="106"/>
      <c r="G3" s="106"/>
      <c r="H3" s="106"/>
      <c r="I3" s="106"/>
      <c r="J3" s="27" t="s">
        <v>416</v>
      </c>
      <c r="K3" s="27" t="s">
        <v>417</v>
      </c>
      <c r="L3" s="27" t="s">
        <v>436</v>
      </c>
      <c r="M3" s="27" t="s">
        <v>418</v>
      </c>
    </row>
    <row r="4" spans="1:13">
      <c r="A4" s="106" t="s">
        <v>419</v>
      </c>
      <c r="B4" s="68"/>
      <c r="C4" s="68"/>
      <c r="D4" s="68"/>
      <c r="E4" s="68"/>
      <c r="F4" s="68"/>
      <c r="G4" s="69"/>
      <c r="H4" s="70"/>
      <c r="I4" s="71"/>
      <c r="J4" s="68" t="s">
        <v>72</v>
      </c>
      <c r="K4" s="68" t="s">
        <v>72</v>
      </c>
      <c r="L4" s="70"/>
      <c r="M4" s="70"/>
    </row>
    <row r="5" spans="1:13">
      <c r="A5" s="106"/>
      <c r="B5" s="68"/>
      <c r="C5" s="68"/>
      <c r="D5" s="68"/>
      <c r="E5" s="68"/>
      <c r="F5" s="68"/>
      <c r="G5" s="69"/>
      <c r="H5" s="70"/>
      <c r="I5" s="71"/>
      <c r="J5" s="68" t="s">
        <v>72</v>
      </c>
      <c r="K5" s="68" t="s">
        <v>72</v>
      </c>
      <c r="L5" s="70"/>
      <c r="M5" s="70"/>
    </row>
    <row r="6" spans="1:13">
      <c r="A6" s="106"/>
      <c r="B6" s="68"/>
      <c r="C6" s="68"/>
      <c r="D6" s="68"/>
      <c r="E6" s="68"/>
      <c r="F6" s="68"/>
      <c r="G6" s="69"/>
      <c r="H6" s="70"/>
      <c r="I6" s="71"/>
      <c r="J6" s="68" t="s">
        <v>72</v>
      </c>
      <c r="K6" s="68" t="s">
        <v>72</v>
      </c>
      <c r="L6" s="70"/>
      <c r="M6" s="70"/>
    </row>
    <row r="7" spans="1:13">
      <c r="A7" s="106"/>
      <c r="B7" s="68"/>
      <c r="C7" s="68"/>
      <c r="D7" s="68"/>
      <c r="E7" s="68"/>
      <c r="F7" s="68"/>
      <c r="G7" s="69"/>
      <c r="H7" s="70"/>
      <c r="I7" s="71"/>
      <c r="J7" s="68" t="s">
        <v>72</v>
      </c>
      <c r="K7" s="68" t="s">
        <v>72</v>
      </c>
      <c r="L7" s="70"/>
      <c r="M7" s="70"/>
    </row>
    <row r="8" spans="1:13">
      <c r="A8" s="106"/>
      <c r="B8" s="68"/>
      <c r="C8" s="68"/>
      <c r="D8" s="68"/>
      <c r="E8" s="68"/>
      <c r="F8" s="68"/>
      <c r="G8" s="69"/>
      <c r="H8" s="70"/>
      <c r="I8" s="71"/>
      <c r="J8" s="68" t="s">
        <v>72</v>
      </c>
      <c r="K8" s="68" t="s">
        <v>72</v>
      </c>
      <c r="L8" s="70"/>
      <c r="M8" s="70"/>
    </row>
    <row r="9" spans="1:13">
      <c r="A9" s="106"/>
      <c r="B9" s="68"/>
      <c r="C9" s="68"/>
      <c r="D9" s="68"/>
      <c r="E9" s="68"/>
      <c r="F9" s="68"/>
      <c r="G9" s="69"/>
      <c r="H9" s="70"/>
      <c r="I9" s="71"/>
      <c r="J9" s="68" t="s">
        <v>72</v>
      </c>
      <c r="K9" s="68" t="s">
        <v>72</v>
      </c>
      <c r="L9" s="70"/>
      <c r="M9" s="70"/>
    </row>
    <row r="10" spans="1:13">
      <c r="A10" s="106"/>
      <c r="B10" s="68"/>
      <c r="C10" s="68"/>
      <c r="D10" s="68"/>
      <c r="E10" s="68"/>
      <c r="F10" s="68"/>
      <c r="G10" s="69"/>
      <c r="H10" s="70"/>
      <c r="I10" s="71"/>
      <c r="J10" s="68" t="s">
        <v>72</v>
      </c>
      <c r="K10" s="68" t="s">
        <v>72</v>
      </c>
      <c r="L10" s="70"/>
      <c r="M10" s="70"/>
    </row>
    <row r="11" spans="1:13">
      <c r="A11" s="106"/>
      <c r="B11" s="115" t="s">
        <v>420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72"/>
      <c r="M11" s="72"/>
    </row>
    <row r="12" spans="1:13">
      <c r="A12" s="105" t="s">
        <v>421</v>
      </c>
      <c r="B12" s="71"/>
      <c r="C12" s="71"/>
      <c r="D12" s="71"/>
      <c r="E12" s="71"/>
      <c r="F12" s="71"/>
      <c r="G12" s="69"/>
      <c r="H12" s="70"/>
      <c r="I12" s="68" t="s">
        <v>72</v>
      </c>
      <c r="J12" s="68" t="s">
        <v>72</v>
      </c>
      <c r="K12" s="68" t="s">
        <v>72</v>
      </c>
      <c r="L12" s="70"/>
      <c r="M12" s="70"/>
    </row>
    <row r="13" spans="1:13">
      <c r="A13" s="105"/>
      <c r="B13" s="71"/>
      <c r="C13" s="71"/>
      <c r="D13" s="71"/>
      <c r="E13" s="71"/>
      <c r="F13" s="71"/>
      <c r="G13" s="69"/>
      <c r="H13" s="70"/>
      <c r="I13" s="68" t="s">
        <v>72</v>
      </c>
      <c r="J13" s="68" t="s">
        <v>72</v>
      </c>
      <c r="K13" s="68" t="s">
        <v>72</v>
      </c>
      <c r="L13" s="70"/>
      <c r="M13" s="70"/>
    </row>
    <row r="14" spans="1:13">
      <c r="A14" s="105"/>
      <c r="B14" s="71"/>
      <c r="C14" s="71"/>
      <c r="D14" s="71"/>
      <c r="E14" s="71"/>
      <c r="F14" s="71"/>
      <c r="G14" s="69"/>
      <c r="H14" s="70"/>
      <c r="I14" s="68" t="s">
        <v>72</v>
      </c>
      <c r="J14" s="68" t="s">
        <v>72</v>
      </c>
      <c r="K14" s="68" t="s">
        <v>72</v>
      </c>
      <c r="L14" s="70"/>
      <c r="M14" s="70"/>
    </row>
    <row r="15" spans="1:13">
      <c r="A15" s="105"/>
      <c r="B15" s="71"/>
      <c r="C15" s="71"/>
      <c r="D15" s="71"/>
      <c r="E15" s="71"/>
      <c r="F15" s="71"/>
      <c r="G15" s="69"/>
      <c r="H15" s="70"/>
      <c r="I15" s="68" t="s">
        <v>72</v>
      </c>
      <c r="J15" s="68" t="s">
        <v>72</v>
      </c>
      <c r="K15" s="68" t="s">
        <v>72</v>
      </c>
      <c r="L15" s="70"/>
      <c r="M15" s="70"/>
    </row>
    <row r="16" spans="1:13">
      <c r="A16" s="105"/>
      <c r="B16" s="71"/>
      <c r="C16" s="71"/>
      <c r="D16" s="71"/>
      <c r="E16" s="71"/>
      <c r="F16" s="71"/>
      <c r="G16" s="69"/>
      <c r="H16" s="70"/>
      <c r="I16" s="68" t="s">
        <v>72</v>
      </c>
      <c r="J16" s="68" t="s">
        <v>72</v>
      </c>
      <c r="K16" s="68" t="s">
        <v>72</v>
      </c>
      <c r="L16" s="70"/>
      <c r="M16" s="70"/>
    </row>
    <row r="17" spans="1:13">
      <c r="A17" s="105"/>
      <c r="B17" s="71"/>
      <c r="C17" s="71"/>
      <c r="D17" s="71"/>
      <c r="E17" s="71"/>
      <c r="F17" s="71"/>
      <c r="G17" s="69"/>
      <c r="H17" s="70"/>
      <c r="I17" s="68" t="s">
        <v>72</v>
      </c>
      <c r="J17" s="68" t="s">
        <v>72</v>
      </c>
      <c r="K17" s="68" t="s">
        <v>72</v>
      </c>
      <c r="L17" s="70"/>
      <c r="M17" s="70"/>
    </row>
    <row r="18" spans="1:13">
      <c r="A18" s="105"/>
      <c r="B18" s="71"/>
      <c r="C18" s="71"/>
      <c r="D18" s="71"/>
      <c r="E18" s="71"/>
      <c r="F18" s="71"/>
      <c r="G18" s="69"/>
      <c r="H18" s="70"/>
      <c r="I18" s="68" t="s">
        <v>72</v>
      </c>
      <c r="J18" s="68" t="s">
        <v>72</v>
      </c>
      <c r="K18" s="68" t="s">
        <v>72</v>
      </c>
      <c r="L18" s="70"/>
      <c r="M18" s="70"/>
    </row>
    <row r="19" spans="1:13">
      <c r="A19" s="105"/>
      <c r="B19" s="115" t="s">
        <v>422</v>
      </c>
      <c r="C19" s="115"/>
      <c r="D19" s="115"/>
      <c r="E19" s="115"/>
      <c r="F19" s="115"/>
      <c r="G19" s="115"/>
      <c r="H19" s="115"/>
      <c r="I19" s="115"/>
      <c r="J19" s="115"/>
      <c r="K19" s="115"/>
      <c r="L19" s="72"/>
      <c r="M19" s="72"/>
    </row>
    <row r="20" spans="1:13">
      <c r="A20" s="105" t="s">
        <v>423</v>
      </c>
      <c r="B20" s="71"/>
      <c r="C20" s="71"/>
      <c r="D20" s="71"/>
      <c r="E20" s="71"/>
      <c r="F20" s="71"/>
      <c r="G20" s="69"/>
      <c r="H20" s="70"/>
      <c r="I20" s="68" t="s">
        <v>72</v>
      </c>
      <c r="J20" s="68" t="s">
        <v>72</v>
      </c>
      <c r="K20" s="68" t="s">
        <v>72</v>
      </c>
      <c r="L20" s="70"/>
      <c r="M20" s="70"/>
    </row>
    <row r="21" spans="1:13">
      <c r="A21" s="105"/>
      <c r="B21" s="71"/>
      <c r="C21" s="71"/>
      <c r="D21" s="71"/>
      <c r="E21" s="71"/>
      <c r="F21" s="71"/>
      <c r="G21" s="69"/>
      <c r="H21" s="70"/>
      <c r="I21" s="68" t="s">
        <v>72</v>
      </c>
      <c r="J21" s="68" t="s">
        <v>72</v>
      </c>
      <c r="K21" s="68" t="s">
        <v>72</v>
      </c>
      <c r="L21" s="70"/>
      <c r="M21" s="70"/>
    </row>
    <row r="22" spans="1:13">
      <c r="A22" s="105"/>
      <c r="B22" s="71"/>
      <c r="C22" s="71"/>
      <c r="D22" s="71"/>
      <c r="E22" s="71"/>
      <c r="F22" s="71"/>
      <c r="G22" s="69"/>
      <c r="H22" s="70"/>
      <c r="I22" s="68" t="s">
        <v>72</v>
      </c>
      <c r="J22" s="68" t="s">
        <v>72</v>
      </c>
      <c r="K22" s="68" t="s">
        <v>72</v>
      </c>
      <c r="L22" s="70"/>
      <c r="M22" s="70"/>
    </row>
    <row r="23" spans="1:13">
      <c r="A23" s="105"/>
      <c r="B23" s="71"/>
      <c r="C23" s="71"/>
      <c r="D23" s="71"/>
      <c r="E23" s="71"/>
      <c r="F23" s="71"/>
      <c r="G23" s="69"/>
      <c r="H23" s="70"/>
      <c r="I23" s="68" t="s">
        <v>72</v>
      </c>
      <c r="J23" s="68" t="s">
        <v>72</v>
      </c>
      <c r="K23" s="68" t="s">
        <v>72</v>
      </c>
      <c r="L23" s="70"/>
      <c r="M23" s="70"/>
    </row>
    <row r="24" spans="1:13">
      <c r="A24" s="105"/>
      <c r="B24" s="71"/>
      <c r="C24" s="71"/>
      <c r="D24" s="71"/>
      <c r="E24" s="71"/>
      <c r="F24" s="71"/>
      <c r="G24" s="69"/>
      <c r="H24" s="70"/>
      <c r="I24" s="68" t="s">
        <v>72</v>
      </c>
      <c r="J24" s="68" t="s">
        <v>72</v>
      </c>
      <c r="K24" s="68" t="s">
        <v>72</v>
      </c>
      <c r="L24" s="70"/>
      <c r="M24" s="70"/>
    </row>
    <row r="25" spans="1:13">
      <c r="A25" s="105"/>
      <c r="B25" s="71"/>
      <c r="C25" s="71"/>
      <c r="D25" s="71"/>
      <c r="E25" s="71"/>
      <c r="F25" s="71"/>
      <c r="G25" s="69"/>
      <c r="H25" s="70"/>
      <c r="I25" s="68" t="s">
        <v>72</v>
      </c>
      <c r="J25" s="68" t="s">
        <v>72</v>
      </c>
      <c r="K25" s="68" t="s">
        <v>72</v>
      </c>
      <c r="L25" s="70"/>
      <c r="M25" s="70"/>
    </row>
    <row r="26" spans="1:13">
      <c r="A26" s="105"/>
      <c r="B26" s="71"/>
      <c r="C26" s="71"/>
      <c r="D26" s="71"/>
      <c r="E26" s="71"/>
      <c r="F26" s="71"/>
      <c r="G26" s="69"/>
      <c r="H26" s="70"/>
      <c r="I26" s="68" t="s">
        <v>72</v>
      </c>
      <c r="J26" s="68" t="s">
        <v>72</v>
      </c>
      <c r="K26" s="68" t="s">
        <v>72</v>
      </c>
      <c r="L26" s="70"/>
      <c r="M26" s="70"/>
    </row>
    <row r="27" spans="1:13">
      <c r="A27" s="105"/>
      <c r="B27" s="115" t="s">
        <v>424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72"/>
      <c r="M27" s="72"/>
    </row>
    <row r="28" spans="1:13">
      <c r="A28" s="105" t="s">
        <v>425</v>
      </c>
      <c r="B28" s="71"/>
      <c r="C28" s="71"/>
      <c r="D28" s="71"/>
      <c r="E28" s="71"/>
      <c r="F28" s="71"/>
      <c r="G28" s="69"/>
      <c r="H28" s="70"/>
      <c r="I28" s="68" t="s">
        <v>72</v>
      </c>
      <c r="J28" s="71"/>
      <c r="K28" s="71"/>
      <c r="L28" s="70"/>
      <c r="M28" s="70"/>
    </row>
    <row r="29" spans="1:13">
      <c r="A29" s="105"/>
      <c r="B29" s="71"/>
      <c r="C29" s="71"/>
      <c r="D29" s="71"/>
      <c r="E29" s="71"/>
      <c r="F29" s="71"/>
      <c r="G29" s="69"/>
      <c r="H29" s="70"/>
      <c r="I29" s="68" t="s">
        <v>72</v>
      </c>
      <c r="J29" s="71"/>
      <c r="K29" s="71"/>
      <c r="L29" s="70"/>
      <c r="M29" s="70"/>
    </row>
    <row r="30" spans="1:13">
      <c r="A30" s="105"/>
      <c r="B30" s="71"/>
      <c r="C30" s="71"/>
      <c r="D30" s="71"/>
      <c r="E30" s="71"/>
      <c r="F30" s="71"/>
      <c r="G30" s="69"/>
      <c r="H30" s="70"/>
      <c r="I30" s="68" t="s">
        <v>72</v>
      </c>
      <c r="J30" s="71"/>
      <c r="K30" s="71"/>
      <c r="L30" s="70"/>
      <c r="M30" s="70"/>
    </row>
    <row r="31" spans="1:13">
      <c r="A31" s="105"/>
      <c r="B31" s="71"/>
      <c r="C31" s="71"/>
      <c r="D31" s="71"/>
      <c r="E31" s="71"/>
      <c r="F31" s="71"/>
      <c r="G31" s="69"/>
      <c r="H31" s="70"/>
      <c r="I31" s="68" t="s">
        <v>72</v>
      </c>
      <c r="J31" s="71"/>
      <c r="K31" s="71"/>
      <c r="L31" s="70"/>
      <c r="M31" s="70"/>
    </row>
    <row r="32" spans="1:13">
      <c r="A32" s="105"/>
      <c r="B32" s="71"/>
      <c r="C32" s="71"/>
      <c r="D32" s="71"/>
      <c r="E32" s="71"/>
      <c r="F32" s="71"/>
      <c r="G32" s="69"/>
      <c r="H32" s="70"/>
      <c r="I32" s="68" t="s">
        <v>72</v>
      </c>
      <c r="J32" s="71"/>
      <c r="K32" s="71"/>
      <c r="L32" s="70"/>
      <c r="M32" s="70"/>
    </row>
    <row r="33" spans="1:13">
      <c r="A33" s="105"/>
      <c r="B33" s="71"/>
      <c r="C33" s="71"/>
      <c r="D33" s="71"/>
      <c r="E33" s="71"/>
      <c r="F33" s="71"/>
      <c r="G33" s="69"/>
      <c r="H33" s="70"/>
      <c r="I33" s="68" t="s">
        <v>72</v>
      </c>
      <c r="J33" s="71"/>
      <c r="K33" s="71"/>
      <c r="L33" s="70"/>
      <c r="M33" s="70"/>
    </row>
    <row r="34" spans="1:13">
      <c r="A34" s="105"/>
      <c r="B34" s="71"/>
      <c r="C34" s="71"/>
      <c r="D34" s="71"/>
      <c r="E34" s="71"/>
      <c r="F34" s="71"/>
      <c r="G34" s="69"/>
      <c r="H34" s="70"/>
      <c r="I34" s="68" t="s">
        <v>72</v>
      </c>
      <c r="J34" s="71"/>
      <c r="K34" s="71"/>
      <c r="L34" s="70"/>
      <c r="M34" s="70"/>
    </row>
    <row r="35" spans="1:13">
      <c r="A35" s="105"/>
      <c r="B35" s="115" t="s">
        <v>426</v>
      </c>
      <c r="C35" s="115"/>
      <c r="D35" s="115"/>
      <c r="E35" s="115"/>
      <c r="F35" s="115"/>
      <c r="G35" s="115"/>
      <c r="H35" s="115"/>
      <c r="I35" s="115"/>
      <c r="J35" s="115"/>
      <c r="K35" s="115"/>
      <c r="L35" s="72"/>
      <c r="M35" s="72"/>
    </row>
    <row r="36" spans="1:13">
      <c r="A36" s="105" t="s">
        <v>427</v>
      </c>
      <c r="B36" s="71"/>
      <c r="C36" s="71"/>
      <c r="D36" s="71"/>
      <c r="E36" s="71"/>
      <c r="F36" s="71"/>
      <c r="G36" s="69"/>
      <c r="H36" s="70"/>
      <c r="I36" s="68" t="s">
        <v>72</v>
      </c>
      <c r="J36" s="68" t="s">
        <v>72</v>
      </c>
      <c r="K36" s="68" t="s">
        <v>72</v>
      </c>
      <c r="L36" s="70"/>
      <c r="M36" s="70"/>
    </row>
    <row r="37" spans="1:13">
      <c r="A37" s="105"/>
      <c r="B37" s="71"/>
      <c r="C37" s="71"/>
      <c r="D37" s="71"/>
      <c r="E37" s="71"/>
      <c r="F37" s="71"/>
      <c r="G37" s="69"/>
      <c r="H37" s="70"/>
      <c r="I37" s="68" t="s">
        <v>72</v>
      </c>
      <c r="J37" s="68" t="s">
        <v>72</v>
      </c>
      <c r="K37" s="68" t="s">
        <v>72</v>
      </c>
      <c r="L37" s="70"/>
      <c r="M37" s="70"/>
    </row>
    <row r="38" spans="1:13">
      <c r="A38" s="105"/>
      <c r="B38" s="71"/>
      <c r="C38" s="71"/>
      <c r="D38" s="71"/>
      <c r="E38" s="71"/>
      <c r="F38" s="71"/>
      <c r="G38" s="69"/>
      <c r="H38" s="70"/>
      <c r="I38" s="68" t="s">
        <v>72</v>
      </c>
      <c r="J38" s="68" t="s">
        <v>72</v>
      </c>
      <c r="K38" s="68" t="s">
        <v>72</v>
      </c>
      <c r="L38" s="70"/>
      <c r="M38" s="70"/>
    </row>
    <row r="39" spans="1:13">
      <c r="A39" s="105"/>
      <c r="B39" s="71"/>
      <c r="C39" s="71"/>
      <c r="D39" s="71"/>
      <c r="E39" s="71"/>
      <c r="F39" s="71"/>
      <c r="G39" s="69"/>
      <c r="H39" s="70"/>
      <c r="I39" s="68" t="s">
        <v>72</v>
      </c>
      <c r="J39" s="68" t="s">
        <v>72</v>
      </c>
      <c r="K39" s="68" t="s">
        <v>72</v>
      </c>
      <c r="L39" s="70"/>
      <c r="M39" s="70"/>
    </row>
    <row r="40" spans="1:13">
      <c r="A40" s="105"/>
      <c r="B40" s="71"/>
      <c r="C40" s="71"/>
      <c r="D40" s="71"/>
      <c r="E40" s="71"/>
      <c r="F40" s="71"/>
      <c r="G40" s="69"/>
      <c r="H40" s="70"/>
      <c r="I40" s="68" t="s">
        <v>72</v>
      </c>
      <c r="J40" s="68" t="s">
        <v>72</v>
      </c>
      <c r="K40" s="68" t="s">
        <v>72</v>
      </c>
      <c r="L40" s="70"/>
      <c r="M40" s="70"/>
    </row>
    <row r="41" spans="1:13">
      <c r="A41" s="105"/>
      <c r="B41" s="71"/>
      <c r="C41" s="71"/>
      <c r="D41" s="71"/>
      <c r="E41" s="71"/>
      <c r="F41" s="71"/>
      <c r="G41" s="69"/>
      <c r="H41" s="70"/>
      <c r="I41" s="68" t="s">
        <v>72</v>
      </c>
      <c r="J41" s="68" t="s">
        <v>72</v>
      </c>
      <c r="K41" s="68" t="s">
        <v>72</v>
      </c>
      <c r="L41" s="70"/>
      <c r="M41" s="70"/>
    </row>
    <row r="42" spans="1:13">
      <c r="A42" s="105"/>
      <c r="B42" s="71"/>
      <c r="C42" s="71"/>
      <c r="D42" s="71"/>
      <c r="E42" s="71"/>
      <c r="F42" s="71"/>
      <c r="G42" s="69"/>
      <c r="H42" s="70"/>
      <c r="I42" s="68" t="s">
        <v>72</v>
      </c>
      <c r="J42" s="68" t="s">
        <v>72</v>
      </c>
      <c r="K42" s="68" t="s">
        <v>72</v>
      </c>
      <c r="L42" s="70"/>
      <c r="M42" s="70"/>
    </row>
    <row r="43" spans="1:13">
      <c r="A43" s="105"/>
      <c r="B43" s="115" t="s">
        <v>428</v>
      </c>
      <c r="C43" s="115"/>
      <c r="D43" s="115"/>
      <c r="E43" s="115"/>
      <c r="F43" s="115"/>
      <c r="G43" s="115"/>
      <c r="H43" s="115"/>
      <c r="I43" s="115"/>
      <c r="J43" s="115"/>
      <c r="K43" s="115"/>
      <c r="L43" s="72"/>
      <c r="M43" s="72"/>
    </row>
    <row r="44" spans="1:13">
      <c r="A44" s="106" t="s">
        <v>429</v>
      </c>
      <c r="B44" s="71"/>
      <c r="C44" s="71"/>
      <c r="D44" s="71"/>
      <c r="E44" s="71"/>
      <c r="F44" s="71"/>
      <c r="G44" s="69"/>
      <c r="H44" s="70"/>
      <c r="I44" s="68" t="s">
        <v>72</v>
      </c>
      <c r="J44" s="68" t="s">
        <v>72</v>
      </c>
      <c r="K44" s="68" t="s">
        <v>72</v>
      </c>
      <c r="L44" s="70"/>
      <c r="M44" s="70"/>
    </row>
    <row r="45" spans="1:13">
      <c r="A45" s="106"/>
      <c r="B45" s="71"/>
      <c r="C45" s="71"/>
      <c r="D45" s="71"/>
      <c r="E45" s="71"/>
      <c r="F45" s="71"/>
      <c r="G45" s="69"/>
      <c r="H45" s="70"/>
      <c r="I45" s="68" t="s">
        <v>72</v>
      </c>
      <c r="J45" s="68" t="s">
        <v>72</v>
      </c>
      <c r="K45" s="68" t="s">
        <v>72</v>
      </c>
      <c r="L45" s="70"/>
      <c r="M45" s="70"/>
    </row>
    <row r="46" spans="1:13">
      <c r="A46" s="106"/>
      <c r="B46" s="71"/>
      <c r="C46" s="71"/>
      <c r="D46" s="71"/>
      <c r="E46" s="71"/>
      <c r="F46" s="71"/>
      <c r="G46" s="69"/>
      <c r="H46" s="70"/>
      <c r="I46" s="68" t="s">
        <v>72</v>
      </c>
      <c r="J46" s="68" t="s">
        <v>72</v>
      </c>
      <c r="K46" s="68" t="s">
        <v>72</v>
      </c>
      <c r="L46" s="70"/>
      <c r="M46" s="70"/>
    </row>
    <row r="47" spans="1:13">
      <c r="A47" s="106"/>
      <c r="B47" s="71"/>
      <c r="C47" s="71"/>
      <c r="D47" s="71"/>
      <c r="E47" s="71"/>
      <c r="F47" s="71"/>
      <c r="G47" s="69"/>
      <c r="H47" s="70"/>
      <c r="I47" s="68" t="s">
        <v>72</v>
      </c>
      <c r="J47" s="68" t="s">
        <v>72</v>
      </c>
      <c r="K47" s="68" t="s">
        <v>72</v>
      </c>
      <c r="L47" s="70"/>
      <c r="M47" s="70"/>
    </row>
    <row r="48" spans="1:13">
      <c r="A48" s="106"/>
      <c r="B48" s="71"/>
      <c r="C48" s="71"/>
      <c r="D48" s="71"/>
      <c r="E48" s="71"/>
      <c r="F48" s="71"/>
      <c r="G48" s="69"/>
      <c r="H48" s="70"/>
      <c r="I48" s="68" t="s">
        <v>72</v>
      </c>
      <c r="J48" s="68" t="s">
        <v>72</v>
      </c>
      <c r="K48" s="68" t="s">
        <v>72</v>
      </c>
      <c r="L48" s="70"/>
      <c r="M48" s="70"/>
    </row>
    <row r="49" spans="1:13">
      <c r="A49" s="106"/>
      <c r="B49" s="71"/>
      <c r="C49" s="71"/>
      <c r="D49" s="71"/>
      <c r="E49" s="71"/>
      <c r="F49" s="71"/>
      <c r="G49" s="69"/>
      <c r="H49" s="70"/>
      <c r="I49" s="68" t="s">
        <v>72</v>
      </c>
      <c r="J49" s="68" t="s">
        <v>72</v>
      </c>
      <c r="K49" s="68" t="s">
        <v>72</v>
      </c>
      <c r="L49" s="70"/>
      <c r="M49" s="70"/>
    </row>
    <row r="50" spans="1:13">
      <c r="A50" s="106"/>
      <c r="B50" s="71"/>
      <c r="C50" s="71"/>
      <c r="D50" s="71"/>
      <c r="E50" s="71"/>
      <c r="F50" s="71"/>
      <c r="G50" s="69"/>
      <c r="H50" s="70"/>
      <c r="I50" s="68" t="s">
        <v>72</v>
      </c>
      <c r="J50" s="68" t="s">
        <v>72</v>
      </c>
      <c r="K50" s="68" t="s">
        <v>72</v>
      </c>
      <c r="L50" s="70"/>
      <c r="M50" s="70"/>
    </row>
    <row r="51" spans="1:13">
      <c r="A51" s="106"/>
      <c r="B51" s="122" t="s">
        <v>430</v>
      </c>
      <c r="C51" s="122"/>
      <c r="D51" s="122"/>
      <c r="E51" s="122"/>
      <c r="F51" s="122"/>
      <c r="G51" s="122"/>
      <c r="H51" s="122"/>
      <c r="I51" s="122"/>
      <c r="J51" s="122"/>
      <c r="K51" s="122"/>
      <c r="L51" s="72"/>
      <c r="M51" s="72"/>
    </row>
    <row r="52" spans="1:13">
      <c r="A52" s="122" t="s">
        <v>431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73"/>
      <c r="M52" s="73"/>
    </row>
    <row r="53" spans="1:13">
      <c r="A53" s="121" t="s">
        <v>432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</row>
    <row r="54" spans="1:13">
      <c r="A54" s="67"/>
    </row>
  </sheetData>
  <mergeCells count="26">
    <mergeCell ref="A53:M53"/>
    <mergeCell ref="A36:A43"/>
    <mergeCell ref="B43:K43"/>
    <mergeCell ref="A44:A51"/>
    <mergeCell ref="B51:K51"/>
    <mergeCell ref="A52:K52"/>
    <mergeCell ref="A1:M1"/>
    <mergeCell ref="A12:A19"/>
    <mergeCell ref="B19:K19"/>
    <mergeCell ref="A20:A27"/>
    <mergeCell ref="B27:K27"/>
    <mergeCell ref="L2:M2"/>
    <mergeCell ref="A28:A35"/>
    <mergeCell ref="B35:K35"/>
    <mergeCell ref="G2:G3"/>
    <mergeCell ref="H2:H3"/>
    <mergeCell ref="I2:I3"/>
    <mergeCell ref="J2:K2"/>
    <mergeCell ref="A4:A11"/>
    <mergeCell ref="B11:K11"/>
    <mergeCell ref="A2:A3"/>
    <mergeCell ref="B2:B3"/>
    <mergeCell ref="C2:C3"/>
    <mergeCell ref="D2:D3"/>
    <mergeCell ref="E2:E3"/>
    <mergeCell ref="F2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4" sqref="C14"/>
    </sheetView>
  </sheetViews>
  <sheetFormatPr defaultColWidth="10.875" defaultRowHeight="15"/>
  <cols>
    <col min="1" max="4" width="20.875" style="25" customWidth="1"/>
    <col min="5" max="16384" width="10.875" style="25"/>
  </cols>
  <sheetData>
    <row r="1" spans="1:4">
      <c r="A1" s="123" t="s">
        <v>440</v>
      </c>
      <c r="B1" s="123"/>
      <c r="C1" s="123"/>
      <c r="D1" s="123"/>
    </row>
    <row r="2" spans="1:4" ht="45">
      <c r="A2" s="63" t="s">
        <v>403</v>
      </c>
      <c r="B2" s="63" t="s">
        <v>441</v>
      </c>
      <c r="C2" s="63" t="s">
        <v>437</v>
      </c>
      <c r="D2" s="63" t="s">
        <v>418</v>
      </c>
    </row>
    <row r="3" spans="1:4">
      <c r="A3" s="75" t="s">
        <v>438</v>
      </c>
      <c r="B3" s="76"/>
      <c r="C3" s="76"/>
      <c r="D3" s="76"/>
    </row>
    <row r="4" spans="1:4">
      <c r="A4" s="75" t="s">
        <v>307</v>
      </c>
      <c r="B4" s="76"/>
      <c r="C4" s="76"/>
      <c r="D4" s="76"/>
    </row>
    <row r="5" spans="1:4">
      <c r="A5" s="75" t="s">
        <v>305</v>
      </c>
      <c r="B5" s="76"/>
      <c r="C5" s="76"/>
      <c r="D5" s="76"/>
    </row>
    <row r="6" spans="1:4">
      <c r="A6" s="66" t="s">
        <v>88</v>
      </c>
      <c r="B6" s="77"/>
      <c r="C6" s="77"/>
      <c r="D6" s="78"/>
    </row>
    <row r="7" spans="1:4">
      <c r="A7" s="100" t="s">
        <v>439</v>
      </c>
      <c r="B7" s="100"/>
      <c r="C7" s="100"/>
      <c r="D7" s="100"/>
    </row>
    <row r="8" spans="1:4">
      <c r="A8" s="74"/>
    </row>
  </sheetData>
  <mergeCells count="2">
    <mergeCell ref="A1:D1"/>
    <mergeCell ref="A7:D7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H26" sqref="H26"/>
    </sheetView>
  </sheetViews>
  <sheetFormatPr defaultColWidth="10.875" defaultRowHeight="14.25"/>
  <cols>
    <col min="1" max="1" width="13.5" style="1" bestFit="1" customWidth="1"/>
    <col min="2" max="2" width="40.875" style="1" customWidth="1"/>
    <col min="3" max="4" width="20.875" style="1" customWidth="1"/>
    <col min="5" max="16384" width="10.875" style="1"/>
  </cols>
  <sheetData>
    <row r="1" spans="1:4" ht="15">
      <c r="A1" s="124" t="s">
        <v>442</v>
      </c>
      <c r="B1" s="124"/>
      <c r="C1" s="124"/>
      <c r="D1" s="124"/>
    </row>
    <row r="2" spans="1:4" ht="15">
      <c r="A2" s="3" t="s">
        <v>443</v>
      </c>
      <c r="B2" s="3" t="s">
        <v>444</v>
      </c>
      <c r="C2" s="3" t="s">
        <v>445</v>
      </c>
      <c r="D2" s="3" t="s">
        <v>452</v>
      </c>
    </row>
    <row r="3" spans="1:4">
      <c r="A3" s="85" t="s">
        <v>446</v>
      </c>
      <c r="B3" s="21"/>
      <c r="C3" s="5"/>
      <c r="D3" s="125"/>
    </row>
    <row r="4" spans="1:4">
      <c r="A4" s="85"/>
      <c r="B4" s="21"/>
      <c r="C4" s="5"/>
      <c r="D4" s="125"/>
    </row>
    <row r="5" spans="1:4">
      <c r="A5" s="85"/>
      <c r="B5" s="21"/>
      <c r="C5" s="5"/>
      <c r="D5" s="125"/>
    </row>
    <row r="6" spans="1:4">
      <c r="A6" s="85"/>
      <c r="B6" s="21"/>
      <c r="C6" s="5"/>
      <c r="D6" s="125"/>
    </row>
    <row r="7" spans="1:4">
      <c r="A7" s="85"/>
      <c r="B7" s="21"/>
      <c r="C7" s="5"/>
      <c r="D7" s="125"/>
    </row>
    <row r="8" spans="1:4">
      <c r="A8" s="85"/>
      <c r="B8" s="21"/>
      <c r="C8" s="5"/>
      <c r="D8" s="125"/>
    </row>
    <row r="9" spans="1:4">
      <c r="A9" s="85"/>
      <c r="B9" s="21"/>
      <c r="C9" s="5"/>
      <c r="D9" s="125"/>
    </row>
    <row r="10" spans="1:4">
      <c r="A10" s="85" t="s">
        <v>451</v>
      </c>
      <c r="B10" s="21"/>
      <c r="C10" s="5"/>
      <c r="D10" s="125"/>
    </row>
    <row r="11" spans="1:4">
      <c r="A11" s="85"/>
      <c r="B11" s="21"/>
      <c r="C11" s="5"/>
      <c r="D11" s="125"/>
    </row>
    <row r="12" spans="1:4">
      <c r="A12" s="85"/>
      <c r="B12" s="21"/>
      <c r="C12" s="5"/>
      <c r="D12" s="125"/>
    </row>
    <row r="13" spans="1:4">
      <c r="A13" s="85"/>
      <c r="B13" s="21"/>
      <c r="C13" s="5"/>
      <c r="D13" s="125"/>
    </row>
    <row r="14" spans="1:4">
      <c r="A14" s="85"/>
      <c r="B14" s="21"/>
      <c r="C14" s="5"/>
      <c r="D14" s="125"/>
    </row>
    <row r="15" spans="1:4">
      <c r="A15" s="85"/>
      <c r="B15" s="21"/>
      <c r="C15" s="5"/>
      <c r="D15" s="125"/>
    </row>
    <row r="16" spans="1:4" ht="15">
      <c r="A16" s="3" t="s">
        <v>447</v>
      </c>
      <c r="B16" s="21" t="s">
        <v>72</v>
      </c>
      <c r="C16" s="5"/>
      <c r="D16" s="7"/>
    </row>
    <row r="17" spans="1:4" ht="15">
      <c r="A17" s="85" t="s">
        <v>448</v>
      </c>
      <c r="B17" s="85"/>
      <c r="C17" s="85"/>
      <c r="D17" s="7"/>
    </row>
    <row r="18" spans="1:4">
      <c r="A18" s="126" t="s">
        <v>449</v>
      </c>
      <c r="B18" s="126"/>
      <c r="C18" s="126"/>
      <c r="D18" s="126"/>
    </row>
    <row r="19" spans="1:4" s="80" customFormat="1" ht="32.1" customHeight="1">
      <c r="A19" s="107" t="s">
        <v>450</v>
      </c>
      <c r="B19" s="107"/>
      <c r="C19" s="107"/>
      <c r="D19" s="107"/>
    </row>
    <row r="20" spans="1:4">
      <c r="A20" s="79"/>
    </row>
  </sheetData>
  <mergeCells count="8">
    <mergeCell ref="A19:D19"/>
    <mergeCell ref="A1:D1"/>
    <mergeCell ref="A3:A9"/>
    <mergeCell ref="D3:D9"/>
    <mergeCell ref="A10:A15"/>
    <mergeCell ref="D10:D15"/>
    <mergeCell ref="A17:C17"/>
    <mergeCell ref="A18:D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9"/>
  <sheetViews>
    <sheetView topLeftCell="O176" zoomScaleNormal="100" workbookViewId="0">
      <selection activeCell="AD199" sqref="AD199"/>
    </sheetView>
  </sheetViews>
  <sheetFormatPr defaultColWidth="10.875" defaultRowHeight="14.25"/>
  <cols>
    <col min="1" max="1" width="10.875" style="1"/>
    <col min="2" max="2" width="14.5" style="1" customWidth="1"/>
    <col min="3" max="28" width="9.125" style="8" customWidth="1"/>
    <col min="29" max="16384" width="10.875" style="1"/>
  </cols>
  <sheetData>
    <row r="1" spans="1:28" ht="15">
      <c r="A1" s="82" t="s">
        <v>0</v>
      </c>
      <c r="B1" s="83" t="s">
        <v>89</v>
      </c>
      <c r="C1" s="84" t="s">
        <v>90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ht="203.1" customHeight="1">
      <c r="A2" s="82"/>
      <c r="B2" s="83"/>
      <c r="C2" s="9" t="s">
        <v>91</v>
      </c>
      <c r="D2" s="9" t="s">
        <v>92</v>
      </c>
      <c r="E2" s="9" t="s">
        <v>93</v>
      </c>
      <c r="F2" s="9" t="s">
        <v>94</v>
      </c>
      <c r="G2" s="9" t="s">
        <v>95</v>
      </c>
      <c r="H2" s="9" t="s">
        <v>96</v>
      </c>
      <c r="I2" s="9" t="s">
        <v>97</v>
      </c>
      <c r="J2" s="9" t="s">
        <v>98</v>
      </c>
      <c r="K2" s="9" t="s">
        <v>7</v>
      </c>
      <c r="L2" s="9" t="s">
        <v>99</v>
      </c>
      <c r="M2" s="9" t="s">
        <v>100</v>
      </c>
      <c r="N2" s="9" t="s">
        <v>101</v>
      </c>
      <c r="O2" s="9" t="s">
        <v>102</v>
      </c>
      <c r="P2" s="9" t="s">
        <v>103</v>
      </c>
      <c r="Q2" s="9" t="s">
        <v>104</v>
      </c>
      <c r="R2" s="9" t="s">
        <v>105</v>
      </c>
      <c r="S2" s="9" t="s">
        <v>106</v>
      </c>
      <c r="T2" s="9" t="s">
        <v>107</v>
      </c>
      <c r="U2" s="9" t="s">
        <v>108</v>
      </c>
      <c r="V2" s="9" t="s">
        <v>109</v>
      </c>
      <c r="W2" s="9" t="s">
        <v>110</v>
      </c>
      <c r="X2" s="9" t="s">
        <v>111</v>
      </c>
      <c r="Y2" s="9" t="s">
        <v>112</v>
      </c>
      <c r="Z2" s="9" t="s">
        <v>113</v>
      </c>
      <c r="AA2" s="9" t="s">
        <v>114</v>
      </c>
      <c r="AB2" s="10" t="s">
        <v>37</v>
      </c>
    </row>
    <row r="3" spans="1:28" ht="15">
      <c r="A3" s="81" t="s">
        <v>25</v>
      </c>
      <c r="B3" s="4" t="s">
        <v>39</v>
      </c>
      <c r="C3" s="11">
        <v>336.2</v>
      </c>
      <c r="D3" s="11">
        <v>0</v>
      </c>
      <c r="E3" s="11">
        <v>0</v>
      </c>
      <c r="F3" s="11">
        <v>0</v>
      </c>
      <c r="G3" s="12">
        <v>22.9</v>
      </c>
      <c r="H3" s="11">
        <v>149.80000000000001</v>
      </c>
      <c r="I3" s="13">
        <v>0</v>
      </c>
      <c r="J3" s="13">
        <v>311.7</v>
      </c>
      <c r="K3" s="11">
        <v>106.8</v>
      </c>
      <c r="L3" s="11">
        <v>651.20000000000005</v>
      </c>
      <c r="M3" s="11">
        <v>0</v>
      </c>
      <c r="N3" s="11">
        <v>0</v>
      </c>
      <c r="O3" s="11">
        <v>0</v>
      </c>
      <c r="P3" s="13">
        <v>16.8</v>
      </c>
      <c r="Q3" s="11">
        <v>0</v>
      </c>
      <c r="R3" s="11">
        <v>0</v>
      </c>
      <c r="S3" s="13">
        <v>360.7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3">
        <v>1425.4</v>
      </c>
      <c r="Z3" s="13">
        <v>0</v>
      </c>
      <c r="AA3" s="13">
        <v>0</v>
      </c>
      <c r="AB3" s="14">
        <f>SUM(C3:AA3)</f>
        <v>3381.5</v>
      </c>
    </row>
    <row r="4" spans="1:28" ht="15">
      <c r="A4" s="81"/>
      <c r="B4" s="3" t="s">
        <v>27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71.900000000000006</v>
      </c>
      <c r="I4" s="11">
        <v>1502</v>
      </c>
      <c r="J4" s="11">
        <v>550.70000000000005</v>
      </c>
      <c r="K4" s="11">
        <v>22</v>
      </c>
      <c r="L4" s="11">
        <v>37.5</v>
      </c>
      <c r="M4" s="11">
        <v>18.8</v>
      </c>
      <c r="N4" s="11">
        <v>1285.2</v>
      </c>
      <c r="O4" s="11">
        <v>80</v>
      </c>
      <c r="P4" s="11">
        <v>35.700000000000003</v>
      </c>
      <c r="Q4" s="11">
        <v>67.599999999999994</v>
      </c>
      <c r="R4" s="11">
        <v>0</v>
      </c>
      <c r="S4" s="11">
        <v>770.6</v>
      </c>
      <c r="T4" s="11">
        <v>614</v>
      </c>
      <c r="U4" s="11">
        <v>3676.6</v>
      </c>
      <c r="V4" s="11">
        <v>215.7</v>
      </c>
      <c r="W4" s="11">
        <v>3457.6</v>
      </c>
      <c r="X4" s="11">
        <v>193</v>
      </c>
      <c r="Y4" s="11">
        <v>0</v>
      </c>
      <c r="Z4" s="11">
        <v>334.8</v>
      </c>
      <c r="AA4" s="11">
        <v>0</v>
      </c>
      <c r="AB4" s="14">
        <f t="shared" ref="AB4:AB67" si="0">SUM(C4:AA4)</f>
        <v>12933.7</v>
      </c>
    </row>
    <row r="5" spans="1:28" ht="15">
      <c r="A5" s="81"/>
      <c r="B5" s="4" t="s">
        <v>28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100.5</v>
      </c>
      <c r="I5" s="13">
        <v>0</v>
      </c>
      <c r="J5" s="13">
        <v>293.10000000000002</v>
      </c>
      <c r="K5" s="11">
        <v>27.2</v>
      </c>
      <c r="L5" s="11">
        <v>0</v>
      </c>
      <c r="M5" s="11">
        <v>0</v>
      </c>
      <c r="N5" s="11">
        <v>0</v>
      </c>
      <c r="O5" s="11">
        <v>0</v>
      </c>
      <c r="P5" s="11">
        <v>22.8</v>
      </c>
      <c r="Q5" s="11">
        <v>67.599999999999994</v>
      </c>
      <c r="R5" s="11">
        <v>0</v>
      </c>
      <c r="S5" s="11">
        <v>1088.5</v>
      </c>
      <c r="T5" s="11">
        <v>614</v>
      </c>
      <c r="U5" s="11">
        <v>0</v>
      </c>
      <c r="V5" s="11">
        <v>0</v>
      </c>
      <c r="W5" s="11">
        <v>0</v>
      </c>
      <c r="X5" s="11">
        <v>0</v>
      </c>
      <c r="Y5" s="13">
        <v>0</v>
      </c>
      <c r="Z5" s="13">
        <v>0</v>
      </c>
      <c r="AA5" s="13">
        <v>0</v>
      </c>
      <c r="AB5" s="14">
        <f t="shared" si="0"/>
        <v>2213.6999999999998</v>
      </c>
    </row>
    <row r="6" spans="1:28" ht="15">
      <c r="A6" s="81"/>
      <c r="B6" s="4" t="s">
        <v>29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100.5</v>
      </c>
      <c r="I6" s="13">
        <v>0</v>
      </c>
      <c r="J6" s="13">
        <v>278.3</v>
      </c>
      <c r="K6" s="11">
        <v>27.2</v>
      </c>
      <c r="L6" s="11">
        <v>0</v>
      </c>
      <c r="M6" s="11">
        <v>0</v>
      </c>
      <c r="N6" s="11">
        <v>0</v>
      </c>
      <c r="O6" s="11">
        <v>0</v>
      </c>
      <c r="P6" s="11">
        <v>22.8</v>
      </c>
      <c r="Q6" s="11">
        <v>67.599999999999994</v>
      </c>
      <c r="R6" s="11">
        <v>0</v>
      </c>
      <c r="S6" s="11">
        <v>1188</v>
      </c>
      <c r="T6" s="11">
        <v>614</v>
      </c>
      <c r="U6" s="11">
        <v>0</v>
      </c>
      <c r="V6" s="11">
        <v>0</v>
      </c>
      <c r="W6" s="11">
        <v>0</v>
      </c>
      <c r="X6" s="11">
        <v>0</v>
      </c>
      <c r="Y6" s="13">
        <v>0</v>
      </c>
      <c r="Z6" s="13">
        <v>0</v>
      </c>
      <c r="AA6" s="13">
        <v>0</v>
      </c>
      <c r="AB6" s="14">
        <f t="shared" si="0"/>
        <v>2298.4</v>
      </c>
    </row>
    <row r="7" spans="1:28" ht="15">
      <c r="A7" s="81"/>
      <c r="B7" s="4" t="s">
        <v>30</v>
      </c>
      <c r="C7" s="11">
        <v>0</v>
      </c>
      <c r="D7" s="11">
        <v>0</v>
      </c>
      <c r="E7" s="11">
        <v>0</v>
      </c>
      <c r="F7" s="12">
        <v>0</v>
      </c>
      <c r="G7" s="12">
        <v>0</v>
      </c>
      <c r="H7" s="11">
        <v>100.5</v>
      </c>
      <c r="I7" s="13">
        <v>0</v>
      </c>
      <c r="J7" s="13">
        <v>298.2</v>
      </c>
      <c r="K7" s="11">
        <v>27.2</v>
      </c>
      <c r="L7" s="11">
        <v>0</v>
      </c>
      <c r="M7" s="11">
        <v>0</v>
      </c>
      <c r="N7" s="11">
        <v>0</v>
      </c>
      <c r="O7" s="11">
        <v>0</v>
      </c>
      <c r="P7" s="11">
        <v>22.8</v>
      </c>
      <c r="Q7" s="11">
        <v>67.599999999999994</v>
      </c>
      <c r="R7" s="11">
        <v>117.8</v>
      </c>
      <c r="S7" s="11">
        <v>1043.9000000000001</v>
      </c>
      <c r="T7" s="11">
        <v>614</v>
      </c>
      <c r="U7" s="11">
        <v>0</v>
      </c>
      <c r="V7" s="11">
        <v>0</v>
      </c>
      <c r="W7" s="11">
        <v>0</v>
      </c>
      <c r="X7" s="11">
        <v>0</v>
      </c>
      <c r="Y7" s="13">
        <v>0</v>
      </c>
      <c r="Z7" s="13">
        <v>0</v>
      </c>
      <c r="AA7" s="13">
        <v>0</v>
      </c>
      <c r="AB7" s="14">
        <f t="shared" si="0"/>
        <v>2292</v>
      </c>
    </row>
    <row r="8" spans="1:28" ht="15">
      <c r="A8" s="81"/>
      <c r="B8" s="4" t="s">
        <v>31</v>
      </c>
      <c r="C8" s="11">
        <v>24.7</v>
      </c>
      <c r="D8" s="11">
        <v>0</v>
      </c>
      <c r="E8" s="11">
        <v>0</v>
      </c>
      <c r="F8" s="11">
        <v>0</v>
      </c>
      <c r="G8" s="12">
        <v>0</v>
      </c>
      <c r="H8" s="11">
        <v>100.5</v>
      </c>
      <c r="I8" s="13">
        <v>0</v>
      </c>
      <c r="J8" s="11">
        <v>300.89999999999998</v>
      </c>
      <c r="K8" s="11">
        <v>27.2</v>
      </c>
      <c r="L8" s="11">
        <v>0</v>
      </c>
      <c r="M8" s="11">
        <v>0</v>
      </c>
      <c r="N8" s="11">
        <v>0</v>
      </c>
      <c r="O8" s="11">
        <v>0</v>
      </c>
      <c r="P8" s="11">
        <v>22.8</v>
      </c>
      <c r="Q8" s="11">
        <v>67.599999999999994</v>
      </c>
      <c r="R8" s="11">
        <v>0</v>
      </c>
      <c r="S8" s="11">
        <v>1040.2</v>
      </c>
      <c r="T8" s="11">
        <v>614</v>
      </c>
      <c r="U8" s="11">
        <v>0</v>
      </c>
      <c r="V8" s="11">
        <v>0</v>
      </c>
      <c r="W8" s="11">
        <v>0</v>
      </c>
      <c r="X8" s="11">
        <v>0</v>
      </c>
      <c r="Y8" s="13">
        <v>0</v>
      </c>
      <c r="Z8" s="13">
        <v>0</v>
      </c>
      <c r="AA8" s="13">
        <v>0</v>
      </c>
      <c r="AB8" s="14">
        <f t="shared" si="0"/>
        <v>2197.9</v>
      </c>
    </row>
    <row r="9" spans="1:28" ht="15">
      <c r="A9" s="81"/>
      <c r="B9" s="4" t="s">
        <v>32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100.5</v>
      </c>
      <c r="I9" s="13">
        <v>0</v>
      </c>
      <c r="J9" s="11">
        <v>300.89999999999998</v>
      </c>
      <c r="K9" s="11">
        <v>27.2</v>
      </c>
      <c r="L9" s="11">
        <v>0</v>
      </c>
      <c r="M9" s="11">
        <v>0</v>
      </c>
      <c r="N9" s="11">
        <v>0</v>
      </c>
      <c r="O9" s="11">
        <v>0</v>
      </c>
      <c r="P9" s="11">
        <v>22.8</v>
      </c>
      <c r="Q9" s="11">
        <v>67.599999999999994</v>
      </c>
      <c r="R9" s="11">
        <v>0</v>
      </c>
      <c r="S9" s="11">
        <v>1040.2</v>
      </c>
      <c r="T9" s="11">
        <v>614</v>
      </c>
      <c r="U9" s="11">
        <v>0</v>
      </c>
      <c r="V9" s="11">
        <v>0</v>
      </c>
      <c r="W9" s="11">
        <v>0</v>
      </c>
      <c r="X9" s="11">
        <v>0</v>
      </c>
      <c r="Y9" s="13">
        <v>0</v>
      </c>
      <c r="Z9" s="13">
        <v>0</v>
      </c>
      <c r="AA9" s="13">
        <v>0</v>
      </c>
      <c r="AB9" s="14">
        <f t="shared" si="0"/>
        <v>2173.1999999999998</v>
      </c>
    </row>
    <row r="10" spans="1:28" ht="15">
      <c r="A10" s="81"/>
      <c r="B10" s="4" t="s">
        <v>33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  <c r="H10" s="11">
        <v>100.5</v>
      </c>
      <c r="I10" s="13">
        <v>0</v>
      </c>
      <c r="J10" s="11">
        <v>300.89999999999998</v>
      </c>
      <c r="K10" s="11">
        <v>27.2</v>
      </c>
      <c r="L10" s="11">
        <v>0</v>
      </c>
      <c r="M10" s="11">
        <v>0</v>
      </c>
      <c r="N10" s="11">
        <v>0</v>
      </c>
      <c r="O10" s="11">
        <v>0</v>
      </c>
      <c r="P10" s="11">
        <v>22.8</v>
      </c>
      <c r="Q10" s="11">
        <v>67.599999999999994</v>
      </c>
      <c r="R10" s="11">
        <v>0</v>
      </c>
      <c r="S10" s="11">
        <v>1040.2</v>
      </c>
      <c r="T10" s="11">
        <v>614</v>
      </c>
      <c r="U10" s="11">
        <v>0</v>
      </c>
      <c r="V10" s="11">
        <v>0</v>
      </c>
      <c r="W10" s="11">
        <v>0</v>
      </c>
      <c r="X10" s="11">
        <v>0</v>
      </c>
      <c r="Y10" s="13">
        <v>0</v>
      </c>
      <c r="Z10" s="13">
        <v>0</v>
      </c>
      <c r="AA10" s="13">
        <v>0</v>
      </c>
      <c r="AB10" s="14">
        <f t="shared" si="0"/>
        <v>2173.1999999999998</v>
      </c>
    </row>
    <row r="11" spans="1:28" ht="15">
      <c r="A11" s="81"/>
      <c r="B11" s="4" t="s">
        <v>34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  <c r="H11" s="11">
        <v>100.5</v>
      </c>
      <c r="I11" s="13">
        <v>0</v>
      </c>
      <c r="J11" s="13">
        <v>296.5</v>
      </c>
      <c r="K11" s="11">
        <v>27.2</v>
      </c>
      <c r="L11" s="11">
        <v>0</v>
      </c>
      <c r="M11" s="11">
        <v>0</v>
      </c>
      <c r="N11" s="11">
        <v>0</v>
      </c>
      <c r="O11" s="11">
        <v>0</v>
      </c>
      <c r="P11" s="11">
        <v>22.8</v>
      </c>
      <c r="Q11" s="11">
        <v>67.599999999999994</v>
      </c>
      <c r="R11" s="11">
        <v>0</v>
      </c>
      <c r="S11" s="11">
        <v>1170.5</v>
      </c>
      <c r="T11" s="11">
        <v>614</v>
      </c>
      <c r="U11" s="11">
        <v>0</v>
      </c>
      <c r="V11" s="11">
        <v>0</v>
      </c>
      <c r="W11" s="11">
        <v>0</v>
      </c>
      <c r="X11" s="11">
        <v>0</v>
      </c>
      <c r="Y11" s="13">
        <v>0</v>
      </c>
      <c r="Z11" s="13">
        <v>0</v>
      </c>
      <c r="AA11" s="13">
        <v>0</v>
      </c>
      <c r="AB11" s="14">
        <f t="shared" si="0"/>
        <v>2299.1</v>
      </c>
    </row>
    <row r="12" spans="1:28" ht="15">
      <c r="A12" s="81"/>
      <c r="B12" s="4" t="s">
        <v>115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100.5</v>
      </c>
      <c r="I12" s="13">
        <v>0</v>
      </c>
      <c r="J12" s="13">
        <v>286.2</v>
      </c>
      <c r="K12" s="11">
        <v>27.2</v>
      </c>
      <c r="L12" s="11">
        <v>0</v>
      </c>
      <c r="M12" s="11">
        <v>0</v>
      </c>
      <c r="N12" s="11">
        <v>0</v>
      </c>
      <c r="O12" s="11">
        <v>0</v>
      </c>
      <c r="P12" s="11">
        <v>23.5</v>
      </c>
      <c r="Q12" s="11">
        <v>67.599999999999994</v>
      </c>
      <c r="R12" s="11">
        <v>0</v>
      </c>
      <c r="S12" s="11">
        <v>1174</v>
      </c>
      <c r="T12" s="11">
        <v>614</v>
      </c>
      <c r="U12" s="11">
        <v>0</v>
      </c>
      <c r="V12" s="11">
        <v>0</v>
      </c>
      <c r="W12" s="11">
        <v>0</v>
      </c>
      <c r="X12" s="11">
        <v>0</v>
      </c>
      <c r="Y12" s="13">
        <v>0</v>
      </c>
      <c r="Z12" s="13">
        <v>0</v>
      </c>
      <c r="AA12" s="13">
        <v>0</v>
      </c>
      <c r="AB12" s="14">
        <f t="shared" si="0"/>
        <v>2293</v>
      </c>
    </row>
    <row r="13" spans="1:28" ht="15">
      <c r="A13" s="81"/>
      <c r="B13" s="4" t="s">
        <v>36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100.5</v>
      </c>
      <c r="I13" s="13">
        <v>0</v>
      </c>
      <c r="J13" s="13">
        <v>232.3</v>
      </c>
      <c r="K13" s="11">
        <v>27.2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1163.2</v>
      </c>
      <c r="T13" s="11">
        <v>614</v>
      </c>
      <c r="U13" s="11">
        <v>0</v>
      </c>
      <c r="V13" s="11">
        <v>0</v>
      </c>
      <c r="W13" s="11">
        <v>0</v>
      </c>
      <c r="X13" s="11">
        <v>0</v>
      </c>
      <c r="Y13" s="13">
        <v>0</v>
      </c>
      <c r="Z13" s="13">
        <v>0</v>
      </c>
      <c r="AA13" s="13">
        <v>0</v>
      </c>
      <c r="AB13" s="14">
        <f t="shared" si="0"/>
        <v>2137.1999999999998</v>
      </c>
    </row>
    <row r="14" spans="1:28" ht="15">
      <c r="A14" s="81"/>
      <c r="B14" s="3" t="s">
        <v>37</v>
      </c>
      <c r="C14" s="14">
        <f>SUM(C3:C13)</f>
        <v>360.9</v>
      </c>
      <c r="D14" s="14">
        <f t="shared" ref="D14:AA14" si="1">SUM(D3:D13)</f>
        <v>0</v>
      </c>
      <c r="E14" s="14">
        <f t="shared" si="1"/>
        <v>0</v>
      </c>
      <c r="F14" s="14">
        <f t="shared" si="1"/>
        <v>0</v>
      </c>
      <c r="G14" s="14">
        <f t="shared" si="1"/>
        <v>22.9</v>
      </c>
      <c r="H14" s="14">
        <f t="shared" si="1"/>
        <v>1126.2</v>
      </c>
      <c r="I14" s="14">
        <f t="shared" si="1"/>
        <v>1502</v>
      </c>
      <c r="J14" s="14">
        <f t="shared" si="1"/>
        <v>3449.7000000000003</v>
      </c>
      <c r="K14" s="14">
        <f t="shared" si="1"/>
        <v>373.59999999999991</v>
      </c>
      <c r="L14" s="14">
        <f t="shared" si="1"/>
        <v>688.7</v>
      </c>
      <c r="M14" s="14">
        <f t="shared" si="1"/>
        <v>18.8</v>
      </c>
      <c r="N14" s="14">
        <f t="shared" si="1"/>
        <v>1285.2</v>
      </c>
      <c r="O14" s="14">
        <f t="shared" si="1"/>
        <v>80</v>
      </c>
      <c r="P14" s="14">
        <f t="shared" si="1"/>
        <v>235.60000000000002</v>
      </c>
      <c r="Q14" s="14">
        <f t="shared" si="1"/>
        <v>608.40000000000009</v>
      </c>
      <c r="R14" s="14">
        <f t="shared" si="1"/>
        <v>117.8</v>
      </c>
      <c r="S14" s="14">
        <f t="shared" si="1"/>
        <v>11080</v>
      </c>
      <c r="T14" s="14">
        <f t="shared" si="1"/>
        <v>6140</v>
      </c>
      <c r="U14" s="14">
        <f t="shared" si="1"/>
        <v>3676.6</v>
      </c>
      <c r="V14" s="14">
        <f t="shared" si="1"/>
        <v>215.7</v>
      </c>
      <c r="W14" s="14">
        <f t="shared" si="1"/>
        <v>3457.6</v>
      </c>
      <c r="X14" s="14">
        <f t="shared" si="1"/>
        <v>193</v>
      </c>
      <c r="Y14" s="14">
        <f t="shared" si="1"/>
        <v>1425.4</v>
      </c>
      <c r="Z14" s="14">
        <f t="shared" si="1"/>
        <v>334.8</v>
      </c>
      <c r="AA14" s="14">
        <f t="shared" si="1"/>
        <v>0</v>
      </c>
      <c r="AB14" s="14">
        <f t="shared" si="0"/>
        <v>36392.900000000009</v>
      </c>
    </row>
    <row r="15" spans="1:28" ht="15">
      <c r="A15" s="81" t="s">
        <v>38</v>
      </c>
      <c r="B15" s="4" t="s">
        <v>39</v>
      </c>
      <c r="C15" s="11">
        <v>161.9</v>
      </c>
      <c r="D15" s="11">
        <v>0</v>
      </c>
      <c r="E15" s="11">
        <v>0</v>
      </c>
      <c r="F15" s="11">
        <v>0</v>
      </c>
      <c r="G15" s="11">
        <v>0</v>
      </c>
      <c r="H15" s="11">
        <v>105.3</v>
      </c>
      <c r="I15" s="13">
        <v>0</v>
      </c>
      <c r="J15" s="11">
        <v>0</v>
      </c>
      <c r="K15" s="11">
        <v>144.69999999999999</v>
      </c>
      <c r="L15" s="13">
        <v>663</v>
      </c>
      <c r="M15" s="11">
        <v>0</v>
      </c>
      <c r="N15" s="11">
        <v>0</v>
      </c>
      <c r="O15" s="11">
        <v>0</v>
      </c>
      <c r="P15" s="13">
        <v>0</v>
      </c>
      <c r="Q15" s="13">
        <v>0</v>
      </c>
      <c r="R15" s="11">
        <v>0</v>
      </c>
      <c r="S15" s="11">
        <v>398.3</v>
      </c>
      <c r="T15" s="13">
        <v>0</v>
      </c>
      <c r="U15" s="11">
        <v>0</v>
      </c>
      <c r="V15" s="11">
        <v>0</v>
      </c>
      <c r="W15" s="11">
        <v>0</v>
      </c>
      <c r="X15" s="11">
        <v>0</v>
      </c>
      <c r="Y15" s="13">
        <v>2074.8000000000002</v>
      </c>
      <c r="Z15" s="13">
        <v>0</v>
      </c>
      <c r="AA15" s="13">
        <v>0</v>
      </c>
      <c r="AB15" s="14">
        <f t="shared" si="0"/>
        <v>3548</v>
      </c>
    </row>
    <row r="16" spans="1:28" ht="15">
      <c r="A16" s="81"/>
      <c r="B16" s="3" t="s">
        <v>27</v>
      </c>
      <c r="C16" s="11">
        <v>0</v>
      </c>
      <c r="D16" s="11">
        <v>0</v>
      </c>
      <c r="E16" s="11">
        <v>0</v>
      </c>
      <c r="F16" s="11">
        <v>181.6</v>
      </c>
      <c r="G16" s="11">
        <v>0</v>
      </c>
      <c r="H16" s="11">
        <v>58.9</v>
      </c>
      <c r="I16" s="13">
        <v>1800.5</v>
      </c>
      <c r="J16" s="11">
        <v>554.1</v>
      </c>
      <c r="K16" s="11">
        <v>26.6</v>
      </c>
      <c r="L16" s="11">
        <v>29</v>
      </c>
      <c r="M16" s="11">
        <v>15.8</v>
      </c>
      <c r="N16" s="11">
        <v>1312.2</v>
      </c>
      <c r="O16" s="11">
        <v>71.2</v>
      </c>
      <c r="P16" s="11">
        <v>36.799999999999997</v>
      </c>
      <c r="Q16" s="11">
        <v>64.099999999999994</v>
      </c>
      <c r="R16" s="11">
        <v>0</v>
      </c>
      <c r="S16" s="11">
        <v>592.5</v>
      </c>
      <c r="T16" s="13">
        <v>616</v>
      </c>
      <c r="U16" s="11">
        <v>3526.9</v>
      </c>
      <c r="V16" s="11">
        <v>204.9</v>
      </c>
      <c r="W16" s="11">
        <v>3290.2</v>
      </c>
      <c r="X16" s="11">
        <v>203.5</v>
      </c>
      <c r="Y16" s="13">
        <v>0</v>
      </c>
      <c r="Z16" s="13">
        <v>376.1</v>
      </c>
      <c r="AA16" s="13">
        <v>0</v>
      </c>
      <c r="AB16" s="14">
        <f t="shared" si="0"/>
        <v>12960.9</v>
      </c>
    </row>
    <row r="17" spans="1:28" ht="15">
      <c r="A17" s="81"/>
      <c r="B17" s="4" t="s">
        <v>28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68.599999999999994</v>
      </c>
      <c r="I17" s="13">
        <v>0</v>
      </c>
      <c r="J17" s="11">
        <v>231.2</v>
      </c>
      <c r="K17" s="11">
        <v>26.6</v>
      </c>
      <c r="L17" s="11">
        <v>20.6</v>
      </c>
      <c r="M17" s="11">
        <v>0</v>
      </c>
      <c r="N17" s="11">
        <v>0</v>
      </c>
      <c r="O17" s="11">
        <v>0</v>
      </c>
      <c r="P17" s="11">
        <v>24.4</v>
      </c>
      <c r="Q17" s="11">
        <v>64.099999999999994</v>
      </c>
      <c r="R17" s="13">
        <v>0</v>
      </c>
      <c r="S17" s="11">
        <v>982.2</v>
      </c>
      <c r="T17" s="13">
        <v>616</v>
      </c>
      <c r="U17" s="11">
        <v>0</v>
      </c>
      <c r="V17" s="11">
        <v>0</v>
      </c>
      <c r="W17" s="11">
        <v>0</v>
      </c>
      <c r="X17" s="11">
        <v>0</v>
      </c>
      <c r="Y17" s="13">
        <v>0</v>
      </c>
      <c r="Z17" s="13">
        <v>0</v>
      </c>
      <c r="AA17" s="13">
        <v>0</v>
      </c>
      <c r="AB17" s="14">
        <f t="shared" si="0"/>
        <v>2033.7</v>
      </c>
    </row>
    <row r="18" spans="1:28" ht="15">
      <c r="A18" s="81"/>
      <c r="B18" s="4" t="s">
        <v>29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110.1</v>
      </c>
      <c r="I18" s="13">
        <v>0</v>
      </c>
      <c r="J18" s="11">
        <v>577.70000000000005</v>
      </c>
      <c r="K18" s="11">
        <v>35.299999999999997</v>
      </c>
      <c r="L18" s="11">
        <v>20.5</v>
      </c>
      <c r="M18" s="11">
        <v>0</v>
      </c>
      <c r="N18" s="11">
        <v>0</v>
      </c>
      <c r="O18" s="11">
        <v>0</v>
      </c>
      <c r="P18" s="11">
        <v>24.4</v>
      </c>
      <c r="Q18" s="11">
        <v>64.099999999999994</v>
      </c>
      <c r="R18" s="11">
        <v>0</v>
      </c>
      <c r="S18" s="11">
        <v>1201.3</v>
      </c>
      <c r="T18" s="13">
        <v>616</v>
      </c>
      <c r="U18" s="11">
        <v>0</v>
      </c>
      <c r="V18" s="11">
        <v>0</v>
      </c>
      <c r="W18" s="11">
        <v>0</v>
      </c>
      <c r="X18" s="11">
        <v>0</v>
      </c>
      <c r="Y18" s="13">
        <v>0</v>
      </c>
      <c r="Z18" s="13">
        <v>0</v>
      </c>
      <c r="AA18" s="13">
        <v>0</v>
      </c>
      <c r="AB18" s="14">
        <f t="shared" si="0"/>
        <v>2649.4</v>
      </c>
    </row>
    <row r="19" spans="1:28" ht="15">
      <c r="A19" s="81"/>
      <c r="B19" s="4" t="s">
        <v>30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101</v>
      </c>
      <c r="I19" s="13">
        <v>0</v>
      </c>
      <c r="J19" s="11">
        <v>253.3</v>
      </c>
      <c r="K19" s="11">
        <v>35.299999999999997</v>
      </c>
      <c r="L19" s="11">
        <v>20.5</v>
      </c>
      <c r="M19" s="11">
        <v>0</v>
      </c>
      <c r="N19" s="11">
        <v>0</v>
      </c>
      <c r="O19" s="11">
        <v>0</v>
      </c>
      <c r="P19" s="11">
        <v>24.4</v>
      </c>
      <c r="Q19" s="11">
        <v>64.099999999999994</v>
      </c>
      <c r="R19" s="13">
        <v>0</v>
      </c>
      <c r="S19" s="11">
        <v>1211.5999999999999</v>
      </c>
      <c r="T19" s="13">
        <v>616</v>
      </c>
      <c r="U19" s="11">
        <v>0</v>
      </c>
      <c r="V19" s="11">
        <v>0</v>
      </c>
      <c r="W19" s="11">
        <v>0</v>
      </c>
      <c r="X19" s="11">
        <v>0</v>
      </c>
      <c r="Y19" s="13">
        <v>0</v>
      </c>
      <c r="Z19" s="13">
        <v>0</v>
      </c>
      <c r="AA19" s="13">
        <v>0</v>
      </c>
      <c r="AB19" s="14">
        <f t="shared" si="0"/>
        <v>2326.1999999999998</v>
      </c>
    </row>
    <row r="20" spans="1:28" ht="15">
      <c r="A20" s="81"/>
      <c r="B20" s="4" t="s">
        <v>31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114</v>
      </c>
      <c r="I20" s="13">
        <v>0</v>
      </c>
      <c r="J20" s="11">
        <v>236.7</v>
      </c>
      <c r="K20" s="11">
        <v>29.5</v>
      </c>
      <c r="L20" s="11">
        <v>10.9</v>
      </c>
      <c r="M20" s="11">
        <v>0</v>
      </c>
      <c r="N20" s="11">
        <v>0</v>
      </c>
      <c r="O20" s="11">
        <v>0</v>
      </c>
      <c r="P20" s="11">
        <v>24.4</v>
      </c>
      <c r="Q20" s="11">
        <v>64.099999999999994</v>
      </c>
      <c r="R20" s="13">
        <v>0</v>
      </c>
      <c r="S20" s="11">
        <v>1242.0999999999999</v>
      </c>
      <c r="T20" s="13">
        <v>616</v>
      </c>
      <c r="U20" s="11">
        <v>0</v>
      </c>
      <c r="V20" s="11">
        <v>0</v>
      </c>
      <c r="W20" s="11">
        <v>0</v>
      </c>
      <c r="X20" s="11">
        <v>0</v>
      </c>
      <c r="Y20" s="13">
        <v>0</v>
      </c>
      <c r="Z20" s="13">
        <v>0</v>
      </c>
      <c r="AA20" s="13">
        <v>0</v>
      </c>
      <c r="AB20" s="14">
        <f t="shared" si="0"/>
        <v>2337.6999999999998</v>
      </c>
    </row>
    <row r="21" spans="1:28" ht="15">
      <c r="A21" s="81"/>
      <c r="B21" s="4" t="s">
        <v>32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98.4</v>
      </c>
      <c r="I21" s="13">
        <v>0</v>
      </c>
      <c r="J21" s="11">
        <v>243.6</v>
      </c>
      <c r="K21" s="11">
        <v>42.2</v>
      </c>
      <c r="L21" s="11">
        <v>0</v>
      </c>
      <c r="M21" s="11">
        <v>0</v>
      </c>
      <c r="N21" s="11">
        <v>0</v>
      </c>
      <c r="O21" s="11">
        <v>0</v>
      </c>
      <c r="P21" s="11">
        <v>24.4</v>
      </c>
      <c r="Q21" s="11">
        <v>64.099999999999994</v>
      </c>
      <c r="R21" s="13">
        <v>0</v>
      </c>
      <c r="S21" s="11">
        <v>1213.9000000000001</v>
      </c>
      <c r="T21" s="13">
        <v>616</v>
      </c>
      <c r="U21" s="11">
        <v>0</v>
      </c>
      <c r="V21" s="11">
        <v>0</v>
      </c>
      <c r="W21" s="11">
        <v>0</v>
      </c>
      <c r="X21" s="11">
        <v>0</v>
      </c>
      <c r="Y21" s="13">
        <v>0</v>
      </c>
      <c r="Z21" s="13">
        <v>0</v>
      </c>
      <c r="AA21" s="13">
        <v>0</v>
      </c>
      <c r="AB21" s="14">
        <f t="shared" si="0"/>
        <v>2302.6</v>
      </c>
    </row>
    <row r="22" spans="1:28" ht="15">
      <c r="A22" s="81"/>
      <c r="B22" s="4" t="s">
        <v>33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108.9</v>
      </c>
      <c r="I22" s="13">
        <v>0</v>
      </c>
      <c r="J22" s="11">
        <v>243.8</v>
      </c>
      <c r="K22" s="11">
        <v>42.2</v>
      </c>
      <c r="L22" s="11">
        <v>10.9</v>
      </c>
      <c r="M22" s="11">
        <v>0</v>
      </c>
      <c r="N22" s="11">
        <v>0</v>
      </c>
      <c r="O22" s="11">
        <v>0</v>
      </c>
      <c r="P22" s="11">
        <v>24.4</v>
      </c>
      <c r="Q22" s="11">
        <v>64.099999999999994</v>
      </c>
      <c r="R22" s="13">
        <v>0</v>
      </c>
      <c r="S22" s="11">
        <v>1230.8</v>
      </c>
      <c r="T22" s="13">
        <v>616</v>
      </c>
      <c r="U22" s="11">
        <v>0</v>
      </c>
      <c r="V22" s="11">
        <v>0</v>
      </c>
      <c r="W22" s="11">
        <v>0</v>
      </c>
      <c r="X22" s="11">
        <v>0</v>
      </c>
      <c r="Y22" s="13">
        <v>0</v>
      </c>
      <c r="Z22" s="13">
        <v>0</v>
      </c>
      <c r="AA22" s="13">
        <v>0</v>
      </c>
      <c r="AB22" s="14">
        <f t="shared" si="0"/>
        <v>2341.1</v>
      </c>
    </row>
    <row r="23" spans="1:28" ht="15">
      <c r="A23" s="81"/>
      <c r="B23" s="4" t="s">
        <v>34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98.4</v>
      </c>
      <c r="I23" s="13">
        <v>0</v>
      </c>
      <c r="J23" s="11">
        <v>237.3</v>
      </c>
      <c r="K23" s="11">
        <v>32.6</v>
      </c>
      <c r="L23" s="11">
        <v>0</v>
      </c>
      <c r="M23" s="11">
        <v>0</v>
      </c>
      <c r="N23" s="11">
        <v>0</v>
      </c>
      <c r="O23" s="11">
        <v>0</v>
      </c>
      <c r="P23" s="11">
        <v>24.4</v>
      </c>
      <c r="Q23" s="11">
        <v>64.099999999999994</v>
      </c>
      <c r="R23" s="13">
        <v>0</v>
      </c>
      <c r="S23" s="11">
        <v>1272.5999999999999</v>
      </c>
      <c r="T23" s="13">
        <v>616</v>
      </c>
      <c r="U23" s="11">
        <v>0</v>
      </c>
      <c r="V23" s="11">
        <v>0</v>
      </c>
      <c r="W23" s="11">
        <v>0</v>
      </c>
      <c r="X23" s="11">
        <v>0</v>
      </c>
      <c r="Y23" s="13">
        <v>0</v>
      </c>
      <c r="Z23" s="13">
        <v>0</v>
      </c>
      <c r="AA23" s="13">
        <v>0</v>
      </c>
      <c r="AB23" s="14">
        <f t="shared" si="0"/>
        <v>2345.4</v>
      </c>
    </row>
    <row r="24" spans="1:28" ht="15">
      <c r="A24" s="81"/>
      <c r="B24" s="4" t="s">
        <v>35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108.5</v>
      </c>
      <c r="I24" s="13">
        <v>0</v>
      </c>
      <c r="J24" s="11">
        <v>240.9</v>
      </c>
      <c r="K24" s="11">
        <v>64.5</v>
      </c>
      <c r="L24" s="11">
        <v>13.3</v>
      </c>
      <c r="M24" s="11">
        <v>0</v>
      </c>
      <c r="N24" s="11">
        <v>0</v>
      </c>
      <c r="O24" s="11">
        <v>0</v>
      </c>
      <c r="P24" s="11">
        <v>24.4</v>
      </c>
      <c r="Q24" s="11">
        <v>64.099999999999994</v>
      </c>
      <c r="R24" s="13">
        <v>0</v>
      </c>
      <c r="S24" s="11">
        <v>1241.5</v>
      </c>
      <c r="T24" s="13">
        <v>616</v>
      </c>
      <c r="U24" s="11">
        <v>0</v>
      </c>
      <c r="V24" s="11">
        <v>0</v>
      </c>
      <c r="W24" s="11">
        <v>0</v>
      </c>
      <c r="X24" s="11">
        <v>0</v>
      </c>
      <c r="Y24" s="13">
        <v>0</v>
      </c>
      <c r="Z24" s="13">
        <v>0</v>
      </c>
      <c r="AA24" s="13">
        <v>0</v>
      </c>
      <c r="AB24" s="14">
        <f t="shared" si="0"/>
        <v>2373.1999999999998</v>
      </c>
    </row>
    <row r="25" spans="1:28" ht="15">
      <c r="A25" s="81"/>
      <c r="B25" s="4" t="s">
        <v>36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115.9</v>
      </c>
      <c r="I25" s="13">
        <v>0</v>
      </c>
      <c r="J25" s="11">
        <v>219.6</v>
      </c>
      <c r="K25" s="11">
        <v>35.9</v>
      </c>
      <c r="L25" s="11">
        <v>30.6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1171.4000000000001</v>
      </c>
      <c r="T25" s="13">
        <v>616</v>
      </c>
      <c r="U25" s="11">
        <v>0</v>
      </c>
      <c r="V25" s="11">
        <v>0</v>
      </c>
      <c r="W25" s="11">
        <v>0</v>
      </c>
      <c r="X25" s="11">
        <v>0</v>
      </c>
      <c r="Y25" s="13">
        <v>0</v>
      </c>
      <c r="Z25" s="13">
        <v>0</v>
      </c>
      <c r="AA25" s="13">
        <v>0</v>
      </c>
      <c r="AB25" s="14">
        <f t="shared" si="0"/>
        <v>2189.4</v>
      </c>
    </row>
    <row r="26" spans="1:28" ht="15">
      <c r="A26" s="81"/>
      <c r="B26" s="3" t="s">
        <v>37</v>
      </c>
      <c r="C26" s="14">
        <f>SUM(C15:C25)</f>
        <v>161.9</v>
      </c>
      <c r="D26" s="14">
        <f t="shared" ref="D26:AA26" si="2">SUM(D15:D25)</f>
        <v>0</v>
      </c>
      <c r="E26" s="14">
        <f t="shared" si="2"/>
        <v>0</v>
      </c>
      <c r="F26" s="14">
        <f t="shared" si="2"/>
        <v>181.6</v>
      </c>
      <c r="G26" s="14">
        <f t="shared" si="2"/>
        <v>0</v>
      </c>
      <c r="H26" s="14">
        <f t="shared" si="2"/>
        <v>1088</v>
      </c>
      <c r="I26" s="14">
        <f t="shared" si="2"/>
        <v>1800.5</v>
      </c>
      <c r="J26" s="14">
        <f t="shared" si="2"/>
        <v>3038.2000000000003</v>
      </c>
      <c r="K26" s="14">
        <f t="shared" si="2"/>
        <v>515.4</v>
      </c>
      <c r="L26" s="14">
        <f t="shared" si="2"/>
        <v>819.3</v>
      </c>
      <c r="M26" s="14">
        <f t="shared" si="2"/>
        <v>15.8</v>
      </c>
      <c r="N26" s="14">
        <f t="shared" si="2"/>
        <v>1312.2</v>
      </c>
      <c r="O26" s="14">
        <f t="shared" si="2"/>
        <v>71.2</v>
      </c>
      <c r="P26" s="14">
        <f t="shared" si="2"/>
        <v>232.00000000000003</v>
      </c>
      <c r="Q26" s="14">
        <f t="shared" si="2"/>
        <v>576.90000000000009</v>
      </c>
      <c r="R26" s="14">
        <f t="shared" si="2"/>
        <v>0</v>
      </c>
      <c r="S26" s="14">
        <f t="shared" si="2"/>
        <v>11758.199999999999</v>
      </c>
      <c r="T26" s="14">
        <f t="shared" si="2"/>
        <v>6160</v>
      </c>
      <c r="U26" s="14">
        <f t="shared" si="2"/>
        <v>3526.9</v>
      </c>
      <c r="V26" s="14">
        <f t="shared" si="2"/>
        <v>204.9</v>
      </c>
      <c r="W26" s="14">
        <f t="shared" si="2"/>
        <v>3290.2</v>
      </c>
      <c r="X26" s="14">
        <f t="shared" si="2"/>
        <v>203.5</v>
      </c>
      <c r="Y26" s="14">
        <f t="shared" si="2"/>
        <v>2074.8000000000002</v>
      </c>
      <c r="Z26" s="14">
        <f t="shared" si="2"/>
        <v>376.1</v>
      </c>
      <c r="AA26" s="14">
        <f t="shared" si="2"/>
        <v>0</v>
      </c>
      <c r="AB26" s="14">
        <f t="shared" si="0"/>
        <v>37407.600000000006</v>
      </c>
    </row>
    <row r="27" spans="1:28" ht="15">
      <c r="A27" s="81" t="s">
        <v>40</v>
      </c>
      <c r="B27" s="3" t="s">
        <v>39</v>
      </c>
      <c r="C27" s="11">
        <v>853.3</v>
      </c>
      <c r="D27" s="11">
        <v>0</v>
      </c>
      <c r="E27" s="11">
        <v>0</v>
      </c>
      <c r="F27" s="11">
        <v>0</v>
      </c>
      <c r="G27" s="11">
        <v>144.19999999999999</v>
      </c>
      <c r="H27" s="11">
        <v>104.4</v>
      </c>
      <c r="I27" s="11">
        <v>0</v>
      </c>
      <c r="J27" s="11">
        <v>75.599999999999994</v>
      </c>
      <c r="K27" s="11">
        <v>43.8</v>
      </c>
      <c r="L27" s="11">
        <v>971.6</v>
      </c>
      <c r="M27" s="11">
        <v>0</v>
      </c>
      <c r="N27" s="11">
        <v>0</v>
      </c>
      <c r="O27" s="11">
        <v>0</v>
      </c>
      <c r="P27" s="11">
        <v>40.9</v>
      </c>
      <c r="Q27" s="11">
        <v>0</v>
      </c>
      <c r="R27" s="11">
        <v>0</v>
      </c>
      <c r="S27" s="11">
        <v>1094.4000000000001</v>
      </c>
      <c r="T27" s="13">
        <v>0</v>
      </c>
      <c r="U27" s="11">
        <v>0</v>
      </c>
      <c r="V27" s="11">
        <v>0</v>
      </c>
      <c r="W27" s="11">
        <v>0</v>
      </c>
      <c r="X27" s="11">
        <v>0</v>
      </c>
      <c r="Y27" s="11">
        <v>1674.5</v>
      </c>
      <c r="Z27" s="13">
        <v>25.9</v>
      </c>
      <c r="AA27" s="11">
        <v>0</v>
      </c>
      <c r="AB27" s="14">
        <f t="shared" si="0"/>
        <v>5028.6000000000004</v>
      </c>
    </row>
    <row r="28" spans="1:28" ht="15">
      <c r="A28" s="81"/>
      <c r="B28" s="3" t="s">
        <v>27</v>
      </c>
      <c r="C28" s="11">
        <v>0</v>
      </c>
      <c r="D28" s="11">
        <v>0</v>
      </c>
      <c r="E28" s="11">
        <v>0</v>
      </c>
      <c r="F28" s="11">
        <v>0</v>
      </c>
      <c r="G28" s="11">
        <v>261.39999999999998</v>
      </c>
      <c r="H28" s="11">
        <v>163.1</v>
      </c>
      <c r="I28" s="13">
        <v>1103.5</v>
      </c>
      <c r="J28" s="11">
        <v>749</v>
      </c>
      <c r="K28" s="11">
        <v>41.7</v>
      </c>
      <c r="L28" s="11">
        <v>0</v>
      </c>
      <c r="M28" s="11">
        <v>13</v>
      </c>
      <c r="N28" s="11">
        <v>1295.9000000000001</v>
      </c>
      <c r="O28" s="11">
        <v>163.5</v>
      </c>
      <c r="P28" s="11">
        <v>38</v>
      </c>
      <c r="Q28" s="11">
        <v>0</v>
      </c>
      <c r="R28" s="11">
        <v>0</v>
      </c>
      <c r="S28" s="11">
        <v>1714</v>
      </c>
      <c r="T28" s="13">
        <v>1406.6</v>
      </c>
      <c r="U28" s="11">
        <v>490.5</v>
      </c>
      <c r="V28" s="11">
        <v>70</v>
      </c>
      <c r="W28" s="11">
        <v>6198</v>
      </c>
      <c r="X28" s="11">
        <v>782.1</v>
      </c>
      <c r="Y28" s="11">
        <v>0</v>
      </c>
      <c r="Z28" s="13">
        <v>4995</v>
      </c>
      <c r="AA28" s="11">
        <v>109.1</v>
      </c>
      <c r="AB28" s="14">
        <f t="shared" si="0"/>
        <v>19594.400000000001</v>
      </c>
    </row>
    <row r="29" spans="1:28" ht="15">
      <c r="A29" s="81"/>
      <c r="B29" s="4" t="s">
        <v>116</v>
      </c>
      <c r="C29" s="11">
        <v>50</v>
      </c>
      <c r="D29" s="11">
        <v>0</v>
      </c>
      <c r="E29" s="11">
        <v>0</v>
      </c>
      <c r="F29" s="11">
        <v>0</v>
      </c>
      <c r="G29" s="11">
        <v>0</v>
      </c>
      <c r="H29" s="11">
        <v>183.9</v>
      </c>
      <c r="I29" s="11">
        <v>0</v>
      </c>
      <c r="J29" s="11">
        <v>610.79999999999995</v>
      </c>
      <c r="K29" s="11">
        <v>40.799999999999997</v>
      </c>
      <c r="L29" s="11">
        <v>0</v>
      </c>
      <c r="M29" s="11">
        <v>0</v>
      </c>
      <c r="N29" s="11">
        <v>0</v>
      </c>
      <c r="O29" s="11">
        <v>0</v>
      </c>
      <c r="P29" s="11">
        <v>38</v>
      </c>
      <c r="Q29" s="11">
        <v>0</v>
      </c>
      <c r="R29" s="11">
        <v>0</v>
      </c>
      <c r="S29" s="11">
        <v>2560.6</v>
      </c>
      <c r="T29" s="13">
        <v>1406.6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4">
        <f t="shared" si="0"/>
        <v>4890.7</v>
      </c>
    </row>
    <row r="30" spans="1:28" ht="15">
      <c r="A30" s="81"/>
      <c r="B30" s="4" t="s">
        <v>29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166.1</v>
      </c>
      <c r="I30" s="11">
        <v>0</v>
      </c>
      <c r="J30" s="11">
        <v>635.4</v>
      </c>
      <c r="K30" s="11">
        <v>29.5</v>
      </c>
      <c r="L30" s="11">
        <v>0</v>
      </c>
      <c r="M30" s="11">
        <v>0</v>
      </c>
      <c r="N30" s="11">
        <v>0</v>
      </c>
      <c r="O30" s="11">
        <v>0</v>
      </c>
      <c r="P30" s="11">
        <v>38</v>
      </c>
      <c r="Q30" s="11">
        <v>0</v>
      </c>
      <c r="R30" s="11">
        <v>0</v>
      </c>
      <c r="S30" s="11">
        <v>2547.6</v>
      </c>
      <c r="T30" s="13">
        <v>1393.3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4">
        <f t="shared" si="0"/>
        <v>4809.8999999999996</v>
      </c>
    </row>
    <row r="31" spans="1:28" ht="15">
      <c r="A31" s="81"/>
      <c r="B31" s="4" t="s">
        <v>30</v>
      </c>
      <c r="C31" s="11">
        <v>66.7</v>
      </c>
      <c r="D31" s="11">
        <v>0</v>
      </c>
      <c r="E31" s="11">
        <v>0</v>
      </c>
      <c r="F31" s="11">
        <v>0</v>
      </c>
      <c r="G31" s="11">
        <v>0</v>
      </c>
      <c r="H31" s="11">
        <v>163.9</v>
      </c>
      <c r="I31" s="11">
        <v>0</v>
      </c>
      <c r="J31" s="11">
        <v>632.29999999999995</v>
      </c>
      <c r="K31" s="11">
        <v>68.099999999999994</v>
      </c>
      <c r="L31" s="11">
        <v>0</v>
      </c>
      <c r="M31" s="11">
        <v>0</v>
      </c>
      <c r="N31" s="11">
        <v>0</v>
      </c>
      <c r="O31" s="11">
        <v>0</v>
      </c>
      <c r="P31" s="11">
        <v>37.700000000000003</v>
      </c>
      <c r="Q31" s="11">
        <v>0</v>
      </c>
      <c r="R31" s="11">
        <v>0</v>
      </c>
      <c r="S31" s="11">
        <v>2537.5</v>
      </c>
      <c r="T31" s="13">
        <v>1368.8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4">
        <f t="shared" si="0"/>
        <v>4875</v>
      </c>
    </row>
    <row r="32" spans="1:28" ht="15">
      <c r="A32" s="81"/>
      <c r="B32" s="4" t="s">
        <v>117</v>
      </c>
      <c r="C32" s="11">
        <v>131.6</v>
      </c>
      <c r="D32" s="11">
        <v>0</v>
      </c>
      <c r="E32" s="11">
        <v>0</v>
      </c>
      <c r="F32" s="11">
        <v>0</v>
      </c>
      <c r="G32" s="11">
        <v>0</v>
      </c>
      <c r="H32" s="11">
        <v>162.5</v>
      </c>
      <c r="I32" s="11">
        <v>0</v>
      </c>
      <c r="J32" s="11">
        <v>596.29999999999995</v>
      </c>
      <c r="K32" s="11">
        <v>72.099999999999994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2460.6999999999998</v>
      </c>
      <c r="T32" s="13">
        <v>1405.6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4">
        <f t="shared" si="0"/>
        <v>4828.7999999999993</v>
      </c>
    </row>
    <row r="33" spans="1:28" ht="15">
      <c r="A33" s="81"/>
      <c r="B33" s="3" t="s">
        <v>37</v>
      </c>
      <c r="C33" s="14">
        <f>SUM(C27:C32)</f>
        <v>1101.5999999999999</v>
      </c>
      <c r="D33" s="14">
        <f t="shared" ref="D33:AA33" si="3">SUM(D27:D32)</f>
        <v>0</v>
      </c>
      <c r="E33" s="14">
        <f t="shared" si="3"/>
        <v>0</v>
      </c>
      <c r="F33" s="14">
        <f t="shared" si="3"/>
        <v>0</v>
      </c>
      <c r="G33" s="14">
        <f t="shared" si="3"/>
        <v>405.59999999999997</v>
      </c>
      <c r="H33" s="14">
        <f t="shared" si="3"/>
        <v>943.9</v>
      </c>
      <c r="I33" s="14">
        <f t="shared" si="3"/>
        <v>1103.5</v>
      </c>
      <c r="J33" s="14">
        <f t="shared" si="3"/>
        <v>3299.4000000000005</v>
      </c>
      <c r="K33" s="14">
        <f t="shared" si="3"/>
        <v>296</v>
      </c>
      <c r="L33" s="14">
        <f t="shared" si="3"/>
        <v>971.6</v>
      </c>
      <c r="M33" s="14">
        <f t="shared" si="3"/>
        <v>13</v>
      </c>
      <c r="N33" s="14">
        <f t="shared" si="3"/>
        <v>1295.9000000000001</v>
      </c>
      <c r="O33" s="14">
        <f t="shared" si="3"/>
        <v>163.5</v>
      </c>
      <c r="P33" s="14">
        <f t="shared" si="3"/>
        <v>192.60000000000002</v>
      </c>
      <c r="Q33" s="14">
        <f t="shared" si="3"/>
        <v>0</v>
      </c>
      <c r="R33" s="14">
        <f t="shared" si="3"/>
        <v>0</v>
      </c>
      <c r="S33" s="14">
        <f t="shared" si="3"/>
        <v>12914.8</v>
      </c>
      <c r="T33" s="14">
        <f t="shared" si="3"/>
        <v>6980.9</v>
      </c>
      <c r="U33" s="14">
        <f t="shared" si="3"/>
        <v>490.5</v>
      </c>
      <c r="V33" s="14">
        <f t="shared" si="3"/>
        <v>70</v>
      </c>
      <c r="W33" s="14">
        <f t="shared" si="3"/>
        <v>6198</v>
      </c>
      <c r="X33" s="14">
        <f t="shared" si="3"/>
        <v>782.1</v>
      </c>
      <c r="Y33" s="14">
        <f t="shared" si="3"/>
        <v>1674.5</v>
      </c>
      <c r="Z33" s="14">
        <f t="shared" si="3"/>
        <v>5020.8999999999996</v>
      </c>
      <c r="AA33" s="14">
        <f t="shared" si="3"/>
        <v>109.1</v>
      </c>
      <c r="AB33" s="14">
        <f t="shared" si="0"/>
        <v>44027.4</v>
      </c>
    </row>
    <row r="34" spans="1:28" ht="15">
      <c r="A34" s="81" t="s">
        <v>42</v>
      </c>
      <c r="B34" s="4" t="s">
        <v>39</v>
      </c>
      <c r="C34" s="11">
        <v>339.2</v>
      </c>
      <c r="D34" s="11">
        <v>0</v>
      </c>
      <c r="E34" s="11">
        <v>0</v>
      </c>
      <c r="F34" s="11">
        <v>0</v>
      </c>
      <c r="G34" s="11">
        <v>0</v>
      </c>
      <c r="H34" s="11">
        <v>57.4</v>
      </c>
      <c r="I34" s="13">
        <v>0</v>
      </c>
      <c r="J34" s="13">
        <v>324.5</v>
      </c>
      <c r="K34" s="11">
        <v>0</v>
      </c>
      <c r="L34" s="11">
        <v>305.60000000000002</v>
      </c>
      <c r="M34" s="11">
        <v>0</v>
      </c>
      <c r="N34" s="11">
        <v>0</v>
      </c>
      <c r="O34" s="11">
        <v>0</v>
      </c>
      <c r="P34" s="13">
        <v>7</v>
      </c>
      <c r="Q34" s="11">
        <v>0</v>
      </c>
      <c r="R34" s="11">
        <v>0</v>
      </c>
      <c r="S34" s="13">
        <v>303.5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1719.1</v>
      </c>
      <c r="Z34" s="13">
        <v>51.5</v>
      </c>
      <c r="AA34" s="11">
        <v>0</v>
      </c>
      <c r="AB34" s="14">
        <f t="shared" si="0"/>
        <v>3107.7999999999997</v>
      </c>
    </row>
    <row r="35" spans="1:28" ht="15">
      <c r="A35" s="81"/>
      <c r="B35" s="3" t="s">
        <v>27</v>
      </c>
      <c r="C35" s="11">
        <v>0</v>
      </c>
      <c r="D35" s="11">
        <v>0</v>
      </c>
      <c r="E35" s="11">
        <v>0</v>
      </c>
      <c r="F35" s="11">
        <v>68</v>
      </c>
      <c r="G35" s="11">
        <v>4.3</v>
      </c>
      <c r="H35" s="11">
        <v>52</v>
      </c>
      <c r="I35" s="11">
        <v>457.5</v>
      </c>
      <c r="J35" s="11">
        <v>656.6</v>
      </c>
      <c r="K35" s="11">
        <v>8.8000000000000007</v>
      </c>
      <c r="L35" s="11">
        <v>0</v>
      </c>
      <c r="M35" s="11">
        <v>18.3</v>
      </c>
      <c r="N35" s="11">
        <v>1302.2</v>
      </c>
      <c r="O35" s="11">
        <v>72.3</v>
      </c>
      <c r="P35" s="11">
        <v>34.799999999999997</v>
      </c>
      <c r="Q35" s="11">
        <v>63</v>
      </c>
      <c r="R35" s="11">
        <v>0</v>
      </c>
      <c r="S35" s="11">
        <v>925.4</v>
      </c>
      <c r="T35" s="11">
        <v>664.3</v>
      </c>
      <c r="U35" s="11">
        <v>3506.5</v>
      </c>
      <c r="V35" s="11">
        <v>203.9</v>
      </c>
      <c r="W35" s="11">
        <v>3297.6</v>
      </c>
      <c r="X35" s="11">
        <v>191.2</v>
      </c>
      <c r="Y35" s="11">
        <v>0</v>
      </c>
      <c r="Z35" s="11">
        <v>536</v>
      </c>
      <c r="AA35" s="11">
        <v>0</v>
      </c>
      <c r="AB35" s="14">
        <f t="shared" si="0"/>
        <v>12062.7</v>
      </c>
    </row>
    <row r="36" spans="1:28" ht="15">
      <c r="A36" s="81"/>
      <c r="B36" s="4" t="s">
        <v>28</v>
      </c>
      <c r="C36" s="11">
        <v>60.2</v>
      </c>
      <c r="D36" s="11">
        <v>0</v>
      </c>
      <c r="E36" s="11">
        <v>0</v>
      </c>
      <c r="F36" s="11">
        <v>0</v>
      </c>
      <c r="G36" s="11">
        <v>0</v>
      </c>
      <c r="H36" s="11">
        <v>65.2</v>
      </c>
      <c r="I36" s="11">
        <v>0</v>
      </c>
      <c r="J36" s="13">
        <v>294.60000000000002</v>
      </c>
      <c r="K36" s="11">
        <v>12.6</v>
      </c>
      <c r="L36" s="11">
        <v>0</v>
      </c>
      <c r="M36" s="11">
        <v>0</v>
      </c>
      <c r="N36" s="11">
        <v>0</v>
      </c>
      <c r="O36" s="11">
        <v>0</v>
      </c>
      <c r="P36" s="11">
        <v>35.9</v>
      </c>
      <c r="Q36" s="11">
        <v>60.9</v>
      </c>
      <c r="R36" s="11">
        <v>0</v>
      </c>
      <c r="S36" s="13">
        <v>747.5</v>
      </c>
      <c r="T36" s="11">
        <v>522.70000000000005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4">
        <f t="shared" si="0"/>
        <v>1799.6000000000001</v>
      </c>
    </row>
    <row r="37" spans="1:28" ht="15">
      <c r="A37" s="81"/>
      <c r="B37" s="4" t="s">
        <v>29</v>
      </c>
      <c r="C37" s="11">
        <v>62.3</v>
      </c>
      <c r="D37" s="11">
        <v>0</v>
      </c>
      <c r="E37" s="11">
        <v>0</v>
      </c>
      <c r="F37" s="11">
        <v>0</v>
      </c>
      <c r="G37" s="11">
        <v>0</v>
      </c>
      <c r="H37" s="11">
        <v>80.900000000000006</v>
      </c>
      <c r="I37" s="11">
        <v>0</v>
      </c>
      <c r="J37" s="13">
        <v>342</v>
      </c>
      <c r="K37" s="11">
        <v>8.3000000000000007</v>
      </c>
      <c r="L37" s="11">
        <v>0</v>
      </c>
      <c r="M37" s="11">
        <v>0</v>
      </c>
      <c r="N37" s="11">
        <v>0</v>
      </c>
      <c r="O37" s="11">
        <v>0</v>
      </c>
      <c r="P37" s="11">
        <v>14.7</v>
      </c>
      <c r="Q37" s="11">
        <v>60.8</v>
      </c>
      <c r="R37" s="11">
        <v>0</v>
      </c>
      <c r="S37" s="11">
        <v>1124.2</v>
      </c>
      <c r="T37" s="11">
        <v>640.1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4">
        <f t="shared" si="0"/>
        <v>2333.3000000000002</v>
      </c>
    </row>
    <row r="38" spans="1:28" ht="15">
      <c r="A38" s="81"/>
      <c r="B38" s="4" t="s">
        <v>30</v>
      </c>
      <c r="C38" s="11">
        <v>13.2</v>
      </c>
      <c r="D38" s="11">
        <v>0</v>
      </c>
      <c r="E38" s="11">
        <v>0</v>
      </c>
      <c r="F38" s="11">
        <v>0</v>
      </c>
      <c r="G38" s="11">
        <v>0</v>
      </c>
      <c r="H38" s="11">
        <v>81.900000000000006</v>
      </c>
      <c r="I38" s="11">
        <v>0</v>
      </c>
      <c r="J38" s="13">
        <v>342</v>
      </c>
      <c r="K38" s="11">
        <v>8.3000000000000007</v>
      </c>
      <c r="L38" s="11">
        <v>0</v>
      </c>
      <c r="M38" s="11">
        <v>0</v>
      </c>
      <c r="N38" s="11">
        <v>0</v>
      </c>
      <c r="O38" s="11">
        <v>0</v>
      </c>
      <c r="P38" s="11">
        <v>14.9</v>
      </c>
      <c r="Q38" s="11">
        <v>60.8</v>
      </c>
      <c r="R38" s="11">
        <v>0</v>
      </c>
      <c r="S38" s="11">
        <v>1155.7</v>
      </c>
      <c r="T38" s="11">
        <v>635.29999999999995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4">
        <f t="shared" si="0"/>
        <v>2312.1000000000004</v>
      </c>
    </row>
    <row r="39" spans="1:28" ht="15">
      <c r="A39" s="81"/>
      <c r="B39" s="4" t="s">
        <v>31</v>
      </c>
      <c r="C39" s="11">
        <v>13.2</v>
      </c>
      <c r="D39" s="11">
        <v>0</v>
      </c>
      <c r="E39" s="11">
        <v>0</v>
      </c>
      <c r="F39" s="11">
        <v>0</v>
      </c>
      <c r="G39" s="11">
        <v>0</v>
      </c>
      <c r="H39" s="11">
        <v>81.7</v>
      </c>
      <c r="I39" s="11">
        <v>0</v>
      </c>
      <c r="J39" s="13">
        <v>324.89999999999998</v>
      </c>
      <c r="K39" s="11">
        <v>8.3000000000000007</v>
      </c>
      <c r="L39" s="11">
        <v>0</v>
      </c>
      <c r="M39" s="11">
        <v>0</v>
      </c>
      <c r="N39" s="11">
        <v>0</v>
      </c>
      <c r="O39" s="11">
        <v>0</v>
      </c>
      <c r="P39" s="11">
        <v>14.6</v>
      </c>
      <c r="Q39" s="11">
        <v>60.8</v>
      </c>
      <c r="R39" s="11">
        <v>0</v>
      </c>
      <c r="S39" s="11">
        <v>1165</v>
      </c>
      <c r="T39" s="11">
        <v>631.5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4">
        <f t="shared" si="0"/>
        <v>2300</v>
      </c>
    </row>
    <row r="40" spans="1:28" ht="15">
      <c r="A40" s="81"/>
      <c r="B40" s="4" t="s">
        <v>32</v>
      </c>
      <c r="C40" s="11">
        <v>13.3</v>
      </c>
      <c r="D40" s="11">
        <v>0</v>
      </c>
      <c r="E40" s="11">
        <v>0</v>
      </c>
      <c r="F40" s="11">
        <v>0</v>
      </c>
      <c r="G40" s="11">
        <v>0</v>
      </c>
      <c r="H40" s="11">
        <v>81.599999999999994</v>
      </c>
      <c r="I40" s="11">
        <v>0</v>
      </c>
      <c r="J40" s="13">
        <v>318.10000000000002</v>
      </c>
      <c r="K40" s="11">
        <v>8.3000000000000007</v>
      </c>
      <c r="L40" s="11">
        <v>0</v>
      </c>
      <c r="M40" s="11">
        <v>0</v>
      </c>
      <c r="N40" s="11">
        <v>0</v>
      </c>
      <c r="O40" s="11">
        <v>0</v>
      </c>
      <c r="P40" s="11">
        <v>14.6</v>
      </c>
      <c r="Q40" s="11">
        <v>60.8</v>
      </c>
      <c r="R40" s="11">
        <v>0</v>
      </c>
      <c r="S40" s="11">
        <v>1175</v>
      </c>
      <c r="T40" s="11">
        <v>631.5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4">
        <f t="shared" si="0"/>
        <v>2303.1999999999998</v>
      </c>
    </row>
    <row r="41" spans="1:28" ht="15">
      <c r="A41" s="81"/>
      <c r="B41" s="4" t="s">
        <v>33</v>
      </c>
      <c r="C41" s="11">
        <v>16.899999999999999</v>
      </c>
      <c r="D41" s="11">
        <v>0</v>
      </c>
      <c r="E41" s="11">
        <v>0</v>
      </c>
      <c r="F41" s="11">
        <v>0</v>
      </c>
      <c r="G41" s="11">
        <v>0</v>
      </c>
      <c r="H41" s="11">
        <v>90.7</v>
      </c>
      <c r="I41" s="11">
        <v>0</v>
      </c>
      <c r="J41" s="13">
        <v>252.8</v>
      </c>
      <c r="K41" s="11">
        <v>17.100000000000001</v>
      </c>
      <c r="L41" s="11">
        <v>0</v>
      </c>
      <c r="M41" s="11">
        <v>0</v>
      </c>
      <c r="N41" s="11">
        <v>0</v>
      </c>
      <c r="O41" s="11">
        <v>0</v>
      </c>
      <c r="P41" s="11">
        <v>14.7</v>
      </c>
      <c r="Q41" s="11">
        <v>60.8</v>
      </c>
      <c r="R41" s="11">
        <v>0</v>
      </c>
      <c r="S41" s="11">
        <v>1227.7</v>
      </c>
      <c r="T41" s="11">
        <v>631.5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4">
        <f t="shared" si="0"/>
        <v>2312.1999999999998</v>
      </c>
    </row>
    <row r="42" spans="1:28" ht="15">
      <c r="A42" s="81"/>
      <c r="B42" s="4" t="s">
        <v>34</v>
      </c>
      <c r="C42" s="11">
        <v>50</v>
      </c>
      <c r="D42" s="11">
        <v>0</v>
      </c>
      <c r="E42" s="11">
        <v>0</v>
      </c>
      <c r="F42" s="11">
        <v>0</v>
      </c>
      <c r="G42" s="11">
        <v>0</v>
      </c>
      <c r="H42" s="11">
        <v>83.1</v>
      </c>
      <c r="I42" s="11">
        <v>0</v>
      </c>
      <c r="J42" s="13">
        <v>348.2</v>
      </c>
      <c r="K42" s="11">
        <v>8.3000000000000007</v>
      </c>
      <c r="L42" s="11">
        <v>0</v>
      </c>
      <c r="M42" s="11">
        <v>0</v>
      </c>
      <c r="N42" s="11">
        <v>0</v>
      </c>
      <c r="O42" s="11">
        <v>0</v>
      </c>
      <c r="P42" s="11">
        <v>18.7</v>
      </c>
      <c r="Q42" s="11">
        <v>65.2</v>
      </c>
      <c r="R42" s="11">
        <v>0</v>
      </c>
      <c r="S42" s="11">
        <v>1120.3</v>
      </c>
      <c r="T42" s="11">
        <v>631.5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4">
        <f t="shared" si="0"/>
        <v>2325.3000000000002</v>
      </c>
    </row>
    <row r="43" spans="1:28" ht="15">
      <c r="A43" s="81"/>
      <c r="B43" s="4" t="s">
        <v>35</v>
      </c>
      <c r="C43" s="11">
        <v>13.2</v>
      </c>
      <c r="D43" s="11">
        <v>0</v>
      </c>
      <c r="E43" s="11">
        <v>0</v>
      </c>
      <c r="F43" s="11">
        <v>0</v>
      </c>
      <c r="G43" s="11">
        <v>0</v>
      </c>
      <c r="H43" s="11">
        <v>83.1</v>
      </c>
      <c r="I43" s="11">
        <v>0</v>
      </c>
      <c r="J43" s="13">
        <v>299.10000000000002</v>
      </c>
      <c r="K43" s="11">
        <v>19</v>
      </c>
      <c r="L43" s="11">
        <v>0</v>
      </c>
      <c r="M43" s="11">
        <v>0</v>
      </c>
      <c r="N43" s="11">
        <v>0</v>
      </c>
      <c r="O43" s="11">
        <v>0</v>
      </c>
      <c r="P43" s="11">
        <v>18.600000000000001</v>
      </c>
      <c r="Q43" s="11">
        <v>60.8</v>
      </c>
      <c r="R43" s="11">
        <v>0</v>
      </c>
      <c r="S43" s="11">
        <v>1193.9000000000001</v>
      </c>
      <c r="T43" s="11">
        <v>639.1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4">
        <f t="shared" si="0"/>
        <v>2326.8000000000002</v>
      </c>
    </row>
    <row r="44" spans="1:28" ht="15">
      <c r="A44" s="81"/>
      <c r="B44" s="4" t="s">
        <v>36</v>
      </c>
      <c r="C44" s="11">
        <v>13.2</v>
      </c>
      <c r="D44" s="11">
        <v>0</v>
      </c>
      <c r="E44" s="11">
        <v>0</v>
      </c>
      <c r="F44" s="11">
        <v>0</v>
      </c>
      <c r="G44" s="11">
        <v>0</v>
      </c>
      <c r="H44" s="11">
        <v>79.8</v>
      </c>
      <c r="I44" s="11">
        <v>0</v>
      </c>
      <c r="J44" s="13">
        <v>217.2</v>
      </c>
      <c r="K44" s="11">
        <v>8.3000000000000007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1230.0999999999999</v>
      </c>
      <c r="T44" s="11">
        <v>641.29999999999995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4">
        <f t="shared" si="0"/>
        <v>2189.8999999999996</v>
      </c>
    </row>
    <row r="45" spans="1:28" ht="15">
      <c r="A45" s="81"/>
      <c r="B45" s="3" t="s">
        <v>37</v>
      </c>
      <c r="C45" s="14">
        <f>SUM(C34:C44)</f>
        <v>594.70000000000005</v>
      </c>
      <c r="D45" s="14">
        <f t="shared" ref="D45:AA45" si="4">SUM(D34:D44)</f>
        <v>0</v>
      </c>
      <c r="E45" s="14">
        <f t="shared" si="4"/>
        <v>0</v>
      </c>
      <c r="F45" s="14">
        <f t="shared" si="4"/>
        <v>68</v>
      </c>
      <c r="G45" s="14">
        <f t="shared" si="4"/>
        <v>4.3</v>
      </c>
      <c r="H45" s="14">
        <f t="shared" si="4"/>
        <v>837.40000000000009</v>
      </c>
      <c r="I45" s="14">
        <f t="shared" si="4"/>
        <v>457.5</v>
      </c>
      <c r="J45" s="14">
        <f t="shared" si="4"/>
        <v>3719.9999999999995</v>
      </c>
      <c r="K45" s="14">
        <f t="shared" si="4"/>
        <v>107.29999999999998</v>
      </c>
      <c r="L45" s="14">
        <f t="shared" si="4"/>
        <v>305.60000000000002</v>
      </c>
      <c r="M45" s="14">
        <f t="shared" si="4"/>
        <v>18.3</v>
      </c>
      <c r="N45" s="14">
        <f t="shared" si="4"/>
        <v>1302.2</v>
      </c>
      <c r="O45" s="14">
        <f t="shared" si="4"/>
        <v>72.3</v>
      </c>
      <c r="P45" s="14">
        <f t="shared" si="4"/>
        <v>188.49999999999997</v>
      </c>
      <c r="Q45" s="14">
        <f t="shared" si="4"/>
        <v>553.9</v>
      </c>
      <c r="R45" s="14">
        <f t="shared" si="4"/>
        <v>0</v>
      </c>
      <c r="S45" s="14">
        <f t="shared" si="4"/>
        <v>11368.3</v>
      </c>
      <c r="T45" s="14">
        <f t="shared" si="4"/>
        <v>6268.8</v>
      </c>
      <c r="U45" s="14">
        <f t="shared" si="4"/>
        <v>3506.5</v>
      </c>
      <c r="V45" s="14">
        <f t="shared" si="4"/>
        <v>203.9</v>
      </c>
      <c r="W45" s="14">
        <f t="shared" si="4"/>
        <v>3297.6</v>
      </c>
      <c r="X45" s="14">
        <f t="shared" si="4"/>
        <v>191.2</v>
      </c>
      <c r="Y45" s="14">
        <f t="shared" si="4"/>
        <v>1719.1</v>
      </c>
      <c r="Z45" s="14">
        <f t="shared" si="4"/>
        <v>587.5</v>
      </c>
      <c r="AA45" s="14">
        <f t="shared" si="4"/>
        <v>0</v>
      </c>
      <c r="AB45" s="14">
        <f t="shared" si="0"/>
        <v>35372.899999999994</v>
      </c>
    </row>
    <row r="46" spans="1:28" ht="15">
      <c r="A46" s="81" t="s">
        <v>44</v>
      </c>
      <c r="B46" s="4" t="s">
        <v>45</v>
      </c>
      <c r="C46" s="11">
        <v>456.7</v>
      </c>
      <c r="D46" s="11">
        <v>0</v>
      </c>
      <c r="E46" s="11">
        <v>0</v>
      </c>
      <c r="F46" s="11">
        <v>0</v>
      </c>
      <c r="G46" s="11">
        <v>0</v>
      </c>
      <c r="H46" s="11">
        <v>134.1</v>
      </c>
      <c r="I46" s="11">
        <v>502.7</v>
      </c>
      <c r="J46" s="11">
        <v>244.4</v>
      </c>
      <c r="K46" s="11">
        <v>71.5</v>
      </c>
      <c r="L46" s="11">
        <v>434</v>
      </c>
      <c r="M46" s="11">
        <v>0</v>
      </c>
      <c r="N46" s="11">
        <v>0</v>
      </c>
      <c r="O46" s="11">
        <v>0</v>
      </c>
      <c r="P46" s="11">
        <v>22.6</v>
      </c>
      <c r="Q46" s="11">
        <v>0</v>
      </c>
      <c r="R46" s="11">
        <v>0</v>
      </c>
      <c r="S46" s="11">
        <v>499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1964.1</v>
      </c>
      <c r="Z46" s="11">
        <v>0</v>
      </c>
      <c r="AA46" s="11">
        <v>0</v>
      </c>
      <c r="AB46" s="14">
        <f t="shared" si="0"/>
        <v>4329.1000000000004</v>
      </c>
    </row>
    <row r="47" spans="1:28" ht="15">
      <c r="A47" s="81"/>
      <c r="B47" s="4" t="s">
        <v>46</v>
      </c>
      <c r="C47" s="11">
        <v>42.9</v>
      </c>
      <c r="D47" s="11">
        <v>0</v>
      </c>
      <c r="E47" s="11">
        <v>0</v>
      </c>
      <c r="F47" s="11">
        <v>396.7</v>
      </c>
      <c r="G47" s="11">
        <v>165.5</v>
      </c>
      <c r="H47" s="11">
        <v>195.7</v>
      </c>
      <c r="I47" s="13">
        <v>0</v>
      </c>
      <c r="J47" s="13">
        <v>107.8</v>
      </c>
      <c r="K47" s="13">
        <v>18</v>
      </c>
      <c r="L47" s="13">
        <v>162.30000000000001</v>
      </c>
      <c r="M47" s="11">
        <v>0</v>
      </c>
      <c r="N47" s="11">
        <v>0</v>
      </c>
      <c r="O47" s="11">
        <v>0</v>
      </c>
      <c r="P47" s="13">
        <v>59.2</v>
      </c>
      <c r="Q47" s="11">
        <v>0</v>
      </c>
      <c r="R47" s="13">
        <v>0</v>
      </c>
      <c r="S47" s="13">
        <v>495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3">
        <v>0</v>
      </c>
      <c r="Z47" s="13">
        <v>620.70000000000005</v>
      </c>
      <c r="AA47" s="13">
        <v>0</v>
      </c>
      <c r="AB47" s="14">
        <f t="shared" si="0"/>
        <v>2263.8000000000002</v>
      </c>
    </row>
    <row r="48" spans="1:28" ht="15">
      <c r="A48" s="81"/>
      <c r="B48" s="3" t="s">
        <v>27</v>
      </c>
      <c r="C48" s="11">
        <v>32.6</v>
      </c>
      <c r="D48" s="11">
        <v>0</v>
      </c>
      <c r="E48" s="11">
        <v>0</v>
      </c>
      <c r="F48" s="11">
        <v>198</v>
      </c>
      <c r="G48" s="11">
        <v>24.3</v>
      </c>
      <c r="H48" s="11">
        <v>90.7</v>
      </c>
      <c r="I48" s="11">
        <v>585</v>
      </c>
      <c r="J48" s="11">
        <v>373.1</v>
      </c>
      <c r="K48" s="11">
        <v>9.6999999999999993</v>
      </c>
      <c r="L48" s="11">
        <v>1.9</v>
      </c>
      <c r="M48" s="11">
        <v>16.2</v>
      </c>
      <c r="N48" s="11">
        <v>1284.8</v>
      </c>
      <c r="O48" s="11">
        <v>70.400000000000006</v>
      </c>
      <c r="P48" s="11">
        <v>42.9</v>
      </c>
      <c r="Q48" s="11">
        <v>64</v>
      </c>
      <c r="R48" s="11">
        <v>0</v>
      </c>
      <c r="S48" s="11">
        <v>511.9</v>
      </c>
      <c r="T48" s="11">
        <v>601.9</v>
      </c>
      <c r="U48" s="11">
        <v>3742.3</v>
      </c>
      <c r="V48" s="11">
        <v>203.8</v>
      </c>
      <c r="W48" s="11">
        <v>3507.2</v>
      </c>
      <c r="X48" s="11">
        <v>191.2</v>
      </c>
      <c r="Y48" s="11">
        <v>0</v>
      </c>
      <c r="Z48" s="11">
        <v>345</v>
      </c>
      <c r="AA48" s="11">
        <v>0</v>
      </c>
      <c r="AB48" s="14">
        <f t="shared" si="0"/>
        <v>11896.900000000001</v>
      </c>
    </row>
    <row r="49" spans="1:28" ht="15">
      <c r="A49" s="81"/>
      <c r="B49" s="4" t="s">
        <v>28</v>
      </c>
      <c r="C49" s="11">
        <v>12.9</v>
      </c>
      <c r="D49" s="11">
        <v>0</v>
      </c>
      <c r="E49" s="11">
        <v>0</v>
      </c>
      <c r="F49" s="11">
        <v>0</v>
      </c>
      <c r="G49" s="11">
        <v>0</v>
      </c>
      <c r="H49" s="11">
        <v>84.3</v>
      </c>
      <c r="I49" s="11">
        <v>0</v>
      </c>
      <c r="J49" s="13">
        <v>264.10000000000002</v>
      </c>
      <c r="K49" s="11">
        <v>9.5</v>
      </c>
      <c r="L49" s="11">
        <v>0</v>
      </c>
      <c r="M49" s="11">
        <v>0</v>
      </c>
      <c r="N49" s="11">
        <v>0</v>
      </c>
      <c r="O49" s="11">
        <v>0</v>
      </c>
      <c r="P49" s="11">
        <v>35.4</v>
      </c>
      <c r="Q49" s="11">
        <v>62.5</v>
      </c>
      <c r="R49" s="11">
        <v>0</v>
      </c>
      <c r="S49" s="11">
        <v>1012.3</v>
      </c>
      <c r="T49" s="11">
        <v>601.9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4">
        <f t="shared" si="0"/>
        <v>2082.9</v>
      </c>
    </row>
    <row r="50" spans="1:28" ht="15">
      <c r="A50" s="81"/>
      <c r="B50" s="4" t="s">
        <v>29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96.9</v>
      </c>
      <c r="I50" s="11">
        <v>0</v>
      </c>
      <c r="J50" s="13">
        <v>268.8</v>
      </c>
      <c r="K50" s="11">
        <v>9.6999999999999993</v>
      </c>
      <c r="L50" s="11">
        <v>0</v>
      </c>
      <c r="M50" s="11">
        <v>0</v>
      </c>
      <c r="N50" s="11">
        <v>0</v>
      </c>
      <c r="O50" s="11">
        <v>0</v>
      </c>
      <c r="P50" s="11">
        <v>43.5</v>
      </c>
      <c r="Q50" s="11">
        <v>63.3</v>
      </c>
      <c r="R50" s="11">
        <v>0</v>
      </c>
      <c r="S50" s="11">
        <v>1119.7</v>
      </c>
      <c r="T50" s="11">
        <v>601.9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4">
        <f t="shared" si="0"/>
        <v>2203.8000000000002</v>
      </c>
    </row>
    <row r="51" spans="1:28" ht="15">
      <c r="A51" s="81"/>
      <c r="B51" s="4" t="s">
        <v>30</v>
      </c>
      <c r="C51" s="11">
        <v>25.5</v>
      </c>
      <c r="D51" s="11">
        <v>0</v>
      </c>
      <c r="E51" s="11">
        <v>0</v>
      </c>
      <c r="F51" s="11">
        <v>0</v>
      </c>
      <c r="G51" s="11">
        <v>0</v>
      </c>
      <c r="H51" s="11">
        <v>83.4</v>
      </c>
      <c r="I51" s="11">
        <v>0</v>
      </c>
      <c r="J51" s="13">
        <v>270.8</v>
      </c>
      <c r="K51" s="11">
        <v>9.9</v>
      </c>
      <c r="L51" s="11">
        <v>0</v>
      </c>
      <c r="M51" s="11">
        <v>0</v>
      </c>
      <c r="N51" s="11">
        <v>0</v>
      </c>
      <c r="O51" s="11">
        <v>0</v>
      </c>
      <c r="P51" s="11">
        <v>43</v>
      </c>
      <c r="Q51" s="11">
        <v>63.7</v>
      </c>
      <c r="R51" s="11">
        <v>0</v>
      </c>
      <c r="S51" s="11">
        <v>1140.5</v>
      </c>
      <c r="T51" s="11">
        <v>601.9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4">
        <f t="shared" si="0"/>
        <v>2238.6999999999998</v>
      </c>
    </row>
    <row r="52" spans="1:28" ht="15">
      <c r="A52" s="81"/>
      <c r="B52" s="4" t="s">
        <v>31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96.5</v>
      </c>
      <c r="I52" s="11">
        <v>0</v>
      </c>
      <c r="J52" s="13">
        <v>252.3</v>
      </c>
      <c r="K52" s="11">
        <v>9.6999999999999993</v>
      </c>
      <c r="L52" s="11">
        <v>0</v>
      </c>
      <c r="M52" s="11">
        <v>0</v>
      </c>
      <c r="N52" s="11">
        <v>0</v>
      </c>
      <c r="O52" s="11">
        <v>0</v>
      </c>
      <c r="P52" s="11">
        <v>40.799999999999997</v>
      </c>
      <c r="Q52" s="11">
        <v>63.7</v>
      </c>
      <c r="R52" s="11">
        <v>0</v>
      </c>
      <c r="S52" s="11">
        <v>1133.3</v>
      </c>
      <c r="T52" s="11">
        <v>601.9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4">
        <f t="shared" si="0"/>
        <v>2198.1999999999998</v>
      </c>
    </row>
    <row r="53" spans="1:28" ht="15">
      <c r="A53" s="81"/>
      <c r="B53" s="4" t="s">
        <v>32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97.1</v>
      </c>
      <c r="I53" s="11">
        <v>0</v>
      </c>
      <c r="J53" s="13">
        <v>266.2</v>
      </c>
      <c r="K53" s="11">
        <v>9.8000000000000007</v>
      </c>
      <c r="L53" s="11">
        <v>0</v>
      </c>
      <c r="M53" s="11">
        <v>0</v>
      </c>
      <c r="N53" s="11">
        <v>0</v>
      </c>
      <c r="O53" s="11">
        <v>0</v>
      </c>
      <c r="P53" s="11">
        <v>41</v>
      </c>
      <c r="Q53" s="11">
        <v>66.900000000000006</v>
      </c>
      <c r="R53" s="11">
        <v>0</v>
      </c>
      <c r="S53" s="11">
        <v>1116</v>
      </c>
      <c r="T53" s="11">
        <v>601.9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4">
        <f t="shared" si="0"/>
        <v>2198.9</v>
      </c>
    </row>
    <row r="54" spans="1:28" ht="15">
      <c r="A54" s="81"/>
      <c r="B54" s="4" t="s">
        <v>33</v>
      </c>
      <c r="C54" s="11">
        <v>23.9</v>
      </c>
      <c r="D54" s="11">
        <v>0</v>
      </c>
      <c r="E54" s="11">
        <v>0</v>
      </c>
      <c r="F54" s="11">
        <v>0</v>
      </c>
      <c r="G54" s="11">
        <v>0</v>
      </c>
      <c r="H54" s="11">
        <v>97.3</v>
      </c>
      <c r="I54" s="11">
        <v>0</v>
      </c>
      <c r="J54" s="13">
        <v>257.89999999999998</v>
      </c>
      <c r="K54" s="11">
        <v>23.5</v>
      </c>
      <c r="L54" s="11">
        <v>0</v>
      </c>
      <c r="M54" s="11">
        <v>0</v>
      </c>
      <c r="N54" s="11">
        <v>0</v>
      </c>
      <c r="O54" s="11">
        <v>0</v>
      </c>
      <c r="P54" s="11">
        <v>40.700000000000003</v>
      </c>
      <c r="Q54" s="11">
        <v>66.900000000000006</v>
      </c>
      <c r="R54" s="11">
        <v>0</v>
      </c>
      <c r="S54" s="11">
        <v>1095.4000000000001</v>
      </c>
      <c r="T54" s="11">
        <v>601.9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4">
        <f t="shared" si="0"/>
        <v>2207.5</v>
      </c>
    </row>
    <row r="55" spans="1:28" ht="15">
      <c r="A55" s="81"/>
      <c r="B55" s="4" t="s">
        <v>34</v>
      </c>
      <c r="C55" s="11">
        <v>18.8</v>
      </c>
      <c r="D55" s="11">
        <v>0</v>
      </c>
      <c r="E55" s="11">
        <v>0</v>
      </c>
      <c r="F55" s="11">
        <v>0</v>
      </c>
      <c r="G55" s="11">
        <v>0</v>
      </c>
      <c r="H55" s="11">
        <v>97.3</v>
      </c>
      <c r="I55" s="11">
        <v>0</v>
      </c>
      <c r="J55" s="13">
        <v>302.3</v>
      </c>
      <c r="K55" s="11">
        <v>21.9</v>
      </c>
      <c r="L55" s="11">
        <v>0</v>
      </c>
      <c r="M55" s="11">
        <v>0</v>
      </c>
      <c r="N55" s="11">
        <v>0</v>
      </c>
      <c r="O55" s="11">
        <v>0</v>
      </c>
      <c r="P55" s="11">
        <v>40.6</v>
      </c>
      <c r="Q55" s="11">
        <v>66.900000000000006</v>
      </c>
      <c r="R55" s="11">
        <v>0</v>
      </c>
      <c r="S55" s="11">
        <v>1047.2</v>
      </c>
      <c r="T55" s="11">
        <v>601.9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4">
        <f t="shared" si="0"/>
        <v>2196.9</v>
      </c>
    </row>
    <row r="56" spans="1:28" ht="15">
      <c r="A56" s="81"/>
      <c r="B56" s="4" t="s">
        <v>35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93.9</v>
      </c>
      <c r="I56" s="11">
        <v>0</v>
      </c>
      <c r="J56" s="13">
        <v>259</v>
      </c>
      <c r="K56" s="11">
        <v>9.8000000000000007</v>
      </c>
      <c r="L56" s="11">
        <v>0</v>
      </c>
      <c r="M56" s="11">
        <v>0</v>
      </c>
      <c r="N56" s="11">
        <v>0</v>
      </c>
      <c r="O56" s="11">
        <v>0</v>
      </c>
      <c r="P56" s="11">
        <v>40.5</v>
      </c>
      <c r="Q56" s="11">
        <v>66.900000000000006</v>
      </c>
      <c r="R56" s="11">
        <v>0</v>
      </c>
      <c r="S56" s="11">
        <v>1130.7</v>
      </c>
      <c r="T56" s="11">
        <v>601.9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4">
        <f t="shared" si="0"/>
        <v>2202.7000000000003</v>
      </c>
    </row>
    <row r="57" spans="1:28" ht="15">
      <c r="A57" s="81"/>
      <c r="B57" s="4" t="s">
        <v>36</v>
      </c>
      <c r="C57" s="11">
        <v>16</v>
      </c>
      <c r="D57" s="11">
        <v>0</v>
      </c>
      <c r="E57" s="11">
        <v>0</v>
      </c>
      <c r="F57" s="11">
        <v>0</v>
      </c>
      <c r="G57" s="11">
        <v>0</v>
      </c>
      <c r="H57" s="11">
        <v>74.099999999999994</v>
      </c>
      <c r="I57" s="11">
        <v>0</v>
      </c>
      <c r="J57" s="13">
        <v>220.4</v>
      </c>
      <c r="K57" s="11">
        <v>35.6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257.89999999999998</v>
      </c>
      <c r="S57" s="11">
        <v>134</v>
      </c>
      <c r="T57" s="11">
        <v>601.9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4">
        <f t="shared" si="0"/>
        <v>1339.9</v>
      </c>
    </row>
    <row r="58" spans="1:28" ht="15">
      <c r="A58" s="81"/>
      <c r="B58" s="3" t="s">
        <v>37</v>
      </c>
      <c r="C58" s="14">
        <f>SUM(C46:C57)</f>
        <v>629.29999999999984</v>
      </c>
      <c r="D58" s="14">
        <f t="shared" ref="D58:AA58" si="5">SUM(D46:D57)</f>
        <v>0</v>
      </c>
      <c r="E58" s="14">
        <f t="shared" si="5"/>
        <v>0</v>
      </c>
      <c r="F58" s="14">
        <f t="shared" si="5"/>
        <v>594.70000000000005</v>
      </c>
      <c r="G58" s="14">
        <f t="shared" si="5"/>
        <v>189.8</v>
      </c>
      <c r="H58" s="14">
        <f t="shared" si="5"/>
        <v>1241.3</v>
      </c>
      <c r="I58" s="14">
        <f t="shared" si="5"/>
        <v>1087.7</v>
      </c>
      <c r="J58" s="14">
        <f t="shared" si="5"/>
        <v>3087.1000000000004</v>
      </c>
      <c r="K58" s="14">
        <f t="shared" si="5"/>
        <v>238.60000000000002</v>
      </c>
      <c r="L58" s="14">
        <f t="shared" si="5"/>
        <v>598.19999999999993</v>
      </c>
      <c r="M58" s="14">
        <f t="shared" si="5"/>
        <v>16.2</v>
      </c>
      <c r="N58" s="14">
        <f t="shared" si="5"/>
        <v>1284.8</v>
      </c>
      <c r="O58" s="14">
        <f t="shared" si="5"/>
        <v>70.400000000000006</v>
      </c>
      <c r="P58" s="14">
        <f t="shared" si="5"/>
        <v>450.20000000000005</v>
      </c>
      <c r="Q58" s="14">
        <f t="shared" si="5"/>
        <v>584.79999999999995</v>
      </c>
      <c r="R58" s="14">
        <f t="shared" si="5"/>
        <v>257.89999999999998</v>
      </c>
      <c r="S58" s="14">
        <f t="shared" si="5"/>
        <v>10435.000000000002</v>
      </c>
      <c r="T58" s="14">
        <f t="shared" si="5"/>
        <v>6018.9999999999991</v>
      </c>
      <c r="U58" s="14">
        <f t="shared" si="5"/>
        <v>3742.3</v>
      </c>
      <c r="V58" s="14">
        <f t="shared" si="5"/>
        <v>203.8</v>
      </c>
      <c r="W58" s="14">
        <f t="shared" si="5"/>
        <v>3507.2</v>
      </c>
      <c r="X58" s="14">
        <f t="shared" si="5"/>
        <v>191.2</v>
      </c>
      <c r="Y58" s="14">
        <f t="shared" si="5"/>
        <v>1964.1</v>
      </c>
      <c r="Z58" s="14">
        <f t="shared" si="5"/>
        <v>965.7</v>
      </c>
      <c r="AA58" s="14">
        <f t="shared" si="5"/>
        <v>0</v>
      </c>
      <c r="AB58" s="14">
        <f t="shared" si="0"/>
        <v>37359.299999999988</v>
      </c>
    </row>
    <row r="59" spans="1:28" ht="15">
      <c r="A59" s="81" t="s">
        <v>47</v>
      </c>
      <c r="B59" s="3" t="s">
        <v>27</v>
      </c>
      <c r="C59" s="11">
        <v>0</v>
      </c>
      <c r="D59" s="11">
        <v>0</v>
      </c>
      <c r="E59" s="11">
        <v>0</v>
      </c>
      <c r="F59" s="11">
        <v>135.30000000000001</v>
      </c>
      <c r="G59" s="11">
        <v>95.3</v>
      </c>
      <c r="H59" s="11">
        <v>8.1</v>
      </c>
      <c r="I59" s="11">
        <v>0</v>
      </c>
      <c r="J59" s="11">
        <v>179.3</v>
      </c>
      <c r="K59" s="11">
        <v>8.5</v>
      </c>
      <c r="L59" s="11">
        <v>0</v>
      </c>
      <c r="M59" s="11">
        <v>13.4</v>
      </c>
      <c r="N59" s="11">
        <v>0</v>
      </c>
      <c r="O59" s="11">
        <v>0</v>
      </c>
      <c r="P59" s="11">
        <v>12.3</v>
      </c>
      <c r="Q59" s="11">
        <v>12.2</v>
      </c>
      <c r="R59" s="11">
        <v>18.3</v>
      </c>
      <c r="S59" s="11">
        <v>55.1</v>
      </c>
      <c r="T59" s="11">
        <v>143.5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4">
        <f t="shared" si="0"/>
        <v>681.3</v>
      </c>
    </row>
    <row r="60" spans="1:28" ht="15">
      <c r="A60" s="81"/>
      <c r="B60" s="3" t="s">
        <v>41</v>
      </c>
      <c r="C60" s="11">
        <v>26.3</v>
      </c>
      <c r="D60" s="11">
        <v>0</v>
      </c>
      <c r="E60" s="11">
        <v>0</v>
      </c>
      <c r="F60" s="11">
        <v>0</v>
      </c>
      <c r="G60" s="11">
        <v>0</v>
      </c>
      <c r="H60" s="11">
        <v>41.7</v>
      </c>
      <c r="I60" s="11">
        <v>0</v>
      </c>
      <c r="J60" s="11">
        <v>513.29999999999995</v>
      </c>
      <c r="K60" s="11">
        <v>36.5</v>
      </c>
      <c r="L60" s="11">
        <v>0</v>
      </c>
      <c r="M60" s="11">
        <v>0</v>
      </c>
      <c r="N60" s="11">
        <v>0</v>
      </c>
      <c r="O60" s="11">
        <v>0</v>
      </c>
      <c r="P60" s="11">
        <v>12.3</v>
      </c>
      <c r="Q60" s="11">
        <v>12.2</v>
      </c>
      <c r="R60" s="11">
        <v>0</v>
      </c>
      <c r="S60" s="11">
        <v>1191.7</v>
      </c>
      <c r="T60" s="11">
        <v>547.79999999999995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4">
        <f t="shared" si="0"/>
        <v>2381.8000000000002</v>
      </c>
    </row>
    <row r="61" spans="1:28" ht="15">
      <c r="A61" s="81"/>
      <c r="B61" s="3" t="s">
        <v>29</v>
      </c>
      <c r="C61" s="11">
        <v>54.4</v>
      </c>
      <c r="D61" s="11">
        <v>0</v>
      </c>
      <c r="E61" s="11">
        <v>0</v>
      </c>
      <c r="F61" s="11">
        <v>0</v>
      </c>
      <c r="G61" s="11">
        <v>0</v>
      </c>
      <c r="H61" s="11">
        <v>41.7</v>
      </c>
      <c r="I61" s="11">
        <v>0</v>
      </c>
      <c r="J61" s="11">
        <v>422.7</v>
      </c>
      <c r="K61" s="11">
        <v>36.5</v>
      </c>
      <c r="L61" s="11">
        <v>0</v>
      </c>
      <c r="M61" s="11">
        <v>0</v>
      </c>
      <c r="N61" s="11">
        <v>0</v>
      </c>
      <c r="O61" s="11">
        <v>0</v>
      </c>
      <c r="P61" s="11">
        <v>12.3</v>
      </c>
      <c r="Q61" s="11">
        <v>12.2</v>
      </c>
      <c r="R61" s="11">
        <v>0</v>
      </c>
      <c r="S61" s="11">
        <v>1203.4000000000001</v>
      </c>
      <c r="T61" s="11">
        <v>547.79999999999995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4">
        <f t="shared" si="0"/>
        <v>2331</v>
      </c>
    </row>
    <row r="62" spans="1:28" ht="15">
      <c r="A62" s="81"/>
      <c r="B62" s="3" t="s">
        <v>30</v>
      </c>
      <c r="C62" s="11">
        <v>26.8</v>
      </c>
      <c r="D62" s="11">
        <v>0</v>
      </c>
      <c r="E62" s="11">
        <v>0</v>
      </c>
      <c r="F62" s="11">
        <v>0</v>
      </c>
      <c r="G62" s="11">
        <v>0</v>
      </c>
      <c r="H62" s="11">
        <v>41.7</v>
      </c>
      <c r="I62" s="11">
        <v>0</v>
      </c>
      <c r="J62" s="11">
        <v>477.8</v>
      </c>
      <c r="K62" s="11">
        <v>36.5</v>
      </c>
      <c r="L62" s="11">
        <v>0</v>
      </c>
      <c r="M62" s="11">
        <v>0</v>
      </c>
      <c r="N62" s="11">
        <v>0</v>
      </c>
      <c r="O62" s="11">
        <v>0</v>
      </c>
      <c r="P62" s="11">
        <v>12.3</v>
      </c>
      <c r="Q62" s="11">
        <v>12.2</v>
      </c>
      <c r="R62" s="11">
        <v>0</v>
      </c>
      <c r="S62" s="11">
        <v>1185.4000000000001</v>
      </c>
      <c r="T62" s="11">
        <v>547.79999999999995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4">
        <f t="shared" si="0"/>
        <v>2340.5</v>
      </c>
    </row>
    <row r="63" spans="1:28" ht="15">
      <c r="A63" s="81"/>
      <c r="B63" s="3" t="s">
        <v>31</v>
      </c>
      <c r="C63" s="11">
        <v>80.900000000000006</v>
      </c>
      <c r="D63" s="11">
        <v>0</v>
      </c>
      <c r="E63" s="11">
        <v>0</v>
      </c>
      <c r="F63" s="11">
        <v>0</v>
      </c>
      <c r="G63" s="11">
        <v>0</v>
      </c>
      <c r="H63" s="11">
        <v>41.7</v>
      </c>
      <c r="I63" s="11">
        <v>0</v>
      </c>
      <c r="J63" s="11">
        <v>420.2</v>
      </c>
      <c r="K63" s="11">
        <v>36.5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1177.3</v>
      </c>
      <c r="T63" s="11">
        <v>547.79999999999995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4">
        <f t="shared" si="0"/>
        <v>2304.3999999999996</v>
      </c>
    </row>
    <row r="64" spans="1:28" ht="15">
      <c r="A64" s="81"/>
      <c r="B64" s="3" t="s">
        <v>37</v>
      </c>
      <c r="C64" s="14">
        <f>SUM(C59:C63)</f>
        <v>188.4</v>
      </c>
      <c r="D64" s="14">
        <f t="shared" ref="D64:AA64" si="6">SUM(D59:D63)</f>
        <v>0</v>
      </c>
      <c r="E64" s="14">
        <f t="shared" si="6"/>
        <v>0</v>
      </c>
      <c r="F64" s="14">
        <f t="shared" si="6"/>
        <v>135.30000000000001</v>
      </c>
      <c r="G64" s="14">
        <f t="shared" si="6"/>
        <v>95.3</v>
      </c>
      <c r="H64" s="14">
        <f t="shared" si="6"/>
        <v>174.89999999999998</v>
      </c>
      <c r="I64" s="14">
        <f t="shared" si="6"/>
        <v>0</v>
      </c>
      <c r="J64" s="14">
        <f t="shared" si="6"/>
        <v>2013.3</v>
      </c>
      <c r="K64" s="14">
        <f t="shared" si="6"/>
        <v>154.5</v>
      </c>
      <c r="L64" s="14">
        <f t="shared" si="6"/>
        <v>0</v>
      </c>
      <c r="M64" s="14">
        <f t="shared" si="6"/>
        <v>13.4</v>
      </c>
      <c r="N64" s="14">
        <f t="shared" si="6"/>
        <v>0</v>
      </c>
      <c r="O64" s="14">
        <f t="shared" si="6"/>
        <v>0</v>
      </c>
      <c r="P64" s="14">
        <f t="shared" si="6"/>
        <v>49.2</v>
      </c>
      <c r="Q64" s="14">
        <f t="shared" si="6"/>
        <v>48.8</v>
      </c>
      <c r="R64" s="14">
        <f t="shared" si="6"/>
        <v>18.3</v>
      </c>
      <c r="S64" s="14">
        <f t="shared" si="6"/>
        <v>4812.8999999999996</v>
      </c>
      <c r="T64" s="14">
        <f t="shared" si="6"/>
        <v>2334.6999999999998</v>
      </c>
      <c r="U64" s="14">
        <f t="shared" si="6"/>
        <v>0</v>
      </c>
      <c r="V64" s="14">
        <f t="shared" si="6"/>
        <v>0</v>
      </c>
      <c r="W64" s="14">
        <f t="shared" si="6"/>
        <v>0</v>
      </c>
      <c r="X64" s="14">
        <f t="shared" si="6"/>
        <v>0</v>
      </c>
      <c r="Y64" s="14">
        <f t="shared" si="6"/>
        <v>0</v>
      </c>
      <c r="Z64" s="14">
        <f t="shared" si="6"/>
        <v>0</v>
      </c>
      <c r="AA64" s="14">
        <f t="shared" si="6"/>
        <v>0</v>
      </c>
      <c r="AB64" s="14">
        <f t="shared" si="0"/>
        <v>10039</v>
      </c>
    </row>
    <row r="65" spans="1:28" ht="15">
      <c r="A65" s="81" t="s">
        <v>52</v>
      </c>
      <c r="B65" s="4" t="s">
        <v>39</v>
      </c>
      <c r="C65" s="11">
        <v>339.1</v>
      </c>
      <c r="D65" s="11">
        <v>1171.3</v>
      </c>
      <c r="E65" s="11">
        <v>0</v>
      </c>
      <c r="F65" s="11">
        <v>0</v>
      </c>
      <c r="G65" s="11">
        <v>0</v>
      </c>
      <c r="H65" s="11">
        <v>105.3</v>
      </c>
      <c r="I65" s="11">
        <v>0</v>
      </c>
      <c r="J65" s="11">
        <v>682.2</v>
      </c>
      <c r="K65" s="11">
        <v>44.9</v>
      </c>
      <c r="L65" s="13">
        <v>467.4</v>
      </c>
      <c r="M65" s="11">
        <v>0</v>
      </c>
      <c r="N65" s="11">
        <v>0</v>
      </c>
      <c r="O65" s="11">
        <v>0</v>
      </c>
      <c r="P65" s="13">
        <v>19.3</v>
      </c>
      <c r="Q65" s="11">
        <v>0</v>
      </c>
      <c r="R65" s="11">
        <v>0</v>
      </c>
      <c r="S65" s="13">
        <v>172.6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1792.4</v>
      </c>
      <c r="Z65" s="11">
        <v>35.9</v>
      </c>
      <c r="AA65" s="11">
        <v>0</v>
      </c>
      <c r="AB65" s="14">
        <f t="shared" si="0"/>
        <v>4830.3999999999996</v>
      </c>
    </row>
    <row r="66" spans="1:28" ht="15">
      <c r="A66" s="81"/>
      <c r="B66" s="3" t="s">
        <v>27</v>
      </c>
      <c r="C66" s="11">
        <v>0</v>
      </c>
      <c r="D66" s="11">
        <v>0</v>
      </c>
      <c r="E66" s="11">
        <v>0</v>
      </c>
      <c r="F66" s="11">
        <v>149.4</v>
      </c>
      <c r="G66" s="11">
        <v>0</v>
      </c>
      <c r="H66" s="11">
        <v>55.2</v>
      </c>
      <c r="I66" s="11">
        <v>1210.3</v>
      </c>
      <c r="J66" s="11">
        <v>646.20000000000005</v>
      </c>
      <c r="K66" s="11">
        <v>6.3</v>
      </c>
      <c r="L66" s="11">
        <v>0</v>
      </c>
      <c r="M66" s="11">
        <v>22.1</v>
      </c>
      <c r="N66" s="11">
        <v>1300.0999999999999</v>
      </c>
      <c r="O66" s="11">
        <v>70.599999999999994</v>
      </c>
      <c r="P66" s="11">
        <v>32.700000000000003</v>
      </c>
      <c r="Q66" s="11">
        <v>65.099999999999994</v>
      </c>
      <c r="R66" s="11">
        <v>0</v>
      </c>
      <c r="S66" s="11">
        <v>380.4</v>
      </c>
      <c r="T66" s="11">
        <v>640.20000000000005</v>
      </c>
      <c r="U66" s="11">
        <v>3742.3</v>
      </c>
      <c r="V66" s="11">
        <v>205</v>
      </c>
      <c r="W66" s="11">
        <v>3506.2</v>
      </c>
      <c r="X66" s="11">
        <v>192.1</v>
      </c>
      <c r="Y66" s="11">
        <v>0</v>
      </c>
      <c r="Z66" s="11">
        <v>155</v>
      </c>
      <c r="AA66" s="11">
        <v>0</v>
      </c>
      <c r="AB66" s="14">
        <f t="shared" si="0"/>
        <v>12379.200000000003</v>
      </c>
    </row>
    <row r="67" spans="1:28" ht="15">
      <c r="A67" s="81"/>
      <c r="B67" s="4" t="s">
        <v>28</v>
      </c>
      <c r="C67" s="11">
        <v>16.600000000000001</v>
      </c>
      <c r="D67" s="11">
        <v>0</v>
      </c>
      <c r="E67" s="11">
        <v>0</v>
      </c>
      <c r="F67" s="11">
        <v>0</v>
      </c>
      <c r="G67" s="11">
        <v>0</v>
      </c>
      <c r="H67" s="11">
        <v>35</v>
      </c>
      <c r="I67" s="11">
        <v>0</v>
      </c>
      <c r="J67" s="11">
        <v>148.80000000000001</v>
      </c>
      <c r="K67" s="11">
        <v>23.6</v>
      </c>
      <c r="L67" s="11">
        <v>0</v>
      </c>
      <c r="M67" s="11">
        <v>0</v>
      </c>
      <c r="N67" s="11">
        <v>0</v>
      </c>
      <c r="O67" s="11">
        <v>0</v>
      </c>
      <c r="P67" s="11">
        <v>23.1</v>
      </c>
      <c r="Q67" s="11">
        <v>66.099999999999994</v>
      </c>
      <c r="R67" s="13">
        <v>0</v>
      </c>
      <c r="S67" s="11">
        <v>743.7</v>
      </c>
      <c r="T67" s="11">
        <v>640.20000000000005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4">
        <f t="shared" si="0"/>
        <v>1697.1000000000001</v>
      </c>
    </row>
    <row r="68" spans="1:28" ht="15">
      <c r="A68" s="81"/>
      <c r="B68" s="4" t="s">
        <v>29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79.599999999999994</v>
      </c>
      <c r="I68" s="11">
        <v>0</v>
      </c>
      <c r="J68" s="11">
        <v>653.6</v>
      </c>
      <c r="K68" s="11">
        <v>17.399999999999999</v>
      </c>
      <c r="L68" s="11">
        <v>0</v>
      </c>
      <c r="M68" s="11">
        <v>0</v>
      </c>
      <c r="N68" s="11">
        <v>0</v>
      </c>
      <c r="O68" s="11">
        <v>0</v>
      </c>
      <c r="P68" s="11">
        <v>23.1</v>
      </c>
      <c r="Q68" s="11">
        <v>65.8</v>
      </c>
      <c r="R68" s="11">
        <v>0</v>
      </c>
      <c r="S68" s="11">
        <v>1217.9000000000001</v>
      </c>
      <c r="T68" s="11">
        <v>640.20000000000005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4">
        <f t="shared" ref="AB68:AB131" si="7">SUM(C68:AA68)</f>
        <v>2697.6000000000004</v>
      </c>
    </row>
    <row r="69" spans="1:28" ht="15">
      <c r="A69" s="81"/>
      <c r="B69" s="4" t="s">
        <v>30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85</v>
      </c>
      <c r="I69" s="11">
        <v>0</v>
      </c>
      <c r="J69" s="11">
        <v>313.8</v>
      </c>
      <c r="K69" s="11">
        <v>20.6</v>
      </c>
      <c r="L69" s="11">
        <v>0</v>
      </c>
      <c r="M69" s="11">
        <v>0</v>
      </c>
      <c r="N69" s="11">
        <v>0</v>
      </c>
      <c r="O69" s="11">
        <v>0</v>
      </c>
      <c r="P69" s="11">
        <v>23.1</v>
      </c>
      <c r="Q69" s="11">
        <v>66.099999999999994</v>
      </c>
      <c r="R69" s="13">
        <v>0</v>
      </c>
      <c r="S69" s="11">
        <v>1220</v>
      </c>
      <c r="T69" s="11">
        <v>640.20000000000005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4">
        <f t="shared" si="7"/>
        <v>2368.8000000000002</v>
      </c>
    </row>
    <row r="70" spans="1:28" ht="15">
      <c r="A70" s="81"/>
      <c r="B70" s="4" t="s">
        <v>31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96.3</v>
      </c>
      <c r="I70" s="11">
        <v>0</v>
      </c>
      <c r="J70" s="11">
        <v>348.6</v>
      </c>
      <c r="K70" s="11">
        <v>43.8</v>
      </c>
      <c r="L70" s="11">
        <v>0</v>
      </c>
      <c r="M70" s="11">
        <v>0</v>
      </c>
      <c r="N70" s="11">
        <v>0</v>
      </c>
      <c r="O70" s="11">
        <v>0</v>
      </c>
      <c r="P70" s="11">
        <v>23.1</v>
      </c>
      <c r="Q70" s="11">
        <v>66.099999999999994</v>
      </c>
      <c r="R70" s="13">
        <v>0</v>
      </c>
      <c r="S70" s="11">
        <v>1145</v>
      </c>
      <c r="T70" s="11">
        <v>640.20000000000005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4">
        <f t="shared" si="7"/>
        <v>2363.1000000000004</v>
      </c>
    </row>
    <row r="71" spans="1:28" ht="15">
      <c r="A71" s="81"/>
      <c r="B71" s="4" t="s">
        <v>32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90</v>
      </c>
      <c r="I71" s="11">
        <v>0</v>
      </c>
      <c r="J71" s="11">
        <v>330.8</v>
      </c>
      <c r="K71" s="11">
        <v>64</v>
      </c>
      <c r="L71" s="11">
        <v>10</v>
      </c>
      <c r="M71" s="11">
        <v>0</v>
      </c>
      <c r="N71" s="11">
        <v>0</v>
      </c>
      <c r="O71" s="11">
        <v>0</v>
      </c>
      <c r="P71" s="11">
        <v>22.6</v>
      </c>
      <c r="Q71" s="11">
        <v>66.099999999999994</v>
      </c>
      <c r="R71" s="13">
        <v>0</v>
      </c>
      <c r="S71" s="11">
        <v>1135.9000000000001</v>
      </c>
      <c r="T71" s="11">
        <v>640.20000000000005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4">
        <f t="shared" si="7"/>
        <v>2359.6000000000004</v>
      </c>
    </row>
    <row r="72" spans="1:28" ht="15">
      <c r="A72" s="81"/>
      <c r="B72" s="4" t="s">
        <v>33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65</v>
      </c>
      <c r="I72" s="11">
        <v>0</v>
      </c>
      <c r="J72" s="11">
        <v>303.89999999999998</v>
      </c>
      <c r="K72" s="11">
        <v>55</v>
      </c>
      <c r="L72" s="11">
        <v>0</v>
      </c>
      <c r="M72" s="11">
        <v>0</v>
      </c>
      <c r="N72" s="11">
        <v>0</v>
      </c>
      <c r="O72" s="11">
        <v>0</v>
      </c>
      <c r="P72" s="11">
        <v>27.1</v>
      </c>
      <c r="Q72" s="11">
        <v>66.099999999999994</v>
      </c>
      <c r="R72" s="13">
        <v>117.8</v>
      </c>
      <c r="S72" s="11">
        <v>1080.9000000000001</v>
      </c>
      <c r="T72" s="11">
        <v>640.20000000000005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4">
        <f t="shared" si="7"/>
        <v>2356</v>
      </c>
    </row>
    <row r="73" spans="1:28" ht="15">
      <c r="A73" s="81"/>
      <c r="B73" s="4" t="s">
        <v>34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78</v>
      </c>
      <c r="I73" s="11">
        <v>0</v>
      </c>
      <c r="J73" s="11">
        <v>315.8</v>
      </c>
      <c r="K73" s="11">
        <v>37</v>
      </c>
      <c r="L73" s="11">
        <v>0</v>
      </c>
      <c r="M73" s="11">
        <v>0</v>
      </c>
      <c r="N73" s="11">
        <v>0</v>
      </c>
      <c r="O73" s="11">
        <v>0</v>
      </c>
      <c r="P73" s="11">
        <v>23.1</v>
      </c>
      <c r="Q73" s="11">
        <v>66.099999999999994</v>
      </c>
      <c r="R73" s="13">
        <v>0</v>
      </c>
      <c r="S73" s="11">
        <v>1202.7</v>
      </c>
      <c r="T73" s="11">
        <v>640.20000000000005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4">
        <f t="shared" si="7"/>
        <v>2362.9</v>
      </c>
    </row>
    <row r="74" spans="1:28" ht="15">
      <c r="A74" s="81"/>
      <c r="B74" s="4" t="s">
        <v>35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77</v>
      </c>
      <c r="I74" s="11">
        <v>0</v>
      </c>
      <c r="J74" s="11">
        <v>306.39999999999998</v>
      </c>
      <c r="K74" s="11">
        <v>22.9</v>
      </c>
      <c r="L74" s="11">
        <v>6.8</v>
      </c>
      <c r="M74" s="11">
        <v>0</v>
      </c>
      <c r="N74" s="11">
        <v>0</v>
      </c>
      <c r="O74" s="11">
        <v>0</v>
      </c>
      <c r="P74" s="11">
        <v>23.3</v>
      </c>
      <c r="Q74" s="11">
        <v>66.099999999999994</v>
      </c>
      <c r="R74" s="13">
        <v>0</v>
      </c>
      <c r="S74" s="11">
        <v>1220.9000000000001</v>
      </c>
      <c r="T74" s="11">
        <v>640.20000000000005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4">
        <f t="shared" si="7"/>
        <v>2363.6000000000004</v>
      </c>
    </row>
    <row r="75" spans="1:28" ht="15">
      <c r="A75" s="81"/>
      <c r="B75" s="4" t="s">
        <v>36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80.599999999999994</v>
      </c>
      <c r="I75" s="11">
        <v>0</v>
      </c>
      <c r="J75" s="11">
        <v>315.8</v>
      </c>
      <c r="K75" s="11">
        <v>36.799999999999997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1193.2</v>
      </c>
      <c r="T75" s="11">
        <v>640.20000000000005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4">
        <f t="shared" si="7"/>
        <v>2266.6000000000004</v>
      </c>
    </row>
    <row r="76" spans="1:28" ht="15">
      <c r="A76" s="81"/>
      <c r="B76" s="3" t="s">
        <v>37</v>
      </c>
      <c r="C76" s="14">
        <f>SUM(C65:C75)</f>
        <v>355.70000000000005</v>
      </c>
      <c r="D76" s="14">
        <f t="shared" ref="D76:AA76" si="8">SUM(D65:D75)</f>
        <v>1171.3</v>
      </c>
      <c r="E76" s="14">
        <f t="shared" si="8"/>
        <v>0</v>
      </c>
      <c r="F76" s="14">
        <f t="shared" si="8"/>
        <v>149.4</v>
      </c>
      <c r="G76" s="14">
        <f t="shared" si="8"/>
        <v>0</v>
      </c>
      <c r="H76" s="14">
        <f t="shared" si="8"/>
        <v>847.00000000000011</v>
      </c>
      <c r="I76" s="14">
        <f t="shared" si="8"/>
        <v>1210.3</v>
      </c>
      <c r="J76" s="14">
        <f t="shared" si="8"/>
        <v>4365.9000000000005</v>
      </c>
      <c r="K76" s="14">
        <f t="shared" si="8"/>
        <v>372.29999999999995</v>
      </c>
      <c r="L76" s="14">
        <f t="shared" si="8"/>
        <v>484.2</v>
      </c>
      <c r="M76" s="14">
        <f t="shared" si="8"/>
        <v>22.1</v>
      </c>
      <c r="N76" s="14">
        <f t="shared" si="8"/>
        <v>1300.0999999999999</v>
      </c>
      <c r="O76" s="14">
        <f t="shared" si="8"/>
        <v>70.599999999999994</v>
      </c>
      <c r="P76" s="14">
        <f t="shared" si="8"/>
        <v>240.49999999999997</v>
      </c>
      <c r="Q76" s="14">
        <f t="shared" si="8"/>
        <v>593.60000000000014</v>
      </c>
      <c r="R76" s="14">
        <f t="shared" si="8"/>
        <v>117.8</v>
      </c>
      <c r="S76" s="14">
        <f t="shared" si="8"/>
        <v>10713.2</v>
      </c>
      <c r="T76" s="14">
        <f t="shared" si="8"/>
        <v>6401.9999999999991</v>
      </c>
      <c r="U76" s="14">
        <f t="shared" si="8"/>
        <v>3742.3</v>
      </c>
      <c r="V76" s="14">
        <f t="shared" si="8"/>
        <v>205</v>
      </c>
      <c r="W76" s="14">
        <f t="shared" si="8"/>
        <v>3506.2</v>
      </c>
      <c r="X76" s="14">
        <f t="shared" si="8"/>
        <v>192.1</v>
      </c>
      <c r="Y76" s="14">
        <f t="shared" si="8"/>
        <v>1792.4</v>
      </c>
      <c r="Z76" s="14">
        <f t="shared" si="8"/>
        <v>190.9</v>
      </c>
      <c r="AA76" s="14">
        <f t="shared" si="8"/>
        <v>0</v>
      </c>
      <c r="AB76" s="14">
        <f t="shared" si="7"/>
        <v>38044.9</v>
      </c>
    </row>
    <row r="77" spans="1:28" ht="15">
      <c r="A77" s="81" t="s">
        <v>118</v>
      </c>
      <c r="B77" s="3" t="s">
        <v>39</v>
      </c>
      <c r="C77" s="11">
        <v>1022</v>
      </c>
      <c r="D77" s="11">
        <v>0</v>
      </c>
      <c r="E77" s="11">
        <v>0</v>
      </c>
      <c r="F77" s="11">
        <v>0</v>
      </c>
      <c r="G77" s="11">
        <v>0</v>
      </c>
      <c r="H77" s="11">
        <v>53</v>
      </c>
      <c r="I77" s="11">
        <v>0</v>
      </c>
      <c r="J77" s="11">
        <v>75.599999999999994</v>
      </c>
      <c r="K77" s="11">
        <v>130.19999999999999</v>
      </c>
      <c r="L77" s="11">
        <v>501.6</v>
      </c>
      <c r="M77" s="11">
        <v>0</v>
      </c>
      <c r="N77" s="11">
        <v>0</v>
      </c>
      <c r="O77" s="11">
        <v>0</v>
      </c>
      <c r="P77" s="11">
        <v>40</v>
      </c>
      <c r="Q77" s="11">
        <v>0</v>
      </c>
      <c r="R77" s="11">
        <v>0</v>
      </c>
      <c r="S77" s="11">
        <v>1354.2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2424.6999999999998</v>
      </c>
      <c r="Z77" s="11">
        <v>0</v>
      </c>
      <c r="AA77" s="11">
        <v>0</v>
      </c>
      <c r="AB77" s="14">
        <f t="shared" si="7"/>
        <v>5601.3</v>
      </c>
    </row>
    <row r="78" spans="1:28" ht="15">
      <c r="A78" s="81"/>
      <c r="B78" s="3" t="s">
        <v>27</v>
      </c>
      <c r="C78" s="11">
        <v>0</v>
      </c>
      <c r="D78" s="11">
        <v>0</v>
      </c>
      <c r="E78" s="11">
        <v>0</v>
      </c>
      <c r="F78" s="11">
        <v>0</v>
      </c>
      <c r="G78" s="11">
        <v>74</v>
      </c>
      <c r="H78" s="11">
        <v>166.1</v>
      </c>
      <c r="I78" s="11">
        <v>1205.3</v>
      </c>
      <c r="J78" s="11">
        <v>886.3</v>
      </c>
      <c r="K78" s="11">
        <v>29.3</v>
      </c>
      <c r="L78" s="11">
        <v>4.5999999999999996</v>
      </c>
      <c r="M78" s="11">
        <v>12.2</v>
      </c>
      <c r="N78" s="11">
        <v>1295.9000000000001</v>
      </c>
      <c r="O78" s="11">
        <v>163.5</v>
      </c>
      <c r="P78" s="11">
        <v>34.9</v>
      </c>
      <c r="Q78" s="11">
        <v>0</v>
      </c>
      <c r="R78" s="11">
        <v>0</v>
      </c>
      <c r="S78" s="11">
        <v>2227.1999999999998</v>
      </c>
      <c r="T78" s="11">
        <v>1406.6</v>
      </c>
      <c r="U78" s="11">
        <v>490.5</v>
      </c>
      <c r="V78" s="11">
        <v>70</v>
      </c>
      <c r="W78" s="11">
        <v>6198</v>
      </c>
      <c r="X78" s="11">
        <v>782.1</v>
      </c>
      <c r="Y78" s="11">
        <v>0</v>
      </c>
      <c r="Z78" s="11">
        <v>4478.1000000000004</v>
      </c>
      <c r="AA78" s="11">
        <v>325.39999999999998</v>
      </c>
      <c r="AB78" s="14">
        <f t="shared" si="7"/>
        <v>19850</v>
      </c>
    </row>
    <row r="79" spans="1:28" ht="15">
      <c r="A79" s="81"/>
      <c r="B79" s="4" t="s">
        <v>41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204.4</v>
      </c>
      <c r="I79" s="11">
        <v>0</v>
      </c>
      <c r="J79" s="11">
        <v>696.8</v>
      </c>
      <c r="K79" s="11">
        <v>37.299999999999997</v>
      </c>
      <c r="L79" s="11">
        <v>4.5999999999999996</v>
      </c>
      <c r="M79" s="11">
        <v>0</v>
      </c>
      <c r="N79" s="11">
        <v>0</v>
      </c>
      <c r="O79" s="11">
        <v>0</v>
      </c>
      <c r="P79" s="11">
        <v>34.9</v>
      </c>
      <c r="Q79" s="11">
        <v>0</v>
      </c>
      <c r="R79" s="11">
        <v>56</v>
      </c>
      <c r="S79" s="11">
        <v>2351.5</v>
      </c>
      <c r="T79" s="11">
        <v>1406.6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4">
        <f t="shared" si="7"/>
        <v>4792.1000000000004</v>
      </c>
    </row>
    <row r="80" spans="1:28" ht="15">
      <c r="A80" s="81"/>
      <c r="B80" s="4" t="s">
        <v>29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198.7</v>
      </c>
      <c r="I80" s="11">
        <v>0</v>
      </c>
      <c r="J80" s="11">
        <v>576.79999999999995</v>
      </c>
      <c r="K80" s="11">
        <v>40</v>
      </c>
      <c r="L80" s="11">
        <v>5.9</v>
      </c>
      <c r="M80" s="11">
        <v>0</v>
      </c>
      <c r="N80" s="11">
        <v>0</v>
      </c>
      <c r="O80" s="11">
        <v>0</v>
      </c>
      <c r="P80" s="11">
        <v>34.9</v>
      </c>
      <c r="Q80" s="11">
        <v>0</v>
      </c>
      <c r="R80" s="11">
        <v>0</v>
      </c>
      <c r="S80" s="11">
        <v>2395.6999999999998</v>
      </c>
      <c r="T80" s="11">
        <v>1393.3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4">
        <f t="shared" si="7"/>
        <v>4645.3</v>
      </c>
    </row>
    <row r="81" spans="1:28" ht="15">
      <c r="A81" s="81"/>
      <c r="B81" s="4" t="s">
        <v>30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202.3</v>
      </c>
      <c r="I81" s="11">
        <v>0</v>
      </c>
      <c r="J81" s="11">
        <v>587.5</v>
      </c>
      <c r="K81" s="11">
        <v>38.200000000000003</v>
      </c>
      <c r="L81" s="11">
        <v>4.8</v>
      </c>
      <c r="M81" s="11">
        <v>0</v>
      </c>
      <c r="N81" s="11">
        <v>0</v>
      </c>
      <c r="O81" s="11">
        <v>0</v>
      </c>
      <c r="P81" s="11">
        <v>34.9</v>
      </c>
      <c r="Q81" s="11">
        <v>0</v>
      </c>
      <c r="R81" s="11">
        <v>0</v>
      </c>
      <c r="S81" s="11">
        <v>2354.9</v>
      </c>
      <c r="T81" s="11">
        <v>1362.8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4">
        <f t="shared" si="7"/>
        <v>4585.3999999999996</v>
      </c>
    </row>
    <row r="82" spans="1:28" ht="15">
      <c r="A82" s="81"/>
      <c r="B82" s="4" t="s">
        <v>31</v>
      </c>
      <c r="C82" s="11">
        <v>0</v>
      </c>
      <c r="D82" s="11">
        <v>0</v>
      </c>
      <c r="E82" s="11">
        <v>0</v>
      </c>
      <c r="F82" s="11">
        <v>195.4</v>
      </c>
      <c r="G82" s="11">
        <v>0</v>
      </c>
      <c r="H82" s="11">
        <v>187.9</v>
      </c>
      <c r="I82" s="11">
        <v>0</v>
      </c>
      <c r="J82" s="11">
        <v>574.29999999999995</v>
      </c>
      <c r="K82" s="11">
        <v>45.6</v>
      </c>
      <c r="L82" s="11">
        <v>4.8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2194.1</v>
      </c>
      <c r="T82" s="11">
        <v>1405.6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4">
        <f t="shared" si="7"/>
        <v>4607.7</v>
      </c>
    </row>
    <row r="83" spans="1:28" ht="15">
      <c r="A83" s="81"/>
      <c r="B83" s="3" t="s">
        <v>37</v>
      </c>
      <c r="C83" s="14">
        <f>SUM(C77:C82)</f>
        <v>1022</v>
      </c>
      <c r="D83" s="14">
        <f t="shared" ref="D83:AA83" si="9">SUM(D77:D82)</f>
        <v>0</v>
      </c>
      <c r="E83" s="14">
        <f t="shared" si="9"/>
        <v>0</v>
      </c>
      <c r="F83" s="14">
        <f t="shared" si="9"/>
        <v>195.4</v>
      </c>
      <c r="G83" s="14">
        <f t="shared" si="9"/>
        <v>74</v>
      </c>
      <c r="H83" s="14">
        <f t="shared" si="9"/>
        <v>1012.4</v>
      </c>
      <c r="I83" s="14">
        <f t="shared" si="9"/>
        <v>1205.3</v>
      </c>
      <c r="J83" s="14">
        <f t="shared" si="9"/>
        <v>3397.3</v>
      </c>
      <c r="K83" s="14">
        <f t="shared" si="9"/>
        <v>320.60000000000002</v>
      </c>
      <c r="L83" s="14">
        <f t="shared" si="9"/>
        <v>526.29999999999995</v>
      </c>
      <c r="M83" s="14">
        <f t="shared" si="9"/>
        <v>12.2</v>
      </c>
      <c r="N83" s="14">
        <f t="shared" si="9"/>
        <v>1295.9000000000001</v>
      </c>
      <c r="O83" s="14">
        <f t="shared" si="9"/>
        <v>163.5</v>
      </c>
      <c r="P83" s="14">
        <f t="shared" si="9"/>
        <v>179.60000000000002</v>
      </c>
      <c r="Q83" s="14">
        <f t="shared" si="9"/>
        <v>0</v>
      </c>
      <c r="R83" s="14">
        <f t="shared" si="9"/>
        <v>56</v>
      </c>
      <c r="S83" s="14">
        <f t="shared" si="9"/>
        <v>12877.599999999999</v>
      </c>
      <c r="T83" s="14">
        <f t="shared" si="9"/>
        <v>6974.9</v>
      </c>
      <c r="U83" s="14">
        <f t="shared" si="9"/>
        <v>490.5</v>
      </c>
      <c r="V83" s="14">
        <f t="shared" si="9"/>
        <v>70</v>
      </c>
      <c r="W83" s="14">
        <f t="shared" si="9"/>
        <v>6198</v>
      </c>
      <c r="X83" s="14">
        <f t="shared" si="9"/>
        <v>782.1</v>
      </c>
      <c r="Y83" s="14">
        <f t="shared" si="9"/>
        <v>2424.6999999999998</v>
      </c>
      <c r="Z83" s="14">
        <f t="shared" si="9"/>
        <v>4478.1000000000004</v>
      </c>
      <c r="AA83" s="14">
        <f t="shared" si="9"/>
        <v>325.39999999999998</v>
      </c>
      <c r="AB83" s="14">
        <f t="shared" si="7"/>
        <v>44081.799999999996</v>
      </c>
    </row>
    <row r="84" spans="1:28" ht="15">
      <c r="A84" s="81" t="s">
        <v>54</v>
      </c>
      <c r="B84" s="3" t="s">
        <v>27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21.8</v>
      </c>
      <c r="I84" s="11">
        <v>509.4</v>
      </c>
      <c r="J84" s="11">
        <v>222.9</v>
      </c>
      <c r="K84" s="11">
        <v>4.9000000000000004</v>
      </c>
      <c r="L84" s="11">
        <v>1015.5</v>
      </c>
      <c r="M84" s="11">
        <v>0</v>
      </c>
      <c r="N84" s="11">
        <v>327.2</v>
      </c>
      <c r="O84" s="11">
        <v>92.5</v>
      </c>
      <c r="P84" s="11">
        <v>13.6</v>
      </c>
      <c r="Q84" s="11">
        <v>0</v>
      </c>
      <c r="R84" s="11">
        <v>0</v>
      </c>
      <c r="S84" s="11">
        <v>216.7</v>
      </c>
      <c r="T84" s="11">
        <v>0</v>
      </c>
      <c r="U84" s="11">
        <v>382.4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4">
        <f t="shared" si="7"/>
        <v>2806.8999999999996</v>
      </c>
    </row>
    <row r="85" spans="1:28" ht="15">
      <c r="A85" s="81"/>
      <c r="B85" s="3" t="s">
        <v>55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5</v>
      </c>
      <c r="I85" s="11">
        <v>0</v>
      </c>
      <c r="J85" s="11">
        <v>16.100000000000001</v>
      </c>
      <c r="K85" s="11">
        <v>13.1</v>
      </c>
      <c r="L85" s="11">
        <v>0</v>
      </c>
      <c r="M85" s="11">
        <v>0</v>
      </c>
      <c r="N85" s="11">
        <v>0</v>
      </c>
      <c r="O85" s="11">
        <v>0</v>
      </c>
      <c r="P85" s="11">
        <v>16.100000000000001</v>
      </c>
      <c r="Q85" s="11">
        <v>0</v>
      </c>
      <c r="R85" s="11">
        <v>0</v>
      </c>
      <c r="S85" s="11">
        <v>89.6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4">
        <f t="shared" si="7"/>
        <v>139.9</v>
      </c>
    </row>
    <row r="86" spans="1:28" ht="15">
      <c r="A86" s="81"/>
      <c r="B86" s="3" t="s">
        <v>37</v>
      </c>
      <c r="C86" s="14">
        <f>SUM(C84:C85)</f>
        <v>0</v>
      </c>
      <c r="D86" s="14">
        <f t="shared" ref="D86:H86" si="10">SUM(D84:D85)</f>
        <v>0</v>
      </c>
      <c r="E86" s="14">
        <f t="shared" si="10"/>
        <v>0</v>
      </c>
      <c r="F86" s="14">
        <f t="shared" si="10"/>
        <v>0</v>
      </c>
      <c r="G86" s="14">
        <f t="shared" si="10"/>
        <v>0</v>
      </c>
      <c r="H86" s="14">
        <f t="shared" si="10"/>
        <v>26.8</v>
      </c>
      <c r="I86" s="14">
        <f t="shared" ref="I86" si="11">SUM(I84:I85)</f>
        <v>509.4</v>
      </c>
      <c r="J86" s="14">
        <f t="shared" ref="J86" si="12">SUM(J84:J85)</f>
        <v>239</v>
      </c>
      <c r="K86" s="14">
        <f t="shared" ref="K86" si="13">SUM(K84:K85)</f>
        <v>18</v>
      </c>
      <c r="L86" s="14">
        <f t="shared" ref="L86" si="14">SUM(L84:L85)</f>
        <v>1015.5</v>
      </c>
      <c r="M86" s="14">
        <f t="shared" ref="M86" si="15">SUM(M84:M85)</f>
        <v>0</v>
      </c>
      <c r="N86" s="14">
        <f t="shared" ref="N86" si="16">SUM(N84:N85)</f>
        <v>327.2</v>
      </c>
      <c r="O86" s="14">
        <f t="shared" ref="O86" si="17">SUM(O84:O85)</f>
        <v>92.5</v>
      </c>
      <c r="P86" s="14">
        <f t="shared" ref="P86" si="18">SUM(P84:P85)</f>
        <v>29.700000000000003</v>
      </c>
      <c r="Q86" s="14">
        <f t="shared" ref="Q86" si="19">SUM(Q84:Q85)</f>
        <v>0</v>
      </c>
      <c r="R86" s="14">
        <f t="shared" ref="R86" si="20">SUM(R84:R85)</f>
        <v>0</v>
      </c>
      <c r="S86" s="14">
        <f t="shared" ref="S86" si="21">SUM(S84:S85)</f>
        <v>306.29999999999995</v>
      </c>
      <c r="T86" s="14">
        <f t="shared" ref="T86" si="22">SUM(T84:T85)</f>
        <v>0</v>
      </c>
      <c r="U86" s="14">
        <f t="shared" ref="U86" si="23">SUM(U84:U85)</f>
        <v>382.4</v>
      </c>
      <c r="V86" s="14">
        <f t="shared" ref="V86" si="24">SUM(V84:V85)</f>
        <v>0</v>
      </c>
      <c r="W86" s="14">
        <f t="shared" ref="W86" si="25">SUM(W84:W85)</f>
        <v>0</v>
      </c>
      <c r="X86" s="14">
        <f t="shared" ref="X86" si="26">SUM(X84:X85)</f>
        <v>0</v>
      </c>
      <c r="Y86" s="14">
        <f t="shared" ref="Y86" si="27">SUM(Y84:Y85)</f>
        <v>0</v>
      </c>
      <c r="Z86" s="14">
        <f t="shared" ref="Z86" si="28">SUM(Z84:Z85)</f>
        <v>0</v>
      </c>
      <c r="AA86" s="14">
        <f t="shared" ref="AA86" si="29">SUM(AA84:AA85)</f>
        <v>0</v>
      </c>
      <c r="AB86" s="14">
        <f t="shared" si="7"/>
        <v>2946.7999999999997</v>
      </c>
    </row>
    <row r="87" spans="1:28" ht="15">
      <c r="A87" s="81" t="s">
        <v>56</v>
      </c>
      <c r="B87" s="3" t="s">
        <v>57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48.6</v>
      </c>
      <c r="K87" s="11">
        <v>0</v>
      </c>
      <c r="L87" s="11">
        <v>200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4">
        <f t="shared" si="7"/>
        <v>248.6</v>
      </c>
    </row>
    <row r="88" spans="1:28" ht="15">
      <c r="A88" s="81"/>
      <c r="B88" s="3" t="s">
        <v>58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48.6</v>
      </c>
      <c r="K88" s="11">
        <v>0</v>
      </c>
      <c r="L88" s="11">
        <v>100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4">
        <f t="shared" si="7"/>
        <v>148.6</v>
      </c>
    </row>
    <row r="89" spans="1:28" ht="15">
      <c r="A89" s="81"/>
      <c r="B89" s="3" t="s">
        <v>45</v>
      </c>
      <c r="C89" s="11">
        <v>130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114.7</v>
      </c>
      <c r="K89" s="11">
        <v>0</v>
      </c>
      <c r="L89" s="11">
        <v>50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4">
        <f t="shared" si="7"/>
        <v>294.7</v>
      </c>
    </row>
    <row r="90" spans="1:28" ht="15">
      <c r="A90" s="81"/>
      <c r="B90" s="3" t="s">
        <v>46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114.7</v>
      </c>
      <c r="K90" s="11">
        <v>0</v>
      </c>
      <c r="L90" s="11">
        <v>50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4">
        <f t="shared" si="7"/>
        <v>164.7</v>
      </c>
    </row>
    <row r="91" spans="1:28" ht="15">
      <c r="A91" s="81"/>
      <c r="B91" s="3" t="s">
        <v>27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7.7</v>
      </c>
      <c r="I91" s="11">
        <v>0</v>
      </c>
      <c r="J91" s="11">
        <v>37</v>
      </c>
      <c r="K91" s="11">
        <v>0</v>
      </c>
      <c r="L91" s="11">
        <v>0</v>
      </c>
      <c r="M91" s="11">
        <v>105.3</v>
      </c>
      <c r="N91" s="11">
        <v>0</v>
      </c>
      <c r="O91" s="11">
        <v>0</v>
      </c>
      <c r="P91" s="11">
        <v>0</v>
      </c>
      <c r="Q91" s="11">
        <v>488.6</v>
      </c>
      <c r="R91" s="11">
        <v>0</v>
      </c>
      <c r="S91" s="11">
        <v>144.5</v>
      </c>
      <c r="T91" s="11">
        <v>455.2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4">
        <f t="shared" si="7"/>
        <v>1238.3</v>
      </c>
    </row>
    <row r="92" spans="1:28" ht="15">
      <c r="A92" s="81"/>
      <c r="B92" s="3" t="s">
        <v>41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54.8</v>
      </c>
      <c r="I92" s="11">
        <v>0</v>
      </c>
      <c r="J92" s="11">
        <v>37</v>
      </c>
      <c r="K92" s="11">
        <v>88.8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567.9</v>
      </c>
      <c r="T92" s="11">
        <v>455.2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4">
        <f t="shared" si="7"/>
        <v>1203.7</v>
      </c>
    </row>
    <row r="93" spans="1:28" ht="15">
      <c r="A93" s="81"/>
      <c r="B93" s="3" t="s">
        <v>29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54.8</v>
      </c>
      <c r="I93" s="11">
        <v>0</v>
      </c>
      <c r="J93" s="11">
        <v>55.6</v>
      </c>
      <c r="K93" s="11">
        <v>18.8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874.5</v>
      </c>
      <c r="T93" s="11">
        <v>455.2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4">
        <f t="shared" si="7"/>
        <v>1458.9</v>
      </c>
    </row>
    <row r="94" spans="1:28" ht="15">
      <c r="A94" s="81"/>
      <c r="B94" s="3" t="s">
        <v>30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54.8</v>
      </c>
      <c r="I94" s="11">
        <v>0</v>
      </c>
      <c r="J94" s="11">
        <v>55.6</v>
      </c>
      <c r="K94" s="11">
        <v>18.8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874.5</v>
      </c>
      <c r="T94" s="11">
        <v>455.2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4">
        <f t="shared" si="7"/>
        <v>1458.9</v>
      </c>
    </row>
    <row r="95" spans="1:28" ht="15">
      <c r="A95" s="81"/>
      <c r="B95" s="3" t="s">
        <v>31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54.8</v>
      </c>
      <c r="I95" s="11">
        <v>0</v>
      </c>
      <c r="J95" s="11">
        <v>55.6</v>
      </c>
      <c r="K95" s="11">
        <v>18.8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874.5</v>
      </c>
      <c r="T95" s="11">
        <v>455.2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4">
        <f t="shared" si="7"/>
        <v>1458.9</v>
      </c>
    </row>
    <row r="96" spans="1:28" ht="15">
      <c r="A96" s="81"/>
      <c r="B96" s="3" t="s">
        <v>32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54.8</v>
      </c>
      <c r="I96" s="11">
        <v>0</v>
      </c>
      <c r="J96" s="11">
        <v>55.6</v>
      </c>
      <c r="K96" s="11">
        <v>18.8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874.5</v>
      </c>
      <c r="T96" s="11">
        <v>455.2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4">
        <f t="shared" si="7"/>
        <v>1458.9</v>
      </c>
    </row>
    <row r="97" spans="1:28" ht="15">
      <c r="A97" s="81"/>
      <c r="B97" s="3" t="s">
        <v>33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54.8</v>
      </c>
      <c r="I97" s="11">
        <v>0</v>
      </c>
      <c r="J97" s="11">
        <v>55.6</v>
      </c>
      <c r="K97" s="11">
        <v>18.8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874.5</v>
      </c>
      <c r="T97" s="11">
        <v>455.2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4">
        <f t="shared" si="7"/>
        <v>1458.9</v>
      </c>
    </row>
    <row r="98" spans="1:28" ht="15">
      <c r="A98" s="81"/>
      <c r="B98" s="3" t="s">
        <v>34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54.8</v>
      </c>
      <c r="I98" s="11">
        <v>0</v>
      </c>
      <c r="J98" s="11">
        <v>55.6</v>
      </c>
      <c r="K98" s="11">
        <v>18.8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874.5</v>
      </c>
      <c r="T98" s="11">
        <v>455.2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4">
        <f t="shared" si="7"/>
        <v>1458.9</v>
      </c>
    </row>
    <row r="99" spans="1:28" ht="15">
      <c r="A99" s="81"/>
      <c r="B99" s="3" t="s">
        <v>35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54.8</v>
      </c>
      <c r="I99" s="11">
        <v>0</v>
      </c>
      <c r="J99" s="11">
        <v>55.6</v>
      </c>
      <c r="K99" s="11">
        <v>18.8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874.5</v>
      </c>
      <c r="T99" s="11">
        <v>455.2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4">
        <f t="shared" si="7"/>
        <v>1458.9</v>
      </c>
    </row>
    <row r="100" spans="1:28" ht="15">
      <c r="A100" s="81"/>
      <c r="B100" s="3" t="s">
        <v>36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54.8</v>
      </c>
      <c r="I100" s="11">
        <v>0</v>
      </c>
      <c r="J100" s="11">
        <v>55.6</v>
      </c>
      <c r="K100" s="11">
        <v>18.8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874.5</v>
      </c>
      <c r="T100" s="11">
        <v>455.2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4">
        <f t="shared" si="7"/>
        <v>1458.9</v>
      </c>
    </row>
    <row r="101" spans="1:28" ht="15">
      <c r="A101" s="81"/>
      <c r="B101" s="3" t="s">
        <v>59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54.8</v>
      </c>
      <c r="I101" s="11">
        <v>0</v>
      </c>
      <c r="J101" s="11">
        <v>55.6</v>
      </c>
      <c r="K101" s="11">
        <v>18.8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874.5</v>
      </c>
      <c r="T101" s="11">
        <v>455.2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4">
        <f t="shared" si="7"/>
        <v>1458.9</v>
      </c>
    </row>
    <row r="102" spans="1:28" ht="15">
      <c r="A102" s="81"/>
      <c r="B102" s="3" t="s">
        <v>60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54.8</v>
      </c>
      <c r="I102" s="11">
        <v>0</v>
      </c>
      <c r="J102" s="11">
        <v>55.6</v>
      </c>
      <c r="K102" s="11">
        <v>18.8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870.9</v>
      </c>
      <c r="T102" s="11">
        <v>455.2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4">
        <f t="shared" si="7"/>
        <v>1455.3</v>
      </c>
    </row>
    <row r="103" spans="1:28" ht="15">
      <c r="A103" s="81"/>
      <c r="B103" s="3" t="s">
        <v>61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54.8</v>
      </c>
      <c r="I103" s="11">
        <v>0</v>
      </c>
      <c r="J103" s="11">
        <v>55.6</v>
      </c>
      <c r="K103" s="11">
        <v>18.8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870.9</v>
      </c>
      <c r="T103" s="11">
        <v>455.2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4">
        <f t="shared" si="7"/>
        <v>1455.3</v>
      </c>
    </row>
    <row r="104" spans="1:28" ht="15">
      <c r="A104" s="81"/>
      <c r="B104" s="3" t="s">
        <v>62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54.8</v>
      </c>
      <c r="I104" s="11">
        <v>0</v>
      </c>
      <c r="J104" s="11">
        <v>55.6</v>
      </c>
      <c r="K104" s="11">
        <v>18.8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870.9</v>
      </c>
      <c r="T104" s="11">
        <v>455.2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4">
        <f t="shared" si="7"/>
        <v>1455.3</v>
      </c>
    </row>
    <row r="105" spans="1:28" ht="15">
      <c r="A105" s="81"/>
      <c r="B105" s="3" t="s">
        <v>63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54.8</v>
      </c>
      <c r="I105" s="11">
        <v>0</v>
      </c>
      <c r="J105" s="11">
        <v>55.6</v>
      </c>
      <c r="K105" s="11">
        <v>18.8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870.9</v>
      </c>
      <c r="T105" s="11">
        <v>455.2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4">
        <f t="shared" si="7"/>
        <v>1455.3</v>
      </c>
    </row>
    <row r="106" spans="1:28" ht="15">
      <c r="A106" s="81"/>
      <c r="B106" s="3" t="s">
        <v>64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54.8</v>
      </c>
      <c r="I106" s="11">
        <v>0</v>
      </c>
      <c r="J106" s="11">
        <v>55.6</v>
      </c>
      <c r="K106" s="11">
        <v>18.8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870.9</v>
      </c>
      <c r="T106" s="11">
        <v>455.2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4">
        <f t="shared" si="7"/>
        <v>1455.3</v>
      </c>
    </row>
    <row r="107" spans="1:28" ht="15">
      <c r="A107" s="81"/>
      <c r="B107" s="3" t="s">
        <v>65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54.8</v>
      </c>
      <c r="I107" s="11">
        <v>0</v>
      </c>
      <c r="J107" s="11">
        <v>55.6</v>
      </c>
      <c r="K107" s="11">
        <v>18.8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870.9</v>
      </c>
      <c r="T107" s="11">
        <v>455.2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4">
        <f t="shared" si="7"/>
        <v>1455.3</v>
      </c>
    </row>
    <row r="108" spans="1:28" ht="15">
      <c r="A108" s="81"/>
      <c r="B108" s="3" t="s">
        <v>66</v>
      </c>
      <c r="C108" s="11">
        <v>0</v>
      </c>
      <c r="D108" s="11">
        <v>0</v>
      </c>
      <c r="E108" s="11">
        <v>0</v>
      </c>
      <c r="F108" s="11">
        <v>0</v>
      </c>
      <c r="G108" s="11">
        <v>220</v>
      </c>
      <c r="H108" s="11">
        <v>54.8</v>
      </c>
      <c r="I108" s="11">
        <v>0</v>
      </c>
      <c r="J108" s="11">
        <v>55.6</v>
      </c>
      <c r="K108" s="11">
        <v>18.8</v>
      </c>
      <c r="L108" s="11">
        <v>0</v>
      </c>
      <c r="M108" s="11">
        <v>11.7</v>
      </c>
      <c r="N108" s="11">
        <v>0</v>
      </c>
      <c r="O108" s="11">
        <v>0</v>
      </c>
      <c r="P108" s="11">
        <v>25</v>
      </c>
      <c r="Q108" s="11">
        <v>0</v>
      </c>
      <c r="R108" s="11">
        <v>0</v>
      </c>
      <c r="S108" s="11">
        <v>870.9</v>
      </c>
      <c r="T108" s="11">
        <v>455.2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4">
        <f t="shared" si="7"/>
        <v>1712</v>
      </c>
    </row>
    <row r="109" spans="1:28" ht="15">
      <c r="A109" s="81"/>
      <c r="B109" s="3" t="s">
        <v>67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54.8</v>
      </c>
      <c r="I109" s="11">
        <v>0</v>
      </c>
      <c r="J109" s="11">
        <v>55.6</v>
      </c>
      <c r="K109" s="11">
        <v>18.8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843.4</v>
      </c>
      <c r="T109" s="11">
        <v>455.2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4">
        <f t="shared" si="7"/>
        <v>1427.8</v>
      </c>
    </row>
    <row r="110" spans="1:28" ht="15">
      <c r="A110" s="81"/>
      <c r="B110" s="3" t="s">
        <v>37</v>
      </c>
      <c r="C110" s="14">
        <f>SUM(C87:C109)</f>
        <v>130</v>
      </c>
      <c r="D110" s="14">
        <f t="shared" ref="D110:AA110" si="30">SUM(D87:D109)</f>
        <v>0</v>
      </c>
      <c r="E110" s="14">
        <f t="shared" si="30"/>
        <v>0</v>
      </c>
      <c r="F110" s="14">
        <f t="shared" si="30"/>
        <v>0</v>
      </c>
      <c r="G110" s="14">
        <f t="shared" si="30"/>
        <v>220</v>
      </c>
      <c r="H110" s="14">
        <f t="shared" si="30"/>
        <v>994.09999999999968</v>
      </c>
      <c r="I110" s="14">
        <f t="shared" si="30"/>
        <v>0</v>
      </c>
      <c r="J110" s="14">
        <f t="shared" si="30"/>
        <v>1345.7999999999997</v>
      </c>
      <c r="K110" s="14">
        <f t="shared" si="30"/>
        <v>408.40000000000015</v>
      </c>
      <c r="L110" s="14">
        <f t="shared" si="30"/>
        <v>400</v>
      </c>
      <c r="M110" s="14">
        <f t="shared" si="30"/>
        <v>117</v>
      </c>
      <c r="N110" s="14">
        <f t="shared" si="30"/>
        <v>0</v>
      </c>
      <c r="O110" s="14">
        <f t="shared" si="30"/>
        <v>0</v>
      </c>
      <c r="P110" s="14">
        <f t="shared" si="30"/>
        <v>25</v>
      </c>
      <c r="Q110" s="14">
        <f t="shared" si="30"/>
        <v>488.6</v>
      </c>
      <c r="R110" s="14">
        <f t="shared" si="30"/>
        <v>0</v>
      </c>
      <c r="S110" s="14">
        <f t="shared" si="30"/>
        <v>15522.599999999997</v>
      </c>
      <c r="T110" s="14">
        <f t="shared" si="30"/>
        <v>8648.7999999999993</v>
      </c>
      <c r="U110" s="14">
        <f t="shared" si="30"/>
        <v>0</v>
      </c>
      <c r="V110" s="14">
        <f t="shared" si="30"/>
        <v>0</v>
      </c>
      <c r="W110" s="14">
        <f t="shared" si="30"/>
        <v>0</v>
      </c>
      <c r="X110" s="14">
        <f t="shared" si="30"/>
        <v>0</v>
      </c>
      <c r="Y110" s="14">
        <f t="shared" si="30"/>
        <v>0</v>
      </c>
      <c r="Z110" s="14">
        <f t="shared" si="30"/>
        <v>0</v>
      </c>
      <c r="AA110" s="14">
        <f t="shared" si="30"/>
        <v>0</v>
      </c>
      <c r="AB110" s="14">
        <f t="shared" si="7"/>
        <v>28300.299999999996</v>
      </c>
    </row>
    <row r="111" spans="1:28" ht="15">
      <c r="A111" s="81" t="s">
        <v>68</v>
      </c>
      <c r="B111" s="4" t="s">
        <v>39</v>
      </c>
      <c r="C111" s="11">
        <v>213.9</v>
      </c>
      <c r="D111" s="11">
        <v>191.3</v>
      </c>
      <c r="E111" s="11">
        <v>0</v>
      </c>
      <c r="F111" s="11">
        <v>0</v>
      </c>
      <c r="G111" s="11">
        <v>0</v>
      </c>
      <c r="H111" s="11">
        <v>108</v>
      </c>
      <c r="I111" s="13">
        <v>89.6</v>
      </c>
      <c r="J111" s="11">
        <v>0</v>
      </c>
      <c r="K111" s="11">
        <v>20.7</v>
      </c>
      <c r="L111" s="13">
        <v>317.2</v>
      </c>
      <c r="M111" s="11">
        <v>0</v>
      </c>
      <c r="N111" s="11">
        <v>0</v>
      </c>
      <c r="O111" s="11">
        <v>0</v>
      </c>
      <c r="P111" s="13">
        <v>5</v>
      </c>
      <c r="Q111" s="11">
        <v>0</v>
      </c>
      <c r="R111" s="13">
        <v>0</v>
      </c>
      <c r="S111" s="13">
        <v>140.80000000000001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3">
        <v>913.1</v>
      </c>
      <c r="Z111" s="13">
        <v>0</v>
      </c>
      <c r="AA111" s="11">
        <v>0</v>
      </c>
      <c r="AB111" s="14">
        <f t="shared" si="7"/>
        <v>1999.6</v>
      </c>
    </row>
    <row r="112" spans="1:28" ht="15">
      <c r="A112" s="81"/>
      <c r="B112" s="3" t="s">
        <v>27</v>
      </c>
      <c r="C112" s="11">
        <v>0</v>
      </c>
      <c r="D112" s="11">
        <v>0</v>
      </c>
      <c r="E112" s="11">
        <v>323.39999999999998</v>
      </c>
      <c r="F112" s="11">
        <v>0</v>
      </c>
      <c r="G112" s="11">
        <v>0</v>
      </c>
      <c r="H112" s="11">
        <v>66.900000000000006</v>
      </c>
      <c r="I112" s="11">
        <v>185.4</v>
      </c>
      <c r="J112" s="11">
        <v>386.7</v>
      </c>
      <c r="K112" s="11">
        <v>26.4</v>
      </c>
      <c r="L112" s="11">
        <v>0</v>
      </c>
      <c r="M112" s="11">
        <v>11.4</v>
      </c>
      <c r="N112" s="11">
        <v>1328.2</v>
      </c>
      <c r="O112" s="11">
        <v>66</v>
      </c>
      <c r="P112" s="11">
        <v>32.1</v>
      </c>
      <c r="Q112" s="11">
        <v>0</v>
      </c>
      <c r="R112" s="11">
        <v>0</v>
      </c>
      <c r="S112" s="11">
        <v>105.2</v>
      </c>
      <c r="T112" s="11">
        <v>447.5</v>
      </c>
      <c r="U112" s="11">
        <v>0</v>
      </c>
      <c r="V112" s="11">
        <v>304</v>
      </c>
      <c r="W112" s="11">
        <v>9309.2000000000007</v>
      </c>
      <c r="X112" s="11">
        <v>0</v>
      </c>
      <c r="Y112" s="11">
        <v>0</v>
      </c>
      <c r="Z112" s="11">
        <v>136.5</v>
      </c>
      <c r="AA112" s="11">
        <v>0</v>
      </c>
      <c r="AB112" s="14">
        <f t="shared" si="7"/>
        <v>12728.9</v>
      </c>
    </row>
    <row r="113" spans="1:28" ht="15">
      <c r="A113" s="81"/>
      <c r="B113" s="4" t="s">
        <v>28</v>
      </c>
      <c r="C113" s="11">
        <v>0</v>
      </c>
      <c r="D113" s="11">
        <v>0</v>
      </c>
      <c r="E113" s="11">
        <v>427.6</v>
      </c>
      <c r="F113" s="11">
        <v>0</v>
      </c>
      <c r="G113" s="11">
        <v>0</v>
      </c>
      <c r="H113" s="11">
        <v>41.1</v>
      </c>
      <c r="I113" s="13">
        <v>0</v>
      </c>
      <c r="J113" s="11">
        <v>177.6</v>
      </c>
      <c r="K113" s="11">
        <v>16.2</v>
      </c>
      <c r="L113" s="11">
        <v>2.8</v>
      </c>
      <c r="M113" s="11">
        <v>0</v>
      </c>
      <c r="N113" s="11">
        <v>0</v>
      </c>
      <c r="O113" s="11">
        <v>0</v>
      </c>
      <c r="P113" s="11">
        <v>54</v>
      </c>
      <c r="Q113" s="11">
        <v>0</v>
      </c>
      <c r="R113" s="13">
        <v>0</v>
      </c>
      <c r="S113" s="11">
        <v>364.7</v>
      </c>
      <c r="T113" s="11">
        <v>527.20000000000005</v>
      </c>
      <c r="U113" s="11">
        <v>0</v>
      </c>
      <c r="V113" s="11">
        <v>0</v>
      </c>
      <c r="W113" s="11">
        <v>0</v>
      </c>
      <c r="X113" s="11">
        <v>0</v>
      </c>
      <c r="Y113" s="13">
        <v>0</v>
      </c>
      <c r="Z113" s="13">
        <v>0</v>
      </c>
      <c r="AA113" s="11">
        <v>0</v>
      </c>
      <c r="AB113" s="14">
        <f t="shared" si="7"/>
        <v>1611.2</v>
      </c>
    </row>
    <row r="114" spans="1:28" ht="15">
      <c r="A114" s="81"/>
      <c r="B114" s="4" t="s">
        <v>29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76.099999999999994</v>
      </c>
      <c r="I114" s="13">
        <v>0</v>
      </c>
      <c r="J114" s="11">
        <v>221.8</v>
      </c>
      <c r="K114" s="11">
        <v>18</v>
      </c>
      <c r="L114" s="11">
        <v>8.6999999999999993</v>
      </c>
      <c r="M114" s="11">
        <v>0</v>
      </c>
      <c r="N114" s="11">
        <v>0</v>
      </c>
      <c r="O114" s="11">
        <v>0</v>
      </c>
      <c r="P114" s="11">
        <v>33.200000000000003</v>
      </c>
      <c r="Q114" s="11">
        <v>0</v>
      </c>
      <c r="R114" s="11">
        <v>0</v>
      </c>
      <c r="S114" s="11">
        <v>821.9</v>
      </c>
      <c r="T114" s="11">
        <v>538.1</v>
      </c>
      <c r="U114" s="11">
        <v>0</v>
      </c>
      <c r="V114" s="11">
        <v>0</v>
      </c>
      <c r="W114" s="11">
        <v>0</v>
      </c>
      <c r="X114" s="11">
        <v>0</v>
      </c>
      <c r="Y114" s="13">
        <v>0</v>
      </c>
      <c r="Z114" s="13">
        <v>0</v>
      </c>
      <c r="AA114" s="11">
        <v>0</v>
      </c>
      <c r="AB114" s="14">
        <f t="shared" si="7"/>
        <v>1717.7999999999997</v>
      </c>
    </row>
    <row r="115" spans="1:28" ht="15">
      <c r="A115" s="81"/>
      <c r="B115" s="4" t="s">
        <v>30</v>
      </c>
      <c r="C115" s="11">
        <v>16.3</v>
      </c>
      <c r="D115" s="11">
        <v>0</v>
      </c>
      <c r="E115" s="11">
        <v>0</v>
      </c>
      <c r="F115" s="11">
        <v>0</v>
      </c>
      <c r="G115" s="11">
        <v>0</v>
      </c>
      <c r="H115" s="11">
        <v>79.599999999999994</v>
      </c>
      <c r="I115" s="13">
        <v>0</v>
      </c>
      <c r="J115" s="11">
        <v>225.1</v>
      </c>
      <c r="K115" s="11">
        <v>18</v>
      </c>
      <c r="L115" s="11">
        <v>5.8</v>
      </c>
      <c r="M115" s="11">
        <v>0</v>
      </c>
      <c r="N115" s="11">
        <v>0</v>
      </c>
      <c r="O115" s="11">
        <v>0</v>
      </c>
      <c r="P115" s="11">
        <v>33.200000000000003</v>
      </c>
      <c r="Q115" s="11">
        <v>0</v>
      </c>
      <c r="R115" s="13">
        <v>0</v>
      </c>
      <c r="S115" s="11">
        <v>804.7</v>
      </c>
      <c r="T115" s="11">
        <v>538.1</v>
      </c>
      <c r="U115" s="11">
        <v>0</v>
      </c>
      <c r="V115" s="11">
        <v>0</v>
      </c>
      <c r="W115" s="11">
        <v>0</v>
      </c>
      <c r="X115" s="11">
        <v>0</v>
      </c>
      <c r="Y115" s="13">
        <v>0</v>
      </c>
      <c r="Z115" s="13">
        <v>0</v>
      </c>
      <c r="AA115" s="11">
        <v>0</v>
      </c>
      <c r="AB115" s="14">
        <f t="shared" si="7"/>
        <v>1720.8000000000002</v>
      </c>
    </row>
    <row r="116" spans="1:28" ht="15">
      <c r="A116" s="81"/>
      <c r="B116" s="4" t="s">
        <v>31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79.5</v>
      </c>
      <c r="I116" s="13">
        <v>0</v>
      </c>
      <c r="J116" s="11">
        <v>226.1</v>
      </c>
      <c r="K116" s="11">
        <v>26.9</v>
      </c>
      <c r="L116" s="11">
        <v>115.4</v>
      </c>
      <c r="M116" s="11">
        <v>0</v>
      </c>
      <c r="N116" s="11">
        <v>0</v>
      </c>
      <c r="O116" s="11">
        <v>0</v>
      </c>
      <c r="P116" s="11">
        <v>33.200000000000003</v>
      </c>
      <c r="Q116" s="11">
        <v>0</v>
      </c>
      <c r="R116" s="13">
        <v>0</v>
      </c>
      <c r="S116" s="11">
        <v>651.70000000000005</v>
      </c>
      <c r="T116" s="11">
        <v>538.1</v>
      </c>
      <c r="U116" s="11">
        <v>0</v>
      </c>
      <c r="V116" s="11">
        <v>0</v>
      </c>
      <c r="W116" s="11">
        <v>0</v>
      </c>
      <c r="X116" s="11">
        <v>0</v>
      </c>
      <c r="Y116" s="13">
        <v>0</v>
      </c>
      <c r="Z116" s="13">
        <v>0</v>
      </c>
      <c r="AA116" s="11">
        <v>0</v>
      </c>
      <c r="AB116" s="14">
        <f t="shared" si="7"/>
        <v>1670.9</v>
      </c>
    </row>
    <row r="117" spans="1:28" ht="15">
      <c r="A117" s="81"/>
      <c r="B117" s="4" t="s">
        <v>32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76.5</v>
      </c>
      <c r="I117" s="13">
        <v>0</v>
      </c>
      <c r="J117" s="11">
        <v>233.3</v>
      </c>
      <c r="K117" s="11">
        <v>18</v>
      </c>
      <c r="L117" s="11">
        <v>5.8</v>
      </c>
      <c r="M117" s="11">
        <v>0</v>
      </c>
      <c r="N117" s="11">
        <v>0</v>
      </c>
      <c r="O117" s="11">
        <v>0</v>
      </c>
      <c r="P117" s="11">
        <v>33.200000000000003</v>
      </c>
      <c r="Q117" s="11">
        <v>0</v>
      </c>
      <c r="R117" s="13">
        <v>0</v>
      </c>
      <c r="S117" s="11">
        <v>784.7</v>
      </c>
      <c r="T117" s="11">
        <v>538.1</v>
      </c>
      <c r="U117" s="11">
        <v>0</v>
      </c>
      <c r="V117" s="11">
        <v>0</v>
      </c>
      <c r="W117" s="11">
        <v>0</v>
      </c>
      <c r="X117" s="11">
        <v>0</v>
      </c>
      <c r="Y117" s="13">
        <v>0</v>
      </c>
      <c r="Z117" s="13">
        <v>0</v>
      </c>
      <c r="AA117" s="11">
        <v>0</v>
      </c>
      <c r="AB117" s="14">
        <f t="shared" si="7"/>
        <v>1689.6</v>
      </c>
    </row>
    <row r="118" spans="1:28" ht="15">
      <c r="A118" s="81"/>
      <c r="B118" s="4" t="s">
        <v>33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76.5</v>
      </c>
      <c r="I118" s="13">
        <v>0</v>
      </c>
      <c r="J118" s="11">
        <v>211.4</v>
      </c>
      <c r="K118" s="11">
        <v>18</v>
      </c>
      <c r="L118" s="11">
        <v>8.6999999999999993</v>
      </c>
      <c r="M118" s="11">
        <v>0</v>
      </c>
      <c r="N118" s="11">
        <v>0</v>
      </c>
      <c r="O118" s="11">
        <v>0</v>
      </c>
      <c r="P118" s="11">
        <v>33.200000000000003</v>
      </c>
      <c r="Q118" s="11">
        <v>0</v>
      </c>
      <c r="R118" s="13">
        <v>0</v>
      </c>
      <c r="S118" s="11">
        <v>835.2</v>
      </c>
      <c r="T118" s="11">
        <v>538.1</v>
      </c>
      <c r="U118" s="11">
        <v>0</v>
      </c>
      <c r="V118" s="11">
        <v>0</v>
      </c>
      <c r="W118" s="11">
        <v>0</v>
      </c>
      <c r="X118" s="11">
        <v>0</v>
      </c>
      <c r="Y118" s="13">
        <v>0</v>
      </c>
      <c r="Z118" s="13">
        <v>0</v>
      </c>
      <c r="AA118" s="11">
        <v>0</v>
      </c>
      <c r="AB118" s="14">
        <f t="shared" si="7"/>
        <v>1721.1</v>
      </c>
    </row>
    <row r="119" spans="1:28" ht="15">
      <c r="A119" s="81"/>
      <c r="B119" s="4" t="s">
        <v>34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72.599999999999994</v>
      </c>
      <c r="I119" s="13">
        <v>0</v>
      </c>
      <c r="J119" s="11">
        <v>220.3</v>
      </c>
      <c r="K119" s="11">
        <v>70.3</v>
      </c>
      <c r="L119" s="11">
        <v>8.6999999999999993</v>
      </c>
      <c r="M119" s="11">
        <v>0</v>
      </c>
      <c r="N119" s="11">
        <v>0</v>
      </c>
      <c r="O119" s="11">
        <v>0</v>
      </c>
      <c r="P119" s="11">
        <v>33.200000000000003</v>
      </c>
      <c r="Q119" s="11">
        <v>0</v>
      </c>
      <c r="R119" s="13">
        <v>0</v>
      </c>
      <c r="S119" s="11">
        <v>781.4</v>
      </c>
      <c r="T119" s="11">
        <v>538.1</v>
      </c>
      <c r="U119" s="11">
        <v>0</v>
      </c>
      <c r="V119" s="11">
        <v>0</v>
      </c>
      <c r="W119" s="11">
        <v>0</v>
      </c>
      <c r="X119" s="11">
        <v>0</v>
      </c>
      <c r="Y119" s="13">
        <v>0</v>
      </c>
      <c r="Z119" s="13">
        <v>0</v>
      </c>
      <c r="AA119" s="11">
        <v>0</v>
      </c>
      <c r="AB119" s="14">
        <f t="shared" si="7"/>
        <v>1724.6</v>
      </c>
    </row>
    <row r="120" spans="1:28" ht="15">
      <c r="A120" s="81"/>
      <c r="B120" s="4" t="s">
        <v>35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43.3</v>
      </c>
      <c r="I120" s="13">
        <v>0</v>
      </c>
      <c r="J120" s="11">
        <v>259.89999999999998</v>
      </c>
      <c r="K120" s="11">
        <v>18</v>
      </c>
      <c r="L120" s="11">
        <v>8.6999999999999993</v>
      </c>
      <c r="M120" s="11">
        <v>0</v>
      </c>
      <c r="N120" s="11">
        <v>0</v>
      </c>
      <c r="O120" s="11">
        <v>0</v>
      </c>
      <c r="P120" s="11">
        <v>33.200000000000003</v>
      </c>
      <c r="Q120" s="11">
        <v>0</v>
      </c>
      <c r="R120" s="13">
        <v>0</v>
      </c>
      <c r="S120" s="11">
        <v>829.4</v>
      </c>
      <c r="T120" s="11">
        <v>538.1</v>
      </c>
      <c r="U120" s="11">
        <v>0</v>
      </c>
      <c r="V120" s="11">
        <v>0</v>
      </c>
      <c r="W120" s="11">
        <v>0</v>
      </c>
      <c r="X120" s="11">
        <v>0</v>
      </c>
      <c r="Y120" s="13">
        <v>0</v>
      </c>
      <c r="Z120" s="13">
        <v>0</v>
      </c>
      <c r="AA120" s="11">
        <v>0</v>
      </c>
      <c r="AB120" s="14">
        <f t="shared" si="7"/>
        <v>1730.6</v>
      </c>
    </row>
    <row r="121" spans="1:28" ht="15">
      <c r="A121" s="81"/>
      <c r="B121" s="4" t="s">
        <v>36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38.5</v>
      </c>
      <c r="I121" s="13">
        <v>0</v>
      </c>
      <c r="J121" s="11">
        <v>182.8</v>
      </c>
      <c r="K121" s="11">
        <v>23.6</v>
      </c>
      <c r="L121" s="11">
        <v>8.6999999999999993</v>
      </c>
      <c r="M121" s="11">
        <v>0</v>
      </c>
      <c r="N121" s="11">
        <v>0</v>
      </c>
      <c r="O121" s="11">
        <v>0</v>
      </c>
      <c r="P121" s="11">
        <v>33.200000000000003</v>
      </c>
      <c r="Q121" s="11">
        <v>0</v>
      </c>
      <c r="R121" s="13">
        <v>0</v>
      </c>
      <c r="S121" s="11">
        <v>901.1</v>
      </c>
      <c r="T121" s="11">
        <v>538.1</v>
      </c>
      <c r="U121" s="11">
        <v>0</v>
      </c>
      <c r="V121" s="11">
        <v>0</v>
      </c>
      <c r="W121" s="11">
        <v>0</v>
      </c>
      <c r="X121" s="11">
        <v>0</v>
      </c>
      <c r="Y121" s="13">
        <v>0</v>
      </c>
      <c r="Z121" s="13">
        <v>0</v>
      </c>
      <c r="AA121" s="11">
        <v>0</v>
      </c>
      <c r="AB121" s="14">
        <f t="shared" si="7"/>
        <v>1726</v>
      </c>
    </row>
    <row r="122" spans="1:28" ht="15">
      <c r="A122" s="81"/>
      <c r="B122" s="4" t="s">
        <v>59</v>
      </c>
      <c r="C122" s="11">
        <v>24.9</v>
      </c>
      <c r="D122" s="11">
        <v>0</v>
      </c>
      <c r="E122" s="11">
        <v>0</v>
      </c>
      <c r="F122" s="11">
        <v>0</v>
      </c>
      <c r="G122" s="11">
        <v>0</v>
      </c>
      <c r="H122" s="11">
        <v>72</v>
      </c>
      <c r="I122" s="13">
        <v>0</v>
      </c>
      <c r="J122" s="11">
        <v>251.7</v>
      </c>
      <c r="K122" s="11">
        <v>40.9</v>
      </c>
      <c r="L122" s="11">
        <v>8.6999999999999993</v>
      </c>
      <c r="M122" s="11">
        <v>0</v>
      </c>
      <c r="N122" s="11">
        <v>0</v>
      </c>
      <c r="O122" s="11">
        <v>0</v>
      </c>
      <c r="P122" s="11">
        <v>33.200000000000003</v>
      </c>
      <c r="Q122" s="11">
        <v>0</v>
      </c>
      <c r="R122" s="13">
        <v>0</v>
      </c>
      <c r="S122" s="11">
        <v>751.8</v>
      </c>
      <c r="T122" s="11">
        <v>538.1</v>
      </c>
      <c r="U122" s="11">
        <v>0</v>
      </c>
      <c r="V122" s="11">
        <v>0</v>
      </c>
      <c r="W122" s="11">
        <v>0</v>
      </c>
      <c r="X122" s="11">
        <v>0</v>
      </c>
      <c r="Y122" s="13">
        <v>0</v>
      </c>
      <c r="Z122" s="13">
        <v>0</v>
      </c>
      <c r="AA122" s="11">
        <v>0</v>
      </c>
      <c r="AB122" s="14">
        <f t="shared" si="7"/>
        <v>1721.2999999999997</v>
      </c>
    </row>
    <row r="123" spans="1:28" ht="15">
      <c r="A123" s="81"/>
      <c r="B123" s="4" t="s">
        <v>60</v>
      </c>
      <c r="C123" s="11">
        <v>0</v>
      </c>
      <c r="D123" s="11">
        <v>0</v>
      </c>
      <c r="E123" s="11">
        <v>0</v>
      </c>
      <c r="F123" s="11">
        <v>180.2</v>
      </c>
      <c r="G123" s="11">
        <v>0</v>
      </c>
      <c r="H123" s="11">
        <v>25.7</v>
      </c>
      <c r="I123" s="13">
        <v>0</v>
      </c>
      <c r="J123" s="11">
        <v>192.8</v>
      </c>
      <c r="K123" s="11">
        <v>37.799999999999997</v>
      </c>
      <c r="L123" s="11">
        <v>85.2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3">
        <v>0</v>
      </c>
      <c r="S123" s="11">
        <v>489.2</v>
      </c>
      <c r="T123" s="11">
        <v>571.1</v>
      </c>
      <c r="U123" s="11">
        <v>0</v>
      </c>
      <c r="V123" s="11">
        <v>0</v>
      </c>
      <c r="W123" s="11">
        <v>0</v>
      </c>
      <c r="X123" s="11">
        <v>0</v>
      </c>
      <c r="Y123" s="13">
        <v>0</v>
      </c>
      <c r="Z123" s="13">
        <v>0</v>
      </c>
      <c r="AA123" s="11">
        <v>0</v>
      </c>
      <c r="AB123" s="14">
        <f t="shared" si="7"/>
        <v>1582</v>
      </c>
    </row>
    <row r="124" spans="1:28" ht="15">
      <c r="A124" s="81"/>
      <c r="B124" s="3" t="s">
        <v>37</v>
      </c>
      <c r="C124" s="14">
        <f>SUM(C111:C123)</f>
        <v>255.10000000000002</v>
      </c>
      <c r="D124" s="14">
        <f t="shared" ref="D124:AA124" si="31">SUM(D111:D123)</f>
        <v>191.3</v>
      </c>
      <c r="E124" s="14">
        <f t="shared" si="31"/>
        <v>751</v>
      </c>
      <c r="F124" s="14">
        <f t="shared" si="31"/>
        <v>180.2</v>
      </c>
      <c r="G124" s="14">
        <f t="shared" si="31"/>
        <v>0</v>
      </c>
      <c r="H124" s="14">
        <f t="shared" si="31"/>
        <v>856.30000000000007</v>
      </c>
      <c r="I124" s="14">
        <f t="shared" si="31"/>
        <v>275</v>
      </c>
      <c r="J124" s="14">
        <f t="shared" si="31"/>
        <v>2789.5</v>
      </c>
      <c r="K124" s="14">
        <f t="shared" si="31"/>
        <v>352.8</v>
      </c>
      <c r="L124" s="14">
        <f t="shared" si="31"/>
        <v>584.4</v>
      </c>
      <c r="M124" s="14">
        <f t="shared" si="31"/>
        <v>11.4</v>
      </c>
      <c r="N124" s="14">
        <f t="shared" si="31"/>
        <v>1328.2</v>
      </c>
      <c r="O124" s="14">
        <f t="shared" si="31"/>
        <v>66</v>
      </c>
      <c r="P124" s="14">
        <f t="shared" si="31"/>
        <v>389.89999999999992</v>
      </c>
      <c r="Q124" s="14">
        <f t="shared" si="31"/>
        <v>0</v>
      </c>
      <c r="R124" s="14">
        <f t="shared" si="31"/>
        <v>0</v>
      </c>
      <c r="S124" s="14">
        <f t="shared" si="31"/>
        <v>8261.7999999999993</v>
      </c>
      <c r="T124" s="14">
        <f t="shared" si="31"/>
        <v>6388.7000000000016</v>
      </c>
      <c r="U124" s="14">
        <f t="shared" si="31"/>
        <v>0</v>
      </c>
      <c r="V124" s="14">
        <f t="shared" si="31"/>
        <v>304</v>
      </c>
      <c r="W124" s="14">
        <f t="shared" si="31"/>
        <v>9309.2000000000007</v>
      </c>
      <c r="X124" s="14">
        <f t="shared" si="31"/>
        <v>0</v>
      </c>
      <c r="Y124" s="14">
        <f t="shared" si="31"/>
        <v>913.1</v>
      </c>
      <c r="Z124" s="14">
        <f t="shared" si="31"/>
        <v>136.5</v>
      </c>
      <c r="AA124" s="14">
        <f t="shared" si="31"/>
        <v>0</v>
      </c>
      <c r="AB124" s="14">
        <f t="shared" si="7"/>
        <v>33344.400000000001</v>
      </c>
    </row>
    <row r="125" spans="1:28" ht="15">
      <c r="A125" s="81" t="s">
        <v>69</v>
      </c>
      <c r="B125" s="4" t="s">
        <v>39</v>
      </c>
      <c r="C125" s="11">
        <v>0</v>
      </c>
      <c r="D125" s="11">
        <v>117.8</v>
      </c>
      <c r="E125" s="11">
        <v>0</v>
      </c>
      <c r="F125" s="11">
        <v>0</v>
      </c>
      <c r="G125" s="11">
        <v>0</v>
      </c>
      <c r="H125" s="11">
        <v>39</v>
      </c>
      <c r="I125" s="13">
        <v>12.9</v>
      </c>
      <c r="J125" s="11">
        <v>152.80000000000001</v>
      </c>
      <c r="K125" s="11">
        <v>46.3</v>
      </c>
      <c r="L125" s="13">
        <v>17.3</v>
      </c>
      <c r="M125" s="11">
        <v>0</v>
      </c>
      <c r="N125" s="11">
        <v>0</v>
      </c>
      <c r="O125" s="11">
        <v>0</v>
      </c>
      <c r="P125" s="13">
        <v>5.8</v>
      </c>
      <c r="Q125" s="11">
        <v>0</v>
      </c>
      <c r="R125" s="13">
        <v>0</v>
      </c>
      <c r="S125" s="13">
        <v>14.9</v>
      </c>
      <c r="T125" s="13">
        <v>0</v>
      </c>
      <c r="U125" s="11">
        <v>0</v>
      </c>
      <c r="V125" s="11">
        <v>0</v>
      </c>
      <c r="W125" s="11">
        <v>0</v>
      </c>
      <c r="X125" s="11">
        <v>0</v>
      </c>
      <c r="Y125" s="13">
        <v>425.1</v>
      </c>
      <c r="Z125" s="13">
        <v>0</v>
      </c>
      <c r="AA125" s="13">
        <v>0</v>
      </c>
      <c r="AB125" s="14">
        <f t="shared" si="7"/>
        <v>831.90000000000009</v>
      </c>
    </row>
    <row r="126" spans="1:28" ht="15">
      <c r="A126" s="81"/>
      <c r="B126" s="3" t="s">
        <v>27</v>
      </c>
      <c r="C126" s="11">
        <v>32</v>
      </c>
      <c r="D126" s="11">
        <v>0</v>
      </c>
      <c r="E126" s="11">
        <v>104.8</v>
      </c>
      <c r="F126" s="11">
        <v>0</v>
      </c>
      <c r="G126" s="11">
        <v>0</v>
      </c>
      <c r="H126" s="11">
        <v>129.69999999999999</v>
      </c>
      <c r="I126" s="11">
        <v>712.8</v>
      </c>
      <c r="J126" s="11">
        <v>304.60000000000002</v>
      </c>
      <c r="K126" s="11">
        <v>16.5</v>
      </c>
      <c r="L126" s="11">
        <v>10.8</v>
      </c>
      <c r="M126" s="11">
        <v>19.2</v>
      </c>
      <c r="N126" s="11">
        <v>941.5</v>
      </c>
      <c r="O126" s="11">
        <v>55.5</v>
      </c>
      <c r="P126" s="11">
        <v>9.6</v>
      </c>
      <c r="Q126" s="11">
        <v>43.3</v>
      </c>
      <c r="R126" s="11">
        <v>0</v>
      </c>
      <c r="S126" s="11">
        <v>95.3</v>
      </c>
      <c r="T126" s="11">
        <v>255.5</v>
      </c>
      <c r="U126" s="11">
        <v>1489</v>
      </c>
      <c r="V126" s="11">
        <v>288.10000000000002</v>
      </c>
      <c r="W126" s="11">
        <v>4503.5</v>
      </c>
      <c r="X126" s="11">
        <v>0</v>
      </c>
      <c r="Y126" s="11">
        <v>0</v>
      </c>
      <c r="Z126" s="11">
        <v>126.2</v>
      </c>
      <c r="AA126" s="13">
        <v>0</v>
      </c>
      <c r="AB126" s="14">
        <f t="shared" si="7"/>
        <v>9137.9000000000015</v>
      </c>
    </row>
    <row r="127" spans="1:28" ht="15">
      <c r="A127" s="81"/>
      <c r="B127" s="4" t="s">
        <v>28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43.2</v>
      </c>
      <c r="I127" s="13">
        <v>0</v>
      </c>
      <c r="J127" s="11">
        <v>203.1</v>
      </c>
      <c r="K127" s="11">
        <v>13.2</v>
      </c>
      <c r="L127" s="11">
        <v>15.3</v>
      </c>
      <c r="M127" s="11">
        <v>0</v>
      </c>
      <c r="N127" s="11">
        <v>0</v>
      </c>
      <c r="O127" s="11">
        <v>0</v>
      </c>
      <c r="P127" s="13">
        <v>6.5</v>
      </c>
      <c r="Q127" s="11">
        <v>43.3</v>
      </c>
      <c r="R127" s="13">
        <v>0</v>
      </c>
      <c r="S127" s="11">
        <v>208.2</v>
      </c>
      <c r="T127" s="13">
        <v>312.10000000000002</v>
      </c>
      <c r="U127" s="11">
        <v>0</v>
      </c>
      <c r="V127" s="11">
        <v>0</v>
      </c>
      <c r="W127" s="11">
        <v>0</v>
      </c>
      <c r="X127" s="11">
        <v>0</v>
      </c>
      <c r="Y127" s="13">
        <v>0</v>
      </c>
      <c r="Z127" s="13">
        <v>0</v>
      </c>
      <c r="AA127" s="13">
        <v>333</v>
      </c>
      <c r="AB127" s="14">
        <f t="shared" si="7"/>
        <v>1177.9000000000001</v>
      </c>
    </row>
    <row r="128" spans="1:28" ht="15">
      <c r="A128" s="81"/>
      <c r="B128" s="4" t="s">
        <v>29</v>
      </c>
      <c r="C128" s="11">
        <v>15.9</v>
      </c>
      <c r="D128" s="11">
        <v>0</v>
      </c>
      <c r="E128" s="11">
        <v>0</v>
      </c>
      <c r="F128" s="11">
        <v>0</v>
      </c>
      <c r="G128" s="11">
        <v>0</v>
      </c>
      <c r="H128" s="11">
        <v>65.900000000000006</v>
      </c>
      <c r="I128" s="13">
        <v>0</v>
      </c>
      <c r="J128" s="11">
        <v>209.8</v>
      </c>
      <c r="K128" s="11">
        <v>42.2</v>
      </c>
      <c r="L128" s="11">
        <v>5.6</v>
      </c>
      <c r="M128" s="11">
        <v>0</v>
      </c>
      <c r="N128" s="11">
        <v>0</v>
      </c>
      <c r="O128" s="11">
        <v>0</v>
      </c>
      <c r="P128" s="13">
        <v>6.4</v>
      </c>
      <c r="Q128" s="11">
        <v>43.3</v>
      </c>
      <c r="R128" s="11">
        <v>0</v>
      </c>
      <c r="S128" s="11">
        <v>843.1</v>
      </c>
      <c r="T128" s="13">
        <v>439</v>
      </c>
      <c r="U128" s="11">
        <v>0</v>
      </c>
      <c r="V128" s="11">
        <v>0</v>
      </c>
      <c r="W128" s="11">
        <v>0</v>
      </c>
      <c r="X128" s="11">
        <v>0</v>
      </c>
      <c r="Y128" s="13">
        <v>0</v>
      </c>
      <c r="Z128" s="13">
        <v>0</v>
      </c>
      <c r="AA128" s="13">
        <v>0</v>
      </c>
      <c r="AB128" s="14">
        <f t="shared" si="7"/>
        <v>1671.2</v>
      </c>
    </row>
    <row r="129" spans="1:28" ht="15">
      <c r="A129" s="81"/>
      <c r="B129" s="4" t="s">
        <v>30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65.900000000000006</v>
      </c>
      <c r="I129" s="13">
        <v>0</v>
      </c>
      <c r="J129" s="11">
        <v>322.2</v>
      </c>
      <c r="K129" s="11">
        <v>13.3</v>
      </c>
      <c r="L129" s="11">
        <v>20.8</v>
      </c>
      <c r="M129" s="11">
        <v>0</v>
      </c>
      <c r="N129" s="11">
        <v>0</v>
      </c>
      <c r="O129" s="11">
        <v>0</v>
      </c>
      <c r="P129" s="13">
        <v>6.4</v>
      </c>
      <c r="Q129" s="11">
        <v>43.3</v>
      </c>
      <c r="R129" s="13">
        <v>0</v>
      </c>
      <c r="S129" s="11">
        <v>770.1</v>
      </c>
      <c r="T129" s="13">
        <v>439</v>
      </c>
      <c r="U129" s="11">
        <v>0</v>
      </c>
      <c r="V129" s="11">
        <v>0</v>
      </c>
      <c r="W129" s="11">
        <v>0</v>
      </c>
      <c r="X129" s="11">
        <v>0</v>
      </c>
      <c r="Y129" s="13">
        <v>0</v>
      </c>
      <c r="Z129" s="13">
        <v>0</v>
      </c>
      <c r="AA129" s="13">
        <v>0</v>
      </c>
      <c r="AB129" s="14">
        <f t="shared" si="7"/>
        <v>1681</v>
      </c>
    </row>
    <row r="130" spans="1:28" ht="15">
      <c r="A130" s="81"/>
      <c r="B130" s="4" t="s">
        <v>31</v>
      </c>
      <c r="C130" s="11">
        <v>43.3</v>
      </c>
      <c r="D130" s="11">
        <v>0</v>
      </c>
      <c r="E130" s="11">
        <v>0</v>
      </c>
      <c r="F130" s="11">
        <v>0</v>
      </c>
      <c r="G130" s="11">
        <v>0</v>
      </c>
      <c r="H130" s="11">
        <v>65.900000000000006</v>
      </c>
      <c r="I130" s="13">
        <v>0</v>
      </c>
      <c r="J130" s="11">
        <v>285.39999999999998</v>
      </c>
      <c r="K130" s="11">
        <v>13.3</v>
      </c>
      <c r="L130" s="11">
        <v>5.6</v>
      </c>
      <c r="M130" s="11">
        <v>0</v>
      </c>
      <c r="N130" s="11">
        <v>0</v>
      </c>
      <c r="O130" s="11">
        <v>0</v>
      </c>
      <c r="P130" s="13">
        <v>6.4</v>
      </c>
      <c r="Q130" s="11">
        <v>43.3</v>
      </c>
      <c r="R130" s="13">
        <v>0</v>
      </c>
      <c r="S130" s="11">
        <v>786.2</v>
      </c>
      <c r="T130" s="13">
        <v>439</v>
      </c>
      <c r="U130" s="11">
        <v>0</v>
      </c>
      <c r="V130" s="11">
        <v>0</v>
      </c>
      <c r="W130" s="11">
        <v>0</v>
      </c>
      <c r="X130" s="11">
        <v>0</v>
      </c>
      <c r="Y130" s="13">
        <v>0</v>
      </c>
      <c r="Z130" s="13">
        <v>0</v>
      </c>
      <c r="AA130" s="13">
        <v>0</v>
      </c>
      <c r="AB130" s="14">
        <f t="shared" si="7"/>
        <v>1688.4</v>
      </c>
    </row>
    <row r="131" spans="1:28" ht="15">
      <c r="A131" s="81"/>
      <c r="B131" s="4" t="s">
        <v>32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65.900000000000006</v>
      </c>
      <c r="I131" s="13">
        <v>0</v>
      </c>
      <c r="J131" s="11">
        <v>234.5</v>
      </c>
      <c r="K131" s="11">
        <v>42.6</v>
      </c>
      <c r="L131" s="11">
        <v>5.6</v>
      </c>
      <c r="M131" s="11">
        <v>0</v>
      </c>
      <c r="N131" s="11">
        <v>0</v>
      </c>
      <c r="O131" s="11">
        <v>0</v>
      </c>
      <c r="P131" s="13">
        <v>6.4</v>
      </c>
      <c r="Q131" s="11">
        <v>43.3</v>
      </c>
      <c r="R131" s="13">
        <v>0</v>
      </c>
      <c r="S131" s="11">
        <v>842.2</v>
      </c>
      <c r="T131" s="13">
        <v>439</v>
      </c>
      <c r="U131" s="11">
        <v>0</v>
      </c>
      <c r="V131" s="11">
        <v>0</v>
      </c>
      <c r="W131" s="11">
        <v>0</v>
      </c>
      <c r="X131" s="11">
        <v>0</v>
      </c>
      <c r="Y131" s="13">
        <v>0</v>
      </c>
      <c r="Z131" s="13">
        <v>0</v>
      </c>
      <c r="AA131" s="13">
        <v>0</v>
      </c>
      <c r="AB131" s="14">
        <f t="shared" si="7"/>
        <v>1679.5</v>
      </c>
    </row>
    <row r="132" spans="1:28" ht="15">
      <c r="A132" s="81"/>
      <c r="B132" s="4" t="s">
        <v>33</v>
      </c>
      <c r="C132" s="11">
        <v>50.5</v>
      </c>
      <c r="D132" s="11">
        <v>0</v>
      </c>
      <c r="E132" s="11">
        <v>0</v>
      </c>
      <c r="F132" s="11">
        <v>0</v>
      </c>
      <c r="G132" s="11">
        <v>0</v>
      </c>
      <c r="H132" s="11">
        <v>65.900000000000006</v>
      </c>
      <c r="I132" s="13">
        <v>0</v>
      </c>
      <c r="J132" s="11">
        <v>197.9</v>
      </c>
      <c r="K132" s="11">
        <v>42.3</v>
      </c>
      <c r="L132" s="11">
        <v>5.6</v>
      </c>
      <c r="M132" s="11">
        <v>0</v>
      </c>
      <c r="N132" s="11">
        <v>0</v>
      </c>
      <c r="O132" s="11">
        <v>0</v>
      </c>
      <c r="P132" s="13">
        <v>6.4</v>
      </c>
      <c r="Q132" s="11">
        <v>43.3</v>
      </c>
      <c r="R132" s="13">
        <v>0</v>
      </c>
      <c r="S132" s="11">
        <v>779.4</v>
      </c>
      <c r="T132" s="13">
        <v>439</v>
      </c>
      <c r="U132" s="11">
        <v>0</v>
      </c>
      <c r="V132" s="11">
        <v>0</v>
      </c>
      <c r="W132" s="11">
        <v>0</v>
      </c>
      <c r="X132" s="11">
        <v>0</v>
      </c>
      <c r="Y132" s="13">
        <v>0</v>
      </c>
      <c r="Z132" s="13">
        <v>0</v>
      </c>
      <c r="AA132" s="13">
        <v>0</v>
      </c>
      <c r="AB132" s="14">
        <f t="shared" ref="AB132:AB195" si="32">SUM(C132:AA132)</f>
        <v>1630.3</v>
      </c>
    </row>
    <row r="133" spans="1:28" ht="15">
      <c r="A133" s="81"/>
      <c r="B133" s="4" t="s">
        <v>34</v>
      </c>
      <c r="C133" s="11">
        <v>16.3</v>
      </c>
      <c r="D133" s="11">
        <v>0</v>
      </c>
      <c r="E133" s="11">
        <v>0</v>
      </c>
      <c r="F133" s="11">
        <v>0</v>
      </c>
      <c r="G133" s="11">
        <v>0</v>
      </c>
      <c r="H133" s="11">
        <v>65.900000000000006</v>
      </c>
      <c r="I133" s="13">
        <v>0</v>
      </c>
      <c r="J133" s="11">
        <v>219.9</v>
      </c>
      <c r="K133" s="11">
        <v>42.3</v>
      </c>
      <c r="L133" s="11">
        <v>5.6</v>
      </c>
      <c r="M133" s="11">
        <v>0</v>
      </c>
      <c r="N133" s="11">
        <v>0</v>
      </c>
      <c r="O133" s="11">
        <v>0</v>
      </c>
      <c r="P133" s="13">
        <v>6.4</v>
      </c>
      <c r="Q133" s="11">
        <v>43.3</v>
      </c>
      <c r="R133" s="13">
        <v>0</v>
      </c>
      <c r="S133" s="11">
        <v>825.9</v>
      </c>
      <c r="T133" s="13">
        <v>439</v>
      </c>
      <c r="U133" s="11">
        <v>0</v>
      </c>
      <c r="V133" s="11">
        <v>0</v>
      </c>
      <c r="W133" s="11">
        <v>0</v>
      </c>
      <c r="X133" s="11">
        <v>0</v>
      </c>
      <c r="Y133" s="13">
        <v>0</v>
      </c>
      <c r="Z133" s="13">
        <v>0</v>
      </c>
      <c r="AA133" s="13">
        <v>0</v>
      </c>
      <c r="AB133" s="14">
        <f t="shared" si="32"/>
        <v>1664.6</v>
      </c>
    </row>
    <row r="134" spans="1:28" ht="15">
      <c r="A134" s="81"/>
      <c r="B134" s="4" t="s">
        <v>35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65.900000000000006</v>
      </c>
      <c r="I134" s="13">
        <v>0</v>
      </c>
      <c r="J134" s="11">
        <v>220</v>
      </c>
      <c r="K134" s="11">
        <v>42.3</v>
      </c>
      <c r="L134" s="11">
        <v>5.6</v>
      </c>
      <c r="M134" s="11">
        <v>0</v>
      </c>
      <c r="N134" s="11">
        <v>0</v>
      </c>
      <c r="O134" s="11">
        <v>0</v>
      </c>
      <c r="P134" s="13">
        <v>6.4</v>
      </c>
      <c r="Q134" s="11">
        <v>43.3</v>
      </c>
      <c r="R134" s="13">
        <v>0</v>
      </c>
      <c r="S134" s="11">
        <v>845.7</v>
      </c>
      <c r="T134" s="13">
        <v>439</v>
      </c>
      <c r="U134" s="11">
        <v>0</v>
      </c>
      <c r="V134" s="11">
        <v>0</v>
      </c>
      <c r="W134" s="11">
        <v>0</v>
      </c>
      <c r="X134" s="11">
        <v>0</v>
      </c>
      <c r="Y134" s="13">
        <v>0</v>
      </c>
      <c r="Z134" s="13">
        <v>0</v>
      </c>
      <c r="AA134" s="13">
        <v>0</v>
      </c>
      <c r="AB134" s="14">
        <f t="shared" si="32"/>
        <v>1668.2</v>
      </c>
    </row>
    <row r="135" spans="1:28" ht="15">
      <c r="A135" s="81"/>
      <c r="B135" s="4" t="s">
        <v>36</v>
      </c>
      <c r="C135" s="11">
        <v>0</v>
      </c>
      <c r="D135" s="11">
        <v>0</v>
      </c>
      <c r="E135" s="11">
        <v>0</v>
      </c>
      <c r="F135" s="11">
        <v>158.9</v>
      </c>
      <c r="G135" s="11">
        <v>0</v>
      </c>
      <c r="H135" s="11">
        <v>73.3</v>
      </c>
      <c r="I135" s="13">
        <v>0</v>
      </c>
      <c r="J135" s="11">
        <v>337.9</v>
      </c>
      <c r="K135" s="11">
        <v>13.3</v>
      </c>
      <c r="L135" s="11">
        <v>38.299999999999997</v>
      </c>
      <c r="M135" s="11">
        <v>0</v>
      </c>
      <c r="N135" s="11">
        <v>0</v>
      </c>
      <c r="O135" s="11">
        <v>0</v>
      </c>
      <c r="P135" s="13">
        <v>37.6</v>
      </c>
      <c r="Q135" s="11">
        <v>43.3</v>
      </c>
      <c r="R135" s="13">
        <v>0</v>
      </c>
      <c r="S135" s="11">
        <v>538.6</v>
      </c>
      <c r="T135" s="13">
        <v>439</v>
      </c>
      <c r="U135" s="11">
        <v>0</v>
      </c>
      <c r="V135" s="11">
        <v>0</v>
      </c>
      <c r="W135" s="11">
        <v>0</v>
      </c>
      <c r="X135" s="11">
        <v>0</v>
      </c>
      <c r="Y135" s="13">
        <v>0</v>
      </c>
      <c r="Z135" s="13">
        <v>0</v>
      </c>
      <c r="AA135" s="13">
        <v>0</v>
      </c>
      <c r="AB135" s="14">
        <f t="shared" si="32"/>
        <v>1680.1999999999998</v>
      </c>
    </row>
    <row r="136" spans="1:28" ht="15">
      <c r="A136" s="81"/>
      <c r="B136" s="4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49.7</v>
      </c>
      <c r="I136" s="13">
        <v>0</v>
      </c>
      <c r="J136" s="11">
        <v>204.7</v>
      </c>
      <c r="K136" s="11">
        <v>58.2</v>
      </c>
      <c r="L136" s="11">
        <v>13</v>
      </c>
      <c r="M136" s="11">
        <v>0</v>
      </c>
      <c r="N136" s="11">
        <v>0</v>
      </c>
      <c r="O136" s="11">
        <v>0</v>
      </c>
      <c r="P136" s="13">
        <v>0</v>
      </c>
      <c r="Q136" s="11">
        <v>0</v>
      </c>
      <c r="R136" s="13">
        <v>0</v>
      </c>
      <c r="S136" s="11">
        <v>542.4</v>
      </c>
      <c r="T136" s="13">
        <v>508.9</v>
      </c>
      <c r="U136" s="11">
        <v>0</v>
      </c>
      <c r="V136" s="11">
        <v>0</v>
      </c>
      <c r="W136" s="11">
        <v>0</v>
      </c>
      <c r="X136" s="11">
        <v>0</v>
      </c>
      <c r="Y136" s="13">
        <v>0</v>
      </c>
      <c r="Z136" s="13">
        <v>0</v>
      </c>
      <c r="AA136" s="13">
        <v>0</v>
      </c>
      <c r="AB136" s="14">
        <f t="shared" si="32"/>
        <v>1376.9</v>
      </c>
    </row>
    <row r="137" spans="1:28" ht="15">
      <c r="A137" s="81"/>
      <c r="B137" s="3" t="s">
        <v>37</v>
      </c>
      <c r="C137" s="14">
        <f>SUM(C125:C136)</f>
        <v>158</v>
      </c>
      <c r="D137" s="14">
        <f t="shared" ref="D137:AA137" si="33">SUM(D125:D136)</f>
        <v>117.8</v>
      </c>
      <c r="E137" s="14">
        <f t="shared" si="33"/>
        <v>104.8</v>
      </c>
      <c r="F137" s="14">
        <f t="shared" si="33"/>
        <v>158.9</v>
      </c>
      <c r="G137" s="14">
        <f t="shared" si="33"/>
        <v>0</v>
      </c>
      <c r="H137" s="14">
        <f t="shared" si="33"/>
        <v>796.19999999999982</v>
      </c>
      <c r="I137" s="14">
        <f t="shared" si="33"/>
        <v>725.69999999999993</v>
      </c>
      <c r="J137" s="14">
        <f t="shared" si="33"/>
        <v>2892.8</v>
      </c>
      <c r="K137" s="14">
        <f t="shared" si="33"/>
        <v>385.8</v>
      </c>
      <c r="L137" s="14">
        <f t="shared" si="33"/>
        <v>149.09999999999997</v>
      </c>
      <c r="M137" s="14">
        <f t="shared" si="33"/>
        <v>19.2</v>
      </c>
      <c r="N137" s="14">
        <f t="shared" si="33"/>
        <v>941.5</v>
      </c>
      <c r="O137" s="14">
        <f t="shared" si="33"/>
        <v>55.5</v>
      </c>
      <c r="P137" s="14">
        <f t="shared" si="33"/>
        <v>104.29999999999998</v>
      </c>
      <c r="Q137" s="14">
        <f t="shared" si="33"/>
        <v>433.00000000000006</v>
      </c>
      <c r="R137" s="14">
        <f t="shared" si="33"/>
        <v>0</v>
      </c>
      <c r="S137" s="14">
        <f t="shared" si="33"/>
        <v>7091.9999999999991</v>
      </c>
      <c r="T137" s="14">
        <f t="shared" si="33"/>
        <v>4588.5</v>
      </c>
      <c r="U137" s="14">
        <f t="shared" si="33"/>
        <v>1489</v>
      </c>
      <c r="V137" s="14">
        <f t="shared" si="33"/>
        <v>288.10000000000002</v>
      </c>
      <c r="W137" s="14">
        <f t="shared" si="33"/>
        <v>4503.5</v>
      </c>
      <c r="X137" s="14">
        <f t="shared" si="33"/>
        <v>0</v>
      </c>
      <c r="Y137" s="14">
        <f t="shared" si="33"/>
        <v>425.1</v>
      </c>
      <c r="Z137" s="14">
        <f t="shared" si="33"/>
        <v>126.2</v>
      </c>
      <c r="AA137" s="14">
        <f t="shared" si="33"/>
        <v>333</v>
      </c>
      <c r="AB137" s="14">
        <f t="shared" si="32"/>
        <v>25887.999999999996</v>
      </c>
    </row>
    <row r="138" spans="1:28" ht="15">
      <c r="A138" s="81" t="s">
        <v>71</v>
      </c>
      <c r="B138" s="4" t="s">
        <v>39</v>
      </c>
      <c r="C138" s="11">
        <v>10.3</v>
      </c>
      <c r="D138" s="11">
        <v>0</v>
      </c>
      <c r="E138" s="11">
        <v>0</v>
      </c>
      <c r="F138" s="11">
        <v>0</v>
      </c>
      <c r="G138" s="11">
        <v>0</v>
      </c>
      <c r="H138" s="11">
        <v>34.4</v>
      </c>
      <c r="I138" s="13">
        <v>0</v>
      </c>
      <c r="J138" s="11">
        <v>56.7</v>
      </c>
      <c r="K138" s="11">
        <v>0</v>
      </c>
      <c r="L138" s="13">
        <v>105.1</v>
      </c>
      <c r="M138" s="13">
        <v>0</v>
      </c>
      <c r="N138" s="11">
        <v>0</v>
      </c>
      <c r="O138" s="11">
        <v>0</v>
      </c>
      <c r="P138" s="13">
        <v>10.3</v>
      </c>
      <c r="Q138" s="11">
        <v>0</v>
      </c>
      <c r="R138" s="13">
        <v>0</v>
      </c>
      <c r="S138" s="13">
        <v>18.2</v>
      </c>
      <c r="T138" s="13">
        <v>0</v>
      </c>
      <c r="U138" s="11">
        <v>0</v>
      </c>
      <c r="V138" s="11">
        <v>0</v>
      </c>
      <c r="W138" s="11">
        <v>0</v>
      </c>
      <c r="X138" s="11">
        <v>0</v>
      </c>
      <c r="Y138" s="13">
        <v>0</v>
      </c>
      <c r="Z138" s="13">
        <v>0</v>
      </c>
      <c r="AA138" s="11">
        <v>0</v>
      </c>
      <c r="AB138" s="14">
        <f t="shared" si="32"/>
        <v>235</v>
      </c>
    </row>
    <row r="139" spans="1:28" ht="15">
      <c r="A139" s="81"/>
      <c r="B139" s="3" t="s">
        <v>27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6.8</v>
      </c>
      <c r="I139" s="11">
        <v>779.1</v>
      </c>
      <c r="J139" s="11">
        <v>232.3</v>
      </c>
      <c r="K139" s="11">
        <v>0</v>
      </c>
      <c r="L139" s="11">
        <v>8</v>
      </c>
      <c r="M139" s="13">
        <v>7.6</v>
      </c>
      <c r="N139" s="11">
        <v>1527.8</v>
      </c>
      <c r="O139" s="11">
        <v>68.2</v>
      </c>
      <c r="P139" s="11">
        <v>16.8</v>
      </c>
      <c r="Q139" s="11">
        <v>0</v>
      </c>
      <c r="R139" s="13">
        <v>0</v>
      </c>
      <c r="S139" s="11">
        <v>148.1</v>
      </c>
      <c r="T139" s="11">
        <v>115.6</v>
      </c>
      <c r="U139" s="11">
        <v>2902.5</v>
      </c>
      <c r="V139" s="11">
        <v>92.2</v>
      </c>
      <c r="W139" s="11">
        <v>0</v>
      </c>
      <c r="X139" s="11">
        <v>0</v>
      </c>
      <c r="Y139" s="11">
        <v>0</v>
      </c>
      <c r="Z139" s="11">
        <v>16.600000000000001</v>
      </c>
      <c r="AA139" s="11">
        <v>0</v>
      </c>
      <c r="AB139" s="14">
        <f t="shared" si="32"/>
        <v>5921.5999999999995</v>
      </c>
    </row>
    <row r="140" spans="1:28" ht="15">
      <c r="A140" s="81"/>
      <c r="B140" s="4" t="s">
        <v>28</v>
      </c>
      <c r="C140" s="11">
        <v>0</v>
      </c>
      <c r="D140" s="11">
        <v>0</v>
      </c>
      <c r="E140" s="11">
        <v>0</v>
      </c>
      <c r="F140" s="11">
        <v>0</v>
      </c>
      <c r="G140" s="11">
        <v>109.2</v>
      </c>
      <c r="H140" s="11">
        <v>8.9</v>
      </c>
      <c r="I140" s="13">
        <v>0</v>
      </c>
      <c r="J140" s="11">
        <v>33.299999999999997</v>
      </c>
      <c r="K140" s="11">
        <v>6.2</v>
      </c>
      <c r="L140" s="11">
        <v>0</v>
      </c>
      <c r="M140" s="13">
        <v>0</v>
      </c>
      <c r="N140" s="11">
        <v>0</v>
      </c>
      <c r="O140" s="11">
        <v>0</v>
      </c>
      <c r="P140" s="11">
        <v>18.2</v>
      </c>
      <c r="Q140" s="11">
        <v>0</v>
      </c>
      <c r="R140" s="13">
        <v>0</v>
      </c>
      <c r="S140" s="13">
        <v>236.5</v>
      </c>
      <c r="T140" s="13">
        <v>100.5</v>
      </c>
      <c r="U140" s="11">
        <v>0</v>
      </c>
      <c r="V140" s="11">
        <v>0</v>
      </c>
      <c r="W140" s="11">
        <v>0</v>
      </c>
      <c r="X140" s="11">
        <v>0</v>
      </c>
      <c r="Y140" s="13">
        <v>0</v>
      </c>
      <c r="Z140" s="13">
        <v>0</v>
      </c>
      <c r="AA140" s="11">
        <v>0</v>
      </c>
      <c r="AB140" s="14">
        <f t="shared" si="32"/>
        <v>512.79999999999995</v>
      </c>
    </row>
    <row r="141" spans="1:28" ht="15">
      <c r="A141" s="81"/>
      <c r="B141" s="4" t="s">
        <v>29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20.3</v>
      </c>
      <c r="I141" s="13">
        <v>0</v>
      </c>
      <c r="J141" s="11">
        <v>76.400000000000006</v>
      </c>
      <c r="K141" s="11">
        <v>6.2</v>
      </c>
      <c r="L141" s="11">
        <v>36.799999999999997</v>
      </c>
      <c r="M141" s="13">
        <v>0</v>
      </c>
      <c r="N141" s="11">
        <v>0</v>
      </c>
      <c r="O141" s="11">
        <v>0</v>
      </c>
      <c r="P141" s="11">
        <v>18.2</v>
      </c>
      <c r="Q141" s="11">
        <v>0</v>
      </c>
      <c r="R141" s="13">
        <v>0</v>
      </c>
      <c r="S141" s="11">
        <v>267.7</v>
      </c>
      <c r="T141" s="13">
        <v>141.19999999999999</v>
      </c>
      <c r="U141" s="11">
        <v>0</v>
      </c>
      <c r="V141" s="11">
        <v>0</v>
      </c>
      <c r="W141" s="11">
        <v>0</v>
      </c>
      <c r="X141" s="11">
        <v>0</v>
      </c>
      <c r="Y141" s="13">
        <v>0</v>
      </c>
      <c r="Z141" s="13">
        <v>0</v>
      </c>
      <c r="AA141" s="11">
        <v>0</v>
      </c>
      <c r="AB141" s="14">
        <f t="shared" si="32"/>
        <v>566.79999999999995</v>
      </c>
    </row>
    <row r="142" spans="1:28" ht="15">
      <c r="A142" s="81"/>
      <c r="B142" s="4" t="s">
        <v>30</v>
      </c>
      <c r="C142" s="11">
        <v>24.5</v>
      </c>
      <c r="D142" s="11">
        <v>0</v>
      </c>
      <c r="E142" s="11">
        <v>0</v>
      </c>
      <c r="F142" s="11">
        <v>0</v>
      </c>
      <c r="G142" s="11">
        <v>0</v>
      </c>
      <c r="H142" s="11">
        <v>20.3</v>
      </c>
      <c r="I142" s="13">
        <v>0</v>
      </c>
      <c r="J142" s="11">
        <v>77.400000000000006</v>
      </c>
      <c r="K142" s="11">
        <v>6.2</v>
      </c>
      <c r="L142" s="11">
        <v>0</v>
      </c>
      <c r="M142" s="13">
        <v>0</v>
      </c>
      <c r="N142" s="11">
        <v>0</v>
      </c>
      <c r="O142" s="11">
        <v>0</v>
      </c>
      <c r="P142" s="11">
        <v>18.2</v>
      </c>
      <c r="Q142" s="11">
        <v>0</v>
      </c>
      <c r="R142" s="13">
        <v>0</v>
      </c>
      <c r="S142" s="13">
        <v>279</v>
      </c>
      <c r="T142" s="13">
        <v>141.19999999999999</v>
      </c>
      <c r="U142" s="11">
        <v>0</v>
      </c>
      <c r="V142" s="11">
        <v>0</v>
      </c>
      <c r="W142" s="11">
        <v>0</v>
      </c>
      <c r="X142" s="11">
        <v>0</v>
      </c>
      <c r="Y142" s="13">
        <v>0</v>
      </c>
      <c r="Z142" s="13">
        <v>0</v>
      </c>
      <c r="AA142" s="11">
        <v>0</v>
      </c>
      <c r="AB142" s="14">
        <f t="shared" si="32"/>
        <v>566.79999999999995</v>
      </c>
    </row>
    <row r="143" spans="1:28" ht="15">
      <c r="A143" s="81"/>
      <c r="B143" s="4" t="s">
        <v>31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20.3</v>
      </c>
      <c r="I143" s="13">
        <v>0</v>
      </c>
      <c r="J143" s="11">
        <v>70.599999999999994</v>
      </c>
      <c r="K143" s="11">
        <v>6.2</v>
      </c>
      <c r="L143" s="11">
        <v>0</v>
      </c>
      <c r="M143" s="13">
        <v>0</v>
      </c>
      <c r="N143" s="11">
        <v>0</v>
      </c>
      <c r="O143" s="11">
        <v>0</v>
      </c>
      <c r="P143" s="11">
        <v>18.2</v>
      </c>
      <c r="Q143" s="11">
        <v>0</v>
      </c>
      <c r="R143" s="13">
        <v>0</v>
      </c>
      <c r="S143" s="13">
        <v>310.3</v>
      </c>
      <c r="T143" s="13">
        <v>141.19999999999999</v>
      </c>
      <c r="U143" s="11">
        <v>0</v>
      </c>
      <c r="V143" s="11">
        <v>0</v>
      </c>
      <c r="W143" s="11">
        <v>0</v>
      </c>
      <c r="X143" s="11">
        <v>0</v>
      </c>
      <c r="Y143" s="13">
        <v>0</v>
      </c>
      <c r="Z143" s="13">
        <v>0</v>
      </c>
      <c r="AA143" s="11">
        <v>0</v>
      </c>
      <c r="AB143" s="14">
        <f t="shared" si="32"/>
        <v>566.79999999999995</v>
      </c>
    </row>
    <row r="144" spans="1:28" ht="15">
      <c r="A144" s="81"/>
      <c r="B144" s="4" t="s">
        <v>32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20.3</v>
      </c>
      <c r="I144" s="13">
        <v>0</v>
      </c>
      <c r="J144" s="11">
        <v>70.599999999999994</v>
      </c>
      <c r="K144" s="11">
        <v>6.2</v>
      </c>
      <c r="L144" s="11">
        <v>0</v>
      </c>
      <c r="M144" s="13">
        <v>0</v>
      </c>
      <c r="N144" s="11">
        <v>0</v>
      </c>
      <c r="O144" s="11">
        <v>0</v>
      </c>
      <c r="P144" s="11">
        <v>18.2</v>
      </c>
      <c r="Q144" s="11">
        <v>0</v>
      </c>
      <c r="R144" s="13">
        <v>0</v>
      </c>
      <c r="S144" s="13">
        <v>310.3</v>
      </c>
      <c r="T144" s="13">
        <v>141.19999999999999</v>
      </c>
      <c r="U144" s="11">
        <v>0</v>
      </c>
      <c r="V144" s="11">
        <v>0</v>
      </c>
      <c r="W144" s="11">
        <v>0</v>
      </c>
      <c r="X144" s="11">
        <v>0</v>
      </c>
      <c r="Y144" s="13">
        <v>0</v>
      </c>
      <c r="Z144" s="13">
        <v>0</v>
      </c>
      <c r="AA144" s="11">
        <v>0</v>
      </c>
      <c r="AB144" s="14">
        <f t="shared" si="32"/>
        <v>566.79999999999995</v>
      </c>
    </row>
    <row r="145" spans="1:28" ht="15">
      <c r="A145" s="81"/>
      <c r="B145" s="4" t="s">
        <v>33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30.7</v>
      </c>
      <c r="I145" s="13">
        <v>0</v>
      </c>
      <c r="J145" s="11">
        <v>70.599999999999994</v>
      </c>
      <c r="K145" s="11">
        <v>6.2</v>
      </c>
      <c r="L145" s="11">
        <v>0</v>
      </c>
      <c r="M145" s="13">
        <v>0</v>
      </c>
      <c r="N145" s="11">
        <v>0</v>
      </c>
      <c r="O145" s="11">
        <v>0</v>
      </c>
      <c r="P145" s="11">
        <v>18.2</v>
      </c>
      <c r="Q145" s="11">
        <v>0</v>
      </c>
      <c r="R145" s="13">
        <v>0</v>
      </c>
      <c r="S145" s="13">
        <v>299.5</v>
      </c>
      <c r="T145" s="13">
        <v>141.19999999999999</v>
      </c>
      <c r="U145" s="11">
        <v>0</v>
      </c>
      <c r="V145" s="11">
        <v>0</v>
      </c>
      <c r="W145" s="11">
        <v>0</v>
      </c>
      <c r="X145" s="11">
        <v>0</v>
      </c>
      <c r="Y145" s="13">
        <v>0</v>
      </c>
      <c r="Z145" s="13">
        <v>0</v>
      </c>
      <c r="AA145" s="11">
        <v>0</v>
      </c>
      <c r="AB145" s="14">
        <f t="shared" si="32"/>
        <v>566.4</v>
      </c>
    </row>
    <row r="146" spans="1:28" ht="15">
      <c r="A146" s="81"/>
      <c r="B146" s="4" t="s">
        <v>34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30.7</v>
      </c>
      <c r="I146" s="13">
        <v>0</v>
      </c>
      <c r="J146" s="11">
        <v>28.6</v>
      </c>
      <c r="K146" s="11">
        <v>6.2</v>
      </c>
      <c r="L146" s="11">
        <v>0</v>
      </c>
      <c r="M146" s="13">
        <v>0</v>
      </c>
      <c r="N146" s="11">
        <v>0</v>
      </c>
      <c r="O146" s="11">
        <v>0</v>
      </c>
      <c r="P146" s="11">
        <v>18.2</v>
      </c>
      <c r="Q146" s="11">
        <v>0</v>
      </c>
      <c r="R146" s="13">
        <v>0</v>
      </c>
      <c r="S146" s="13">
        <v>343.4</v>
      </c>
      <c r="T146" s="13">
        <v>141.19999999999999</v>
      </c>
      <c r="U146" s="11">
        <v>0</v>
      </c>
      <c r="V146" s="11">
        <v>0</v>
      </c>
      <c r="W146" s="11">
        <v>0</v>
      </c>
      <c r="X146" s="11">
        <v>0</v>
      </c>
      <c r="Y146" s="13">
        <v>0</v>
      </c>
      <c r="Z146" s="13">
        <v>0</v>
      </c>
      <c r="AA146" s="11">
        <v>0</v>
      </c>
      <c r="AB146" s="14">
        <f t="shared" si="32"/>
        <v>568.29999999999995</v>
      </c>
    </row>
    <row r="147" spans="1:28" ht="15">
      <c r="A147" s="81"/>
      <c r="B147" s="4" t="s">
        <v>35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25.5</v>
      </c>
      <c r="I147" s="13">
        <v>0</v>
      </c>
      <c r="J147" s="11">
        <v>70.599999999999994</v>
      </c>
      <c r="K147" s="11">
        <v>6.2</v>
      </c>
      <c r="L147" s="11">
        <v>0</v>
      </c>
      <c r="M147" s="13">
        <v>0</v>
      </c>
      <c r="N147" s="11">
        <v>0</v>
      </c>
      <c r="O147" s="11">
        <v>0</v>
      </c>
      <c r="P147" s="11">
        <v>18.2</v>
      </c>
      <c r="Q147" s="11">
        <v>0</v>
      </c>
      <c r="R147" s="13">
        <v>0</v>
      </c>
      <c r="S147" s="13">
        <v>305.3</v>
      </c>
      <c r="T147" s="13">
        <v>141.19999999999999</v>
      </c>
      <c r="U147" s="11">
        <v>0</v>
      </c>
      <c r="V147" s="11">
        <v>0</v>
      </c>
      <c r="W147" s="11">
        <v>0</v>
      </c>
      <c r="X147" s="11">
        <v>0</v>
      </c>
      <c r="Y147" s="13">
        <v>0</v>
      </c>
      <c r="Z147" s="13">
        <v>0</v>
      </c>
      <c r="AA147" s="11">
        <v>0</v>
      </c>
      <c r="AB147" s="14">
        <f t="shared" si="32"/>
        <v>567</v>
      </c>
    </row>
    <row r="148" spans="1:28" ht="15">
      <c r="A148" s="81"/>
      <c r="B148" s="4" t="s">
        <v>36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20.3</v>
      </c>
      <c r="I148" s="13">
        <v>0</v>
      </c>
      <c r="J148" s="11">
        <v>70.599999999999994</v>
      </c>
      <c r="K148" s="11">
        <v>6.2</v>
      </c>
      <c r="L148" s="11">
        <v>0</v>
      </c>
      <c r="M148" s="13">
        <v>0</v>
      </c>
      <c r="N148" s="11">
        <v>0</v>
      </c>
      <c r="O148" s="11">
        <v>0</v>
      </c>
      <c r="P148" s="11">
        <v>18.2</v>
      </c>
      <c r="Q148" s="11">
        <v>0</v>
      </c>
      <c r="R148" s="13">
        <v>0</v>
      </c>
      <c r="S148" s="13">
        <v>310.3</v>
      </c>
      <c r="T148" s="13">
        <v>141.19999999999999</v>
      </c>
      <c r="U148" s="11">
        <v>0</v>
      </c>
      <c r="V148" s="11">
        <v>0</v>
      </c>
      <c r="W148" s="11">
        <v>0</v>
      </c>
      <c r="X148" s="11">
        <v>0</v>
      </c>
      <c r="Y148" s="13">
        <v>0</v>
      </c>
      <c r="Z148" s="13">
        <v>0</v>
      </c>
      <c r="AA148" s="11">
        <v>0</v>
      </c>
      <c r="AB148" s="14">
        <f t="shared" si="32"/>
        <v>566.79999999999995</v>
      </c>
    </row>
    <row r="149" spans="1:28" ht="15">
      <c r="A149" s="81"/>
      <c r="B149" s="4" t="s">
        <v>59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30.7</v>
      </c>
      <c r="I149" s="13">
        <v>0</v>
      </c>
      <c r="J149" s="11">
        <v>70.599999999999994</v>
      </c>
      <c r="K149" s="11">
        <v>6.2</v>
      </c>
      <c r="L149" s="11">
        <v>0</v>
      </c>
      <c r="M149" s="13">
        <v>0</v>
      </c>
      <c r="N149" s="11">
        <v>0</v>
      </c>
      <c r="O149" s="11">
        <v>0</v>
      </c>
      <c r="P149" s="11">
        <v>18.2</v>
      </c>
      <c r="Q149" s="11">
        <v>0</v>
      </c>
      <c r="R149" s="13">
        <v>0</v>
      </c>
      <c r="S149" s="13">
        <v>299.39999999999998</v>
      </c>
      <c r="T149" s="13">
        <v>141.19999999999999</v>
      </c>
      <c r="U149" s="11">
        <v>0</v>
      </c>
      <c r="V149" s="11">
        <v>0</v>
      </c>
      <c r="W149" s="11">
        <v>0</v>
      </c>
      <c r="X149" s="11">
        <v>0</v>
      </c>
      <c r="Y149" s="13">
        <v>0</v>
      </c>
      <c r="Z149" s="13">
        <v>0</v>
      </c>
      <c r="AA149" s="11">
        <v>0</v>
      </c>
      <c r="AB149" s="14">
        <f t="shared" si="32"/>
        <v>566.29999999999995</v>
      </c>
    </row>
    <row r="150" spans="1:28" ht="15">
      <c r="A150" s="81"/>
      <c r="B150" s="4" t="s">
        <v>60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30.7</v>
      </c>
      <c r="I150" s="13">
        <v>0</v>
      </c>
      <c r="J150" s="11">
        <v>70.599999999999994</v>
      </c>
      <c r="K150" s="11">
        <v>6.2</v>
      </c>
      <c r="L150" s="11">
        <v>0</v>
      </c>
      <c r="M150" s="13">
        <v>0</v>
      </c>
      <c r="N150" s="11">
        <v>0</v>
      </c>
      <c r="O150" s="11">
        <v>0</v>
      </c>
      <c r="P150" s="11">
        <v>18.2</v>
      </c>
      <c r="Q150" s="11">
        <v>0</v>
      </c>
      <c r="R150" s="13">
        <v>0</v>
      </c>
      <c r="S150" s="13">
        <v>299.39999999999998</v>
      </c>
      <c r="T150" s="13">
        <v>141.19999999999999</v>
      </c>
      <c r="U150" s="11">
        <v>0</v>
      </c>
      <c r="V150" s="11">
        <v>0</v>
      </c>
      <c r="W150" s="11">
        <v>0</v>
      </c>
      <c r="X150" s="11">
        <v>0</v>
      </c>
      <c r="Y150" s="13">
        <v>0</v>
      </c>
      <c r="Z150" s="13">
        <v>0</v>
      </c>
      <c r="AA150" s="11">
        <v>0</v>
      </c>
      <c r="AB150" s="14">
        <f t="shared" si="32"/>
        <v>566.29999999999995</v>
      </c>
    </row>
    <row r="151" spans="1:28" ht="15">
      <c r="A151" s="81"/>
      <c r="B151" s="4" t="s">
        <v>61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30.7</v>
      </c>
      <c r="I151" s="13">
        <v>0</v>
      </c>
      <c r="J151" s="11">
        <v>70.599999999999994</v>
      </c>
      <c r="K151" s="11">
        <v>6.2</v>
      </c>
      <c r="L151" s="11">
        <v>0</v>
      </c>
      <c r="M151" s="13">
        <v>0</v>
      </c>
      <c r="N151" s="11">
        <v>0</v>
      </c>
      <c r="O151" s="11">
        <v>0</v>
      </c>
      <c r="P151" s="11">
        <v>18.2</v>
      </c>
      <c r="Q151" s="11">
        <v>0</v>
      </c>
      <c r="R151" s="13">
        <v>0</v>
      </c>
      <c r="S151" s="13">
        <v>298.7</v>
      </c>
      <c r="T151" s="13">
        <v>141.19999999999999</v>
      </c>
      <c r="U151" s="11">
        <v>0</v>
      </c>
      <c r="V151" s="11">
        <v>0</v>
      </c>
      <c r="W151" s="11">
        <v>0</v>
      </c>
      <c r="X151" s="11">
        <v>0</v>
      </c>
      <c r="Y151" s="13">
        <v>0</v>
      </c>
      <c r="Z151" s="13">
        <v>0</v>
      </c>
      <c r="AA151" s="11">
        <v>0</v>
      </c>
      <c r="AB151" s="14">
        <f t="shared" si="32"/>
        <v>565.59999999999991</v>
      </c>
    </row>
    <row r="152" spans="1:28" ht="15">
      <c r="A152" s="81"/>
      <c r="B152" s="4" t="s">
        <v>62</v>
      </c>
      <c r="C152" s="11">
        <v>117.4</v>
      </c>
      <c r="D152" s="11">
        <v>0</v>
      </c>
      <c r="E152" s="11">
        <v>0</v>
      </c>
      <c r="F152" s="11">
        <v>0</v>
      </c>
      <c r="G152" s="11">
        <v>0</v>
      </c>
      <c r="H152" s="11">
        <v>30.7</v>
      </c>
      <c r="I152" s="13">
        <v>0</v>
      </c>
      <c r="J152" s="11">
        <v>70.599999999999994</v>
      </c>
      <c r="K152" s="11">
        <v>6.2</v>
      </c>
      <c r="L152" s="11">
        <v>0</v>
      </c>
      <c r="M152" s="13">
        <v>0</v>
      </c>
      <c r="N152" s="11">
        <v>0</v>
      </c>
      <c r="O152" s="11">
        <v>0</v>
      </c>
      <c r="P152" s="11">
        <v>18.2</v>
      </c>
      <c r="Q152" s="11">
        <v>0</v>
      </c>
      <c r="R152" s="13">
        <v>0</v>
      </c>
      <c r="S152" s="13">
        <v>180.4</v>
      </c>
      <c r="T152" s="13">
        <v>141.19999999999999</v>
      </c>
      <c r="U152" s="11">
        <v>0</v>
      </c>
      <c r="V152" s="11">
        <v>0</v>
      </c>
      <c r="W152" s="11">
        <v>0</v>
      </c>
      <c r="X152" s="11">
        <v>0</v>
      </c>
      <c r="Y152" s="13">
        <v>0</v>
      </c>
      <c r="Z152" s="13">
        <v>0</v>
      </c>
      <c r="AA152" s="11">
        <v>0</v>
      </c>
      <c r="AB152" s="14">
        <f t="shared" si="32"/>
        <v>564.70000000000005</v>
      </c>
    </row>
    <row r="153" spans="1:28" ht="15">
      <c r="A153" s="81"/>
      <c r="B153" s="4" t="s">
        <v>63</v>
      </c>
      <c r="C153" s="11">
        <v>0</v>
      </c>
      <c r="D153" s="11">
        <v>0</v>
      </c>
      <c r="E153" s="11">
        <v>0</v>
      </c>
      <c r="F153" s="11">
        <v>0</v>
      </c>
      <c r="G153" s="11">
        <v>65.7</v>
      </c>
      <c r="H153" s="11">
        <v>20.3</v>
      </c>
      <c r="I153" s="13">
        <v>0</v>
      </c>
      <c r="J153" s="11">
        <v>80.8</v>
      </c>
      <c r="K153" s="11">
        <v>53</v>
      </c>
      <c r="L153" s="11">
        <v>32</v>
      </c>
      <c r="M153" s="13">
        <v>0</v>
      </c>
      <c r="N153" s="11">
        <v>0</v>
      </c>
      <c r="O153" s="11">
        <v>0</v>
      </c>
      <c r="P153" s="11">
        <v>0</v>
      </c>
      <c r="Q153" s="11">
        <v>0</v>
      </c>
      <c r="R153" s="13">
        <v>0</v>
      </c>
      <c r="S153" s="13">
        <v>115.5</v>
      </c>
      <c r="T153" s="13">
        <v>140.6</v>
      </c>
      <c r="U153" s="11">
        <v>0</v>
      </c>
      <c r="V153" s="11">
        <v>0</v>
      </c>
      <c r="W153" s="11">
        <v>0</v>
      </c>
      <c r="X153" s="11">
        <v>0</v>
      </c>
      <c r="Y153" s="13">
        <v>0</v>
      </c>
      <c r="Z153" s="13">
        <v>0</v>
      </c>
      <c r="AA153" s="11">
        <v>0</v>
      </c>
      <c r="AB153" s="14">
        <f t="shared" si="32"/>
        <v>507.9</v>
      </c>
    </row>
    <row r="154" spans="1:28" ht="15">
      <c r="A154" s="81"/>
      <c r="B154" s="3" t="s">
        <v>37</v>
      </c>
      <c r="C154" s="14">
        <f>SUM(C138:C153)</f>
        <v>152.19999999999999</v>
      </c>
      <c r="D154" s="14">
        <f t="shared" ref="D154:AA154" si="34">SUM(D138:D153)</f>
        <v>0</v>
      </c>
      <c r="E154" s="14">
        <f t="shared" si="34"/>
        <v>0</v>
      </c>
      <c r="F154" s="14">
        <f t="shared" si="34"/>
        <v>0</v>
      </c>
      <c r="G154" s="14">
        <f t="shared" si="34"/>
        <v>174.9</v>
      </c>
      <c r="H154" s="14">
        <f t="shared" si="34"/>
        <v>381.59999999999997</v>
      </c>
      <c r="I154" s="14">
        <f t="shared" si="34"/>
        <v>779.1</v>
      </c>
      <c r="J154" s="14">
        <f t="shared" si="34"/>
        <v>1220.9000000000001</v>
      </c>
      <c r="K154" s="14">
        <f t="shared" si="34"/>
        <v>133.60000000000002</v>
      </c>
      <c r="L154" s="14">
        <f t="shared" si="34"/>
        <v>181.89999999999998</v>
      </c>
      <c r="M154" s="14">
        <f t="shared" si="34"/>
        <v>7.6</v>
      </c>
      <c r="N154" s="14">
        <f t="shared" si="34"/>
        <v>1527.8</v>
      </c>
      <c r="O154" s="14">
        <f t="shared" si="34"/>
        <v>68.2</v>
      </c>
      <c r="P154" s="14">
        <f t="shared" si="34"/>
        <v>263.69999999999993</v>
      </c>
      <c r="Q154" s="14">
        <f t="shared" si="34"/>
        <v>0</v>
      </c>
      <c r="R154" s="14">
        <f t="shared" si="34"/>
        <v>0</v>
      </c>
      <c r="S154" s="14">
        <f t="shared" si="34"/>
        <v>4022.0000000000005</v>
      </c>
      <c r="T154" s="14">
        <f t="shared" si="34"/>
        <v>2051.1000000000004</v>
      </c>
      <c r="U154" s="14">
        <f t="shared" si="34"/>
        <v>2902.5</v>
      </c>
      <c r="V154" s="14">
        <f t="shared" si="34"/>
        <v>92.2</v>
      </c>
      <c r="W154" s="14">
        <f t="shared" si="34"/>
        <v>0</v>
      </c>
      <c r="X154" s="14">
        <f t="shared" si="34"/>
        <v>0</v>
      </c>
      <c r="Y154" s="14">
        <f t="shared" si="34"/>
        <v>0</v>
      </c>
      <c r="Z154" s="14">
        <f t="shared" si="34"/>
        <v>16.600000000000001</v>
      </c>
      <c r="AA154" s="14">
        <f t="shared" si="34"/>
        <v>0</v>
      </c>
      <c r="AB154" s="14">
        <f t="shared" si="32"/>
        <v>13975.900000000001</v>
      </c>
    </row>
    <row r="155" spans="1:28" ht="15">
      <c r="A155" s="81" t="s">
        <v>73</v>
      </c>
      <c r="B155" s="3" t="s">
        <v>27</v>
      </c>
      <c r="C155" s="11">
        <v>22.2</v>
      </c>
      <c r="D155" s="11">
        <v>0</v>
      </c>
      <c r="E155" s="11">
        <v>0</v>
      </c>
      <c r="F155" s="11">
        <v>76.099999999999994</v>
      </c>
      <c r="G155" s="11">
        <v>0</v>
      </c>
      <c r="H155" s="11">
        <v>74.599999999999994</v>
      </c>
      <c r="I155" s="11">
        <v>0</v>
      </c>
      <c r="J155" s="11">
        <v>245.5</v>
      </c>
      <c r="K155" s="11">
        <v>40.299999999999997</v>
      </c>
      <c r="L155" s="11">
        <v>121.1</v>
      </c>
      <c r="M155" s="11">
        <v>10.8</v>
      </c>
      <c r="N155" s="11">
        <v>0</v>
      </c>
      <c r="O155" s="11">
        <v>0</v>
      </c>
      <c r="P155" s="11">
        <v>20.5</v>
      </c>
      <c r="Q155" s="11">
        <v>15.8</v>
      </c>
      <c r="R155" s="11">
        <v>0</v>
      </c>
      <c r="S155" s="11">
        <v>1379.3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4">
        <f t="shared" si="32"/>
        <v>2006.1999999999998</v>
      </c>
    </row>
    <row r="156" spans="1:28" ht="15">
      <c r="A156" s="81"/>
      <c r="B156" s="3" t="s">
        <v>37</v>
      </c>
      <c r="C156" s="14">
        <f>SUM(C155)</f>
        <v>22.2</v>
      </c>
      <c r="D156" s="14">
        <f t="shared" ref="D156:AA156" si="35">SUM(D155)</f>
        <v>0</v>
      </c>
      <c r="E156" s="14">
        <f t="shared" si="35"/>
        <v>0</v>
      </c>
      <c r="F156" s="14">
        <f t="shared" si="35"/>
        <v>76.099999999999994</v>
      </c>
      <c r="G156" s="14">
        <f t="shared" si="35"/>
        <v>0</v>
      </c>
      <c r="H156" s="14">
        <f t="shared" si="35"/>
        <v>74.599999999999994</v>
      </c>
      <c r="I156" s="14">
        <f t="shared" si="35"/>
        <v>0</v>
      </c>
      <c r="J156" s="14">
        <f t="shared" si="35"/>
        <v>245.5</v>
      </c>
      <c r="K156" s="14">
        <f t="shared" si="35"/>
        <v>40.299999999999997</v>
      </c>
      <c r="L156" s="14">
        <f t="shared" si="35"/>
        <v>121.1</v>
      </c>
      <c r="M156" s="14">
        <f t="shared" si="35"/>
        <v>10.8</v>
      </c>
      <c r="N156" s="14">
        <f t="shared" si="35"/>
        <v>0</v>
      </c>
      <c r="O156" s="14">
        <f t="shared" si="35"/>
        <v>0</v>
      </c>
      <c r="P156" s="14">
        <f t="shared" si="35"/>
        <v>20.5</v>
      </c>
      <c r="Q156" s="14">
        <f t="shared" si="35"/>
        <v>15.8</v>
      </c>
      <c r="R156" s="14">
        <f t="shared" si="35"/>
        <v>0</v>
      </c>
      <c r="S156" s="14">
        <f t="shared" si="35"/>
        <v>1379.3</v>
      </c>
      <c r="T156" s="14">
        <f t="shared" si="35"/>
        <v>0</v>
      </c>
      <c r="U156" s="14">
        <f t="shared" si="35"/>
        <v>0</v>
      </c>
      <c r="V156" s="14">
        <f t="shared" si="35"/>
        <v>0</v>
      </c>
      <c r="W156" s="14">
        <f t="shared" si="35"/>
        <v>0</v>
      </c>
      <c r="X156" s="14">
        <f t="shared" si="35"/>
        <v>0</v>
      </c>
      <c r="Y156" s="14">
        <f t="shared" si="35"/>
        <v>0</v>
      </c>
      <c r="Z156" s="14">
        <f t="shared" si="35"/>
        <v>0</v>
      </c>
      <c r="AA156" s="14">
        <f t="shared" si="35"/>
        <v>0</v>
      </c>
      <c r="AB156" s="14">
        <f t="shared" si="32"/>
        <v>2006.1999999999998</v>
      </c>
    </row>
    <row r="157" spans="1:28" ht="15">
      <c r="A157" s="81" t="s">
        <v>74</v>
      </c>
      <c r="B157" s="3" t="s">
        <v>39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59.1</v>
      </c>
      <c r="I157" s="11">
        <v>0</v>
      </c>
      <c r="J157" s="13">
        <v>41.5</v>
      </c>
      <c r="K157" s="11">
        <v>0</v>
      </c>
      <c r="L157" s="13">
        <v>194.1</v>
      </c>
      <c r="M157" s="11">
        <v>0</v>
      </c>
      <c r="N157" s="11">
        <v>0</v>
      </c>
      <c r="O157" s="11">
        <v>0</v>
      </c>
      <c r="P157" s="13">
        <v>13</v>
      </c>
      <c r="Q157" s="11">
        <v>0</v>
      </c>
      <c r="R157" s="13">
        <v>0</v>
      </c>
      <c r="S157" s="13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3">
        <v>1425.4</v>
      </c>
      <c r="Z157" s="13">
        <v>0</v>
      </c>
      <c r="AA157" s="13">
        <v>0</v>
      </c>
      <c r="AB157" s="14">
        <f t="shared" si="32"/>
        <v>1733.1000000000001</v>
      </c>
    </row>
    <row r="158" spans="1:28" ht="15">
      <c r="A158" s="81"/>
      <c r="B158" s="3" t="s">
        <v>75</v>
      </c>
      <c r="C158" s="11">
        <v>103.8</v>
      </c>
      <c r="D158" s="11">
        <v>0</v>
      </c>
      <c r="E158" s="11">
        <v>0</v>
      </c>
      <c r="F158" s="11">
        <v>147.80000000000001</v>
      </c>
      <c r="G158" s="11">
        <v>0</v>
      </c>
      <c r="H158" s="11">
        <v>56.7</v>
      </c>
      <c r="I158" s="11">
        <v>0</v>
      </c>
      <c r="J158" s="13">
        <v>360.3</v>
      </c>
      <c r="K158" s="11">
        <v>56.7</v>
      </c>
      <c r="L158" s="11">
        <v>13</v>
      </c>
      <c r="M158" s="11">
        <v>8.1</v>
      </c>
      <c r="N158" s="11">
        <v>1225.7</v>
      </c>
      <c r="O158" s="11">
        <v>160.19999999999999</v>
      </c>
      <c r="P158" s="11">
        <v>13.3</v>
      </c>
      <c r="Q158" s="11">
        <v>0</v>
      </c>
      <c r="R158" s="11">
        <v>0</v>
      </c>
      <c r="S158" s="11">
        <v>1026.7</v>
      </c>
      <c r="T158" s="11">
        <v>1798.2</v>
      </c>
      <c r="U158" s="11">
        <v>2916.8</v>
      </c>
      <c r="V158" s="11">
        <v>380.5</v>
      </c>
      <c r="W158" s="11">
        <v>110</v>
      </c>
      <c r="X158" s="11">
        <v>0</v>
      </c>
      <c r="Y158" s="13">
        <v>132.30000000000001</v>
      </c>
      <c r="Z158" s="13">
        <v>119</v>
      </c>
      <c r="AA158" s="13">
        <v>0</v>
      </c>
      <c r="AB158" s="14">
        <f t="shared" si="32"/>
        <v>8629.0999999999985</v>
      </c>
    </row>
    <row r="159" spans="1:28" ht="15">
      <c r="A159" s="81"/>
      <c r="B159" s="3" t="s">
        <v>76</v>
      </c>
      <c r="C159" s="11">
        <v>15.5</v>
      </c>
      <c r="D159" s="11">
        <v>1093.3</v>
      </c>
      <c r="E159" s="11">
        <v>0</v>
      </c>
      <c r="F159" s="11">
        <v>0</v>
      </c>
      <c r="G159" s="11">
        <v>0</v>
      </c>
      <c r="H159" s="11">
        <v>37.5</v>
      </c>
      <c r="I159" s="11">
        <v>403.2</v>
      </c>
      <c r="J159" s="11">
        <v>181.5</v>
      </c>
      <c r="K159" s="11">
        <v>6.9</v>
      </c>
      <c r="L159" s="11">
        <v>5.7</v>
      </c>
      <c r="M159" s="11">
        <v>0</v>
      </c>
      <c r="N159" s="11">
        <v>0</v>
      </c>
      <c r="O159" s="11">
        <v>0</v>
      </c>
      <c r="P159" s="11">
        <v>13.5</v>
      </c>
      <c r="Q159" s="11">
        <v>0</v>
      </c>
      <c r="R159" s="11">
        <v>0</v>
      </c>
      <c r="S159" s="11">
        <v>405.2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317.39999999999998</v>
      </c>
      <c r="AA159" s="11">
        <v>0</v>
      </c>
      <c r="AB159" s="14">
        <f t="shared" si="32"/>
        <v>2479.7000000000003</v>
      </c>
    </row>
    <row r="160" spans="1:28" ht="15">
      <c r="A160" s="81"/>
      <c r="B160" s="4" t="s">
        <v>41</v>
      </c>
      <c r="C160" s="11">
        <v>10.3</v>
      </c>
      <c r="D160" s="11">
        <v>0</v>
      </c>
      <c r="E160" s="11">
        <v>0</v>
      </c>
      <c r="F160" s="11">
        <v>0</v>
      </c>
      <c r="G160" s="11">
        <v>0</v>
      </c>
      <c r="H160" s="11">
        <v>41.7</v>
      </c>
      <c r="I160" s="11">
        <v>0</v>
      </c>
      <c r="J160" s="13">
        <v>162.19999999999999</v>
      </c>
      <c r="K160" s="11">
        <v>9</v>
      </c>
      <c r="L160" s="11">
        <v>0</v>
      </c>
      <c r="M160" s="11">
        <v>0</v>
      </c>
      <c r="N160" s="11">
        <v>0</v>
      </c>
      <c r="O160" s="11">
        <v>0</v>
      </c>
      <c r="P160" s="11">
        <v>13.3</v>
      </c>
      <c r="Q160" s="11">
        <v>0</v>
      </c>
      <c r="R160" s="13">
        <v>0</v>
      </c>
      <c r="S160" s="11">
        <v>689</v>
      </c>
      <c r="T160" s="11">
        <v>41.8</v>
      </c>
      <c r="U160" s="11">
        <v>0</v>
      </c>
      <c r="V160" s="11">
        <v>0</v>
      </c>
      <c r="W160" s="11">
        <v>0</v>
      </c>
      <c r="X160" s="11">
        <v>0</v>
      </c>
      <c r="Y160" s="13">
        <v>0</v>
      </c>
      <c r="Z160" s="13">
        <v>0</v>
      </c>
      <c r="AA160" s="13">
        <v>0</v>
      </c>
      <c r="AB160" s="14">
        <f t="shared" si="32"/>
        <v>967.3</v>
      </c>
    </row>
    <row r="161" spans="1:28" ht="15">
      <c r="A161" s="81"/>
      <c r="B161" s="4" t="s">
        <v>29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41.8</v>
      </c>
      <c r="I161" s="11">
        <v>0</v>
      </c>
      <c r="J161" s="13">
        <v>106.3</v>
      </c>
      <c r="K161" s="11">
        <v>9</v>
      </c>
      <c r="L161" s="11">
        <v>0</v>
      </c>
      <c r="M161" s="11">
        <v>0</v>
      </c>
      <c r="N161" s="11">
        <v>0</v>
      </c>
      <c r="O161" s="11">
        <v>0</v>
      </c>
      <c r="P161" s="11">
        <v>13.3</v>
      </c>
      <c r="Q161" s="11">
        <v>0</v>
      </c>
      <c r="R161" s="11">
        <v>0</v>
      </c>
      <c r="S161" s="11">
        <v>759.8</v>
      </c>
      <c r="T161" s="11">
        <v>41.8</v>
      </c>
      <c r="U161" s="11">
        <v>0</v>
      </c>
      <c r="V161" s="11">
        <v>0</v>
      </c>
      <c r="W161" s="11">
        <v>0</v>
      </c>
      <c r="X161" s="11">
        <v>0</v>
      </c>
      <c r="Y161" s="13">
        <v>0</v>
      </c>
      <c r="Z161" s="13">
        <v>0</v>
      </c>
      <c r="AA161" s="13">
        <v>0</v>
      </c>
      <c r="AB161" s="14">
        <f t="shared" si="32"/>
        <v>971.99999999999989</v>
      </c>
    </row>
    <row r="162" spans="1:28" ht="15">
      <c r="A162" s="81"/>
      <c r="B162" s="4" t="s">
        <v>30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41.7</v>
      </c>
      <c r="I162" s="11">
        <v>0</v>
      </c>
      <c r="J162" s="13">
        <v>174.9</v>
      </c>
      <c r="K162" s="11">
        <v>9</v>
      </c>
      <c r="L162" s="11">
        <v>0</v>
      </c>
      <c r="M162" s="11">
        <v>0</v>
      </c>
      <c r="N162" s="11">
        <v>0</v>
      </c>
      <c r="O162" s="11">
        <v>0</v>
      </c>
      <c r="P162" s="11">
        <v>13.3</v>
      </c>
      <c r="Q162" s="11">
        <v>0</v>
      </c>
      <c r="R162" s="13">
        <v>0</v>
      </c>
      <c r="S162" s="11">
        <v>687.3</v>
      </c>
      <c r="T162" s="11">
        <v>41.8</v>
      </c>
      <c r="U162" s="11">
        <v>0</v>
      </c>
      <c r="V162" s="11">
        <v>0</v>
      </c>
      <c r="W162" s="11">
        <v>0</v>
      </c>
      <c r="X162" s="11">
        <v>0</v>
      </c>
      <c r="Y162" s="13">
        <v>0</v>
      </c>
      <c r="Z162" s="13">
        <v>0</v>
      </c>
      <c r="AA162" s="13">
        <v>0</v>
      </c>
      <c r="AB162" s="14">
        <f t="shared" si="32"/>
        <v>968</v>
      </c>
    </row>
    <row r="163" spans="1:28" ht="15">
      <c r="A163" s="81"/>
      <c r="B163" s="4" t="s">
        <v>31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41.7</v>
      </c>
      <c r="I163" s="11">
        <v>0</v>
      </c>
      <c r="J163" s="13">
        <v>165.1</v>
      </c>
      <c r="K163" s="11">
        <v>9</v>
      </c>
      <c r="L163" s="11">
        <v>0</v>
      </c>
      <c r="M163" s="11">
        <v>0</v>
      </c>
      <c r="N163" s="11">
        <v>0</v>
      </c>
      <c r="O163" s="11">
        <v>0</v>
      </c>
      <c r="P163" s="11">
        <v>13.3</v>
      </c>
      <c r="Q163" s="11">
        <v>0</v>
      </c>
      <c r="R163" s="13">
        <v>0</v>
      </c>
      <c r="S163" s="11">
        <v>697.9</v>
      </c>
      <c r="T163" s="11">
        <v>41.8</v>
      </c>
      <c r="U163" s="11">
        <v>0</v>
      </c>
      <c r="V163" s="11">
        <v>0</v>
      </c>
      <c r="W163" s="11">
        <v>0</v>
      </c>
      <c r="X163" s="11">
        <v>0</v>
      </c>
      <c r="Y163" s="13">
        <v>0</v>
      </c>
      <c r="Z163" s="13">
        <v>0</v>
      </c>
      <c r="AA163" s="13">
        <v>0</v>
      </c>
      <c r="AB163" s="14">
        <f t="shared" si="32"/>
        <v>968.8</v>
      </c>
    </row>
    <row r="164" spans="1:28" ht="15">
      <c r="A164" s="81"/>
      <c r="B164" s="4" t="s">
        <v>32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15.2</v>
      </c>
      <c r="I164" s="11">
        <v>0</v>
      </c>
      <c r="J164" s="13">
        <v>144.6</v>
      </c>
      <c r="K164" s="11">
        <v>46.3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3">
        <v>0</v>
      </c>
      <c r="S164" s="11">
        <v>60.8</v>
      </c>
      <c r="T164" s="11">
        <v>41.8</v>
      </c>
      <c r="U164" s="11">
        <v>0</v>
      </c>
      <c r="V164" s="11">
        <v>0</v>
      </c>
      <c r="W164" s="11">
        <v>0</v>
      </c>
      <c r="X164" s="11">
        <v>0</v>
      </c>
      <c r="Y164" s="13">
        <v>0</v>
      </c>
      <c r="Z164" s="13">
        <v>0</v>
      </c>
      <c r="AA164" s="13">
        <v>656.2</v>
      </c>
      <c r="AB164" s="14">
        <f t="shared" si="32"/>
        <v>964.90000000000009</v>
      </c>
    </row>
    <row r="165" spans="1:28" ht="15">
      <c r="A165" s="81"/>
      <c r="B165" s="3" t="s">
        <v>37</v>
      </c>
      <c r="C165" s="14">
        <f>SUM(C157:C164)</f>
        <v>129.6</v>
      </c>
      <c r="D165" s="14">
        <f t="shared" ref="D165:AA165" si="36">SUM(D157:D164)</f>
        <v>1093.3</v>
      </c>
      <c r="E165" s="14">
        <f t="shared" si="36"/>
        <v>0</v>
      </c>
      <c r="F165" s="14">
        <f t="shared" si="36"/>
        <v>147.80000000000001</v>
      </c>
      <c r="G165" s="14">
        <f t="shared" si="36"/>
        <v>0</v>
      </c>
      <c r="H165" s="14">
        <f t="shared" si="36"/>
        <v>335.4</v>
      </c>
      <c r="I165" s="14">
        <f t="shared" si="36"/>
        <v>403.2</v>
      </c>
      <c r="J165" s="14">
        <f t="shared" si="36"/>
        <v>1336.3999999999999</v>
      </c>
      <c r="K165" s="14">
        <f t="shared" si="36"/>
        <v>145.89999999999998</v>
      </c>
      <c r="L165" s="14">
        <f t="shared" si="36"/>
        <v>212.79999999999998</v>
      </c>
      <c r="M165" s="14">
        <f t="shared" si="36"/>
        <v>8.1</v>
      </c>
      <c r="N165" s="14">
        <f t="shared" si="36"/>
        <v>1225.7</v>
      </c>
      <c r="O165" s="14">
        <f t="shared" si="36"/>
        <v>160.19999999999999</v>
      </c>
      <c r="P165" s="14">
        <f t="shared" si="36"/>
        <v>92.999999999999986</v>
      </c>
      <c r="Q165" s="14">
        <f t="shared" si="36"/>
        <v>0</v>
      </c>
      <c r="R165" s="14">
        <f t="shared" si="36"/>
        <v>0</v>
      </c>
      <c r="S165" s="14">
        <f t="shared" si="36"/>
        <v>4326.7</v>
      </c>
      <c r="T165" s="14">
        <f t="shared" si="36"/>
        <v>2007.1999999999998</v>
      </c>
      <c r="U165" s="14">
        <f t="shared" si="36"/>
        <v>2916.8</v>
      </c>
      <c r="V165" s="14">
        <f t="shared" si="36"/>
        <v>380.5</v>
      </c>
      <c r="W165" s="14">
        <f t="shared" si="36"/>
        <v>110</v>
      </c>
      <c r="X165" s="14">
        <f t="shared" si="36"/>
        <v>0</v>
      </c>
      <c r="Y165" s="14">
        <f t="shared" si="36"/>
        <v>1557.7</v>
      </c>
      <c r="Z165" s="14">
        <f t="shared" si="36"/>
        <v>436.4</v>
      </c>
      <c r="AA165" s="14">
        <f t="shared" si="36"/>
        <v>656.2</v>
      </c>
      <c r="AB165" s="14">
        <f t="shared" si="32"/>
        <v>17682.900000000001</v>
      </c>
    </row>
    <row r="166" spans="1:28" ht="15">
      <c r="A166" s="81" t="s">
        <v>77</v>
      </c>
      <c r="B166" s="3" t="s">
        <v>27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71.8</v>
      </c>
      <c r="I166" s="11">
        <v>1379.3</v>
      </c>
      <c r="J166" s="11">
        <v>0</v>
      </c>
      <c r="K166" s="11">
        <v>12.5</v>
      </c>
      <c r="L166" s="11">
        <v>1203.9000000000001</v>
      </c>
      <c r="M166" s="11">
        <v>0</v>
      </c>
      <c r="N166" s="11">
        <v>297.8</v>
      </c>
      <c r="O166" s="11">
        <v>445.9</v>
      </c>
      <c r="P166" s="11">
        <v>0</v>
      </c>
      <c r="Q166" s="11">
        <v>0</v>
      </c>
      <c r="R166" s="11">
        <v>0</v>
      </c>
      <c r="S166" s="11">
        <v>0</v>
      </c>
      <c r="T166" s="11">
        <v>155</v>
      </c>
      <c r="U166" s="11">
        <v>472.8</v>
      </c>
      <c r="V166" s="11">
        <v>110.6</v>
      </c>
      <c r="W166" s="11">
        <v>0</v>
      </c>
      <c r="X166" s="11">
        <v>0</v>
      </c>
      <c r="Y166" s="11">
        <v>0</v>
      </c>
      <c r="Z166" s="11">
        <v>287</v>
      </c>
      <c r="AA166" s="11">
        <v>0</v>
      </c>
      <c r="AB166" s="14">
        <f t="shared" si="32"/>
        <v>4436.6000000000004</v>
      </c>
    </row>
    <row r="167" spans="1:28" ht="15">
      <c r="A167" s="81"/>
      <c r="B167" s="3" t="s">
        <v>37</v>
      </c>
      <c r="C167" s="14">
        <f>SUM(C166)</f>
        <v>0</v>
      </c>
      <c r="D167" s="14">
        <f t="shared" ref="D167:I167" si="37">SUM(D166)</f>
        <v>0</v>
      </c>
      <c r="E167" s="14">
        <f t="shared" si="37"/>
        <v>0</v>
      </c>
      <c r="F167" s="14">
        <f t="shared" si="37"/>
        <v>0</v>
      </c>
      <c r="G167" s="14">
        <f t="shared" si="37"/>
        <v>0</v>
      </c>
      <c r="H167" s="14">
        <f t="shared" si="37"/>
        <v>71.8</v>
      </c>
      <c r="I167" s="14">
        <f t="shared" si="37"/>
        <v>1379.3</v>
      </c>
      <c r="J167" s="14">
        <f t="shared" ref="J167" si="38">SUM(J166)</f>
        <v>0</v>
      </c>
      <c r="K167" s="14">
        <f t="shared" ref="K167" si="39">SUM(K166)</f>
        <v>12.5</v>
      </c>
      <c r="L167" s="14">
        <f t="shared" ref="L167" si="40">SUM(L166)</f>
        <v>1203.9000000000001</v>
      </c>
      <c r="M167" s="14">
        <f t="shared" ref="M167" si="41">SUM(M166)</f>
        <v>0</v>
      </c>
      <c r="N167" s="14">
        <f t="shared" ref="N167:O167" si="42">SUM(N166)</f>
        <v>297.8</v>
      </c>
      <c r="O167" s="14">
        <f t="shared" si="42"/>
        <v>445.9</v>
      </c>
      <c r="P167" s="14">
        <f t="shared" ref="P167" si="43">SUM(P166)</f>
        <v>0</v>
      </c>
      <c r="Q167" s="14">
        <f t="shared" ref="Q167" si="44">SUM(Q166)</f>
        <v>0</v>
      </c>
      <c r="R167" s="14">
        <f t="shared" ref="R167" si="45">SUM(R166)</f>
        <v>0</v>
      </c>
      <c r="S167" s="14">
        <f t="shared" ref="S167" si="46">SUM(S166)</f>
        <v>0</v>
      </c>
      <c r="T167" s="14">
        <f t="shared" ref="T167:U167" si="47">SUM(T166)</f>
        <v>155</v>
      </c>
      <c r="U167" s="14">
        <f t="shared" si="47"/>
        <v>472.8</v>
      </c>
      <c r="V167" s="14">
        <f t="shared" ref="V167" si="48">SUM(V166)</f>
        <v>110.6</v>
      </c>
      <c r="W167" s="14">
        <f t="shared" ref="W167" si="49">SUM(W166)</f>
        <v>0</v>
      </c>
      <c r="X167" s="14">
        <f t="shared" ref="X167" si="50">SUM(X166)</f>
        <v>0</v>
      </c>
      <c r="Y167" s="14">
        <f t="shared" ref="Y167" si="51">SUM(Y166)</f>
        <v>0</v>
      </c>
      <c r="Z167" s="14">
        <f t="shared" ref="Z167:AA167" si="52">SUM(Z166)</f>
        <v>287</v>
      </c>
      <c r="AA167" s="14">
        <f t="shared" si="52"/>
        <v>0</v>
      </c>
      <c r="AB167" s="14">
        <f t="shared" si="32"/>
        <v>4436.6000000000004</v>
      </c>
    </row>
    <row r="168" spans="1:28" ht="15">
      <c r="A168" s="81" t="s">
        <v>78</v>
      </c>
      <c r="B168" s="3" t="s">
        <v>27</v>
      </c>
      <c r="C168" s="11">
        <v>26.7</v>
      </c>
      <c r="D168" s="11">
        <v>2698.6</v>
      </c>
      <c r="E168" s="11">
        <v>0</v>
      </c>
      <c r="F168" s="11">
        <v>0</v>
      </c>
      <c r="G168" s="11">
        <v>0</v>
      </c>
      <c r="H168" s="11">
        <v>56.8</v>
      </c>
      <c r="I168" s="11">
        <v>0</v>
      </c>
      <c r="J168" s="11">
        <v>16.100000000000001</v>
      </c>
      <c r="K168" s="11">
        <v>20.100000000000001</v>
      </c>
      <c r="L168" s="11">
        <v>336.5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220.8</v>
      </c>
      <c r="T168" s="11">
        <v>118.8</v>
      </c>
      <c r="U168" s="11">
        <v>0</v>
      </c>
      <c r="V168" s="11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4">
        <f t="shared" si="32"/>
        <v>3494.4</v>
      </c>
    </row>
    <row r="169" spans="1:28" ht="15">
      <c r="A169" s="81"/>
      <c r="B169" s="3" t="s">
        <v>37</v>
      </c>
      <c r="C169" s="14">
        <f>SUM(C168)</f>
        <v>26.7</v>
      </c>
      <c r="D169" s="14">
        <f t="shared" ref="D169:AA169" si="53">SUM(D168)</f>
        <v>2698.6</v>
      </c>
      <c r="E169" s="14">
        <f t="shared" si="53"/>
        <v>0</v>
      </c>
      <c r="F169" s="14">
        <f t="shared" si="53"/>
        <v>0</v>
      </c>
      <c r="G169" s="14">
        <f t="shared" si="53"/>
        <v>0</v>
      </c>
      <c r="H169" s="14">
        <f t="shared" si="53"/>
        <v>56.8</v>
      </c>
      <c r="I169" s="14">
        <f t="shared" si="53"/>
        <v>0</v>
      </c>
      <c r="J169" s="14">
        <f t="shared" si="53"/>
        <v>16.100000000000001</v>
      </c>
      <c r="K169" s="14">
        <f t="shared" si="53"/>
        <v>20.100000000000001</v>
      </c>
      <c r="L169" s="14">
        <f t="shared" si="53"/>
        <v>336.5</v>
      </c>
      <c r="M169" s="14">
        <f t="shared" si="53"/>
        <v>0</v>
      </c>
      <c r="N169" s="14">
        <f t="shared" si="53"/>
        <v>0</v>
      </c>
      <c r="O169" s="14">
        <f t="shared" si="53"/>
        <v>0</v>
      </c>
      <c r="P169" s="14">
        <f t="shared" si="53"/>
        <v>0</v>
      </c>
      <c r="Q169" s="14">
        <f t="shared" si="53"/>
        <v>0</v>
      </c>
      <c r="R169" s="14">
        <f t="shared" si="53"/>
        <v>0</v>
      </c>
      <c r="S169" s="14">
        <f t="shared" si="53"/>
        <v>220.8</v>
      </c>
      <c r="T169" s="14">
        <f t="shared" si="53"/>
        <v>118.8</v>
      </c>
      <c r="U169" s="14">
        <f t="shared" si="53"/>
        <v>0</v>
      </c>
      <c r="V169" s="14">
        <f t="shared" si="53"/>
        <v>0</v>
      </c>
      <c r="W169" s="14">
        <f t="shared" si="53"/>
        <v>0</v>
      </c>
      <c r="X169" s="14">
        <f t="shared" si="53"/>
        <v>0</v>
      </c>
      <c r="Y169" s="14">
        <f t="shared" si="53"/>
        <v>0</v>
      </c>
      <c r="Z169" s="14">
        <f t="shared" si="53"/>
        <v>0</v>
      </c>
      <c r="AA169" s="14">
        <f t="shared" si="53"/>
        <v>0</v>
      </c>
      <c r="AB169" s="14">
        <f t="shared" si="32"/>
        <v>3494.4</v>
      </c>
    </row>
    <row r="170" spans="1:28" ht="15">
      <c r="A170" s="81" t="s">
        <v>79</v>
      </c>
      <c r="B170" s="3" t="s">
        <v>27</v>
      </c>
      <c r="C170" s="11">
        <v>2109.3000000000002</v>
      </c>
      <c r="D170" s="11">
        <v>2061.6999999999998</v>
      </c>
      <c r="E170" s="11">
        <v>0</v>
      </c>
      <c r="F170" s="11">
        <v>0</v>
      </c>
      <c r="G170" s="11">
        <v>0</v>
      </c>
      <c r="H170" s="11">
        <v>44</v>
      </c>
      <c r="I170" s="11">
        <v>224.6</v>
      </c>
      <c r="J170" s="11">
        <v>304.7</v>
      </c>
      <c r="K170" s="11">
        <v>7.2</v>
      </c>
      <c r="L170" s="11">
        <v>0</v>
      </c>
      <c r="M170" s="11">
        <v>0</v>
      </c>
      <c r="N170" s="11">
        <v>440.9</v>
      </c>
      <c r="O170" s="11">
        <v>209.4</v>
      </c>
      <c r="P170" s="11">
        <v>10.6</v>
      </c>
      <c r="Q170" s="11">
        <v>0</v>
      </c>
      <c r="R170" s="11">
        <v>0</v>
      </c>
      <c r="S170" s="11">
        <v>130.1</v>
      </c>
      <c r="T170" s="11">
        <v>68.400000000000006</v>
      </c>
      <c r="U170" s="11">
        <v>171.3</v>
      </c>
      <c r="V170" s="11">
        <v>68.400000000000006</v>
      </c>
      <c r="W170" s="11">
        <v>0</v>
      </c>
      <c r="X170" s="11">
        <v>0</v>
      </c>
      <c r="Y170" s="11">
        <v>0</v>
      </c>
      <c r="Z170" s="11">
        <v>651.70000000000005</v>
      </c>
      <c r="AA170" s="11">
        <v>0</v>
      </c>
      <c r="AB170" s="14">
        <f t="shared" si="32"/>
        <v>6502.2999999999993</v>
      </c>
    </row>
    <row r="171" spans="1:28" ht="15">
      <c r="A171" s="81"/>
      <c r="B171" s="3" t="s">
        <v>55</v>
      </c>
      <c r="C171" s="11">
        <v>0</v>
      </c>
      <c r="D171" s="11">
        <v>916.4</v>
      </c>
      <c r="E171" s="11">
        <v>0</v>
      </c>
      <c r="F171" s="11">
        <v>0</v>
      </c>
      <c r="G171" s="11">
        <v>0</v>
      </c>
      <c r="H171" s="11">
        <v>3.9</v>
      </c>
      <c r="I171" s="11">
        <v>0</v>
      </c>
      <c r="J171" s="11">
        <v>13.9</v>
      </c>
      <c r="K171" s="11">
        <v>6.3</v>
      </c>
      <c r="L171" s="11">
        <v>9.6999999999999993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166.2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4">
        <f t="shared" si="32"/>
        <v>1116.3999999999999</v>
      </c>
    </row>
    <row r="172" spans="1:28" ht="15">
      <c r="A172" s="81"/>
      <c r="B172" s="3" t="s">
        <v>37</v>
      </c>
      <c r="C172" s="14">
        <f>SUM(C170:C171)</f>
        <v>2109.3000000000002</v>
      </c>
      <c r="D172" s="14">
        <f t="shared" ref="D172:AA172" si="54">SUM(D170:D171)</f>
        <v>2978.1</v>
      </c>
      <c r="E172" s="14">
        <f t="shared" si="54"/>
        <v>0</v>
      </c>
      <c r="F172" s="14">
        <f t="shared" si="54"/>
        <v>0</v>
      </c>
      <c r="G172" s="14">
        <f t="shared" si="54"/>
        <v>0</v>
      </c>
      <c r="H172" s="14">
        <f t="shared" si="54"/>
        <v>47.9</v>
      </c>
      <c r="I172" s="14">
        <f t="shared" si="54"/>
        <v>224.6</v>
      </c>
      <c r="J172" s="14">
        <f t="shared" si="54"/>
        <v>318.59999999999997</v>
      </c>
      <c r="K172" s="14">
        <f t="shared" si="54"/>
        <v>13.5</v>
      </c>
      <c r="L172" s="14">
        <f t="shared" si="54"/>
        <v>9.6999999999999993</v>
      </c>
      <c r="M172" s="14">
        <f t="shared" si="54"/>
        <v>0</v>
      </c>
      <c r="N172" s="14">
        <f t="shared" si="54"/>
        <v>440.9</v>
      </c>
      <c r="O172" s="14">
        <f t="shared" si="54"/>
        <v>209.4</v>
      </c>
      <c r="P172" s="14">
        <f t="shared" si="54"/>
        <v>10.6</v>
      </c>
      <c r="Q172" s="14">
        <f t="shared" si="54"/>
        <v>0</v>
      </c>
      <c r="R172" s="14">
        <f t="shared" si="54"/>
        <v>0</v>
      </c>
      <c r="S172" s="14">
        <f t="shared" si="54"/>
        <v>296.29999999999995</v>
      </c>
      <c r="T172" s="14">
        <f t="shared" si="54"/>
        <v>68.400000000000006</v>
      </c>
      <c r="U172" s="14">
        <f t="shared" si="54"/>
        <v>171.3</v>
      </c>
      <c r="V172" s="14">
        <f t="shared" si="54"/>
        <v>68.400000000000006</v>
      </c>
      <c r="W172" s="14">
        <f t="shared" si="54"/>
        <v>0</v>
      </c>
      <c r="X172" s="14">
        <f t="shared" si="54"/>
        <v>0</v>
      </c>
      <c r="Y172" s="14">
        <f t="shared" si="54"/>
        <v>0</v>
      </c>
      <c r="Z172" s="14">
        <f t="shared" si="54"/>
        <v>651.70000000000005</v>
      </c>
      <c r="AA172" s="14">
        <f t="shared" si="54"/>
        <v>0</v>
      </c>
      <c r="AB172" s="14">
        <f t="shared" si="32"/>
        <v>7618.6999999999989</v>
      </c>
    </row>
    <row r="173" spans="1:28" ht="15">
      <c r="A173" s="81" t="s">
        <v>80</v>
      </c>
      <c r="B173" s="3" t="s">
        <v>27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10.5</v>
      </c>
      <c r="I173" s="11">
        <v>1651.9</v>
      </c>
      <c r="J173" s="11">
        <v>0</v>
      </c>
      <c r="K173" s="11">
        <v>15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839.6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767.2</v>
      </c>
      <c r="AA173" s="11">
        <v>0</v>
      </c>
      <c r="AB173" s="14">
        <f t="shared" si="32"/>
        <v>3284.2</v>
      </c>
    </row>
    <row r="174" spans="1:28" ht="15">
      <c r="A174" s="81"/>
      <c r="B174" s="3" t="s">
        <v>37</v>
      </c>
      <c r="C174" s="14">
        <f>SUM(C173)</f>
        <v>0</v>
      </c>
      <c r="D174" s="14">
        <f t="shared" ref="D174:I174" si="55">SUM(D173)</f>
        <v>0</v>
      </c>
      <c r="E174" s="14">
        <f t="shared" si="55"/>
        <v>0</v>
      </c>
      <c r="F174" s="14">
        <f t="shared" si="55"/>
        <v>0</v>
      </c>
      <c r="G174" s="14">
        <f t="shared" si="55"/>
        <v>0</v>
      </c>
      <c r="H174" s="14">
        <f t="shared" si="55"/>
        <v>10.5</v>
      </c>
      <c r="I174" s="14">
        <f t="shared" si="55"/>
        <v>1651.9</v>
      </c>
      <c r="J174" s="14">
        <f t="shared" ref="J174" si="56">SUM(J173)</f>
        <v>0</v>
      </c>
      <c r="K174" s="14">
        <f t="shared" ref="K174" si="57">SUM(K173)</f>
        <v>15</v>
      </c>
      <c r="L174" s="14">
        <f t="shared" ref="L174" si="58">SUM(L173)</f>
        <v>0</v>
      </c>
      <c r="M174" s="14">
        <f t="shared" ref="M174" si="59">SUM(M173)</f>
        <v>0</v>
      </c>
      <c r="N174" s="14">
        <f t="shared" ref="N174:O174" si="60">SUM(N173)</f>
        <v>0</v>
      </c>
      <c r="O174" s="14">
        <f t="shared" si="60"/>
        <v>0</v>
      </c>
      <c r="P174" s="14">
        <f t="shared" ref="P174" si="61">SUM(P173)</f>
        <v>0</v>
      </c>
      <c r="Q174" s="14">
        <f t="shared" ref="Q174" si="62">SUM(Q173)</f>
        <v>0</v>
      </c>
      <c r="R174" s="14">
        <f t="shared" ref="R174" si="63">SUM(R173)</f>
        <v>0</v>
      </c>
      <c r="S174" s="14">
        <f t="shared" ref="S174" si="64">SUM(S173)</f>
        <v>839.6</v>
      </c>
      <c r="T174" s="14">
        <f t="shared" ref="T174:U174" si="65">SUM(T173)</f>
        <v>0</v>
      </c>
      <c r="U174" s="14">
        <f t="shared" si="65"/>
        <v>0</v>
      </c>
      <c r="V174" s="14">
        <f t="shared" ref="V174" si="66">SUM(V173)</f>
        <v>0</v>
      </c>
      <c r="W174" s="14">
        <f t="shared" ref="W174" si="67">SUM(W173)</f>
        <v>0</v>
      </c>
      <c r="X174" s="14">
        <f t="shared" ref="X174" si="68">SUM(X173)</f>
        <v>0</v>
      </c>
      <c r="Y174" s="14">
        <f t="shared" ref="Y174" si="69">SUM(Y173)</f>
        <v>0</v>
      </c>
      <c r="Z174" s="14">
        <f t="shared" ref="Z174:AA174" si="70">SUM(Z173)</f>
        <v>767.2</v>
      </c>
      <c r="AA174" s="14">
        <f t="shared" si="70"/>
        <v>0</v>
      </c>
      <c r="AB174" s="14">
        <f t="shared" si="32"/>
        <v>3284.2</v>
      </c>
    </row>
    <row r="175" spans="1:28" ht="15">
      <c r="A175" s="81" t="s">
        <v>119</v>
      </c>
      <c r="B175" s="3" t="s">
        <v>27</v>
      </c>
      <c r="C175" s="11">
        <v>1779.9</v>
      </c>
      <c r="D175" s="11">
        <v>1343.6</v>
      </c>
      <c r="E175" s="11">
        <v>0</v>
      </c>
      <c r="F175" s="11">
        <v>0</v>
      </c>
      <c r="G175" s="11">
        <v>0</v>
      </c>
      <c r="H175" s="11">
        <v>32.6</v>
      </c>
      <c r="I175" s="11">
        <v>109.7</v>
      </c>
      <c r="J175" s="11">
        <v>6.3</v>
      </c>
      <c r="K175" s="11">
        <v>69</v>
      </c>
      <c r="L175" s="11">
        <v>0</v>
      </c>
      <c r="M175" s="11">
        <v>0</v>
      </c>
      <c r="N175" s="11">
        <v>164.3</v>
      </c>
      <c r="O175" s="11">
        <v>54.1</v>
      </c>
      <c r="P175" s="11">
        <v>12.6</v>
      </c>
      <c r="Q175" s="11">
        <v>0</v>
      </c>
      <c r="R175" s="11">
        <v>0</v>
      </c>
      <c r="S175" s="11">
        <v>183.9</v>
      </c>
      <c r="T175" s="11">
        <v>27.8</v>
      </c>
      <c r="U175" s="11">
        <v>0</v>
      </c>
      <c r="V175" s="11">
        <v>27.8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4">
        <f t="shared" si="32"/>
        <v>3811.6000000000004</v>
      </c>
    </row>
    <row r="176" spans="1:28" ht="15">
      <c r="A176" s="81"/>
      <c r="B176" s="4" t="s">
        <v>55</v>
      </c>
      <c r="C176" s="11">
        <v>126</v>
      </c>
      <c r="D176" s="11">
        <v>0</v>
      </c>
      <c r="E176" s="11">
        <v>0</v>
      </c>
      <c r="F176" s="11">
        <v>0</v>
      </c>
      <c r="G176" s="11">
        <v>0</v>
      </c>
      <c r="H176" s="11">
        <v>3.4</v>
      </c>
      <c r="I176" s="13">
        <v>0</v>
      </c>
      <c r="J176" s="13">
        <v>0</v>
      </c>
      <c r="K176" s="11">
        <v>80.2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101.6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4">
        <f t="shared" si="32"/>
        <v>311.20000000000005</v>
      </c>
    </row>
    <row r="177" spans="1:28" ht="15">
      <c r="A177" s="81"/>
      <c r="B177" s="3" t="s">
        <v>37</v>
      </c>
      <c r="C177" s="14">
        <f>SUM(C175:C176)</f>
        <v>1905.9</v>
      </c>
      <c r="D177" s="14">
        <f t="shared" ref="D177:AA177" si="71">SUM(D175:D176)</f>
        <v>1343.6</v>
      </c>
      <c r="E177" s="14">
        <f t="shared" si="71"/>
        <v>0</v>
      </c>
      <c r="F177" s="14">
        <f t="shared" si="71"/>
        <v>0</v>
      </c>
      <c r="G177" s="14">
        <f t="shared" si="71"/>
        <v>0</v>
      </c>
      <c r="H177" s="14">
        <f t="shared" si="71"/>
        <v>36</v>
      </c>
      <c r="I177" s="14">
        <f t="shared" si="71"/>
        <v>109.7</v>
      </c>
      <c r="J177" s="14">
        <f t="shared" si="71"/>
        <v>6.3</v>
      </c>
      <c r="K177" s="14">
        <f t="shared" si="71"/>
        <v>149.19999999999999</v>
      </c>
      <c r="L177" s="14">
        <f t="shared" si="71"/>
        <v>0</v>
      </c>
      <c r="M177" s="14">
        <f t="shared" si="71"/>
        <v>0</v>
      </c>
      <c r="N177" s="14">
        <f t="shared" si="71"/>
        <v>164.3</v>
      </c>
      <c r="O177" s="14">
        <f t="shared" si="71"/>
        <v>54.1</v>
      </c>
      <c r="P177" s="14">
        <f t="shared" si="71"/>
        <v>12.6</v>
      </c>
      <c r="Q177" s="14">
        <f t="shared" si="71"/>
        <v>0</v>
      </c>
      <c r="R177" s="14">
        <f t="shared" si="71"/>
        <v>0</v>
      </c>
      <c r="S177" s="14">
        <f t="shared" si="71"/>
        <v>285.5</v>
      </c>
      <c r="T177" s="14">
        <f t="shared" si="71"/>
        <v>27.8</v>
      </c>
      <c r="U177" s="14">
        <f t="shared" si="71"/>
        <v>0</v>
      </c>
      <c r="V177" s="14">
        <f t="shared" si="71"/>
        <v>27.8</v>
      </c>
      <c r="W177" s="14">
        <f t="shared" si="71"/>
        <v>0</v>
      </c>
      <c r="X177" s="14">
        <f t="shared" si="71"/>
        <v>0</v>
      </c>
      <c r="Y177" s="14">
        <f t="shared" si="71"/>
        <v>0</v>
      </c>
      <c r="Z177" s="14">
        <f t="shared" si="71"/>
        <v>0</v>
      </c>
      <c r="AA177" s="14">
        <f t="shared" si="71"/>
        <v>0</v>
      </c>
      <c r="AB177" s="14">
        <f t="shared" si="32"/>
        <v>4122.8</v>
      </c>
    </row>
    <row r="178" spans="1:28" ht="15">
      <c r="A178" s="81" t="s">
        <v>82</v>
      </c>
      <c r="B178" s="3" t="s">
        <v>39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10.1</v>
      </c>
      <c r="I178" s="11">
        <v>0</v>
      </c>
      <c r="J178" s="11">
        <v>53.7</v>
      </c>
      <c r="K178" s="11">
        <v>0</v>
      </c>
      <c r="L178" s="11">
        <v>342.6</v>
      </c>
      <c r="M178" s="11">
        <v>0</v>
      </c>
      <c r="N178" s="11">
        <v>0</v>
      </c>
      <c r="O178" s="11">
        <v>0</v>
      </c>
      <c r="P178" s="11">
        <v>10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4">
        <f t="shared" si="32"/>
        <v>416.40000000000003</v>
      </c>
    </row>
    <row r="179" spans="1:28" ht="15">
      <c r="A179" s="81"/>
      <c r="B179" s="3" t="s">
        <v>27</v>
      </c>
      <c r="C179" s="11">
        <v>809.2</v>
      </c>
      <c r="D179" s="11">
        <v>537.20000000000005</v>
      </c>
      <c r="E179" s="11">
        <v>0</v>
      </c>
      <c r="F179" s="11">
        <v>0</v>
      </c>
      <c r="G179" s="11">
        <v>0</v>
      </c>
      <c r="H179" s="11">
        <v>51.9</v>
      </c>
      <c r="I179" s="11">
        <v>25.9</v>
      </c>
      <c r="J179" s="11">
        <v>392.1</v>
      </c>
      <c r="K179" s="11">
        <v>0</v>
      </c>
      <c r="L179" s="11">
        <v>0.9</v>
      </c>
      <c r="M179" s="11">
        <v>1.4</v>
      </c>
      <c r="N179" s="11">
        <v>63.6</v>
      </c>
      <c r="O179" s="11">
        <v>62.8</v>
      </c>
      <c r="P179" s="11">
        <v>10</v>
      </c>
      <c r="Q179" s="11">
        <v>0</v>
      </c>
      <c r="R179" s="11">
        <v>0</v>
      </c>
      <c r="S179" s="11">
        <v>3.6</v>
      </c>
      <c r="T179" s="11">
        <v>125.5</v>
      </c>
      <c r="U179" s="11">
        <v>573.6</v>
      </c>
      <c r="V179" s="11">
        <v>93.7</v>
      </c>
      <c r="W179" s="11">
        <v>0</v>
      </c>
      <c r="X179" s="11">
        <v>0</v>
      </c>
      <c r="Y179" s="11">
        <v>0</v>
      </c>
      <c r="Z179" s="11">
        <v>97</v>
      </c>
      <c r="AA179" s="11">
        <v>0</v>
      </c>
      <c r="AB179" s="14">
        <f t="shared" si="32"/>
        <v>2848.4</v>
      </c>
    </row>
    <row r="180" spans="1:28" ht="15">
      <c r="A180" s="81"/>
      <c r="B180" s="3" t="s">
        <v>55</v>
      </c>
      <c r="C180" s="11">
        <v>0</v>
      </c>
      <c r="D180" s="11">
        <v>0</v>
      </c>
      <c r="E180" s="11">
        <v>0</v>
      </c>
      <c r="F180" s="11">
        <v>9.9</v>
      </c>
      <c r="G180" s="11">
        <v>106.2</v>
      </c>
      <c r="H180" s="11">
        <v>23.9</v>
      </c>
      <c r="I180" s="11">
        <v>0</v>
      </c>
      <c r="J180" s="11">
        <v>72.2</v>
      </c>
      <c r="K180" s="11">
        <v>8.5</v>
      </c>
      <c r="L180" s="11">
        <v>0.9</v>
      </c>
      <c r="M180" s="11">
        <v>0</v>
      </c>
      <c r="N180" s="11">
        <v>251.7</v>
      </c>
      <c r="O180" s="11">
        <v>0</v>
      </c>
      <c r="P180" s="11">
        <v>10</v>
      </c>
      <c r="Q180" s="11">
        <v>0</v>
      </c>
      <c r="R180" s="11">
        <v>0</v>
      </c>
      <c r="S180" s="11">
        <v>25.7</v>
      </c>
      <c r="T180" s="11">
        <v>125.5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4">
        <f t="shared" si="32"/>
        <v>634.5</v>
      </c>
    </row>
    <row r="181" spans="1:28" ht="15">
      <c r="A181" s="81"/>
      <c r="B181" s="3" t="s">
        <v>41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23.9</v>
      </c>
      <c r="I181" s="11">
        <v>0</v>
      </c>
      <c r="J181" s="11">
        <v>56.9</v>
      </c>
      <c r="K181" s="11">
        <v>8.5</v>
      </c>
      <c r="L181" s="11">
        <v>0.9</v>
      </c>
      <c r="M181" s="11">
        <v>0</v>
      </c>
      <c r="N181" s="11">
        <v>251.7</v>
      </c>
      <c r="O181" s="11">
        <v>0</v>
      </c>
      <c r="P181" s="11">
        <v>10</v>
      </c>
      <c r="Q181" s="11">
        <v>0</v>
      </c>
      <c r="R181" s="11">
        <v>0</v>
      </c>
      <c r="S181" s="11">
        <v>284.10000000000002</v>
      </c>
      <c r="T181" s="11">
        <v>125.5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4">
        <f t="shared" si="32"/>
        <v>761.5</v>
      </c>
    </row>
    <row r="182" spans="1:28" ht="15">
      <c r="A182" s="81"/>
      <c r="B182" s="3" t="s">
        <v>29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23.9</v>
      </c>
      <c r="I182" s="11">
        <v>0</v>
      </c>
      <c r="J182" s="11">
        <v>56.9</v>
      </c>
      <c r="K182" s="11">
        <v>8.5</v>
      </c>
      <c r="L182" s="11">
        <v>0.9</v>
      </c>
      <c r="M182" s="11">
        <v>0</v>
      </c>
      <c r="N182" s="11">
        <v>251.7</v>
      </c>
      <c r="O182" s="11">
        <v>0</v>
      </c>
      <c r="P182" s="11">
        <v>10</v>
      </c>
      <c r="Q182" s="11">
        <v>0</v>
      </c>
      <c r="R182" s="11">
        <v>0</v>
      </c>
      <c r="S182" s="11">
        <v>284.10000000000002</v>
      </c>
      <c r="T182" s="11">
        <v>125.5</v>
      </c>
      <c r="U182" s="11">
        <v>0</v>
      </c>
      <c r="V182" s="11">
        <v>0</v>
      </c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14">
        <f t="shared" si="32"/>
        <v>761.5</v>
      </c>
    </row>
    <row r="183" spans="1:28" ht="15">
      <c r="A183" s="81"/>
      <c r="B183" s="3" t="s">
        <v>30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23.9</v>
      </c>
      <c r="I183" s="11">
        <v>0</v>
      </c>
      <c r="J183" s="11">
        <v>56.9</v>
      </c>
      <c r="K183" s="11">
        <v>8.5</v>
      </c>
      <c r="L183" s="11">
        <v>0.9</v>
      </c>
      <c r="M183" s="11">
        <v>0</v>
      </c>
      <c r="N183" s="11">
        <v>251.7</v>
      </c>
      <c r="O183" s="11">
        <v>0</v>
      </c>
      <c r="P183" s="11">
        <v>0</v>
      </c>
      <c r="Q183" s="11">
        <v>0</v>
      </c>
      <c r="R183" s="11">
        <v>0</v>
      </c>
      <c r="S183" s="11">
        <v>284.10000000000002</v>
      </c>
      <c r="T183" s="11">
        <v>125.5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4">
        <f t="shared" si="32"/>
        <v>751.5</v>
      </c>
    </row>
    <row r="184" spans="1:28" ht="15">
      <c r="A184" s="81"/>
      <c r="B184" s="3" t="s">
        <v>37</v>
      </c>
      <c r="C184" s="14">
        <f>SUM(C178:C183)</f>
        <v>809.2</v>
      </c>
      <c r="D184" s="14">
        <f>SUM(D178:D183)</f>
        <v>537.20000000000005</v>
      </c>
      <c r="E184" s="14">
        <f t="shared" ref="E184:AA184" si="72">SUM(E178:E183)</f>
        <v>0</v>
      </c>
      <c r="F184" s="14">
        <f t="shared" si="72"/>
        <v>9.9</v>
      </c>
      <c r="G184" s="14">
        <f t="shared" si="72"/>
        <v>106.2</v>
      </c>
      <c r="H184" s="14">
        <f t="shared" si="72"/>
        <v>157.60000000000002</v>
      </c>
      <c r="I184" s="14">
        <f t="shared" si="72"/>
        <v>25.9</v>
      </c>
      <c r="J184" s="14">
        <f t="shared" si="72"/>
        <v>688.69999999999993</v>
      </c>
      <c r="K184" s="14">
        <f t="shared" si="72"/>
        <v>34</v>
      </c>
      <c r="L184" s="14">
        <f t="shared" si="72"/>
        <v>347.09999999999991</v>
      </c>
      <c r="M184" s="14">
        <f t="shared" si="72"/>
        <v>1.4</v>
      </c>
      <c r="N184" s="14">
        <f t="shared" si="72"/>
        <v>1070.4000000000001</v>
      </c>
      <c r="O184" s="14">
        <f t="shared" si="72"/>
        <v>62.8</v>
      </c>
      <c r="P184" s="14">
        <f t="shared" si="72"/>
        <v>50</v>
      </c>
      <c r="Q184" s="14">
        <f t="shared" si="72"/>
        <v>0</v>
      </c>
      <c r="R184" s="14">
        <f t="shared" si="72"/>
        <v>0</v>
      </c>
      <c r="S184" s="14">
        <f t="shared" si="72"/>
        <v>881.6</v>
      </c>
      <c r="T184" s="14">
        <f t="shared" si="72"/>
        <v>627.5</v>
      </c>
      <c r="U184" s="14">
        <f t="shared" si="72"/>
        <v>573.6</v>
      </c>
      <c r="V184" s="14">
        <f t="shared" si="72"/>
        <v>93.7</v>
      </c>
      <c r="W184" s="14">
        <f t="shared" si="72"/>
        <v>0</v>
      </c>
      <c r="X184" s="14">
        <f t="shared" si="72"/>
        <v>0</v>
      </c>
      <c r="Y184" s="14">
        <f t="shared" si="72"/>
        <v>0</v>
      </c>
      <c r="Z184" s="14">
        <f t="shared" si="72"/>
        <v>97</v>
      </c>
      <c r="AA184" s="14">
        <f t="shared" si="72"/>
        <v>0</v>
      </c>
      <c r="AB184" s="14">
        <f t="shared" si="32"/>
        <v>6173.8000000000011</v>
      </c>
    </row>
    <row r="185" spans="1:28" ht="15">
      <c r="A185" s="81" t="s">
        <v>83</v>
      </c>
      <c r="B185" s="3" t="s">
        <v>39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3.2</v>
      </c>
      <c r="I185" s="11">
        <v>0</v>
      </c>
      <c r="J185" s="11">
        <v>6.2</v>
      </c>
      <c r="K185" s="11">
        <v>0</v>
      </c>
      <c r="L185" s="11">
        <v>3.1</v>
      </c>
      <c r="M185" s="11">
        <v>0</v>
      </c>
      <c r="N185" s="11">
        <v>128.80000000000001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696.3</v>
      </c>
      <c r="V185" s="11">
        <v>155.9</v>
      </c>
      <c r="W185" s="11">
        <v>0</v>
      </c>
      <c r="X185" s="11">
        <v>0</v>
      </c>
      <c r="Y185" s="11">
        <v>207.7</v>
      </c>
      <c r="Z185" s="11">
        <v>0</v>
      </c>
      <c r="AA185" s="11">
        <v>0</v>
      </c>
      <c r="AB185" s="14">
        <f t="shared" si="32"/>
        <v>1201.1999999999998</v>
      </c>
    </row>
    <row r="186" spans="1:28" ht="15">
      <c r="A186" s="81"/>
      <c r="B186" s="3" t="s">
        <v>27</v>
      </c>
      <c r="C186" s="11">
        <v>0</v>
      </c>
      <c r="D186" s="11">
        <v>693.3</v>
      </c>
      <c r="E186" s="11">
        <v>0</v>
      </c>
      <c r="F186" s="11">
        <v>0</v>
      </c>
      <c r="G186" s="11">
        <v>0</v>
      </c>
      <c r="H186" s="11">
        <v>11</v>
      </c>
      <c r="I186" s="11">
        <v>224.8</v>
      </c>
      <c r="J186" s="11">
        <v>7</v>
      </c>
      <c r="K186" s="11">
        <v>6.4</v>
      </c>
      <c r="L186" s="11">
        <v>80.8</v>
      </c>
      <c r="M186" s="11">
        <v>1.6</v>
      </c>
      <c r="N186" s="11">
        <v>0</v>
      </c>
      <c r="O186" s="11">
        <v>0</v>
      </c>
      <c r="P186" s="11">
        <v>7.7</v>
      </c>
      <c r="Q186" s="11">
        <v>0</v>
      </c>
      <c r="R186" s="11">
        <v>0</v>
      </c>
      <c r="S186" s="11">
        <v>6.2</v>
      </c>
      <c r="T186" s="11">
        <v>33.799999999999997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37.5</v>
      </c>
      <c r="AA186" s="11">
        <v>0</v>
      </c>
      <c r="AB186" s="14">
        <f t="shared" si="32"/>
        <v>1110.0999999999999</v>
      </c>
    </row>
    <row r="187" spans="1:28" ht="15">
      <c r="A187" s="81"/>
      <c r="B187" s="3" t="s">
        <v>55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11</v>
      </c>
      <c r="I187" s="11">
        <v>0</v>
      </c>
      <c r="J187" s="11">
        <v>7</v>
      </c>
      <c r="K187" s="11">
        <v>6.4</v>
      </c>
      <c r="L187" s="11">
        <v>80.8</v>
      </c>
      <c r="M187" s="11">
        <v>0</v>
      </c>
      <c r="N187" s="11">
        <v>0</v>
      </c>
      <c r="O187" s="11">
        <v>0</v>
      </c>
      <c r="P187" s="11">
        <v>7.7</v>
      </c>
      <c r="Q187" s="11">
        <v>0</v>
      </c>
      <c r="R187" s="11">
        <v>0</v>
      </c>
      <c r="S187" s="11">
        <v>0</v>
      </c>
      <c r="T187" s="11">
        <v>25.2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4">
        <f t="shared" si="32"/>
        <v>138.1</v>
      </c>
    </row>
    <row r="188" spans="1:28" ht="15">
      <c r="A188" s="81"/>
      <c r="B188" s="3" t="s">
        <v>41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11</v>
      </c>
      <c r="I188" s="11">
        <v>0</v>
      </c>
      <c r="J188" s="11">
        <v>7</v>
      </c>
      <c r="K188" s="11">
        <v>6.4</v>
      </c>
      <c r="L188" s="11">
        <v>159.80000000000001</v>
      </c>
      <c r="M188" s="11">
        <v>0</v>
      </c>
      <c r="N188" s="11">
        <v>0</v>
      </c>
      <c r="O188" s="11">
        <v>0</v>
      </c>
      <c r="P188" s="11">
        <v>7.7</v>
      </c>
      <c r="Q188" s="11">
        <v>0</v>
      </c>
      <c r="R188" s="11">
        <v>0</v>
      </c>
      <c r="S188" s="11">
        <v>0</v>
      </c>
      <c r="T188" s="11">
        <v>40.4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4">
        <f t="shared" si="32"/>
        <v>232.3</v>
      </c>
    </row>
    <row r="189" spans="1:28" ht="15">
      <c r="A189" s="81"/>
      <c r="B189" s="4" t="s">
        <v>29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11</v>
      </c>
      <c r="I189" s="11">
        <v>0</v>
      </c>
      <c r="J189" s="11">
        <v>7</v>
      </c>
      <c r="K189" s="11">
        <v>6.4</v>
      </c>
      <c r="L189" s="11">
        <v>0</v>
      </c>
      <c r="M189" s="11">
        <v>0</v>
      </c>
      <c r="N189" s="11">
        <v>0</v>
      </c>
      <c r="O189" s="11">
        <v>0</v>
      </c>
      <c r="P189" s="11">
        <v>7.7</v>
      </c>
      <c r="Q189" s="11">
        <v>0</v>
      </c>
      <c r="R189" s="11">
        <v>0</v>
      </c>
      <c r="S189" s="11">
        <v>187.3</v>
      </c>
      <c r="T189" s="11">
        <v>40.4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4">
        <f t="shared" si="32"/>
        <v>259.8</v>
      </c>
    </row>
    <row r="190" spans="1:28" ht="15">
      <c r="A190" s="81"/>
      <c r="B190" s="4" t="s">
        <v>30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11</v>
      </c>
      <c r="I190" s="11">
        <v>0</v>
      </c>
      <c r="J190" s="11">
        <v>7</v>
      </c>
      <c r="K190" s="11">
        <v>6.4</v>
      </c>
      <c r="L190" s="11">
        <v>0</v>
      </c>
      <c r="M190" s="11">
        <v>0</v>
      </c>
      <c r="N190" s="11">
        <v>0</v>
      </c>
      <c r="O190" s="11">
        <v>0</v>
      </c>
      <c r="P190" s="11">
        <v>7.7</v>
      </c>
      <c r="Q190" s="11">
        <v>0</v>
      </c>
      <c r="R190" s="11">
        <v>0</v>
      </c>
      <c r="S190" s="11">
        <v>187.3</v>
      </c>
      <c r="T190" s="11">
        <v>40.4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4">
        <f t="shared" si="32"/>
        <v>259.8</v>
      </c>
    </row>
    <row r="191" spans="1:28" ht="15" customHeight="1">
      <c r="A191" s="81"/>
      <c r="B191" s="3" t="s">
        <v>84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13.2</v>
      </c>
      <c r="I191" s="11">
        <v>0</v>
      </c>
      <c r="J191" s="13">
        <v>94.9</v>
      </c>
      <c r="K191" s="11">
        <v>7</v>
      </c>
      <c r="L191" s="11">
        <v>0</v>
      </c>
      <c r="M191" s="11">
        <v>0</v>
      </c>
      <c r="N191" s="11">
        <v>0</v>
      </c>
      <c r="O191" s="11">
        <v>0</v>
      </c>
      <c r="P191" s="11">
        <v>7.7</v>
      </c>
      <c r="Q191" s="11">
        <v>0</v>
      </c>
      <c r="R191" s="11">
        <v>0</v>
      </c>
      <c r="S191" s="11">
        <v>87.4</v>
      </c>
      <c r="T191" s="11">
        <v>23.3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4">
        <f t="shared" si="32"/>
        <v>233.50000000000003</v>
      </c>
    </row>
    <row r="192" spans="1:28" ht="15">
      <c r="A192" s="81"/>
      <c r="B192" s="3" t="s">
        <v>85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24.5</v>
      </c>
      <c r="I192" s="11">
        <v>0</v>
      </c>
      <c r="J192" s="11">
        <v>0</v>
      </c>
      <c r="K192" s="11">
        <v>11.1</v>
      </c>
      <c r="L192" s="13">
        <v>751.6</v>
      </c>
      <c r="M192" s="11">
        <v>0</v>
      </c>
      <c r="N192" s="11">
        <v>0</v>
      </c>
      <c r="O192" s="11">
        <v>0</v>
      </c>
      <c r="P192" s="13">
        <v>6.1</v>
      </c>
      <c r="Q192" s="11">
        <v>0</v>
      </c>
      <c r="R192" s="11">
        <v>0</v>
      </c>
      <c r="S192" s="11">
        <v>0</v>
      </c>
      <c r="T192" s="11">
        <v>62.6</v>
      </c>
      <c r="U192" s="11">
        <v>2436</v>
      </c>
      <c r="V192" s="11">
        <v>1680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4">
        <f t="shared" si="32"/>
        <v>4971.8999999999996</v>
      </c>
    </row>
    <row r="193" spans="1:29" ht="15" customHeight="1">
      <c r="A193" s="81"/>
      <c r="B193" s="4" t="s">
        <v>86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63.4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15.1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4">
        <f t="shared" si="32"/>
        <v>78.5</v>
      </c>
    </row>
    <row r="194" spans="1:29" ht="15">
      <c r="A194" s="81"/>
      <c r="B194" s="3" t="s">
        <v>37</v>
      </c>
      <c r="C194" s="14">
        <f>SUM(C185:C193)</f>
        <v>0</v>
      </c>
      <c r="D194" s="14">
        <f>SUM(D185:D193)</f>
        <v>693.3</v>
      </c>
      <c r="E194" s="14">
        <f t="shared" ref="E194:AA194" si="73">SUM(E185:E193)</f>
        <v>0</v>
      </c>
      <c r="F194" s="14">
        <f t="shared" si="73"/>
        <v>0</v>
      </c>
      <c r="G194" s="14">
        <f t="shared" si="73"/>
        <v>0</v>
      </c>
      <c r="H194" s="14">
        <f t="shared" si="73"/>
        <v>95.9</v>
      </c>
      <c r="I194" s="14">
        <f t="shared" si="73"/>
        <v>224.8</v>
      </c>
      <c r="J194" s="14">
        <f t="shared" si="73"/>
        <v>136.10000000000002</v>
      </c>
      <c r="K194" s="14">
        <f t="shared" si="73"/>
        <v>50.1</v>
      </c>
      <c r="L194" s="14">
        <f t="shared" si="73"/>
        <v>1139.5</v>
      </c>
      <c r="M194" s="14">
        <f t="shared" si="73"/>
        <v>1.6</v>
      </c>
      <c r="N194" s="14">
        <f t="shared" si="73"/>
        <v>128.80000000000001</v>
      </c>
      <c r="O194" s="14">
        <f t="shared" si="73"/>
        <v>0</v>
      </c>
      <c r="P194" s="14">
        <f t="shared" si="73"/>
        <v>52.300000000000004</v>
      </c>
      <c r="Q194" s="14">
        <f t="shared" si="73"/>
        <v>0</v>
      </c>
      <c r="R194" s="14">
        <f t="shared" si="73"/>
        <v>0</v>
      </c>
      <c r="S194" s="14">
        <f t="shared" si="73"/>
        <v>468.20000000000005</v>
      </c>
      <c r="T194" s="14">
        <f t="shared" si="73"/>
        <v>281.20000000000005</v>
      </c>
      <c r="U194" s="14">
        <f t="shared" si="73"/>
        <v>3132.3</v>
      </c>
      <c r="V194" s="14">
        <f t="shared" si="73"/>
        <v>1835.9</v>
      </c>
      <c r="W194" s="14">
        <f t="shared" si="73"/>
        <v>0</v>
      </c>
      <c r="X194" s="14">
        <f t="shared" si="73"/>
        <v>0</v>
      </c>
      <c r="Y194" s="14">
        <f t="shared" si="73"/>
        <v>207.7</v>
      </c>
      <c r="Z194" s="14">
        <f t="shared" si="73"/>
        <v>37.5</v>
      </c>
      <c r="AA194" s="14">
        <f t="shared" si="73"/>
        <v>0</v>
      </c>
      <c r="AB194" s="14">
        <f t="shared" si="32"/>
        <v>8485.2000000000007</v>
      </c>
    </row>
    <row r="195" spans="1:29" ht="15">
      <c r="A195" s="81" t="s">
        <v>87</v>
      </c>
      <c r="B195" s="3" t="s">
        <v>27</v>
      </c>
      <c r="C195" s="11">
        <v>205.9</v>
      </c>
      <c r="D195" s="11">
        <v>442.7</v>
      </c>
      <c r="E195" s="11">
        <v>0</v>
      </c>
      <c r="F195" s="11">
        <v>0</v>
      </c>
      <c r="G195" s="11">
        <v>0</v>
      </c>
      <c r="H195" s="11">
        <v>28.2</v>
      </c>
      <c r="I195" s="11">
        <v>0</v>
      </c>
      <c r="J195" s="11">
        <v>27.5</v>
      </c>
      <c r="K195" s="11">
        <v>17.2</v>
      </c>
      <c r="L195" s="11">
        <v>0</v>
      </c>
      <c r="M195" s="11">
        <v>0</v>
      </c>
      <c r="N195" s="11">
        <v>97</v>
      </c>
      <c r="O195" s="11">
        <v>156.19999999999999</v>
      </c>
      <c r="P195" s="11">
        <v>7.8</v>
      </c>
      <c r="Q195" s="11">
        <v>0</v>
      </c>
      <c r="R195" s="11">
        <v>0</v>
      </c>
      <c r="S195" s="11">
        <v>39.5</v>
      </c>
      <c r="T195" s="11">
        <v>53.2</v>
      </c>
      <c r="U195" s="11">
        <v>56.7</v>
      </c>
      <c r="V195" s="11">
        <v>53.2</v>
      </c>
      <c r="W195" s="11">
        <v>0</v>
      </c>
      <c r="X195" s="11">
        <v>0</v>
      </c>
      <c r="Y195" s="11">
        <v>0</v>
      </c>
      <c r="Z195" s="11">
        <v>76.900000000000006</v>
      </c>
      <c r="AA195" s="11">
        <v>0</v>
      </c>
      <c r="AB195" s="14">
        <f t="shared" si="32"/>
        <v>1262.0000000000002</v>
      </c>
    </row>
    <row r="196" spans="1:29" ht="15">
      <c r="A196" s="81"/>
      <c r="B196" s="3" t="s">
        <v>41</v>
      </c>
      <c r="C196" s="11">
        <v>317.8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148.80000000000001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56.7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4">
        <f t="shared" ref="AB196:AB198" si="74">SUM(C196:AA196)</f>
        <v>523.30000000000007</v>
      </c>
    </row>
    <row r="197" spans="1:29" ht="15">
      <c r="A197" s="81"/>
      <c r="B197" s="3" t="s">
        <v>37</v>
      </c>
      <c r="C197" s="14">
        <f>SUM(C195:C196)</f>
        <v>523.70000000000005</v>
      </c>
      <c r="D197" s="14">
        <f t="shared" ref="D197:AA197" si="75">SUM(D195:D196)</f>
        <v>442.7</v>
      </c>
      <c r="E197" s="14">
        <f t="shared" si="75"/>
        <v>0</v>
      </c>
      <c r="F197" s="14">
        <f t="shared" si="75"/>
        <v>0</v>
      </c>
      <c r="G197" s="14">
        <f t="shared" si="75"/>
        <v>0</v>
      </c>
      <c r="H197" s="14">
        <f t="shared" si="75"/>
        <v>28.2</v>
      </c>
      <c r="I197" s="14">
        <f t="shared" si="75"/>
        <v>0</v>
      </c>
      <c r="J197" s="14">
        <f t="shared" si="75"/>
        <v>27.5</v>
      </c>
      <c r="K197" s="14">
        <f t="shared" si="75"/>
        <v>17.2</v>
      </c>
      <c r="L197" s="14">
        <f t="shared" si="75"/>
        <v>0</v>
      </c>
      <c r="M197" s="14">
        <f t="shared" si="75"/>
        <v>0</v>
      </c>
      <c r="N197" s="14">
        <f t="shared" si="75"/>
        <v>245.8</v>
      </c>
      <c r="O197" s="14">
        <f t="shared" si="75"/>
        <v>156.19999999999999</v>
      </c>
      <c r="P197" s="14">
        <f t="shared" si="75"/>
        <v>7.8</v>
      </c>
      <c r="Q197" s="14">
        <f t="shared" si="75"/>
        <v>0</v>
      </c>
      <c r="R197" s="14">
        <f t="shared" si="75"/>
        <v>0</v>
      </c>
      <c r="S197" s="14">
        <f t="shared" si="75"/>
        <v>39.5</v>
      </c>
      <c r="T197" s="14">
        <f t="shared" si="75"/>
        <v>109.9</v>
      </c>
      <c r="U197" s="14">
        <f t="shared" si="75"/>
        <v>56.7</v>
      </c>
      <c r="V197" s="14">
        <f t="shared" si="75"/>
        <v>53.2</v>
      </c>
      <c r="W197" s="14">
        <f t="shared" si="75"/>
        <v>0</v>
      </c>
      <c r="X197" s="14">
        <f t="shared" si="75"/>
        <v>0</v>
      </c>
      <c r="Y197" s="14">
        <f t="shared" si="75"/>
        <v>0</v>
      </c>
      <c r="Z197" s="14">
        <f t="shared" si="75"/>
        <v>76.900000000000006</v>
      </c>
      <c r="AA197" s="14">
        <f t="shared" si="75"/>
        <v>0</v>
      </c>
      <c r="AB197" s="14">
        <f t="shared" si="74"/>
        <v>1785.3000000000004</v>
      </c>
    </row>
    <row r="198" spans="1:29" ht="15">
      <c r="A198" s="85" t="s">
        <v>120</v>
      </c>
      <c r="B198" s="85"/>
      <c r="C198" s="14">
        <f>C14+C26+C33+C45+C58+C64+C76+C83+C86+C110+C124+C137+C154+C156+C165+C167+C169+C172+C174+C177+C184+C194+C197</f>
        <v>10636.400000000001</v>
      </c>
      <c r="D198" s="14">
        <f>D14+D26+D33+D45+D58+D64+D76+D83+D86+D110+D124+D137+D154+D156+D165+D167+D169+D172+D174+D177+D184+D194+D197</f>
        <v>11267.2</v>
      </c>
      <c r="E198" s="14">
        <f t="shared" ref="E198:AA198" si="76">E14+E26+E33+E45+E58+E64+E76+E83+E86+E110+E124+E137+E154+E156+E165+E167+E169+E172+E174+E177+E184+E194+E197</f>
        <v>855.8</v>
      </c>
      <c r="F198" s="14">
        <f t="shared" si="76"/>
        <v>1897.3000000000004</v>
      </c>
      <c r="G198" s="14">
        <f t="shared" si="76"/>
        <v>1293</v>
      </c>
      <c r="H198" s="14">
        <f t="shared" si="76"/>
        <v>11240.8</v>
      </c>
      <c r="I198" s="14">
        <f t="shared" si="76"/>
        <v>14675.4</v>
      </c>
      <c r="J198" s="14">
        <f t="shared" si="76"/>
        <v>37634.1</v>
      </c>
      <c r="K198" s="14">
        <f t="shared" si="76"/>
        <v>4174.7</v>
      </c>
      <c r="L198" s="14">
        <f t="shared" si="76"/>
        <v>10095.400000000001</v>
      </c>
      <c r="M198" s="14">
        <f t="shared" si="76"/>
        <v>306.90000000000003</v>
      </c>
      <c r="N198" s="14">
        <f t="shared" si="76"/>
        <v>16774.699999999997</v>
      </c>
      <c r="O198" s="14">
        <f t="shared" si="76"/>
        <v>2062.3000000000002</v>
      </c>
      <c r="P198" s="14">
        <f t="shared" si="76"/>
        <v>2827.6000000000004</v>
      </c>
      <c r="Q198" s="14">
        <f t="shared" si="76"/>
        <v>3903.8000000000006</v>
      </c>
      <c r="R198" s="14">
        <f t="shared" si="76"/>
        <v>567.79999999999995</v>
      </c>
      <c r="S198" s="14">
        <f t="shared" si="76"/>
        <v>129902.20000000001</v>
      </c>
      <c r="T198" s="14">
        <f t="shared" si="76"/>
        <v>72353.200000000012</v>
      </c>
      <c r="U198" s="14">
        <f t="shared" si="76"/>
        <v>31272.999999999996</v>
      </c>
      <c r="V198" s="14">
        <f t="shared" si="76"/>
        <v>4427.7</v>
      </c>
      <c r="W198" s="14">
        <f t="shared" si="76"/>
        <v>43377.5</v>
      </c>
      <c r="X198" s="14">
        <f t="shared" si="76"/>
        <v>2535.1999999999998</v>
      </c>
      <c r="Y198" s="14">
        <f t="shared" si="76"/>
        <v>16178.600000000002</v>
      </c>
      <c r="Z198" s="14">
        <f t="shared" si="76"/>
        <v>14587.000000000002</v>
      </c>
      <c r="AA198" s="14">
        <f t="shared" si="76"/>
        <v>1423.7</v>
      </c>
      <c r="AB198" s="14">
        <f t="shared" si="74"/>
        <v>446271.30000000005</v>
      </c>
      <c r="AC198" s="8"/>
    </row>
    <row r="199" spans="1:29" ht="15">
      <c r="A199" s="86" t="s">
        <v>121</v>
      </c>
      <c r="B199" s="86"/>
      <c r="C199" s="15">
        <f>C198*100/$AB$198</f>
        <v>2.3833932408380285</v>
      </c>
      <c r="D199" s="15">
        <f>D198*100/$AB$198</f>
        <v>2.5247422363929743</v>
      </c>
      <c r="E199" s="15">
        <f t="shared" ref="E199:AB199" si="77">E198*100/$AB$198</f>
        <v>0.19176675712733485</v>
      </c>
      <c r="F199" s="15">
        <f t="shared" si="77"/>
        <v>0.42514497347241464</v>
      </c>
      <c r="G199" s="15">
        <f t="shared" si="77"/>
        <v>0.28973406983599437</v>
      </c>
      <c r="H199" s="15">
        <f t="shared" si="77"/>
        <v>2.5188265523684805</v>
      </c>
      <c r="I199" s="15">
        <f t="shared" si="77"/>
        <v>3.2884480807974876</v>
      </c>
      <c r="J199" s="15">
        <f t="shared" si="77"/>
        <v>8.4330092479619445</v>
      </c>
      <c r="K199" s="15">
        <f t="shared" si="77"/>
        <v>0.93546235216111806</v>
      </c>
      <c r="L199" s="15">
        <f t="shared" si="77"/>
        <v>2.2621665341239736</v>
      </c>
      <c r="M199" s="15">
        <f t="shared" si="77"/>
        <v>6.8769826784738336E-2</v>
      </c>
      <c r="N199" s="15">
        <f t="shared" si="77"/>
        <v>3.7588570002148907</v>
      </c>
      <c r="O199" s="15">
        <f t="shared" si="77"/>
        <v>0.46211799862549979</v>
      </c>
      <c r="P199" s="15">
        <f t="shared" si="77"/>
        <v>0.63360561165371831</v>
      </c>
      <c r="Q199" s="15">
        <f t="shared" si="77"/>
        <v>0.87475936722796199</v>
      </c>
      <c r="R199" s="15">
        <f t="shared" si="77"/>
        <v>0.12723202231467717</v>
      </c>
      <c r="S199" s="15">
        <f t="shared" si="77"/>
        <v>29.108347321461185</v>
      </c>
      <c r="T199" s="15">
        <f t="shared" si="77"/>
        <v>16.212828384886055</v>
      </c>
      <c r="U199" s="15">
        <f t="shared" si="77"/>
        <v>7.0076207006814002</v>
      </c>
      <c r="V199" s="15">
        <f t="shared" si="77"/>
        <v>0.99215432406251525</v>
      </c>
      <c r="W199" s="15">
        <f t="shared" si="77"/>
        <v>9.7199842338057572</v>
      </c>
      <c r="X199" s="15">
        <f t="shared" si="77"/>
        <v>0.56808492950364486</v>
      </c>
      <c r="Y199" s="15">
        <f t="shared" si="77"/>
        <v>3.6252835438891098</v>
      </c>
      <c r="Z199" s="15">
        <f t="shared" si="77"/>
        <v>3.2686395024730475</v>
      </c>
      <c r="AA199" s="15">
        <f t="shared" si="77"/>
        <v>0.31902118733604423</v>
      </c>
      <c r="AB199" s="15">
        <f t="shared" si="77"/>
        <v>100</v>
      </c>
    </row>
  </sheetData>
  <mergeCells count="28">
    <mergeCell ref="A185:A194"/>
    <mergeCell ref="A195:A197"/>
    <mergeCell ref="A198:B198"/>
    <mergeCell ref="A199:B199"/>
    <mergeCell ref="A166:A167"/>
    <mergeCell ref="A168:A169"/>
    <mergeCell ref="A170:A172"/>
    <mergeCell ref="A173:A174"/>
    <mergeCell ref="A175:A177"/>
    <mergeCell ref="A178:A184"/>
    <mergeCell ref="A157:A165"/>
    <mergeCell ref="A34:A45"/>
    <mergeCell ref="A46:A58"/>
    <mergeCell ref="A59:A64"/>
    <mergeCell ref="A65:A76"/>
    <mergeCell ref="A77:A83"/>
    <mergeCell ref="A84:A86"/>
    <mergeCell ref="A87:A110"/>
    <mergeCell ref="A111:A124"/>
    <mergeCell ref="A125:A137"/>
    <mergeCell ref="A138:A154"/>
    <mergeCell ref="A155:A156"/>
    <mergeCell ref="A27:A33"/>
    <mergeCell ref="A1:A2"/>
    <mergeCell ref="B1:B2"/>
    <mergeCell ref="C1:AB1"/>
    <mergeCell ref="A3:A14"/>
    <mergeCell ref="A15:A2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N9" sqref="N9"/>
    </sheetView>
  </sheetViews>
  <sheetFormatPr defaultColWidth="10.875" defaultRowHeight="15"/>
  <cols>
    <col min="1" max="1" width="3.5" style="25" bestFit="1" customWidth="1"/>
    <col min="2" max="2" width="21.875" style="25" bestFit="1" customWidth="1"/>
    <col min="3" max="3" width="35.625" style="25" customWidth="1"/>
    <col min="4" max="10" width="3.875" style="25" customWidth="1"/>
    <col min="11" max="16384" width="10.875" style="25"/>
  </cols>
  <sheetData>
    <row r="1" spans="1:10" ht="59.1" customHeight="1">
      <c r="A1" s="26" t="s">
        <v>172</v>
      </c>
      <c r="B1" s="27" t="s">
        <v>173</v>
      </c>
      <c r="C1" s="27" t="s">
        <v>174</v>
      </c>
      <c r="D1" s="28" t="s">
        <v>175</v>
      </c>
      <c r="E1" s="28" t="s">
        <v>176</v>
      </c>
      <c r="F1" s="28" t="s">
        <v>177</v>
      </c>
      <c r="G1" s="28" t="s">
        <v>178</v>
      </c>
      <c r="H1" s="28" t="s">
        <v>179</v>
      </c>
      <c r="I1" s="28" t="s">
        <v>180</v>
      </c>
      <c r="J1" s="28" t="s">
        <v>181</v>
      </c>
    </row>
    <row r="2" spans="1:10" ht="15.95" customHeight="1">
      <c r="A2" s="29">
        <v>1</v>
      </c>
      <c r="B2" s="87" t="s">
        <v>182</v>
      </c>
      <c r="C2" s="87" t="s">
        <v>183</v>
      </c>
      <c r="D2" s="29"/>
      <c r="E2" s="29"/>
      <c r="F2" s="29">
        <v>1</v>
      </c>
      <c r="G2" s="29"/>
      <c r="H2" s="29"/>
      <c r="I2" s="29"/>
      <c r="J2" s="29"/>
    </row>
    <row r="3" spans="1:10" ht="15.95" customHeight="1">
      <c r="A3" s="29">
        <f>A2+1</f>
        <v>2</v>
      </c>
      <c r="B3" s="87"/>
      <c r="C3" s="87"/>
      <c r="D3" s="29"/>
      <c r="E3" s="29"/>
      <c r="F3" s="29"/>
      <c r="G3" s="29">
        <v>1</v>
      </c>
      <c r="H3" s="29"/>
      <c r="I3" s="29"/>
      <c r="J3" s="29"/>
    </row>
    <row r="4" spans="1:10" ht="15.95" customHeight="1">
      <c r="A4" s="29">
        <f t="shared" ref="A4:A67" si="0">A3+1</f>
        <v>3</v>
      </c>
      <c r="B4" s="87"/>
      <c r="C4" s="87" t="s">
        <v>184</v>
      </c>
      <c r="D4" s="29"/>
      <c r="E4" s="29"/>
      <c r="F4" s="29">
        <v>1</v>
      </c>
      <c r="G4" s="29"/>
      <c r="H4" s="29"/>
      <c r="I4" s="29"/>
      <c r="J4" s="29"/>
    </row>
    <row r="5" spans="1:10" ht="15.95" customHeight="1">
      <c r="A5" s="29">
        <f t="shared" si="0"/>
        <v>4</v>
      </c>
      <c r="B5" s="87"/>
      <c r="C5" s="87"/>
      <c r="D5" s="29"/>
      <c r="E5" s="29"/>
      <c r="F5" s="29"/>
      <c r="G5" s="29">
        <v>1</v>
      </c>
      <c r="H5" s="29"/>
      <c r="I5" s="29"/>
      <c r="J5" s="29"/>
    </row>
    <row r="6" spans="1:10" ht="15.95" customHeight="1">
      <c r="A6" s="29">
        <f t="shared" si="0"/>
        <v>5</v>
      </c>
      <c r="B6" s="87"/>
      <c r="C6" s="87" t="s">
        <v>185</v>
      </c>
      <c r="D6" s="29"/>
      <c r="E6" s="29">
        <v>1</v>
      </c>
      <c r="F6" s="29"/>
      <c r="G6" s="29"/>
      <c r="H6" s="29"/>
      <c r="I6" s="29"/>
      <c r="J6" s="29"/>
    </row>
    <row r="7" spans="1:10" ht="15.95" customHeight="1">
      <c r="A7" s="29">
        <f t="shared" si="0"/>
        <v>6</v>
      </c>
      <c r="B7" s="87"/>
      <c r="C7" s="87"/>
      <c r="D7" s="29"/>
      <c r="E7" s="29"/>
      <c r="F7" s="29">
        <v>2</v>
      </c>
      <c r="G7" s="29"/>
      <c r="H7" s="29"/>
      <c r="I7" s="29"/>
      <c r="J7" s="29"/>
    </row>
    <row r="8" spans="1:10" ht="15.95" customHeight="1">
      <c r="A8" s="29">
        <f t="shared" si="0"/>
        <v>7</v>
      </c>
      <c r="B8" s="87"/>
      <c r="C8" s="87"/>
      <c r="D8" s="29"/>
      <c r="E8" s="29"/>
      <c r="F8" s="29">
        <v>3</v>
      </c>
      <c r="G8" s="29"/>
      <c r="H8" s="29"/>
      <c r="I8" s="29"/>
      <c r="J8" s="29"/>
    </row>
    <row r="9" spans="1:10" ht="15.95" customHeight="1">
      <c r="A9" s="29">
        <f t="shared" si="0"/>
        <v>8</v>
      </c>
      <c r="B9" s="87"/>
      <c r="C9" s="87" t="s">
        <v>186</v>
      </c>
      <c r="D9" s="29"/>
      <c r="E9" s="29">
        <v>1</v>
      </c>
      <c r="F9" s="29"/>
      <c r="G9" s="29"/>
      <c r="H9" s="29"/>
      <c r="I9" s="29"/>
      <c r="J9" s="29"/>
    </row>
    <row r="10" spans="1:10" ht="15.95" customHeight="1">
      <c r="A10" s="29">
        <f t="shared" si="0"/>
        <v>9</v>
      </c>
      <c r="B10" s="87"/>
      <c r="C10" s="87"/>
      <c r="D10" s="29"/>
      <c r="E10" s="29"/>
      <c r="F10" s="29">
        <v>2</v>
      </c>
      <c r="G10" s="29"/>
      <c r="H10" s="29"/>
      <c r="I10" s="29"/>
      <c r="J10" s="29"/>
    </row>
    <row r="11" spans="1:10" ht="15.95" customHeight="1">
      <c r="A11" s="29">
        <f t="shared" si="0"/>
        <v>10</v>
      </c>
      <c r="B11" s="87"/>
      <c r="C11" s="87"/>
      <c r="D11" s="29"/>
      <c r="E11" s="29"/>
      <c r="F11" s="29">
        <v>3</v>
      </c>
      <c r="G11" s="29"/>
      <c r="H11" s="29"/>
      <c r="I11" s="29"/>
      <c r="J11" s="29"/>
    </row>
    <row r="12" spans="1:10" ht="15.95" customHeight="1">
      <c r="A12" s="29">
        <f t="shared" si="0"/>
        <v>11</v>
      </c>
      <c r="B12" s="87" t="s">
        <v>187</v>
      </c>
      <c r="C12" s="87" t="s">
        <v>188</v>
      </c>
      <c r="D12" s="29"/>
      <c r="E12" s="29"/>
      <c r="F12" s="29"/>
      <c r="G12" s="29">
        <v>1</v>
      </c>
      <c r="H12" s="29"/>
      <c r="I12" s="29"/>
      <c r="J12" s="29"/>
    </row>
    <row r="13" spans="1:10" ht="15.95" customHeight="1">
      <c r="A13" s="29">
        <f t="shared" si="0"/>
        <v>12</v>
      </c>
      <c r="B13" s="87"/>
      <c r="C13" s="87"/>
      <c r="D13" s="29"/>
      <c r="E13" s="29"/>
      <c r="F13" s="29"/>
      <c r="G13" s="29"/>
      <c r="H13" s="29"/>
      <c r="I13" s="29">
        <v>1</v>
      </c>
      <c r="J13" s="29"/>
    </row>
    <row r="14" spans="1:10" ht="15.95" customHeight="1">
      <c r="A14" s="29">
        <f t="shared" si="0"/>
        <v>13</v>
      </c>
      <c r="B14" s="30" t="s">
        <v>189</v>
      </c>
      <c r="C14" s="30" t="s">
        <v>96</v>
      </c>
      <c r="D14" s="29"/>
      <c r="E14" s="29">
        <v>4</v>
      </c>
      <c r="F14" s="29"/>
      <c r="G14" s="29"/>
      <c r="H14" s="29"/>
      <c r="I14" s="29"/>
      <c r="J14" s="29"/>
    </row>
    <row r="15" spans="1:10" ht="15.95" customHeight="1">
      <c r="A15" s="29">
        <f t="shared" si="0"/>
        <v>14</v>
      </c>
      <c r="B15" s="30" t="s">
        <v>190</v>
      </c>
      <c r="C15" s="30" t="s">
        <v>13</v>
      </c>
      <c r="D15" s="29"/>
      <c r="E15" s="29"/>
      <c r="F15" s="29"/>
      <c r="G15" s="29"/>
      <c r="H15" s="29"/>
      <c r="I15" s="29">
        <v>1</v>
      </c>
      <c r="J15" s="29"/>
    </row>
    <row r="16" spans="1:10" ht="15.95" customHeight="1">
      <c r="A16" s="29">
        <f t="shared" si="0"/>
        <v>15</v>
      </c>
      <c r="B16" s="87" t="s">
        <v>191</v>
      </c>
      <c r="C16" s="30" t="s">
        <v>192</v>
      </c>
      <c r="D16" s="29"/>
      <c r="E16" s="29">
        <v>2</v>
      </c>
      <c r="F16" s="29"/>
      <c r="G16" s="29"/>
      <c r="H16" s="29"/>
      <c r="I16" s="29"/>
      <c r="J16" s="29"/>
    </row>
    <row r="17" spans="1:10" ht="15.95" customHeight="1">
      <c r="A17" s="29">
        <f t="shared" si="0"/>
        <v>16</v>
      </c>
      <c r="B17" s="87"/>
      <c r="C17" s="30" t="s">
        <v>186</v>
      </c>
      <c r="D17" s="29"/>
      <c r="E17" s="29"/>
      <c r="F17" s="29"/>
      <c r="G17" s="29"/>
      <c r="H17" s="29">
        <v>1</v>
      </c>
      <c r="I17" s="29"/>
      <c r="J17" s="29"/>
    </row>
    <row r="18" spans="1:10" ht="15.95" customHeight="1">
      <c r="A18" s="29">
        <f t="shared" si="0"/>
        <v>17</v>
      </c>
      <c r="B18" s="87"/>
      <c r="C18" s="87" t="s">
        <v>193</v>
      </c>
      <c r="D18" s="29"/>
      <c r="E18" s="29"/>
      <c r="F18" s="29">
        <v>1</v>
      </c>
      <c r="G18" s="29"/>
      <c r="H18" s="29"/>
      <c r="I18" s="29"/>
      <c r="J18" s="29"/>
    </row>
    <row r="19" spans="1:10" ht="15.95" customHeight="1">
      <c r="A19" s="29">
        <f t="shared" si="0"/>
        <v>18</v>
      </c>
      <c r="B19" s="87"/>
      <c r="C19" s="87"/>
      <c r="D19" s="29"/>
      <c r="E19" s="29"/>
      <c r="F19" s="29"/>
      <c r="G19" s="29">
        <v>1</v>
      </c>
      <c r="H19" s="29"/>
      <c r="I19" s="29"/>
      <c r="J19" s="29"/>
    </row>
    <row r="20" spans="1:10" ht="15.95" customHeight="1">
      <c r="A20" s="29">
        <f t="shared" si="0"/>
        <v>19</v>
      </c>
      <c r="B20" s="87"/>
      <c r="C20" s="30" t="s">
        <v>194</v>
      </c>
      <c r="D20" s="29"/>
      <c r="E20" s="29"/>
      <c r="F20" s="29"/>
      <c r="G20" s="29"/>
      <c r="H20" s="29"/>
      <c r="I20" s="29">
        <v>1</v>
      </c>
      <c r="J20" s="29"/>
    </row>
    <row r="21" spans="1:10" ht="15.95" customHeight="1">
      <c r="A21" s="29">
        <f t="shared" si="0"/>
        <v>20</v>
      </c>
      <c r="B21" s="87"/>
      <c r="C21" s="30" t="s">
        <v>195</v>
      </c>
      <c r="D21" s="29"/>
      <c r="E21" s="29"/>
      <c r="F21" s="29"/>
      <c r="G21" s="29"/>
      <c r="H21" s="29">
        <v>1</v>
      </c>
      <c r="I21" s="29"/>
      <c r="J21" s="29"/>
    </row>
    <row r="22" spans="1:10" ht="15.95" customHeight="1">
      <c r="A22" s="29">
        <f t="shared" si="0"/>
        <v>21</v>
      </c>
      <c r="B22" s="87"/>
      <c r="C22" s="87" t="s">
        <v>196</v>
      </c>
      <c r="D22" s="29"/>
      <c r="E22" s="29"/>
      <c r="F22" s="29">
        <v>1</v>
      </c>
      <c r="G22" s="29"/>
      <c r="H22" s="29"/>
      <c r="I22" s="29"/>
      <c r="J22" s="29"/>
    </row>
    <row r="23" spans="1:10" ht="15.95" customHeight="1">
      <c r="A23" s="29">
        <f t="shared" si="0"/>
        <v>22</v>
      </c>
      <c r="B23" s="87"/>
      <c r="C23" s="87"/>
      <c r="D23" s="29"/>
      <c r="E23" s="29"/>
      <c r="F23" s="29"/>
      <c r="G23" s="29">
        <v>1</v>
      </c>
      <c r="H23" s="29"/>
      <c r="I23" s="29"/>
      <c r="J23" s="29"/>
    </row>
    <row r="24" spans="1:10" ht="15.95" customHeight="1">
      <c r="A24" s="29">
        <f t="shared" si="0"/>
        <v>23</v>
      </c>
      <c r="B24" s="87"/>
      <c r="C24" s="87"/>
      <c r="D24" s="29"/>
      <c r="E24" s="29"/>
      <c r="F24" s="29"/>
      <c r="G24" s="29"/>
      <c r="H24" s="29">
        <v>1</v>
      </c>
      <c r="I24" s="29"/>
      <c r="J24" s="29"/>
    </row>
    <row r="25" spans="1:10" ht="15.95" customHeight="1">
      <c r="A25" s="29">
        <f t="shared" si="0"/>
        <v>24</v>
      </c>
      <c r="B25" s="87" t="s">
        <v>197</v>
      </c>
      <c r="C25" s="30" t="s">
        <v>192</v>
      </c>
      <c r="D25" s="29"/>
      <c r="E25" s="29">
        <v>4</v>
      </c>
      <c r="F25" s="29"/>
      <c r="G25" s="29"/>
      <c r="H25" s="29"/>
      <c r="I25" s="29"/>
      <c r="J25" s="29"/>
    </row>
    <row r="26" spans="1:10" ht="15.95" customHeight="1">
      <c r="A26" s="29">
        <f t="shared" si="0"/>
        <v>25</v>
      </c>
      <c r="B26" s="87"/>
      <c r="C26" s="30" t="s">
        <v>198</v>
      </c>
      <c r="D26" s="29"/>
      <c r="E26" s="29"/>
      <c r="F26" s="29">
        <v>1</v>
      </c>
      <c r="G26" s="29"/>
      <c r="H26" s="29"/>
      <c r="I26" s="29"/>
      <c r="J26" s="29"/>
    </row>
    <row r="27" spans="1:10" ht="15.95" customHeight="1">
      <c r="A27" s="29">
        <f t="shared" si="0"/>
        <v>26</v>
      </c>
      <c r="B27" s="87"/>
      <c r="C27" s="30" t="s">
        <v>199</v>
      </c>
      <c r="D27" s="29"/>
      <c r="E27" s="29"/>
      <c r="F27" s="29">
        <v>1</v>
      </c>
      <c r="G27" s="29"/>
      <c r="H27" s="29"/>
      <c r="I27" s="29"/>
      <c r="J27" s="29"/>
    </row>
    <row r="28" spans="1:10" ht="15.95" customHeight="1">
      <c r="A28" s="29">
        <f t="shared" si="0"/>
        <v>27</v>
      </c>
      <c r="B28" s="87"/>
      <c r="C28" s="30" t="s">
        <v>200</v>
      </c>
      <c r="D28" s="29"/>
      <c r="E28" s="29">
        <v>4</v>
      </c>
      <c r="F28" s="29"/>
      <c r="G28" s="29"/>
      <c r="H28" s="29"/>
      <c r="I28" s="29"/>
      <c r="J28" s="29"/>
    </row>
    <row r="29" spans="1:10" ht="15.95" customHeight="1">
      <c r="A29" s="29">
        <f t="shared" si="0"/>
        <v>28</v>
      </c>
      <c r="B29" s="87"/>
      <c r="C29" s="30" t="s">
        <v>201</v>
      </c>
      <c r="D29" s="29"/>
      <c r="E29" s="29">
        <v>4</v>
      </c>
      <c r="F29" s="29"/>
      <c r="G29" s="29"/>
      <c r="H29" s="29"/>
      <c r="I29" s="29"/>
      <c r="J29" s="29"/>
    </row>
    <row r="30" spans="1:10" ht="15.95" customHeight="1">
      <c r="A30" s="29">
        <f t="shared" si="0"/>
        <v>29</v>
      </c>
      <c r="B30" s="87"/>
      <c r="C30" s="30" t="s">
        <v>196</v>
      </c>
      <c r="D30" s="29"/>
      <c r="E30" s="29">
        <v>4</v>
      </c>
      <c r="F30" s="29"/>
      <c r="G30" s="29"/>
      <c r="H30" s="29"/>
      <c r="I30" s="29"/>
      <c r="J30" s="29"/>
    </row>
    <row r="31" spans="1:10" ht="15.95" customHeight="1">
      <c r="A31" s="29">
        <f t="shared" si="0"/>
        <v>30</v>
      </c>
      <c r="B31" s="87"/>
      <c r="C31" s="30" t="s">
        <v>202</v>
      </c>
      <c r="D31" s="29"/>
      <c r="E31" s="29">
        <v>4</v>
      </c>
      <c r="F31" s="29"/>
      <c r="G31" s="29"/>
      <c r="H31" s="29"/>
      <c r="I31" s="29"/>
      <c r="J31" s="29"/>
    </row>
    <row r="32" spans="1:10" ht="15.95" customHeight="1">
      <c r="A32" s="29">
        <f t="shared" si="0"/>
        <v>31</v>
      </c>
      <c r="B32" s="87" t="s">
        <v>203</v>
      </c>
      <c r="C32" s="30" t="s">
        <v>198</v>
      </c>
      <c r="D32" s="29"/>
      <c r="E32" s="29">
        <v>1</v>
      </c>
      <c r="F32" s="29"/>
      <c r="G32" s="29"/>
      <c r="H32" s="29"/>
      <c r="I32" s="29"/>
      <c r="J32" s="29"/>
    </row>
    <row r="33" spans="1:10" ht="15.95" customHeight="1">
      <c r="A33" s="29">
        <f t="shared" si="0"/>
        <v>32</v>
      </c>
      <c r="B33" s="87"/>
      <c r="C33" s="30" t="s">
        <v>204</v>
      </c>
      <c r="D33" s="29"/>
      <c r="E33" s="29"/>
      <c r="F33" s="29">
        <v>2</v>
      </c>
      <c r="G33" s="29"/>
      <c r="H33" s="29"/>
      <c r="I33" s="29"/>
      <c r="J33" s="29"/>
    </row>
    <row r="34" spans="1:10" ht="15.95" customHeight="1">
      <c r="A34" s="29">
        <f t="shared" si="0"/>
        <v>33</v>
      </c>
      <c r="B34" s="87"/>
      <c r="C34" s="30" t="s">
        <v>186</v>
      </c>
      <c r="D34" s="29"/>
      <c r="E34" s="29">
        <v>1</v>
      </c>
      <c r="F34" s="29"/>
      <c r="G34" s="29"/>
      <c r="H34" s="29"/>
      <c r="I34" s="29"/>
      <c r="J34" s="29"/>
    </row>
    <row r="35" spans="1:10" ht="15.95" customHeight="1">
      <c r="A35" s="29">
        <f t="shared" si="0"/>
        <v>34</v>
      </c>
      <c r="B35" s="87"/>
      <c r="C35" s="30" t="s">
        <v>205</v>
      </c>
      <c r="D35" s="29"/>
      <c r="E35" s="29">
        <v>1</v>
      </c>
      <c r="F35" s="29"/>
      <c r="G35" s="29"/>
      <c r="H35" s="29"/>
      <c r="I35" s="29"/>
      <c r="J35" s="29"/>
    </row>
    <row r="36" spans="1:10" ht="15.95" customHeight="1">
      <c r="A36" s="29">
        <f t="shared" si="0"/>
        <v>35</v>
      </c>
      <c r="B36" s="87"/>
      <c r="C36" s="87" t="s">
        <v>206</v>
      </c>
      <c r="D36" s="29"/>
      <c r="E36" s="29"/>
      <c r="F36" s="29">
        <v>1</v>
      </c>
      <c r="G36" s="29"/>
      <c r="H36" s="29"/>
      <c r="I36" s="29"/>
      <c r="J36" s="29"/>
    </row>
    <row r="37" spans="1:10" ht="15.95" customHeight="1">
      <c r="A37" s="29">
        <f t="shared" si="0"/>
        <v>36</v>
      </c>
      <c r="B37" s="87"/>
      <c r="C37" s="87"/>
      <c r="D37" s="29"/>
      <c r="E37" s="29"/>
      <c r="F37" s="29">
        <v>2</v>
      </c>
      <c r="G37" s="29"/>
      <c r="H37" s="29"/>
      <c r="I37" s="29"/>
      <c r="J37" s="29"/>
    </row>
    <row r="38" spans="1:10" ht="15.95" customHeight="1">
      <c r="A38" s="29">
        <f t="shared" si="0"/>
        <v>37</v>
      </c>
      <c r="B38" s="87"/>
      <c r="C38" s="30" t="s">
        <v>207</v>
      </c>
      <c r="D38" s="29"/>
      <c r="E38" s="29">
        <v>1</v>
      </c>
      <c r="F38" s="29"/>
      <c r="G38" s="29"/>
      <c r="H38" s="29"/>
      <c r="I38" s="29"/>
      <c r="J38" s="29"/>
    </row>
    <row r="39" spans="1:10" ht="15.95" customHeight="1">
      <c r="A39" s="29">
        <f t="shared" si="0"/>
        <v>38</v>
      </c>
      <c r="B39" s="87"/>
      <c r="C39" s="30" t="s">
        <v>199</v>
      </c>
      <c r="D39" s="29"/>
      <c r="E39" s="29">
        <v>1</v>
      </c>
      <c r="F39" s="29"/>
      <c r="G39" s="29"/>
      <c r="H39" s="29"/>
      <c r="I39" s="29"/>
      <c r="J39" s="29"/>
    </row>
    <row r="40" spans="1:10" ht="15.95" customHeight="1">
      <c r="A40" s="29">
        <f t="shared" si="0"/>
        <v>39</v>
      </c>
      <c r="B40" s="87"/>
      <c r="C40" s="87" t="s">
        <v>208</v>
      </c>
      <c r="D40" s="29"/>
      <c r="E40" s="29"/>
      <c r="F40" s="29"/>
      <c r="G40" s="29">
        <v>1</v>
      </c>
      <c r="H40" s="29"/>
      <c r="I40" s="29"/>
      <c r="J40" s="29"/>
    </row>
    <row r="41" spans="1:10" ht="15.95" customHeight="1">
      <c r="A41" s="29">
        <f t="shared" si="0"/>
        <v>40</v>
      </c>
      <c r="B41" s="87"/>
      <c r="C41" s="87"/>
      <c r="D41" s="29"/>
      <c r="E41" s="29"/>
      <c r="F41" s="29"/>
      <c r="G41" s="29"/>
      <c r="H41" s="29">
        <v>1</v>
      </c>
      <c r="I41" s="29"/>
      <c r="J41" s="29"/>
    </row>
    <row r="42" spans="1:10" ht="15.95" customHeight="1">
      <c r="A42" s="29">
        <f t="shared" si="0"/>
        <v>41</v>
      </c>
      <c r="B42" s="87"/>
      <c r="C42" s="87"/>
      <c r="D42" s="29"/>
      <c r="E42" s="29"/>
      <c r="F42" s="29"/>
      <c r="G42" s="29"/>
      <c r="H42" s="29"/>
      <c r="I42" s="29">
        <v>1</v>
      </c>
      <c r="J42" s="29"/>
    </row>
    <row r="43" spans="1:10" ht="15.95" customHeight="1">
      <c r="A43" s="29">
        <f t="shared" si="0"/>
        <v>42</v>
      </c>
      <c r="B43" s="87"/>
      <c r="C43" s="87" t="s">
        <v>209</v>
      </c>
      <c r="D43" s="29"/>
      <c r="E43" s="29">
        <v>1</v>
      </c>
      <c r="F43" s="29"/>
      <c r="G43" s="29"/>
      <c r="H43" s="29"/>
      <c r="I43" s="29"/>
      <c r="J43" s="29"/>
    </row>
    <row r="44" spans="1:10" ht="15.95" customHeight="1">
      <c r="A44" s="29">
        <f t="shared" si="0"/>
        <v>43</v>
      </c>
      <c r="B44" s="87"/>
      <c r="C44" s="87"/>
      <c r="D44" s="29"/>
      <c r="E44" s="29">
        <v>2</v>
      </c>
      <c r="F44" s="29"/>
      <c r="G44" s="29"/>
      <c r="H44" s="29"/>
      <c r="I44" s="29"/>
      <c r="J44" s="29"/>
    </row>
    <row r="45" spans="1:10" ht="15.95" customHeight="1">
      <c r="A45" s="29">
        <f t="shared" si="0"/>
        <v>44</v>
      </c>
      <c r="B45" s="87"/>
      <c r="C45" s="30" t="s">
        <v>107</v>
      </c>
      <c r="D45" s="29"/>
      <c r="E45" s="29"/>
      <c r="F45" s="29"/>
      <c r="G45" s="29">
        <v>1</v>
      </c>
      <c r="H45" s="29"/>
      <c r="I45" s="29"/>
      <c r="J45" s="29"/>
    </row>
    <row r="46" spans="1:10" ht="15.95" customHeight="1">
      <c r="A46" s="29">
        <f t="shared" si="0"/>
        <v>45</v>
      </c>
      <c r="B46" s="87"/>
      <c r="C46" s="30" t="s">
        <v>210</v>
      </c>
      <c r="D46" s="29"/>
      <c r="E46" s="29"/>
      <c r="F46" s="29">
        <v>3</v>
      </c>
      <c r="G46" s="29"/>
      <c r="H46" s="29"/>
      <c r="I46" s="29"/>
      <c r="J46" s="29"/>
    </row>
    <row r="47" spans="1:10" ht="15.95" customHeight="1">
      <c r="A47" s="29">
        <f t="shared" si="0"/>
        <v>46</v>
      </c>
      <c r="B47" s="87"/>
      <c r="C47" s="30" t="s">
        <v>211</v>
      </c>
      <c r="D47" s="29"/>
      <c r="E47" s="29"/>
      <c r="F47" s="29">
        <v>2</v>
      </c>
      <c r="G47" s="29"/>
      <c r="H47" s="29"/>
      <c r="I47" s="29"/>
      <c r="J47" s="29"/>
    </row>
    <row r="48" spans="1:10" ht="15.95" customHeight="1">
      <c r="A48" s="29">
        <f t="shared" si="0"/>
        <v>47</v>
      </c>
      <c r="B48" s="87"/>
      <c r="C48" s="87" t="s">
        <v>212</v>
      </c>
      <c r="D48" s="29"/>
      <c r="E48" s="29">
        <v>1</v>
      </c>
      <c r="F48" s="29"/>
      <c r="G48" s="29"/>
      <c r="H48" s="29"/>
      <c r="I48" s="29"/>
      <c r="J48" s="29"/>
    </row>
    <row r="49" spans="1:10" ht="15.95" customHeight="1">
      <c r="A49" s="29">
        <f t="shared" si="0"/>
        <v>48</v>
      </c>
      <c r="B49" s="87"/>
      <c r="C49" s="87"/>
      <c r="D49" s="29"/>
      <c r="E49" s="29">
        <v>2</v>
      </c>
      <c r="F49" s="29"/>
      <c r="G49" s="29"/>
      <c r="H49" s="29"/>
      <c r="I49" s="29"/>
      <c r="J49" s="29"/>
    </row>
    <row r="50" spans="1:10" ht="15.95" customHeight="1">
      <c r="A50" s="29">
        <f t="shared" si="0"/>
        <v>49</v>
      </c>
      <c r="B50" s="87"/>
      <c r="C50" s="87"/>
      <c r="D50" s="29"/>
      <c r="E50" s="29">
        <v>4</v>
      </c>
      <c r="F50" s="29"/>
      <c r="G50" s="29"/>
      <c r="H50" s="29"/>
      <c r="I50" s="29"/>
      <c r="J50" s="29"/>
    </row>
    <row r="51" spans="1:10" ht="15.95" customHeight="1">
      <c r="A51" s="29">
        <f t="shared" si="0"/>
        <v>50</v>
      </c>
      <c r="B51" s="87"/>
      <c r="C51" s="87" t="s">
        <v>213</v>
      </c>
      <c r="D51" s="29"/>
      <c r="E51" s="29">
        <v>1</v>
      </c>
      <c r="F51" s="29"/>
      <c r="G51" s="29"/>
      <c r="H51" s="29"/>
      <c r="I51" s="29"/>
      <c r="J51" s="29"/>
    </row>
    <row r="52" spans="1:10" ht="15.95" customHeight="1">
      <c r="A52" s="29">
        <f t="shared" si="0"/>
        <v>51</v>
      </c>
      <c r="B52" s="87"/>
      <c r="C52" s="87"/>
      <c r="D52" s="29"/>
      <c r="E52" s="29"/>
      <c r="F52" s="29">
        <v>1</v>
      </c>
      <c r="G52" s="29"/>
      <c r="H52" s="29"/>
      <c r="I52" s="29"/>
      <c r="J52" s="29"/>
    </row>
    <row r="53" spans="1:10" ht="15.95" customHeight="1">
      <c r="A53" s="29">
        <f t="shared" si="0"/>
        <v>52</v>
      </c>
      <c r="B53" s="87"/>
      <c r="C53" s="87"/>
      <c r="D53" s="29"/>
      <c r="E53" s="29"/>
      <c r="F53" s="29">
        <v>2</v>
      </c>
      <c r="G53" s="29"/>
      <c r="H53" s="29"/>
      <c r="I53" s="29"/>
      <c r="J53" s="29"/>
    </row>
    <row r="54" spans="1:10" ht="15.95" customHeight="1">
      <c r="A54" s="29">
        <f t="shared" si="0"/>
        <v>53</v>
      </c>
      <c r="B54" s="87"/>
      <c r="C54" s="30" t="s">
        <v>214</v>
      </c>
      <c r="D54" s="29">
        <v>1</v>
      </c>
      <c r="E54" s="29"/>
      <c r="F54" s="29"/>
      <c r="G54" s="29"/>
      <c r="H54" s="29"/>
      <c r="I54" s="29"/>
      <c r="J54" s="29"/>
    </row>
    <row r="55" spans="1:10" ht="15.95" customHeight="1">
      <c r="A55" s="29">
        <f t="shared" si="0"/>
        <v>54</v>
      </c>
      <c r="B55" s="87"/>
      <c r="C55" s="87" t="s">
        <v>215</v>
      </c>
      <c r="D55" s="29"/>
      <c r="E55" s="29">
        <v>1</v>
      </c>
      <c r="F55" s="29"/>
      <c r="G55" s="29"/>
      <c r="H55" s="29"/>
      <c r="I55" s="29"/>
      <c r="J55" s="29"/>
    </row>
    <row r="56" spans="1:10" ht="15.95" customHeight="1">
      <c r="A56" s="29">
        <f t="shared" si="0"/>
        <v>55</v>
      </c>
      <c r="B56" s="87"/>
      <c r="C56" s="87"/>
      <c r="D56" s="29"/>
      <c r="E56" s="29"/>
      <c r="F56" s="29">
        <v>1</v>
      </c>
      <c r="G56" s="29"/>
      <c r="H56" s="29"/>
      <c r="I56" s="29"/>
      <c r="J56" s="29"/>
    </row>
    <row r="57" spans="1:10" ht="15.95" customHeight="1">
      <c r="A57" s="29">
        <f t="shared" si="0"/>
        <v>56</v>
      </c>
      <c r="B57" s="87" t="s">
        <v>216</v>
      </c>
      <c r="C57" s="87" t="s">
        <v>13</v>
      </c>
      <c r="D57" s="29"/>
      <c r="E57" s="29">
        <v>1</v>
      </c>
      <c r="F57" s="29"/>
      <c r="G57" s="29"/>
      <c r="H57" s="29"/>
      <c r="I57" s="29"/>
      <c r="J57" s="29"/>
    </row>
    <row r="58" spans="1:10" ht="15.95" customHeight="1">
      <c r="A58" s="29">
        <f t="shared" si="0"/>
        <v>57</v>
      </c>
      <c r="B58" s="87"/>
      <c r="C58" s="87"/>
      <c r="D58" s="29"/>
      <c r="E58" s="29">
        <v>2</v>
      </c>
      <c r="F58" s="29"/>
      <c r="G58" s="29"/>
      <c r="H58" s="29"/>
      <c r="I58" s="29"/>
      <c r="J58" s="29"/>
    </row>
    <row r="59" spans="1:10" ht="15.95" customHeight="1">
      <c r="A59" s="29">
        <f t="shared" si="0"/>
        <v>58</v>
      </c>
      <c r="B59" s="87"/>
      <c r="C59" s="87"/>
      <c r="D59" s="29"/>
      <c r="E59" s="29"/>
      <c r="F59" s="29">
        <v>2</v>
      </c>
      <c r="G59" s="29"/>
      <c r="H59" s="29"/>
      <c r="I59" s="29"/>
      <c r="J59" s="29"/>
    </row>
    <row r="60" spans="1:10" ht="15.95" customHeight="1">
      <c r="A60" s="29">
        <f t="shared" si="0"/>
        <v>59</v>
      </c>
      <c r="B60" s="87"/>
      <c r="C60" s="87"/>
      <c r="D60" s="29"/>
      <c r="E60" s="29"/>
      <c r="F60" s="29"/>
      <c r="G60" s="29">
        <v>1</v>
      </c>
      <c r="H60" s="29"/>
      <c r="I60" s="29"/>
      <c r="J60" s="29"/>
    </row>
    <row r="61" spans="1:10" ht="15.95" customHeight="1">
      <c r="A61" s="29">
        <f t="shared" si="0"/>
        <v>60</v>
      </c>
      <c r="B61" s="87" t="s">
        <v>217</v>
      </c>
      <c r="C61" s="87" t="s">
        <v>13</v>
      </c>
      <c r="D61" s="29"/>
      <c r="E61" s="29"/>
      <c r="F61" s="29">
        <v>1</v>
      </c>
      <c r="G61" s="29"/>
      <c r="H61" s="29"/>
      <c r="I61" s="29"/>
      <c r="J61" s="29"/>
    </row>
    <row r="62" spans="1:10" ht="15.95" customHeight="1">
      <c r="A62" s="29">
        <f t="shared" si="0"/>
        <v>61</v>
      </c>
      <c r="B62" s="87"/>
      <c r="C62" s="87"/>
      <c r="D62" s="29"/>
      <c r="E62" s="29"/>
      <c r="F62" s="29">
        <v>2</v>
      </c>
      <c r="G62" s="29"/>
      <c r="H62" s="29"/>
      <c r="I62" s="29"/>
      <c r="J62" s="29"/>
    </row>
    <row r="63" spans="1:10" ht="15.95" customHeight="1">
      <c r="A63" s="29">
        <f t="shared" si="0"/>
        <v>62</v>
      </c>
      <c r="B63" s="87"/>
      <c r="C63" s="87"/>
      <c r="D63" s="29"/>
      <c r="E63" s="29"/>
      <c r="F63" s="29"/>
      <c r="G63" s="29">
        <v>1</v>
      </c>
      <c r="H63" s="29"/>
      <c r="I63" s="29"/>
      <c r="J63" s="29"/>
    </row>
    <row r="64" spans="1:10" ht="15.95" customHeight="1">
      <c r="A64" s="29">
        <f t="shared" si="0"/>
        <v>63</v>
      </c>
      <c r="B64" s="30" t="s">
        <v>218</v>
      </c>
      <c r="C64" s="30" t="s">
        <v>13</v>
      </c>
      <c r="D64" s="29"/>
      <c r="E64" s="29"/>
      <c r="F64" s="29"/>
      <c r="G64" s="29">
        <v>1</v>
      </c>
      <c r="H64" s="29"/>
      <c r="I64" s="29"/>
      <c r="J64" s="29"/>
    </row>
    <row r="65" spans="1:10" ht="15.95" customHeight="1">
      <c r="A65" s="29">
        <f t="shared" si="0"/>
        <v>64</v>
      </c>
      <c r="B65" s="30" t="s">
        <v>219</v>
      </c>
      <c r="C65" s="30" t="s">
        <v>220</v>
      </c>
      <c r="D65" s="29"/>
      <c r="E65" s="29">
        <v>1</v>
      </c>
      <c r="F65" s="29"/>
      <c r="G65" s="29"/>
      <c r="H65" s="29"/>
      <c r="I65" s="29"/>
      <c r="J65" s="29"/>
    </row>
    <row r="66" spans="1:10" ht="15.95" customHeight="1">
      <c r="A66" s="29">
        <f t="shared" si="0"/>
        <v>65</v>
      </c>
      <c r="B66" s="87" t="s">
        <v>221</v>
      </c>
      <c r="C66" s="87" t="s">
        <v>186</v>
      </c>
      <c r="D66" s="29"/>
      <c r="E66" s="29"/>
      <c r="F66" s="29">
        <v>1</v>
      </c>
      <c r="G66" s="29"/>
      <c r="H66" s="29"/>
      <c r="I66" s="29"/>
      <c r="J66" s="29"/>
    </row>
    <row r="67" spans="1:10" ht="15.95" customHeight="1">
      <c r="A67" s="29">
        <f t="shared" si="0"/>
        <v>66</v>
      </c>
      <c r="B67" s="87"/>
      <c r="C67" s="87"/>
      <c r="D67" s="29"/>
      <c r="E67" s="29"/>
      <c r="F67" s="29"/>
      <c r="G67" s="29">
        <v>1</v>
      </c>
      <c r="H67" s="29"/>
      <c r="I67" s="29"/>
      <c r="J67" s="29"/>
    </row>
    <row r="68" spans="1:10" ht="15.95" customHeight="1">
      <c r="A68" s="29">
        <f t="shared" ref="A68:A79" si="1">A67+1</f>
        <v>67</v>
      </c>
      <c r="B68" s="87"/>
      <c r="C68" s="87" t="s">
        <v>222</v>
      </c>
      <c r="D68" s="29"/>
      <c r="E68" s="29"/>
      <c r="F68" s="29"/>
      <c r="G68" s="29">
        <v>1</v>
      </c>
      <c r="H68" s="29"/>
      <c r="I68" s="29"/>
      <c r="J68" s="29"/>
    </row>
    <row r="69" spans="1:10" ht="15.95" customHeight="1">
      <c r="A69" s="29">
        <f t="shared" si="1"/>
        <v>68</v>
      </c>
      <c r="B69" s="87"/>
      <c r="C69" s="87"/>
      <c r="D69" s="29"/>
      <c r="E69" s="29"/>
      <c r="F69" s="29"/>
      <c r="G69" s="29"/>
      <c r="H69" s="29">
        <v>1</v>
      </c>
      <c r="I69" s="29"/>
      <c r="J69" s="29"/>
    </row>
    <row r="70" spans="1:10" ht="15.95" customHeight="1">
      <c r="A70" s="29">
        <f t="shared" si="1"/>
        <v>69</v>
      </c>
      <c r="B70" s="87"/>
      <c r="C70" s="87" t="s">
        <v>208</v>
      </c>
      <c r="D70" s="29"/>
      <c r="E70" s="29"/>
      <c r="F70" s="29"/>
      <c r="G70" s="29">
        <v>1</v>
      </c>
      <c r="H70" s="29"/>
      <c r="I70" s="29"/>
      <c r="J70" s="29"/>
    </row>
    <row r="71" spans="1:10" ht="15.95" customHeight="1">
      <c r="A71" s="29">
        <f t="shared" si="1"/>
        <v>70</v>
      </c>
      <c r="B71" s="87"/>
      <c r="C71" s="87"/>
      <c r="D71" s="29"/>
      <c r="E71" s="29"/>
      <c r="F71" s="29"/>
      <c r="G71" s="29"/>
      <c r="H71" s="29">
        <v>1</v>
      </c>
      <c r="I71" s="29"/>
      <c r="J71" s="29"/>
    </row>
    <row r="72" spans="1:10" ht="15.95" customHeight="1">
      <c r="A72" s="29">
        <f t="shared" si="1"/>
        <v>71</v>
      </c>
      <c r="B72" s="87"/>
      <c r="C72" s="87" t="s">
        <v>185</v>
      </c>
      <c r="D72" s="29"/>
      <c r="E72" s="29"/>
      <c r="F72" s="29">
        <v>1</v>
      </c>
      <c r="G72" s="29"/>
      <c r="H72" s="29"/>
      <c r="I72" s="29"/>
      <c r="J72" s="29"/>
    </row>
    <row r="73" spans="1:10" ht="15.95" customHeight="1">
      <c r="A73" s="29">
        <f t="shared" si="1"/>
        <v>72</v>
      </c>
      <c r="B73" s="87"/>
      <c r="C73" s="87"/>
      <c r="D73" s="29"/>
      <c r="E73" s="29"/>
      <c r="F73" s="29"/>
      <c r="G73" s="29">
        <v>1</v>
      </c>
      <c r="H73" s="29"/>
      <c r="I73" s="29"/>
      <c r="J73" s="29"/>
    </row>
    <row r="74" spans="1:10" ht="15.95" customHeight="1">
      <c r="A74" s="29">
        <f t="shared" si="1"/>
        <v>73</v>
      </c>
      <c r="B74" s="87" t="s">
        <v>223</v>
      </c>
      <c r="C74" s="30" t="s">
        <v>224</v>
      </c>
      <c r="D74" s="29"/>
      <c r="E74" s="29">
        <v>4</v>
      </c>
      <c r="F74" s="29"/>
      <c r="G74" s="29"/>
      <c r="H74" s="29"/>
      <c r="I74" s="29"/>
      <c r="J74" s="29"/>
    </row>
    <row r="75" spans="1:10" ht="15.95" customHeight="1">
      <c r="A75" s="29">
        <f t="shared" si="1"/>
        <v>74</v>
      </c>
      <c r="B75" s="87"/>
      <c r="C75" s="30" t="s">
        <v>225</v>
      </c>
      <c r="D75" s="29"/>
      <c r="E75" s="29">
        <v>4</v>
      </c>
      <c r="F75" s="29"/>
      <c r="G75" s="29"/>
      <c r="H75" s="29"/>
      <c r="I75" s="29"/>
      <c r="J75" s="29"/>
    </row>
    <row r="76" spans="1:10" ht="15.95" customHeight="1">
      <c r="A76" s="29">
        <f t="shared" si="1"/>
        <v>75</v>
      </c>
      <c r="B76" s="87"/>
      <c r="C76" s="30" t="s">
        <v>226</v>
      </c>
      <c r="D76" s="29"/>
      <c r="E76" s="29">
        <v>4</v>
      </c>
      <c r="F76" s="29"/>
      <c r="G76" s="29"/>
      <c r="H76" s="29"/>
      <c r="I76" s="29"/>
      <c r="J76" s="29"/>
    </row>
    <row r="77" spans="1:10" ht="15.95" customHeight="1">
      <c r="A77" s="29">
        <f t="shared" si="1"/>
        <v>76</v>
      </c>
      <c r="B77" s="87"/>
      <c r="C77" s="30" t="s">
        <v>227</v>
      </c>
      <c r="D77" s="29"/>
      <c r="E77" s="29">
        <v>4</v>
      </c>
      <c r="F77" s="29"/>
      <c r="G77" s="29"/>
      <c r="H77" s="29"/>
      <c r="I77" s="29"/>
      <c r="J77" s="29"/>
    </row>
    <row r="78" spans="1:10" ht="15.95" customHeight="1">
      <c r="A78" s="29">
        <f t="shared" si="1"/>
        <v>77</v>
      </c>
      <c r="B78" s="30" t="s">
        <v>228</v>
      </c>
      <c r="C78" s="30" t="s">
        <v>97</v>
      </c>
      <c r="D78" s="29"/>
      <c r="E78" s="29"/>
      <c r="F78" s="29">
        <v>1</v>
      </c>
      <c r="G78" s="29"/>
      <c r="H78" s="29"/>
      <c r="I78" s="29"/>
      <c r="J78" s="29"/>
    </row>
    <row r="79" spans="1:10" ht="15.95" customHeight="1">
      <c r="A79" s="29">
        <f t="shared" si="1"/>
        <v>78</v>
      </c>
      <c r="B79" s="30" t="s">
        <v>229</v>
      </c>
      <c r="C79" s="30" t="s">
        <v>6</v>
      </c>
      <c r="D79" s="29">
        <v>1</v>
      </c>
      <c r="E79" s="29"/>
      <c r="F79" s="29"/>
      <c r="G79" s="29"/>
      <c r="H79" s="29"/>
      <c r="I79" s="29"/>
      <c r="J79" s="29"/>
    </row>
  </sheetData>
  <mergeCells count="28">
    <mergeCell ref="B74:B77"/>
    <mergeCell ref="C55:C56"/>
    <mergeCell ref="B57:B60"/>
    <mergeCell ref="C57:C60"/>
    <mergeCell ref="B61:B63"/>
    <mergeCell ref="C61:C63"/>
    <mergeCell ref="B66:B73"/>
    <mergeCell ref="C66:C67"/>
    <mergeCell ref="C68:C69"/>
    <mergeCell ref="C70:C71"/>
    <mergeCell ref="C72:C73"/>
    <mergeCell ref="B16:B24"/>
    <mergeCell ref="C18:C19"/>
    <mergeCell ref="C22:C24"/>
    <mergeCell ref="B25:B31"/>
    <mergeCell ref="B32:B56"/>
    <mergeCell ref="C36:C37"/>
    <mergeCell ref="C40:C42"/>
    <mergeCell ref="C43:C44"/>
    <mergeCell ref="C48:C50"/>
    <mergeCell ref="C51:C53"/>
    <mergeCell ref="B12:B13"/>
    <mergeCell ref="C12:C13"/>
    <mergeCell ref="B2:B11"/>
    <mergeCell ref="C2:C3"/>
    <mergeCell ref="C4:C5"/>
    <mergeCell ref="C6:C8"/>
    <mergeCell ref="C9:C1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D16" sqref="D16"/>
    </sheetView>
  </sheetViews>
  <sheetFormatPr defaultColWidth="10.875" defaultRowHeight="14.25"/>
  <cols>
    <col min="1" max="1" width="31.5" style="1" bestFit="1" customWidth="1"/>
    <col min="2" max="2" width="78.5" style="1" bestFit="1" customWidth="1"/>
    <col min="3" max="16384" width="10.875" style="1"/>
  </cols>
  <sheetData>
    <row r="1" spans="1:2" ht="15">
      <c r="A1" s="31" t="s">
        <v>230</v>
      </c>
      <c r="B1" s="4" t="s">
        <v>249</v>
      </c>
    </row>
    <row r="2" spans="1:2">
      <c r="A2" s="32" t="s">
        <v>231</v>
      </c>
      <c r="B2" s="33" t="s">
        <v>232</v>
      </c>
    </row>
    <row r="3" spans="1:2">
      <c r="A3" s="32" t="s">
        <v>92</v>
      </c>
      <c r="B3" s="33" t="s">
        <v>233</v>
      </c>
    </row>
    <row r="4" spans="1:2" ht="28.5">
      <c r="A4" s="32" t="s">
        <v>93</v>
      </c>
      <c r="B4" s="33" t="s">
        <v>234</v>
      </c>
    </row>
    <row r="5" spans="1:2">
      <c r="A5" s="32" t="s">
        <v>94</v>
      </c>
      <c r="B5" s="33" t="s">
        <v>235</v>
      </c>
    </row>
    <row r="6" spans="1:2">
      <c r="A6" s="32" t="s">
        <v>95</v>
      </c>
      <c r="B6" s="33" t="s">
        <v>236</v>
      </c>
    </row>
    <row r="7" spans="1:2">
      <c r="A7" s="32" t="s">
        <v>96</v>
      </c>
      <c r="B7" s="33" t="s">
        <v>237</v>
      </c>
    </row>
    <row r="8" spans="1:2">
      <c r="A8" s="32" t="s">
        <v>97</v>
      </c>
      <c r="B8" s="33" t="s">
        <v>238</v>
      </c>
    </row>
    <row r="9" spans="1:2" ht="15.95" customHeight="1">
      <c r="A9" s="32" t="s">
        <v>98</v>
      </c>
      <c r="B9" s="33" t="s">
        <v>239</v>
      </c>
    </row>
    <row r="10" spans="1:2">
      <c r="A10" s="32" t="s">
        <v>7</v>
      </c>
      <c r="B10" s="33" t="s">
        <v>240</v>
      </c>
    </row>
    <row r="11" spans="1:2">
      <c r="A11" s="32" t="s">
        <v>100</v>
      </c>
      <c r="B11" s="33" t="s">
        <v>241</v>
      </c>
    </row>
    <row r="12" spans="1:2">
      <c r="A12" s="32" t="s">
        <v>104</v>
      </c>
      <c r="B12" s="33" t="s">
        <v>242</v>
      </c>
    </row>
    <row r="13" spans="1:2">
      <c r="A13" s="32" t="s">
        <v>103</v>
      </c>
      <c r="B13" s="33" t="s">
        <v>243</v>
      </c>
    </row>
    <row r="14" spans="1:2" ht="28.5">
      <c r="A14" s="32" t="s">
        <v>105</v>
      </c>
      <c r="B14" s="33" t="s">
        <v>244</v>
      </c>
    </row>
    <row r="15" spans="1:2">
      <c r="A15" s="32" t="s">
        <v>106</v>
      </c>
      <c r="B15" s="33" t="s">
        <v>245</v>
      </c>
    </row>
    <row r="16" spans="1:2" ht="28.5">
      <c r="A16" s="32" t="s">
        <v>246</v>
      </c>
      <c r="B16" s="33">
        <v>19</v>
      </c>
    </row>
    <row r="17" spans="1:2">
      <c r="A17" s="32" t="s">
        <v>247</v>
      </c>
      <c r="B17" s="33">
        <v>19</v>
      </c>
    </row>
    <row r="18" spans="1:2">
      <c r="A18" s="32" t="s">
        <v>107</v>
      </c>
      <c r="B18" s="33">
        <v>44</v>
      </c>
    </row>
    <row r="19" spans="1:2">
      <c r="A19" s="32" t="s">
        <v>112</v>
      </c>
      <c r="B19" s="33" t="s">
        <v>248</v>
      </c>
    </row>
    <row r="20" spans="1:2">
      <c r="A20" s="32" t="s">
        <v>113</v>
      </c>
      <c r="B20" s="33">
        <v>64</v>
      </c>
    </row>
    <row r="21" spans="1:2">
      <c r="A21" s="32" t="s">
        <v>114</v>
      </c>
      <c r="B21" s="33" t="s">
        <v>238</v>
      </c>
    </row>
    <row r="22" spans="1:2">
      <c r="A22" s="88" t="s">
        <v>250</v>
      </c>
      <c r="B22" s="88"/>
    </row>
  </sheetData>
  <mergeCells count="1">
    <mergeCell ref="A22:B2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workbookViewId="0">
      <selection activeCell="H172" sqref="H172"/>
    </sheetView>
  </sheetViews>
  <sheetFormatPr defaultColWidth="10.875" defaultRowHeight="14.25"/>
  <cols>
    <col min="1" max="1" width="14.5" style="1" bestFit="1" customWidth="1"/>
    <col min="2" max="3" width="6.875" style="1" customWidth="1"/>
    <col min="4" max="4" width="20.625" style="1" customWidth="1"/>
    <col min="5" max="15" width="6.875" style="38" customWidth="1"/>
    <col min="16" max="16" width="6.875" style="8" customWidth="1"/>
    <col min="17" max="18" width="6.875" style="38" customWidth="1"/>
    <col min="19" max="19" width="6.875" style="8" customWidth="1"/>
    <col min="20" max="22" width="6.875" style="38" customWidth="1"/>
    <col min="23" max="16384" width="10.875" style="1"/>
  </cols>
  <sheetData>
    <row r="1" spans="1:22" ht="15">
      <c r="A1" s="81" t="s">
        <v>0</v>
      </c>
      <c r="B1" s="81" t="s">
        <v>1</v>
      </c>
      <c r="C1" s="81"/>
      <c r="D1" s="82" t="s">
        <v>2</v>
      </c>
      <c r="E1" s="89" t="s">
        <v>3</v>
      </c>
      <c r="F1" s="90" t="s">
        <v>4</v>
      </c>
      <c r="G1" s="90"/>
      <c r="H1" s="90"/>
      <c r="I1" s="90" t="s">
        <v>5</v>
      </c>
      <c r="J1" s="90"/>
      <c r="K1" s="90"/>
      <c r="L1" s="90"/>
      <c r="M1" s="90" t="s">
        <v>6</v>
      </c>
      <c r="N1" s="90"/>
      <c r="O1" s="90"/>
      <c r="P1" s="90"/>
      <c r="Q1" s="90" t="s">
        <v>7</v>
      </c>
      <c r="R1" s="90"/>
      <c r="S1" s="90"/>
      <c r="T1" s="90"/>
      <c r="U1" s="90"/>
      <c r="V1" s="90"/>
    </row>
    <row r="2" spans="1:22" ht="15">
      <c r="A2" s="81"/>
      <c r="B2" s="82" t="s">
        <v>8</v>
      </c>
      <c r="C2" s="82" t="s">
        <v>9</v>
      </c>
      <c r="D2" s="82"/>
      <c r="E2" s="89"/>
      <c r="F2" s="89" t="s">
        <v>10</v>
      </c>
      <c r="G2" s="89" t="s">
        <v>11</v>
      </c>
      <c r="H2" s="89" t="s">
        <v>12</v>
      </c>
      <c r="I2" s="90" t="s">
        <v>13</v>
      </c>
      <c r="J2" s="90"/>
      <c r="K2" s="90" t="s">
        <v>14</v>
      </c>
      <c r="L2" s="90"/>
      <c r="M2" s="89" t="s">
        <v>15</v>
      </c>
      <c r="N2" s="89" t="s">
        <v>16</v>
      </c>
      <c r="O2" s="89" t="s">
        <v>17</v>
      </c>
      <c r="P2" s="93" t="s">
        <v>18</v>
      </c>
      <c r="Q2" s="89" t="s">
        <v>19</v>
      </c>
      <c r="R2" s="89" t="s">
        <v>20</v>
      </c>
      <c r="S2" s="93" t="s">
        <v>18</v>
      </c>
      <c r="T2" s="89" t="s">
        <v>21</v>
      </c>
      <c r="U2" s="89" t="s">
        <v>22</v>
      </c>
      <c r="V2" s="89" t="s">
        <v>23</v>
      </c>
    </row>
    <row r="3" spans="1:22" ht="102.95" customHeight="1">
      <c r="A3" s="81"/>
      <c r="B3" s="82"/>
      <c r="C3" s="82"/>
      <c r="D3" s="82"/>
      <c r="E3" s="89"/>
      <c r="F3" s="89"/>
      <c r="G3" s="89"/>
      <c r="H3" s="89"/>
      <c r="I3" s="34" t="s">
        <v>19</v>
      </c>
      <c r="J3" s="34" t="s">
        <v>24</v>
      </c>
      <c r="K3" s="34" t="s">
        <v>19</v>
      </c>
      <c r="L3" s="34" t="s">
        <v>24</v>
      </c>
      <c r="M3" s="89"/>
      <c r="N3" s="89"/>
      <c r="O3" s="89"/>
      <c r="P3" s="93"/>
      <c r="Q3" s="89"/>
      <c r="R3" s="89"/>
      <c r="S3" s="93"/>
      <c r="T3" s="89"/>
      <c r="U3" s="89"/>
      <c r="V3" s="89"/>
    </row>
    <row r="4" spans="1:22" ht="15">
      <c r="A4" s="81" t="s">
        <v>25</v>
      </c>
      <c r="B4" s="91">
        <v>1400</v>
      </c>
      <c r="C4" s="92">
        <v>370</v>
      </c>
      <c r="D4" s="4" t="s">
        <v>26</v>
      </c>
      <c r="E4" s="35">
        <v>35</v>
      </c>
      <c r="F4" s="35">
        <v>22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6</v>
      </c>
      <c r="N4" s="35">
        <v>13</v>
      </c>
      <c r="O4" s="35">
        <v>5</v>
      </c>
      <c r="P4" s="13">
        <v>8.9</v>
      </c>
      <c r="Q4" s="35">
        <v>1</v>
      </c>
      <c r="R4" s="35">
        <v>1</v>
      </c>
      <c r="S4" s="13">
        <v>1.6</v>
      </c>
      <c r="T4" s="35">
        <v>0</v>
      </c>
      <c r="U4" s="35">
        <v>1</v>
      </c>
      <c r="V4" s="35">
        <v>0</v>
      </c>
    </row>
    <row r="5" spans="1:22" ht="15">
      <c r="A5" s="81"/>
      <c r="B5" s="91"/>
      <c r="C5" s="92"/>
      <c r="D5" s="4" t="s">
        <v>27</v>
      </c>
      <c r="E5" s="35">
        <v>14</v>
      </c>
      <c r="F5" s="35">
        <v>47</v>
      </c>
      <c r="G5" s="35">
        <v>8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4</v>
      </c>
      <c r="N5" s="35">
        <v>12</v>
      </c>
      <c r="O5" s="35">
        <v>5</v>
      </c>
      <c r="P5" s="13">
        <v>6.4</v>
      </c>
      <c r="Q5" s="35">
        <v>1</v>
      </c>
      <c r="R5" s="35">
        <v>1</v>
      </c>
      <c r="S5" s="13">
        <v>3.2</v>
      </c>
      <c r="T5" s="35">
        <v>1</v>
      </c>
      <c r="U5" s="35">
        <v>1</v>
      </c>
      <c r="V5" s="35">
        <v>0</v>
      </c>
    </row>
    <row r="6" spans="1:22" ht="15">
      <c r="A6" s="81"/>
      <c r="B6" s="91"/>
      <c r="C6" s="92"/>
      <c r="D6" s="4" t="s">
        <v>28</v>
      </c>
      <c r="E6" s="35">
        <v>13</v>
      </c>
      <c r="F6" s="35">
        <v>170</v>
      </c>
      <c r="G6" s="35">
        <v>16</v>
      </c>
      <c r="H6" s="35">
        <v>1</v>
      </c>
      <c r="I6" s="35">
        <v>0</v>
      </c>
      <c r="J6" s="35">
        <v>0</v>
      </c>
      <c r="K6" s="35">
        <v>0</v>
      </c>
      <c r="L6" s="35">
        <v>0</v>
      </c>
      <c r="M6" s="35">
        <v>7</v>
      </c>
      <c r="N6" s="35">
        <v>15</v>
      </c>
      <c r="O6" s="35">
        <v>5</v>
      </c>
      <c r="P6" s="13">
        <v>11.6</v>
      </c>
      <c r="Q6" s="35">
        <v>1</v>
      </c>
      <c r="R6" s="35">
        <v>1</v>
      </c>
      <c r="S6" s="13">
        <v>3.2</v>
      </c>
      <c r="T6" s="35">
        <v>0</v>
      </c>
      <c r="U6" s="35">
        <v>0</v>
      </c>
      <c r="V6" s="35">
        <v>0</v>
      </c>
    </row>
    <row r="7" spans="1:22" ht="15">
      <c r="A7" s="81"/>
      <c r="B7" s="91"/>
      <c r="C7" s="92"/>
      <c r="D7" s="4" t="s">
        <v>29</v>
      </c>
      <c r="E7" s="35">
        <v>13</v>
      </c>
      <c r="F7" s="35">
        <v>170</v>
      </c>
      <c r="G7" s="35">
        <v>12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7</v>
      </c>
      <c r="N7" s="35">
        <v>15</v>
      </c>
      <c r="O7" s="35">
        <v>5</v>
      </c>
      <c r="P7" s="13">
        <v>11.6</v>
      </c>
      <c r="Q7" s="35">
        <v>1</v>
      </c>
      <c r="R7" s="35">
        <v>1</v>
      </c>
      <c r="S7" s="13">
        <v>3.2</v>
      </c>
      <c r="T7" s="35">
        <v>1</v>
      </c>
      <c r="U7" s="35">
        <v>1</v>
      </c>
      <c r="V7" s="35">
        <v>0</v>
      </c>
    </row>
    <row r="8" spans="1:22" ht="15">
      <c r="A8" s="81"/>
      <c r="B8" s="91"/>
      <c r="C8" s="92"/>
      <c r="D8" s="4" t="s">
        <v>30</v>
      </c>
      <c r="E8" s="35">
        <v>13</v>
      </c>
      <c r="F8" s="35">
        <v>150</v>
      </c>
      <c r="G8" s="35">
        <v>6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7</v>
      </c>
      <c r="N8" s="35">
        <v>15</v>
      </c>
      <c r="O8" s="35">
        <v>5</v>
      </c>
      <c r="P8" s="13">
        <v>11.6</v>
      </c>
      <c r="Q8" s="35">
        <v>1</v>
      </c>
      <c r="R8" s="35">
        <v>1</v>
      </c>
      <c r="S8" s="13">
        <v>3.2</v>
      </c>
      <c r="T8" s="35">
        <v>1</v>
      </c>
      <c r="U8" s="35">
        <v>1</v>
      </c>
      <c r="V8" s="35">
        <v>0</v>
      </c>
    </row>
    <row r="9" spans="1:22" ht="15">
      <c r="A9" s="81"/>
      <c r="B9" s="91"/>
      <c r="C9" s="92"/>
      <c r="D9" s="4" t="s">
        <v>31</v>
      </c>
      <c r="E9" s="35">
        <v>13</v>
      </c>
      <c r="F9" s="35">
        <v>104</v>
      </c>
      <c r="G9" s="35">
        <v>2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7</v>
      </c>
      <c r="N9" s="35">
        <v>15</v>
      </c>
      <c r="O9" s="35">
        <v>5</v>
      </c>
      <c r="P9" s="13">
        <v>11.6</v>
      </c>
      <c r="Q9" s="35">
        <v>1</v>
      </c>
      <c r="R9" s="35">
        <v>0</v>
      </c>
      <c r="S9" s="13">
        <v>3.2</v>
      </c>
      <c r="T9" s="35">
        <v>1</v>
      </c>
      <c r="U9" s="35">
        <v>1</v>
      </c>
      <c r="V9" s="35">
        <v>0</v>
      </c>
    </row>
    <row r="10" spans="1:22" ht="15">
      <c r="A10" s="81"/>
      <c r="B10" s="91"/>
      <c r="C10" s="92"/>
      <c r="D10" s="4" t="s">
        <v>32</v>
      </c>
      <c r="E10" s="35">
        <v>13</v>
      </c>
      <c r="F10" s="35">
        <v>95</v>
      </c>
      <c r="G10" s="35">
        <v>90</v>
      </c>
      <c r="H10" s="35">
        <v>15</v>
      </c>
      <c r="I10" s="35">
        <v>0</v>
      </c>
      <c r="J10" s="35">
        <v>0</v>
      </c>
      <c r="K10" s="35">
        <v>0</v>
      </c>
      <c r="L10" s="35">
        <v>0</v>
      </c>
      <c r="M10" s="35">
        <v>7</v>
      </c>
      <c r="N10" s="35">
        <v>15</v>
      </c>
      <c r="O10" s="35">
        <v>5</v>
      </c>
      <c r="P10" s="13">
        <v>11.6</v>
      </c>
      <c r="Q10" s="35">
        <v>1</v>
      </c>
      <c r="R10" s="35">
        <v>2</v>
      </c>
      <c r="S10" s="13">
        <v>1</v>
      </c>
      <c r="T10" s="35">
        <v>2</v>
      </c>
      <c r="U10" s="35">
        <v>2</v>
      </c>
      <c r="V10" s="35">
        <v>0</v>
      </c>
    </row>
    <row r="11" spans="1:22" ht="15">
      <c r="A11" s="81"/>
      <c r="B11" s="91"/>
      <c r="C11" s="92"/>
      <c r="D11" s="4" t="s">
        <v>33</v>
      </c>
      <c r="E11" s="35">
        <v>13</v>
      </c>
      <c r="F11" s="35">
        <v>94</v>
      </c>
      <c r="G11" s="35">
        <v>1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7</v>
      </c>
      <c r="N11" s="35">
        <v>15</v>
      </c>
      <c r="O11" s="35">
        <v>5</v>
      </c>
      <c r="P11" s="13">
        <v>11.6</v>
      </c>
      <c r="Q11" s="35">
        <v>1</v>
      </c>
      <c r="R11" s="35">
        <v>0</v>
      </c>
      <c r="S11" s="13">
        <v>3.2</v>
      </c>
      <c r="T11" s="35">
        <v>1</v>
      </c>
      <c r="U11" s="35">
        <v>1</v>
      </c>
      <c r="V11" s="35">
        <v>0</v>
      </c>
    </row>
    <row r="12" spans="1:22" ht="15">
      <c r="A12" s="81"/>
      <c r="B12" s="91"/>
      <c r="C12" s="92"/>
      <c r="D12" s="4" t="s">
        <v>34</v>
      </c>
      <c r="E12" s="35">
        <v>13</v>
      </c>
      <c r="F12" s="35">
        <v>139</v>
      </c>
      <c r="G12" s="35">
        <v>44</v>
      </c>
      <c r="H12" s="35">
        <v>15</v>
      </c>
      <c r="I12" s="35">
        <v>0</v>
      </c>
      <c r="J12" s="35">
        <v>0</v>
      </c>
      <c r="K12" s="35">
        <v>0</v>
      </c>
      <c r="L12" s="35">
        <v>0</v>
      </c>
      <c r="M12" s="35">
        <v>7</v>
      </c>
      <c r="N12" s="35">
        <v>15</v>
      </c>
      <c r="O12" s="35">
        <v>5</v>
      </c>
      <c r="P12" s="13">
        <v>11.6</v>
      </c>
      <c r="Q12" s="35">
        <v>1</v>
      </c>
      <c r="R12" s="35">
        <v>1</v>
      </c>
      <c r="S12" s="13">
        <v>3.2</v>
      </c>
      <c r="T12" s="35">
        <v>1</v>
      </c>
      <c r="U12" s="35">
        <v>1</v>
      </c>
      <c r="V12" s="35">
        <v>0</v>
      </c>
    </row>
    <row r="13" spans="1:22" ht="15">
      <c r="A13" s="81"/>
      <c r="B13" s="91"/>
      <c r="C13" s="92"/>
      <c r="D13" s="4" t="s">
        <v>35</v>
      </c>
      <c r="E13" s="35">
        <v>13</v>
      </c>
      <c r="F13" s="35">
        <v>155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7</v>
      </c>
      <c r="N13" s="35">
        <v>15</v>
      </c>
      <c r="O13" s="35">
        <v>5</v>
      </c>
      <c r="P13" s="13">
        <v>11.6</v>
      </c>
      <c r="Q13" s="35">
        <v>1</v>
      </c>
      <c r="R13" s="35">
        <v>1</v>
      </c>
      <c r="S13" s="13">
        <v>2</v>
      </c>
      <c r="T13" s="35">
        <v>1</v>
      </c>
      <c r="U13" s="35">
        <v>1</v>
      </c>
      <c r="V13" s="35">
        <v>0</v>
      </c>
    </row>
    <row r="14" spans="1:22" ht="15">
      <c r="A14" s="81"/>
      <c r="B14" s="91"/>
      <c r="C14" s="92"/>
      <c r="D14" s="4" t="s">
        <v>36</v>
      </c>
      <c r="E14" s="35">
        <v>17</v>
      </c>
      <c r="F14" s="35">
        <v>155</v>
      </c>
      <c r="G14" s="35">
        <v>60</v>
      </c>
      <c r="H14" s="35">
        <v>22</v>
      </c>
      <c r="I14" s="35">
        <v>0</v>
      </c>
      <c r="J14" s="35">
        <v>0</v>
      </c>
      <c r="K14" s="35">
        <v>0</v>
      </c>
      <c r="L14" s="35">
        <v>0</v>
      </c>
      <c r="M14" s="35">
        <v>7</v>
      </c>
      <c r="N14" s="35">
        <v>15</v>
      </c>
      <c r="O14" s="35">
        <v>5</v>
      </c>
      <c r="P14" s="13">
        <v>11.6</v>
      </c>
      <c r="Q14" s="35">
        <v>1</v>
      </c>
      <c r="R14" s="35">
        <v>1</v>
      </c>
      <c r="S14" s="13">
        <v>4</v>
      </c>
      <c r="T14" s="35">
        <v>1</v>
      </c>
      <c r="U14" s="35">
        <v>1</v>
      </c>
      <c r="V14" s="35">
        <v>0</v>
      </c>
    </row>
    <row r="15" spans="1:22" ht="15">
      <c r="A15" s="81"/>
      <c r="B15" s="91"/>
      <c r="C15" s="92"/>
      <c r="D15" s="4" t="s">
        <v>37</v>
      </c>
      <c r="E15" s="18">
        <f>SUM(E4:E14)</f>
        <v>170</v>
      </c>
      <c r="F15" s="18">
        <f t="shared" ref="F15:V15" si="0">SUM(F4:F14)</f>
        <v>1301</v>
      </c>
      <c r="G15" s="18">
        <f t="shared" si="0"/>
        <v>239</v>
      </c>
      <c r="H15" s="18">
        <f t="shared" si="0"/>
        <v>53</v>
      </c>
      <c r="I15" s="18">
        <f t="shared" si="0"/>
        <v>0</v>
      </c>
      <c r="J15" s="18">
        <f t="shared" si="0"/>
        <v>0</v>
      </c>
      <c r="K15" s="18">
        <f t="shared" si="0"/>
        <v>0</v>
      </c>
      <c r="L15" s="18">
        <f t="shared" si="0"/>
        <v>0</v>
      </c>
      <c r="M15" s="18">
        <f t="shared" si="0"/>
        <v>73</v>
      </c>
      <c r="N15" s="18">
        <f t="shared" si="0"/>
        <v>160</v>
      </c>
      <c r="O15" s="18">
        <f t="shared" si="0"/>
        <v>55</v>
      </c>
      <c r="P15" s="16">
        <f t="shared" si="0"/>
        <v>119.69999999999997</v>
      </c>
      <c r="Q15" s="18">
        <f t="shared" si="0"/>
        <v>11</v>
      </c>
      <c r="R15" s="18">
        <f t="shared" si="0"/>
        <v>10</v>
      </c>
      <c r="S15" s="16">
        <f t="shared" si="0"/>
        <v>30.999999999999996</v>
      </c>
      <c r="T15" s="18">
        <f t="shared" si="0"/>
        <v>10</v>
      </c>
      <c r="U15" s="18">
        <f t="shared" si="0"/>
        <v>11</v>
      </c>
      <c r="V15" s="18">
        <f t="shared" si="0"/>
        <v>0</v>
      </c>
    </row>
    <row r="16" spans="1:22" ht="15">
      <c r="A16" s="81" t="s">
        <v>38</v>
      </c>
      <c r="B16" s="91">
        <v>1200</v>
      </c>
      <c r="C16" s="92">
        <v>360</v>
      </c>
      <c r="D16" s="4" t="s">
        <v>39</v>
      </c>
      <c r="E16" s="35">
        <v>23</v>
      </c>
      <c r="F16" s="35">
        <v>37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4</v>
      </c>
      <c r="N16" s="35">
        <v>12</v>
      </c>
      <c r="O16" s="35">
        <v>5</v>
      </c>
      <c r="P16" s="13">
        <v>3.7</v>
      </c>
      <c r="Q16" s="35">
        <v>0</v>
      </c>
      <c r="R16" s="35">
        <v>0</v>
      </c>
      <c r="S16" s="13">
        <v>0</v>
      </c>
      <c r="T16" s="35">
        <v>0</v>
      </c>
      <c r="U16" s="35">
        <v>0</v>
      </c>
      <c r="V16" s="35">
        <v>0</v>
      </c>
    </row>
    <row r="17" spans="1:22" ht="15">
      <c r="A17" s="81"/>
      <c r="B17" s="91"/>
      <c r="C17" s="92"/>
      <c r="D17" s="4" t="s">
        <v>27</v>
      </c>
      <c r="E17" s="35">
        <v>18</v>
      </c>
      <c r="F17" s="35">
        <v>75</v>
      </c>
      <c r="G17" s="35">
        <v>8</v>
      </c>
      <c r="H17" s="35">
        <v>0</v>
      </c>
      <c r="I17" s="35">
        <v>0</v>
      </c>
      <c r="J17" s="35">
        <v>0</v>
      </c>
      <c r="K17" s="35">
        <v>1</v>
      </c>
      <c r="L17" s="35">
        <v>122</v>
      </c>
      <c r="M17" s="35">
        <v>5</v>
      </c>
      <c r="N17" s="35">
        <v>11</v>
      </c>
      <c r="O17" s="35">
        <v>4</v>
      </c>
      <c r="P17" s="13">
        <v>5.8</v>
      </c>
      <c r="Q17" s="35">
        <v>1</v>
      </c>
      <c r="R17" s="35">
        <v>1</v>
      </c>
      <c r="S17" s="13">
        <v>1.1000000000000001</v>
      </c>
      <c r="T17" s="35">
        <v>1</v>
      </c>
      <c r="U17" s="35">
        <v>2</v>
      </c>
      <c r="V17" s="35">
        <v>0</v>
      </c>
    </row>
    <row r="18" spans="1:22" ht="15">
      <c r="A18" s="81"/>
      <c r="B18" s="91"/>
      <c r="C18" s="92"/>
      <c r="D18" s="4" t="s">
        <v>28</v>
      </c>
      <c r="E18" s="35">
        <v>8</v>
      </c>
      <c r="F18" s="35">
        <v>149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5</v>
      </c>
      <c r="N18" s="35">
        <v>14</v>
      </c>
      <c r="O18" s="35">
        <v>3</v>
      </c>
      <c r="P18" s="13">
        <v>3.9</v>
      </c>
      <c r="Q18" s="35">
        <v>1</v>
      </c>
      <c r="R18" s="35">
        <v>1</v>
      </c>
      <c r="S18" s="13">
        <v>1.1000000000000001</v>
      </c>
      <c r="T18" s="35">
        <v>1</v>
      </c>
      <c r="U18" s="35">
        <v>0</v>
      </c>
      <c r="V18" s="35">
        <v>0</v>
      </c>
    </row>
    <row r="19" spans="1:22" ht="15">
      <c r="A19" s="81"/>
      <c r="B19" s="91"/>
      <c r="C19" s="92"/>
      <c r="D19" s="4" t="s">
        <v>29</v>
      </c>
      <c r="E19" s="35">
        <v>10</v>
      </c>
      <c r="F19" s="35">
        <v>112</v>
      </c>
      <c r="G19" s="35">
        <v>15</v>
      </c>
      <c r="H19" s="35">
        <v>20</v>
      </c>
      <c r="I19" s="35">
        <v>0</v>
      </c>
      <c r="J19" s="35">
        <v>0</v>
      </c>
      <c r="K19" s="35">
        <v>0</v>
      </c>
      <c r="L19" s="35">
        <v>0</v>
      </c>
      <c r="M19" s="35">
        <v>7</v>
      </c>
      <c r="N19" s="35">
        <v>15</v>
      </c>
      <c r="O19" s="35">
        <v>4</v>
      </c>
      <c r="P19" s="13">
        <v>7.4</v>
      </c>
      <c r="Q19" s="35">
        <v>1</v>
      </c>
      <c r="R19" s="35">
        <v>1</v>
      </c>
      <c r="S19" s="13">
        <v>3.1</v>
      </c>
      <c r="T19" s="35">
        <v>2</v>
      </c>
      <c r="U19" s="35">
        <v>0</v>
      </c>
      <c r="V19" s="35">
        <v>0</v>
      </c>
    </row>
    <row r="20" spans="1:22" ht="15">
      <c r="A20" s="81"/>
      <c r="B20" s="91"/>
      <c r="C20" s="92"/>
      <c r="D20" s="4" t="s">
        <v>30</v>
      </c>
      <c r="E20" s="35">
        <v>9</v>
      </c>
      <c r="F20" s="35">
        <v>175</v>
      </c>
      <c r="G20" s="35">
        <v>51</v>
      </c>
      <c r="H20" s="35">
        <v>20</v>
      </c>
      <c r="I20" s="35">
        <v>0</v>
      </c>
      <c r="J20" s="35">
        <v>0</v>
      </c>
      <c r="K20" s="35">
        <v>0</v>
      </c>
      <c r="L20" s="35">
        <v>0</v>
      </c>
      <c r="M20" s="35">
        <v>7</v>
      </c>
      <c r="N20" s="35">
        <v>15</v>
      </c>
      <c r="O20" s="35">
        <v>4</v>
      </c>
      <c r="P20" s="13">
        <v>7.4</v>
      </c>
      <c r="Q20" s="35">
        <v>1</v>
      </c>
      <c r="R20" s="35">
        <v>1</v>
      </c>
      <c r="S20" s="13">
        <v>3.1</v>
      </c>
      <c r="T20" s="35">
        <v>2</v>
      </c>
      <c r="U20" s="35">
        <v>0</v>
      </c>
      <c r="V20" s="35">
        <v>1</v>
      </c>
    </row>
    <row r="21" spans="1:22" ht="15">
      <c r="A21" s="81"/>
      <c r="B21" s="91"/>
      <c r="C21" s="92"/>
      <c r="D21" s="4" t="s">
        <v>31</v>
      </c>
      <c r="E21" s="35">
        <v>8</v>
      </c>
      <c r="F21" s="35">
        <v>144</v>
      </c>
      <c r="G21" s="35">
        <v>54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7</v>
      </c>
      <c r="N21" s="35">
        <v>15</v>
      </c>
      <c r="O21" s="35">
        <v>4</v>
      </c>
      <c r="P21" s="13">
        <v>7.4</v>
      </c>
      <c r="Q21" s="35">
        <v>1</v>
      </c>
      <c r="R21" s="35">
        <v>1</v>
      </c>
      <c r="S21" s="13">
        <v>3.1</v>
      </c>
      <c r="T21" s="35">
        <v>2</v>
      </c>
      <c r="U21" s="35">
        <v>1</v>
      </c>
      <c r="V21" s="35">
        <v>1</v>
      </c>
    </row>
    <row r="22" spans="1:22" ht="15">
      <c r="A22" s="81"/>
      <c r="B22" s="91"/>
      <c r="C22" s="92"/>
      <c r="D22" s="4" t="s">
        <v>32</v>
      </c>
      <c r="E22" s="35">
        <v>8</v>
      </c>
      <c r="F22" s="35">
        <v>131</v>
      </c>
      <c r="G22" s="35">
        <v>44</v>
      </c>
      <c r="H22" s="35">
        <v>12</v>
      </c>
      <c r="I22" s="35">
        <v>0</v>
      </c>
      <c r="J22" s="35">
        <v>0</v>
      </c>
      <c r="K22" s="35">
        <v>0</v>
      </c>
      <c r="L22" s="35">
        <v>0</v>
      </c>
      <c r="M22" s="35">
        <v>6</v>
      </c>
      <c r="N22" s="35">
        <v>16</v>
      </c>
      <c r="O22" s="35">
        <v>4</v>
      </c>
      <c r="P22" s="13">
        <v>7.2</v>
      </c>
      <c r="Q22" s="35">
        <v>2</v>
      </c>
      <c r="R22" s="35">
        <v>2</v>
      </c>
      <c r="S22" s="13">
        <v>6.1</v>
      </c>
      <c r="T22" s="35">
        <v>4</v>
      </c>
      <c r="U22" s="35">
        <v>1</v>
      </c>
      <c r="V22" s="35">
        <v>2</v>
      </c>
    </row>
    <row r="23" spans="1:22" ht="15">
      <c r="A23" s="81"/>
      <c r="B23" s="91"/>
      <c r="C23" s="92"/>
      <c r="D23" s="4" t="s">
        <v>33</v>
      </c>
      <c r="E23" s="35">
        <v>9</v>
      </c>
      <c r="F23" s="35">
        <v>114</v>
      </c>
      <c r="G23" s="35">
        <v>35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5</v>
      </c>
      <c r="N23" s="35">
        <v>16</v>
      </c>
      <c r="O23" s="35">
        <v>5</v>
      </c>
      <c r="P23" s="13">
        <v>7</v>
      </c>
      <c r="Q23" s="35">
        <v>1</v>
      </c>
      <c r="R23" s="35">
        <v>1</v>
      </c>
      <c r="S23" s="13">
        <v>2.2000000000000002</v>
      </c>
      <c r="T23" s="35">
        <v>2</v>
      </c>
      <c r="U23" s="35">
        <v>1</v>
      </c>
      <c r="V23" s="35">
        <v>0</v>
      </c>
    </row>
    <row r="24" spans="1:22" ht="15">
      <c r="A24" s="81"/>
      <c r="B24" s="91"/>
      <c r="C24" s="92"/>
      <c r="D24" s="4" t="s">
        <v>34</v>
      </c>
      <c r="E24" s="35">
        <v>8</v>
      </c>
      <c r="F24" s="35">
        <v>97</v>
      </c>
      <c r="G24" s="35">
        <v>24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6</v>
      </c>
      <c r="N24" s="35">
        <v>16</v>
      </c>
      <c r="O24" s="35">
        <v>5</v>
      </c>
      <c r="P24" s="13">
        <v>6.9</v>
      </c>
      <c r="Q24" s="35">
        <v>2</v>
      </c>
      <c r="R24" s="35">
        <v>2</v>
      </c>
      <c r="S24" s="13">
        <v>3.1</v>
      </c>
      <c r="T24" s="35">
        <v>3</v>
      </c>
      <c r="U24" s="35">
        <v>2</v>
      </c>
      <c r="V24" s="35">
        <v>0</v>
      </c>
    </row>
    <row r="25" spans="1:22" ht="15">
      <c r="A25" s="81"/>
      <c r="B25" s="91"/>
      <c r="C25" s="92"/>
      <c r="D25" s="4" t="s">
        <v>35</v>
      </c>
      <c r="E25" s="35">
        <v>8</v>
      </c>
      <c r="F25" s="35">
        <v>94</v>
      </c>
      <c r="G25" s="35">
        <v>40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7</v>
      </c>
      <c r="N25" s="35">
        <v>16</v>
      </c>
      <c r="O25" s="35">
        <v>5</v>
      </c>
      <c r="P25" s="13">
        <v>9.4</v>
      </c>
      <c r="Q25" s="35">
        <v>2</v>
      </c>
      <c r="R25" s="35">
        <v>2</v>
      </c>
      <c r="S25" s="13">
        <v>4</v>
      </c>
      <c r="T25" s="35">
        <v>3</v>
      </c>
      <c r="U25" s="35">
        <v>3</v>
      </c>
      <c r="V25" s="35">
        <v>1</v>
      </c>
    </row>
    <row r="26" spans="1:22" ht="15">
      <c r="A26" s="81"/>
      <c r="B26" s="91"/>
      <c r="C26" s="92"/>
      <c r="D26" s="4" t="s">
        <v>36</v>
      </c>
      <c r="E26" s="35">
        <v>9</v>
      </c>
      <c r="F26" s="35">
        <v>94</v>
      </c>
      <c r="G26" s="35">
        <v>33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6</v>
      </c>
      <c r="N26" s="35">
        <v>18</v>
      </c>
      <c r="O26" s="35">
        <v>5</v>
      </c>
      <c r="P26" s="13">
        <v>7.5</v>
      </c>
      <c r="Q26" s="35">
        <v>0</v>
      </c>
      <c r="R26" s="35">
        <v>0</v>
      </c>
      <c r="S26" s="13">
        <v>0</v>
      </c>
      <c r="T26" s="35">
        <v>0</v>
      </c>
      <c r="U26" s="35">
        <v>0</v>
      </c>
      <c r="V26" s="35">
        <v>0</v>
      </c>
    </row>
    <row r="27" spans="1:22" ht="15">
      <c r="A27" s="81"/>
      <c r="B27" s="91"/>
      <c r="C27" s="92"/>
      <c r="D27" s="4" t="s">
        <v>37</v>
      </c>
      <c r="E27" s="18">
        <f>SUM(E16:E26)</f>
        <v>118</v>
      </c>
      <c r="F27" s="18">
        <f t="shared" ref="F27:V27" si="1">SUM(F16:F26)</f>
        <v>1222</v>
      </c>
      <c r="G27" s="18">
        <f t="shared" si="1"/>
        <v>304</v>
      </c>
      <c r="H27" s="18">
        <f t="shared" si="1"/>
        <v>52</v>
      </c>
      <c r="I27" s="18">
        <f t="shared" si="1"/>
        <v>0</v>
      </c>
      <c r="J27" s="18">
        <f t="shared" si="1"/>
        <v>0</v>
      </c>
      <c r="K27" s="18">
        <f t="shared" si="1"/>
        <v>1</v>
      </c>
      <c r="L27" s="18">
        <f t="shared" si="1"/>
        <v>122</v>
      </c>
      <c r="M27" s="18">
        <f t="shared" si="1"/>
        <v>65</v>
      </c>
      <c r="N27" s="18">
        <f t="shared" si="1"/>
        <v>164</v>
      </c>
      <c r="O27" s="18">
        <f t="shared" si="1"/>
        <v>48</v>
      </c>
      <c r="P27" s="16">
        <f t="shared" si="1"/>
        <v>73.600000000000009</v>
      </c>
      <c r="Q27" s="18">
        <f t="shared" si="1"/>
        <v>12</v>
      </c>
      <c r="R27" s="18">
        <f t="shared" si="1"/>
        <v>12</v>
      </c>
      <c r="S27" s="16">
        <f t="shared" si="1"/>
        <v>26.900000000000002</v>
      </c>
      <c r="T27" s="18">
        <f t="shared" si="1"/>
        <v>20</v>
      </c>
      <c r="U27" s="18">
        <f t="shared" si="1"/>
        <v>10</v>
      </c>
      <c r="V27" s="18">
        <f t="shared" si="1"/>
        <v>5</v>
      </c>
    </row>
    <row r="28" spans="1:22" ht="15">
      <c r="A28" s="81" t="s">
        <v>40</v>
      </c>
      <c r="B28" s="91">
        <v>1680</v>
      </c>
      <c r="C28" s="92">
        <v>540</v>
      </c>
      <c r="D28" s="4" t="s">
        <v>39</v>
      </c>
      <c r="E28" s="35">
        <v>56</v>
      </c>
      <c r="F28" s="35">
        <v>19</v>
      </c>
      <c r="G28" s="35">
        <v>0</v>
      </c>
      <c r="H28" s="35">
        <v>0</v>
      </c>
      <c r="I28" s="35">
        <v>2</v>
      </c>
      <c r="J28" s="35">
        <v>120</v>
      </c>
      <c r="K28" s="35">
        <v>0</v>
      </c>
      <c r="L28" s="35">
        <v>0</v>
      </c>
      <c r="M28" s="35">
        <v>7</v>
      </c>
      <c r="N28" s="35">
        <v>14</v>
      </c>
      <c r="O28" s="35">
        <v>7</v>
      </c>
      <c r="P28" s="13">
        <v>6.7</v>
      </c>
      <c r="Q28" s="35">
        <v>1</v>
      </c>
      <c r="R28" s="35">
        <v>0</v>
      </c>
      <c r="S28" s="13">
        <v>1.4</v>
      </c>
      <c r="T28" s="35">
        <v>0</v>
      </c>
      <c r="U28" s="35">
        <v>0</v>
      </c>
      <c r="V28" s="35">
        <v>0</v>
      </c>
    </row>
    <row r="29" spans="1:22" ht="15">
      <c r="A29" s="81"/>
      <c r="B29" s="91"/>
      <c r="C29" s="92"/>
      <c r="D29" s="4" t="s">
        <v>27</v>
      </c>
      <c r="E29" s="35">
        <v>13</v>
      </c>
      <c r="F29" s="35">
        <v>144</v>
      </c>
      <c r="G29" s="35">
        <v>60</v>
      </c>
      <c r="H29" s="35">
        <v>5</v>
      </c>
      <c r="I29" s="35">
        <v>4</v>
      </c>
      <c r="J29" s="35">
        <v>113</v>
      </c>
      <c r="K29" s="35">
        <v>0</v>
      </c>
      <c r="L29" s="35">
        <v>0</v>
      </c>
      <c r="M29" s="35">
        <v>8</v>
      </c>
      <c r="N29" s="35">
        <v>20</v>
      </c>
      <c r="O29" s="35">
        <v>7</v>
      </c>
      <c r="P29" s="13">
        <v>11.1</v>
      </c>
      <c r="Q29" s="35">
        <v>3</v>
      </c>
      <c r="R29" s="35">
        <v>0</v>
      </c>
      <c r="S29" s="13">
        <v>6.5</v>
      </c>
      <c r="T29" s="35">
        <v>2</v>
      </c>
      <c r="U29" s="35">
        <v>2</v>
      </c>
      <c r="V29" s="35">
        <v>0</v>
      </c>
    </row>
    <row r="30" spans="1:22" ht="15">
      <c r="A30" s="81"/>
      <c r="B30" s="91"/>
      <c r="C30" s="92"/>
      <c r="D30" s="4" t="s">
        <v>41</v>
      </c>
      <c r="E30" s="35">
        <v>18</v>
      </c>
      <c r="F30" s="35">
        <v>195</v>
      </c>
      <c r="G30" s="35">
        <v>115</v>
      </c>
      <c r="H30" s="35">
        <v>58</v>
      </c>
      <c r="I30" s="35">
        <v>0</v>
      </c>
      <c r="J30" s="35">
        <v>0</v>
      </c>
      <c r="K30" s="35">
        <v>0</v>
      </c>
      <c r="L30" s="35">
        <v>0</v>
      </c>
      <c r="M30" s="35">
        <v>12</v>
      </c>
      <c r="N30" s="35">
        <v>24</v>
      </c>
      <c r="O30" s="35">
        <v>8</v>
      </c>
      <c r="P30" s="13">
        <v>19.600000000000001</v>
      </c>
      <c r="Q30" s="35">
        <v>3</v>
      </c>
      <c r="R30" s="35">
        <v>0</v>
      </c>
      <c r="S30" s="13">
        <v>4.8</v>
      </c>
      <c r="T30" s="35">
        <v>2</v>
      </c>
      <c r="U30" s="35">
        <v>1</v>
      </c>
      <c r="V30" s="35">
        <v>0</v>
      </c>
    </row>
    <row r="31" spans="1:22" ht="15">
      <c r="A31" s="81"/>
      <c r="B31" s="91"/>
      <c r="C31" s="92"/>
      <c r="D31" s="4" t="s">
        <v>29</v>
      </c>
      <c r="E31" s="35">
        <v>17</v>
      </c>
      <c r="F31" s="35">
        <v>255</v>
      </c>
      <c r="G31" s="35">
        <v>218</v>
      </c>
      <c r="H31" s="35">
        <v>51</v>
      </c>
      <c r="I31" s="35">
        <v>0</v>
      </c>
      <c r="J31" s="35">
        <v>0</v>
      </c>
      <c r="K31" s="35">
        <v>0</v>
      </c>
      <c r="L31" s="35">
        <v>0</v>
      </c>
      <c r="M31" s="35">
        <v>9</v>
      </c>
      <c r="N31" s="35">
        <v>21</v>
      </c>
      <c r="O31" s="35">
        <v>7</v>
      </c>
      <c r="P31" s="13">
        <v>17.399999999999999</v>
      </c>
      <c r="Q31" s="35">
        <v>2</v>
      </c>
      <c r="R31" s="35">
        <v>0</v>
      </c>
      <c r="S31" s="13">
        <v>4.5999999999999996</v>
      </c>
      <c r="T31" s="35">
        <v>2</v>
      </c>
      <c r="U31" s="35">
        <v>1</v>
      </c>
      <c r="V31" s="35">
        <v>0</v>
      </c>
    </row>
    <row r="32" spans="1:22" ht="15">
      <c r="A32" s="81"/>
      <c r="B32" s="91"/>
      <c r="C32" s="92"/>
      <c r="D32" s="4" t="s">
        <v>30</v>
      </c>
      <c r="E32" s="35">
        <v>14</v>
      </c>
      <c r="F32" s="35">
        <v>258</v>
      </c>
      <c r="G32" s="35">
        <v>161</v>
      </c>
      <c r="H32" s="35">
        <v>88</v>
      </c>
      <c r="I32" s="35">
        <v>0</v>
      </c>
      <c r="J32" s="35">
        <v>0</v>
      </c>
      <c r="K32" s="35">
        <v>0</v>
      </c>
      <c r="L32" s="35">
        <v>0</v>
      </c>
      <c r="M32" s="35">
        <v>10</v>
      </c>
      <c r="N32" s="35">
        <v>22</v>
      </c>
      <c r="O32" s="35">
        <v>7</v>
      </c>
      <c r="P32" s="13">
        <v>13</v>
      </c>
      <c r="Q32" s="35">
        <v>3</v>
      </c>
      <c r="R32" s="35">
        <v>4</v>
      </c>
      <c r="S32" s="13">
        <v>6.1</v>
      </c>
      <c r="T32" s="35">
        <v>4</v>
      </c>
      <c r="U32" s="35">
        <v>2</v>
      </c>
      <c r="V32" s="35">
        <v>0</v>
      </c>
    </row>
    <row r="33" spans="1:22" ht="15">
      <c r="A33" s="81"/>
      <c r="B33" s="91"/>
      <c r="C33" s="92"/>
      <c r="D33" s="4" t="s">
        <v>31</v>
      </c>
      <c r="E33" s="35">
        <v>18</v>
      </c>
      <c r="F33" s="35">
        <v>240</v>
      </c>
      <c r="G33" s="35">
        <v>123</v>
      </c>
      <c r="H33" s="35">
        <v>55</v>
      </c>
      <c r="I33" s="35">
        <v>0</v>
      </c>
      <c r="J33" s="35">
        <v>0</v>
      </c>
      <c r="K33" s="35">
        <v>0</v>
      </c>
      <c r="L33" s="35">
        <v>0</v>
      </c>
      <c r="M33" s="35">
        <v>8</v>
      </c>
      <c r="N33" s="35">
        <v>20</v>
      </c>
      <c r="O33" s="35">
        <v>7</v>
      </c>
      <c r="P33" s="13">
        <v>11.3</v>
      </c>
      <c r="Q33" s="35">
        <v>3</v>
      </c>
      <c r="R33" s="35">
        <v>3</v>
      </c>
      <c r="S33" s="13">
        <v>5.0999999999999996</v>
      </c>
      <c r="T33" s="35">
        <v>2</v>
      </c>
      <c r="U33" s="35">
        <v>5</v>
      </c>
      <c r="V33" s="35">
        <v>0</v>
      </c>
    </row>
    <row r="34" spans="1:22" ht="15">
      <c r="A34" s="81"/>
      <c r="B34" s="91"/>
      <c r="C34" s="92"/>
      <c r="D34" s="4" t="s">
        <v>37</v>
      </c>
      <c r="E34" s="18">
        <f>SUM(E28:E33)</f>
        <v>136</v>
      </c>
      <c r="F34" s="18">
        <f t="shared" ref="F34:V34" si="2">SUM(F28:F33)</f>
        <v>1111</v>
      </c>
      <c r="G34" s="18">
        <f t="shared" si="2"/>
        <v>677</v>
      </c>
      <c r="H34" s="18">
        <f t="shared" si="2"/>
        <v>257</v>
      </c>
      <c r="I34" s="18">
        <f t="shared" si="2"/>
        <v>6</v>
      </c>
      <c r="J34" s="18">
        <f t="shared" si="2"/>
        <v>233</v>
      </c>
      <c r="K34" s="18">
        <f t="shared" si="2"/>
        <v>0</v>
      </c>
      <c r="L34" s="18">
        <f t="shared" si="2"/>
        <v>0</v>
      </c>
      <c r="M34" s="18">
        <f t="shared" si="2"/>
        <v>54</v>
      </c>
      <c r="N34" s="18">
        <f t="shared" si="2"/>
        <v>121</v>
      </c>
      <c r="O34" s="18">
        <f t="shared" si="2"/>
        <v>43</v>
      </c>
      <c r="P34" s="16">
        <f t="shared" si="2"/>
        <v>79.100000000000009</v>
      </c>
      <c r="Q34" s="18">
        <f t="shared" si="2"/>
        <v>15</v>
      </c>
      <c r="R34" s="18">
        <f t="shared" si="2"/>
        <v>7</v>
      </c>
      <c r="S34" s="16">
        <f t="shared" si="2"/>
        <v>28.5</v>
      </c>
      <c r="T34" s="18">
        <f t="shared" si="2"/>
        <v>12</v>
      </c>
      <c r="U34" s="18">
        <f t="shared" si="2"/>
        <v>11</v>
      </c>
      <c r="V34" s="18">
        <f t="shared" si="2"/>
        <v>0</v>
      </c>
    </row>
    <row r="35" spans="1:22" ht="15">
      <c r="A35" s="81" t="s">
        <v>42</v>
      </c>
      <c r="B35" s="91">
        <v>1500</v>
      </c>
      <c r="C35" s="92">
        <v>149</v>
      </c>
      <c r="D35" s="4" t="s">
        <v>39</v>
      </c>
      <c r="E35" s="35">
        <v>26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2</v>
      </c>
      <c r="N35" s="35">
        <v>3</v>
      </c>
      <c r="O35" s="35">
        <v>3</v>
      </c>
      <c r="P35" s="13">
        <v>2.2000000000000002</v>
      </c>
      <c r="Q35" s="35">
        <v>0</v>
      </c>
      <c r="R35" s="35">
        <v>2</v>
      </c>
      <c r="S35" s="13">
        <v>0</v>
      </c>
      <c r="T35" s="35">
        <v>2</v>
      </c>
      <c r="U35" s="35">
        <v>2</v>
      </c>
      <c r="V35" s="35">
        <v>0</v>
      </c>
    </row>
    <row r="36" spans="1:22" ht="15">
      <c r="A36" s="81"/>
      <c r="B36" s="91"/>
      <c r="C36" s="92"/>
      <c r="D36" s="4" t="s">
        <v>27</v>
      </c>
      <c r="E36" s="35">
        <v>7</v>
      </c>
      <c r="F36" s="35">
        <v>89</v>
      </c>
      <c r="G36" s="35">
        <v>10</v>
      </c>
      <c r="H36" s="35">
        <v>0</v>
      </c>
      <c r="I36" s="35">
        <v>0</v>
      </c>
      <c r="J36" s="35">
        <v>0</v>
      </c>
      <c r="K36" s="35">
        <v>1</v>
      </c>
      <c r="L36" s="35">
        <v>58</v>
      </c>
      <c r="M36" s="35">
        <v>7</v>
      </c>
      <c r="N36" s="35">
        <v>11</v>
      </c>
      <c r="O36" s="35">
        <v>3</v>
      </c>
      <c r="P36" s="13">
        <v>4.3</v>
      </c>
      <c r="Q36" s="35">
        <v>1</v>
      </c>
      <c r="R36" s="35">
        <v>2</v>
      </c>
      <c r="S36" s="13">
        <v>0.5</v>
      </c>
      <c r="T36" s="35">
        <v>2</v>
      </c>
      <c r="U36" s="35">
        <v>1</v>
      </c>
      <c r="V36" s="35">
        <v>0</v>
      </c>
    </row>
    <row r="37" spans="1:22" ht="15">
      <c r="A37" s="81"/>
      <c r="B37" s="91"/>
      <c r="C37" s="92"/>
      <c r="D37" s="4" t="s">
        <v>28</v>
      </c>
      <c r="E37" s="35">
        <v>7</v>
      </c>
      <c r="F37" s="35">
        <v>48</v>
      </c>
      <c r="G37" s="35">
        <v>68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7</v>
      </c>
      <c r="N37" s="35">
        <v>12</v>
      </c>
      <c r="O37" s="35">
        <v>3</v>
      </c>
      <c r="P37" s="13">
        <v>5.2</v>
      </c>
      <c r="Q37" s="35">
        <v>1</v>
      </c>
      <c r="R37" s="35">
        <v>1</v>
      </c>
      <c r="S37" s="13">
        <v>1.5</v>
      </c>
      <c r="T37" s="35">
        <v>1</v>
      </c>
      <c r="U37" s="35">
        <v>1</v>
      </c>
      <c r="V37" s="35">
        <v>0</v>
      </c>
    </row>
    <row r="38" spans="1:22" ht="15">
      <c r="A38" s="81"/>
      <c r="B38" s="91"/>
      <c r="C38" s="92"/>
      <c r="D38" s="4" t="s">
        <v>29</v>
      </c>
      <c r="E38" s="35">
        <v>6</v>
      </c>
      <c r="F38" s="35">
        <v>103</v>
      </c>
      <c r="G38" s="35">
        <v>18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8</v>
      </c>
      <c r="N38" s="35">
        <v>13</v>
      </c>
      <c r="O38" s="35">
        <v>4</v>
      </c>
      <c r="P38" s="13">
        <v>5.0999999999999996</v>
      </c>
      <c r="Q38" s="35">
        <v>1</v>
      </c>
      <c r="R38" s="35">
        <v>1</v>
      </c>
      <c r="S38" s="13">
        <v>1.5</v>
      </c>
      <c r="T38" s="35">
        <v>1</v>
      </c>
      <c r="U38" s="35">
        <v>2</v>
      </c>
      <c r="V38" s="35">
        <v>0</v>
      </c>
    </row>
    <row r="39" spans="1:22" ht="15">
      <c r="A39" s="81"/>
      <c r="B39" s="91"/>
      <c r="C39" s="92"/>
      <c r="D39" s="4" t="s">
        <v>30</v>
      </c>
      <c r="E39" s="35">
        <v>6</v>
      </c>
      <c r="F39" s="35">
        <v>160</v>
      </c>
      <c r="G39" s="35">
        <v>29</v>
      </c>
      <c r="H39" s="35">
        <v>10</v>
      </c>
      <c r="I39" s="35">
        <v>0</v>
      </c>
      <c r="J39" s="35">
        <v>0</v>
      </c>
      <c r="K39" s="35">
        <v>0</v>
      </c>
      <c r="L39" s="35">
        <v>0</v>
      </c>
      <c r="M39" s="35">
        <v>8</v>
      </c>
      <c r="N39" s="35">
        <v>11</v>
      </c>
      <c r="O39" s="35">
        <v>3</v>
      </c>
      <c r="P39" s="13">
        <v>5.4</v>
      </c>
      <c r="Q39" s="35">
        <v>1</v>
      </c>
      <c r="R39" s="35">
        <v>1</v>
      </c>
      <c r="S39" s="13">
        <v>1.5</v>
      </c>
      <c r="T39" s="35">
        <v>1</v>
      </c>
      <c r="U39" s="35">
        <v>1</v>
      </c>
      <c r="V39" s="35">
        <v>0</v>
      </c>
    </row>
    <row r="40" spans="1:22" ht="15">
      <c r="A40" s="81"/>
      <c r="B40" s="91"/>
      <c r="C40" s="92"/>
      <c r="D40" s="4" t="s">
        <v>31</v>
      </c>
      <c r="E40" s="35">
        <v>5</v>
      </c>
      <c r="F40" s="35">
        <v>191</v>
      </c>
      <c r="G40" s="35">
        <v>6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8</v>
      </c>
      <c r="N40" s="35">
        <v>11</v>
      </c>
      <c r="O40" s="35">
        <v>4</v>
      </c>
      <c r="P40" s="13">
        <v>5.0999999999999996</v>
      </c>
      <c r="Q40" s="35">
        <v>1</v>
      </c>
      <c r="R40" s="35">
        <v>1</v>
      </c>
      <c r="S40" s="13">
        <v>1.5</v>
      </c>
      <c r="T40" s="35">
        <v>2</v>
      </c>
      <c r="U40" s="35">
        <v>1</v>
      </c>
      <c r="V40" s="35">
        <v>0</v>
      </c>
    </row>
    <row r="41" spans="1:22" ht="15">
      <c r="A41" s="81"/>
      <c r="B41" s="91"/>
      <c r="C41" s="92"/>
      <c r="D41" s="4" t="s">
        <v>32</v>
      </c>
      <c r="E41" s="35">
        <v>5</v>
      </c>
      <c r="F41" s="35">
        <v>163</v>
      </c>
      <c r="G41" s="35">
        <v>14</v>
      </c>
      <c r="H41" s="35">
        <v>16</v>
      </c>
      <c r="I41" s="35">
        <v>0</v>
      </c>
      <c r="J41" s="35">
        <v>0</v>
      </c>
      <c r="K41" s="35">
        <v>0</v>
      </c>
      <c r="L41" s="35">
        <v>0</v>
      </c>
      <c r="M41" s="35">
        <v>8</v>
      </c>
      <c r="N41" s="35">
        <v>13</v>
      </c>
      <c r="O41" s="35">
        <v>4</v>
      </c>
      <c r="P41" s="13">
        <v>5.0999999999999996</v>
      </c>
      <c r="Q41" s="35">
        <v>1</v>
      </c>
      <c r="R41" s="35">
        <v>1</v>
      </c>
      <c r="S41" s="13">
        <v>1.5</v>
      </c>
      <c r="T41" s="35">
        <v>2</v>
      </c>
      <c r="U41" s="35">
        <v>1</v>
      </c>
      <c r="V41" s="35">
        <v>0</v>
      </c>
    </row>
    <row r="42" spans="1:22" ht="15">
      <c r="A42" s="81"/>
      <c r="B42" s="91"/>
      <c r="C42" s="92"/>
      <c r="D42" s="4" t="s">
        <v>33</v>
      </c>
      <c r="E42" s="35">
        <v>5</v>
      </c>
      <c r="F42" s="35">
        <v>115</v>
      </c>
      <c r="G42" s="35">
        <v>28</v>
      </c>
      <c r="H42" s="35">
        <v>24</v>
      </c>
      <c r="I42" s="35">
        <v>0</v>
      </c>
      <c r="J42" s="35">
        <v>0</v>
      </c>
      <c r="K42" s="35">
        <v>0</v>
      </c>
      <c r="L42" s="35">
        <v>0</v>
      </c>
      <c r="M42" s="35">
        <v>7</v>
      </c>
      <c r="N42" s="35">
        <v>12</v>
      </c>
      <c r="O42" s="35">
        <v>4</v>
      </c>
      <c r="P42" s="13">
        <v>4.4000000000000004</v>
      </c>
      <c r="Q42" s="35">
        <v>1</v>
      </c>
      <c r="R42" s="35">
        <v>2</v>
      </c>
      <c r="S42" s="13">
        <v>1.5</v>
      </c>
      <c r="T42" s="35">
        <v>2</v>
      </c>
      <c r="U42" s="35">
        <v>1</v>
      </c>
      <c r="V42" s="35">
        <v>0</v>
      </c>
    </row>
    <row r="43" spans="1:22" ht="15">
      <c r="A43" s="81"/>
      <c r="B43" s="91"/>
      <c r="C43" s="92"/>
      <c r="D43" s="4" t="s">
        <v>43</v>
      </c>
      <c r="E43" s="35">
        <v>5</v>
      </c>
      <c r="F43" s="35">
        <v>90</v>
      </c>
      <c r="G43" s="35">
        <v>46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8</v>
      </c>
      <c r="N43" s="35">
        <v>15</v>
      </c>
      <c r="O43" s="35">
        <v>3</v>
      </c>
      <c r="P43" s="13">
        <v>5.0999999999999996</v>
      </c>
      <c r="Q43" s="35">
        <v>1</v>
      </c>
      <c r="R43" s="35">
        <v>1</v>
      </c>
      <c r="S43" s="13">
        <v>1.5</v>
      </c>
      <c r="T43" s="35">
        <v>2</v>
      </c>
      <c r="U43" s="35">
        <v>1</v>
      </c>
      <c r="V43" s="35">
        <v>0</v>
      </c>
    </row>
    <row r="44" spans="1:22" ht="15">
      <c r="A44" s="81"/>
      <c r="B44" s="91"/>
      <c r="C44" s="92"/>
      <c r="D44" s="4" t="s">
        <v>35</v>
      </c>
      <c r="E44" s="35">
        <v>5</v>
      </c>
      <c r="F44" s="35">
        <v>118</v>
      </c>
      <c r="G44" s="35">
        <v>40</v>
      </c>
      <c r="H44" s="35">
        <v>21</v>
      </c>
      <c r="I44" s="35">
        <v>0</v>
      </c>
      <c r="J44" s="35">
        <v>0</v>
      </c>
      <c r="K44" s="35">
        <v>0</v>
      </c>
      <c r="L44" s="35">
        <v>0</v>
      </c>
      <c r="M44" s="35">
        <v>6</v>
      </c>
      <c r="N44" s="35">
        <v>14</v>
      </c>
      <c r="O44" s="35">
        <v>3</v>
      </c>
      <c r="P44" s="13">
        <v>3.7</v>
      </c>
      <c r="Q44" s="35">
        <v>1</v>
      </c>
      <c r="R44" s="35">
        <v>1</v>
      </c>
      <c r="S44" s="13">
        <v>1.5</v>
      </c>
      <c r="T44" s="35">
        <v>2</v>
      </c>
      <c r="U44" s="35">
        <v>2</v>
      </c>
      <c r="V44" s="35">
        <v>0</v>
      </c>
    </row>
    <row r="45" spans="1:22" ht="15">
      <c r="A45" s="81"/>
      <c r="B45" s="91"/>
      <c r="C45" s="92"/>
      <c r="D45" s="4" t="s">
        <v>36</v>
      </c>
      <c r="E45" s="35">
        <v>5</v>
      </c>
      <c r="F45" s="35">
        <v>157</v>
      </c>
      <c r="G45" s="35">
        <v>8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8</v>
      </c>
      <c r="N45" s="35">
        <v>15</v>
      </c>
      <c r="O45" s="35">
        <v>3</v>
      </c>
      <c r="P45" s="13">
        <v>3.3</v>
      </c>
      <c r="Q45" s="35">
        <v>1</v>
      </c>
      <c r="R45" s="35">
        <v>1</v>
      </c>
      <c r="S45" s="13">
        <v>1.5</v>
      </c>
      <c r="T45" s="35">
        <v>1</v>
      </c>
      <c r="U45" s="35">
        <v>1</v>
      </c>
      <c r="V45" s="35">
        <v>0</v>
      </c>
    </row>
    <row r="46" spans="1:22" ht="15">
      <c r="A46" s="81"/>
      <c r="B46" s="91"/>
      <c r="C46" s="92"/>
      <c r="D46" s="4" t="s">
        <v>37</v>
      </c>
      <c r="E46" s="18">
        <f>SUM(E35:E45)</f>
        <v>82</v>
      </c>
      <c r="F46" s="18">
        <f t="shared" ref="F46:V46" si="3">SUM(F35:F45)</f>
        <v>1234</v>
      </c>
      <c r="G46" s="18">
        <f t="shared" si="3"/>
        <v>267</v>
      </c>
      <c r="H46" s="18">
        <f t="shared" si="3"/>
        <v>71</v>
      </c>
      <c r="I46" s="18">
        <f t="shared" si="3"/>
        <v>0</v>
      </c>
      <c r="J46" s="18">
        <f t="shared" si="3"/>
        <v>0</v>
      </c>
      <c r="K46" s="18">
        <f t="shared" si="3"/>
        <v>1</v>
      </c>
      <c r="L46" s="18">
        <f t="shared" si="3"/>
        <v>58</v>
      </c>
      <c r="M46" s="18">
        <f t="shared" si="3"/>
        <v>77</v>
      </c>
      <c r="N46" s="18">
        <f t="shared" si="3"/>
        <v>130</v>
      </c>
      <c r="O46" s="18">
        <f t="shared" si="3"/>
        <v>37</v>
      </c>
      <c r="P46" s="16">
        <f t="shared" si="3"/>
        <v>48.9</v>
      </c>
      <c r="Q46" s="18">
        <f t="shared" si="3"/>
        <v>10</v>
      </c>
      <c r="R46" s="18">
        <f t="shared" si="3"/>
        <v>14</v>
      </c>
      <c r="S46" s="16">
        <f t="shared" si="3"/>
        <v>14</v>
      </c>
      <c r="T46" s="18">
        <f t="shared" si="3"/>
        <v>18</v>
      </c>
      <c r="U46" s="18">
        <f t="shared" si="3"/>
        <v>14</v>
      </c>
      <c r="V46" s="18">
        <f t="shared" si="3"/>
        <v>0</v>
      </c>
    </row>
    <row r="47" spans="1:22" ht="15">
      <c r="A47" s="81" t="s">
        <v>44</v>
      </c>
      <c r="B47" s="91">
        <v>1700</v>
      </c>
      <c r="C47" s="92">
        <v>175</v>
      </c>
      <c r="D47" s="4" t="s">
        <v>45</v>
      </c>
      <c r="E47" s="35">
        <v>47</v>
      </c>
      <c r="F47" s="35">
        <v>12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2</v>
      </c>
      <c r="N47" s="35">
        <v>3</v>
      </c>
      <c r="O47" s="35">
        <v>6</v>
      </c>
      <c r="P47" s="13">
        <v>3.7</v>
      </c>
      <c r="Q47" s="35">
        <v>3</v>
      </c>
      <c r="R47" s="35">
        <v>8</v>
      </c>
      <c r="S47" s="13">
        <v>0.9</v>
      </c>
      <c r="T47" s="35">
        <v>7</v>
      </c>
      <c r="U47" s="35">
        <v>5</v>
      </c>
      <c r="V47" s="35">
        <v>0</v>
      </c>
    </row>
    <row r="48" spans="1:22" ht="15">
      <c r="A48" s="81"/>
      <c r="B48" s="91"/>
      <c r="C48" s="92"/>
      <c r="D48" s="4" t="s">
        <v>46</v>
      </c>
      <c r="E48" s="35">
        <v>24</v>
      </c>
      <c r="F48" s="35">
        <v>74</v>
      </c>
      <c r="G48" s="35">
        <v>1</v>
      </c>
      <c r="H48" s="35">
        <v>9</v>
      </c>
      <c r="I48" s="35">
        <v>0</v>
      </c>
      <c r="J48" s="35">
        <v>0</v>
      </c>
      <c r="K48" s="35">
        <v>1</v>
      </c>
      <c r="L48" s="35">
        <v>226</v>
      </c>
      <c r="M48" s="35">
        <v>6</v>
      </c>
      <c r="N48" s="35">
        <v>12</v>
      </c>
      <c r="O48" s="35">
        <v>6</v>
      </c>
      <c r="P48" s="13">
        <v>5.8</v>
      </c>
      <c r="Q48" s="35">
        <v>1</v>
      </c>
      <c r="R48" s="35">
        <v>1</v>
      </c>
      <c r="S48" s="13">
        <v>2.4</v>
      </c>
      <c r="T48" s="35">
        <v>1</v>
      </c>
      <c r="U48" s="35">
        <v>1</v>
      </c>
      <c r="V48" s="35">
        <v>0</v>
      </c>
    </row>
    <row r="49" spans="1:22" ht="15">
      <c r="A49" s="81"/>
      <c r="B49" s="91"/>
      <c r="C49" s="92"/>
      <c r="D49" s="4" t="s">
        <v>27</v>
      </c>
      <c r="E49" s="35">
        <v>11</v>
      </c>
      <c r="F49" s="35">
        <v>45</v>
      </c>
      <c r="G49" s="35">
        <v>2</v>
      </c>
      <c r="H49" s="35">
        <v>14</v>
      </c>
      <c r="I49" s="35">
        <v>0</v>
      </c>
      <c r="J49" s="35">
        <v>0</v>
      </c>
      <c r="K49" s="35">
        <v>1</v>
      </c>
      <c r="L49" s="35">
        <v>104</v>
      </c>
      <c r="M49" s="35">
        <v>6</v>
      </c>
      <c r="N49" s="35">
        <v>13</v>
      </c>
      <c r="O49" s="35">
        <v>9</v>
      </c>
      <c r="P49" s="13">
        <v>8.5</v>
      </c>
      <c r="Q49" s="35">
        <v>1</v>
      </c>
      <c r="R49" s="35">
        <v>1</v>
      </c>
      <c r="S49" s="13">
        <v>1</v>
      </c>
      <c r="T49" s="35">
        <v>1</v>
      </c>
      <c r="U49" s="35">
        <v>1</v>
      </c>
      <c r="V49" s="35">
        <v>0</v>
      </c>
    </row>
    <row r="50" spans="1:22" ht="15">
      <c r="A50" s="81"/>
      <c r="B50" s="91"/>
      <c r="C50" s="92"/>
      <c r="D50" s="4" t="s">
        <v>28</v>
      </c>
      <c r="E50" s="35">
        <v>8</v>
      </c>
      <c r="F50" s="35">
        <v>70</v>
      </c>
      <c r="G50" s="35">
        <v>2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7</v>
      </c>
      <c r="N50" s="35">
        <v>15</v>
      </c>
      <c r="O50" s="35">
        <v>9</v>
      </c>
      <c r="P50" s="13">
        <v>9.1999999999999993</v>
      </c>
      <c r="Q50" s="35">
        <v>1</v>
      </c>
      <c r="R50" s="35">
        <v>2</v>
      </c>
      <c r="S50" s="13">
        <v>1</v>
      </c>
      <c r="T50" s="35">
        <v>2</v>
      </c>
      <c r="U50" s="35">
        <v>0</v>
      </c>
      <c r="V50" s="35">
        <v>0</v>
      </c>
    </row>
    <row r="51" spans="1:22" ht="15">
      <c r="A51" s="81"/>
      <c r="B51" s="91"/>
      <c r="C51" s="92"/>
      <c r="D51" s="4" t="s">
        <v>29</v>
      </c>
      <c r="E51" s="35">
        <v>8</v>
      </c>
      <c r="F51" s="35">
        <v>159</v>
      </c>
      <c r="G51" s="35">
        <v>1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7</v>
      </c>
      <c r="N51" s="35">
        <v>15</v>
      </c>
      <c r="O51" s="35">
        <v>9</v>
      </c>
      <c r="P51" s="13">
        <v>9.3000000000000007</v>
      </c>
      <c r="Q51" s="35">
        <v>1</v>
      </c>
      <c r="R51" s="35">
        <v>1</v>
      </c>
      <c r="S51" s="13">
        <v>1</v>
      </c>
      <c r="T51" s="35">
        <v>1</v>
      </c>
      <c r="U51" s="35">
        <v>1</v>
      </c>
      <c r="V51" s="35">
        <v>0</v>
      </c>
    </row>
    <row r="52" spans="1:22" ht="15">
      <c r="A52" s="81"/>
      <c r="B52" s="91"/>
      <c r="C52" s="92"/>
      <c r="D52" s="4" t="s">
        <v>30</v>
      </c>
      <c r="E52" s="35">
        <v>9</v>
      </c>
      <c r="F52" s="35">
        <v>152</v>
      </c>
      <c r="G52" s="35">
        <v>4</v>
      </c>
      <c r="H52" s="35">
        <v>24</v>
      </c>
      <c r="I52" s="35">
        <v>0</v>
      </c>
      <c r="J52" s="35">
        <v>0</v>
      </c>
      <c r="K52" s="35">
        <v>0</v>
      </c>
      <c r="L52" s="35">
        <v>0</v>
      </c>
      <c r="M52" s="35">
        <v>7</v>
      </c>
      <c r="N52" s="35">
        <v>16</v>
      </c>
      <c r="O52" s="35">
        <v>9</v>
      </c>
      <c r="P52" s="13">
        <v>8.8000000000000007</v>
      </c>
      <c r="Q52" s="35">
        <v>1</v>
      </c>
      <c r="R52" s="35">
        <v>1</v>
      </c>
      <c r="S52" s="13">
        <v>1</v>
      </c>
      <c r="T52" s="35">
        <v>1</v>
      </c>
      <c r="U52" s="35">
        <v>1</v>
      </c>
      <c r="V52" s="35">
        <v>0</v>
      </c>
    </row>
    <row r="53" spans="1:22" ht="15">
      <c r="A53" s="81"/>
      <c r="B53" s="91"/>
      <c r="C53" s="92"/>
      <c r="D53" s="4" t="s">
        <v>31</v>
      </c>
      <c r="E53" s="35">
        <v>9</v>
      </c>
      <c r="F53" s="35">
        <v>154</v>
      </c>
      <c r="G53" s="35">
        <v>4</v>
      </c>
      <c r="H53" s="35">
        <v>7</v>
      </c>
      <c r="I53" s="35">
        <v>0</v>
      </c>
      <c r="J53" s="35">
        <v>0</v>
      </c>
      <c r="K53" s="35">
        <v>0</v>
      </c>
      <c r="L53" s="35">
        <v>0</v>
      </c>
      <c r="M53" s="35">
        <v>7</v>
      </c>
      <c r="N53" s="35">
        <v>15</v>
      </c>
      <c r="O53" s="35">
        <v>9</v>
      </c>
      <c r="P53" s="13">
        <v>9.4</v>
      </c>
      <c r="Q53" s="35">
        <v>1</v>
      </c>
      <c r="R53" s="35">
        <v>1</v>
      </c>
      <c r="S53" s="13">
        <v>1</v>
      </c>
      <c r="T53" s="35">
        <v>1</v>
      </c>
      <c r="U53" s="35">
        <v>1</v>
      </c>
      <c r="V53" s="35">
        <v>0</v>
      </c>
    </row>
    <row r="54" spans="1:22" ht="15">
      <c r="A54" s="81"/>
      <c r="B54" s="91"/>
      <c r="C54" s="92"/>
      <c r="D54" s="4" t="s">
        <v>32</v>
      </c>
      <c r="E54" s="35">
        <v>9</v>
      </c>
      <c r="F54" s="35">
        <v>143</v>
      </c>
      <c r="G54" s="35">
        <v>3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8</v>
      </c>
      <c r="N54" s="35">
        <v>15</v>
      </c>
      <c r="O54" s="35">
        <v>9</v>
      </c>
      <c r="P54" s="13">
        <v>9.1999999999999993</v>
      </c>
      <c r="Q54" s="35">
        <v>1</v>
      </c>
      <c r="R54" s="35">
        <v>1</v>
      </c>
      <c r="S54" s="13">
        <v>1</v>
      </c>
      <c r="T54" s="35">
        <v>1</v>
      </c>
      <c r="U54" s="35">
        <v>1</v>
      </c>
      <c r="V54" s="35">
        <v>0</v>
      </c>
    </row>
    <row r="55" spans="1:22" ht="15">
      <c r="A55" s="81"/>
      <c r="B55" s="91"/>
      <c r="C55" s="92"/>
      <c r="D55" s="4" t="s">
        <v>33</v>
      </c>
      <c r="E55" s="35">
        <v>9</v>
      </c>
      <c r="F55" s="35">
        <v>104</v>
      </c>
      <c r="G55" s="35">
        <v>4</v>
      </c>
      <c r="H55" s="35">
        <v>32</v>
      </c>
      <c r="I55" s="35">
        <v>0</v>
      </c>
      <c r="J55" s="35">
        <v>0</v>
      </c>
      <c r="K55" s="35">
        <v>0</v>
      </c>
      <c r="L55" s="35">
        <v>0</v>
      </c>
      <c r="M55" s="35">
        <v>7</v>
      </c>
      <c r="N55" s="35">
        <v>16</v>
      </c>
      <c r="O55" s="35">
        <v>6</v>
      </c>
      <c r="P55" s="13">
        <v>9.6999999999999993</v>
      </c>
      <c r="Q55" s="35">
        <v>2</v>
      </c>
      <c r="R55" s="35">
        <v>2</v>
      </c>
      <c r="S55" s="13">
        <v>1</v>
      </c>
      <c r="T55" s="35">
        <v>2</v>
      </c>
      <c r="U55" s="35">
        <v>2</v>
      </c>
      <c r="V55" s="35">
        <v>0</v>
      </c>
    </row>
    <row r="56" spans="1:22" ht="15">
      <c r="A56" s="81"/>
      <c r="B56" s="91"/>
      <c r="C56" s="92"/>
      <c r="D56" s="4" t="s">
        <v>43</v>
      </c>
      <c r="E56" s="35">
        <v>9</v>
      </c>
      <c r="F56" s="35">
        <v>115</v>
      </c>
      <c r="G56" s="35">
        <v>5</v>
      </c>
      <c r="H56" s="35">
        <v>67</v>
      </c>
      <c r="I56" s="35">
        <v>0</v>
      </c>
      <c r="J56" s="35">
        <v>0</v>
      </c>
      <c r="K56" s="35">
        <v>0</v>
      </c>
      <c r="L56" s="35">
        <v>0</v>
      </c>
      <c r="M56" s="35">
        <v>8</v>
      </c>
      <c r="N56" s="35">
        <v>15</v>
      </c>
      <c r="O56" s="35">
        <v>9</v>
      </c>
      <c r="P56" s="13">
        <v>9.1999999999999993</v>
      </c>
      <c r="Q56" s="35">
        <v>2</v>
      </c>
      <c r="R56" s="35">
        <v>2</v>
      </c>
      <c r="S56" s="13">
        <v>1</v>
      </c>
      <c r="T56" s="35">
        <v>2</v>
      </c>
      <c r="U56" s="35">
        <v>2</v>
      </c>
      <c r="V56" s="35">
        <v>1</v>
      </c>
    </row>
    <row r="57" spans="1:22" ht="15">
      <c r="A57" s="81"/>
      <c r="B57" s="91"/>
      <c r="C57" s="92"/>
      <c r="D57" s="4" t="s">
        <v>35</v>
      </c>
      <c r="E57" s="35">
        <v>9</v>
      </c>
      <c r="F57" s="35">
        <v>132</v>
      </c>
      <c r="G57" s="35">
        <v>4</v>
      </c>
      <c r="H57" s="35">
        <v>35</v>
      </c>
      <c r="I57" s="35">
        <v>0</v>
      </c>
      <c r="J57" s="35">
        <v>0</v>
      </c>
      <c r="K57" s="35">
        <v>0</v>
      </c>
      <c r="L57" s="35">
        <v>0</v>
      </c>
      <c r="M57" s="35">
        <v>8</v>
      </c>
      <c r="N57" s="35">
        <v>15</v>
      </c>
      <c r="O57" s="35">
        <v>9</v>
      </c>
      <c r="P57" s="13">
        <v>9.4</v>
      </c>
      <c r="Q57" s="35">
        <v>1</v>
      </c>
      <c r="R57" s="35">
        <v>1</v>
      </c>
      <c r="S57" s="13">
        <v>1</v>
      </c>
      <c r="T57" s="35">
        <v>1</v>
      </c>
      <c r="U57" s="35">
        <v>1</v>
      </c>
      <c r="V57" s="35">
        <v>0</v>
      </c>
    </row>
    <row r="58" spans="1:22" ht="15">
      <c r="A58" s="81"/>
      <c r="B58" s="91"/>
      <c r="C58" s="92"/>
      <c r="D58" s="4" t="s">
        <v>36</v>
      </c>
      <c r="E58" s="35">
        <v>14</v>
      </c>
      <c r="F58" s="35">
        <v>49</v>
      </c>
      <c r="G58" s="35">
        <v>2</v>
      </c>
      <c r="H58" s="35">
        <v>35</v>
      </c>
      <c r="I58" s="35">
        <v>0</v>
      </c>
      <c r="J58" s="35">
        <v>0</v>
      </c>
      <c r="K58" s="35">
        <v>0</v>
      </c>
      <c r="L58" s="35">
        <v>0</v>
      </c>
      <c r="M58" s="35">
        <v>6</v>
      </c>
      <c r="N58" s="35">
        <v>16</v>
      </c>
      <c r="O58" s="35">
        <v>9</v>
      </c>
      <c r="P58" s="13">
        <v>7.5</v>
      </c>
      <c r="Q58" s="35">
        <v>1</v>
      </c>
      <c r="R58" s="35">
        <v>1</v>
      </c>
      <c r="S58" s="13">
        <v>6.1</v>
      </c>
      <c r="T58" s="35">
        <v>1</v>
      </c>
      <c r="U58" s="35">
        <v>1</v>
      </c>
      <c r="V58" s="35">
        <v>0</v>
      </c>
    </row>
    <row r="59" spans="1:22" ht="15">
      <c r="A59" s="81"/>
      <c r="B59" s="91"/>
      <c r="C59" s="92"/>
      <c r="D59" s="4" t="s">
        <v>37</v>
      </c>
      <c r="E59" s="18">
        <f>SUM(E47:E58)</f>
        <v>166</v>
      </c>
      <c r="F59" s="18">
        <f t="shared" ref="F59:V59" si="4">SUM(F47:F58)</f>
        <v>1209</v>
      </c>
      <c r="G59" s="18">
        <f t="shared" si="4"/>
        <v>32</v>
      </c>
      <c r="H59" s="18">
        <f t="shared" si="4"/>
        <v>223</v>
      </c>
      <c r="I59" s="18">
        <f t="shared" si="4"/>
        <v>0</v>
      </c>
      <c r="J59" s="18">
        <f t="shared" si="4"/>
        <v>0</v>
      </c>
      <c r="K59" s="18">
        <f t="shared" si="4"/>
        <v>2</v>
      </c>
      <c r="L59" s="18">
        <f t="shared" si="4"/>
        <v>330</v>
      </c>
      <c r="M59" s="18">
        <f t="shared" si="4"/>
        <v>79</v>
      </c>
      <c r="N59" s="18">
        <f t="shared" si="4"/>
        <v>166</v>
      </c>
      <c r="O59" s="18">
        <f t="shared" si="4"/>
        <v>99</v>
      </c>
      <c r="P59" s="16">
        <f t="shared" si="4"/>
        <v>99.7</v>
      </c>
      <c r="Q59" s="18">
        <f t="shared" si="4"/>
        <v>16</v>
      </c>
      <c r="R59" s="18">
        <f t="shared" si="4"/>
        <v>22</v>
      </c>
      <c r="S59" s="16">
        <f t="shared" si="4"/>
        <v>18.399999999999999</v>
      </c>
      <c r="T59" s="18">
        <f t="shared" si="4"/>
        <v>21</v>
      </c>
      <c r="U59" s="18">
        <f t="shared" si="4"/>
        <v>17</v>
      </c>
      <c r="V59" s="18">
        <f t="shared" si="4"/>
        <v>1</v>
      </c>
    </row>
    <row r="60" spans="1:22" ht="15">
      <c r="A60" s="81" t="s">
        <v>47</v>
      </c>
      <c r="B60" s="92">
        <v>8</v>
      </c>
      <c r="C60" s="92">
        <v>0</v>
      </c>
      <c r="D60" s="4" t="s">
        <v>27</v>
      </c>
      <c r="E60" s="35">
        <v>3</v>
      </c>
      <c r="F60" s="35">
        <v>392</v>
      </c>
      <c r="G60" s="35">
        <v>122</v>
      </c>
      <c r="H60" s="35">
        <v>0</v>
      </c>
      <c r="I60" s="35">
        <v>70</v>
      </c>
      <c r="J60" s="35">
        <v>56</v>
      </c>
      <c r="K60" s="35">
        <v>101</v>
      </c>
      <c r="L60" s="35">
        <v>0</v>
      </c>
      <c r="M60" s="35">
        <v>7</v>
      </c>
      <c r="N60" s="35">
        <v>26</v>
      </c>
      <c r="O60" s="35">
        <v>8</v>
      </c>
      <c r="P60" s="13">
        <v>10</v>
      </c>
      <c r="Q60" s="35">
        <v>3</v>
      </c>
      <c r="R60" s="35">
        <v>1</v>
      </c>
      <c r="S60" s="13">
        <v>1.2</v>
      </c>
      <c r="T60" s="35">
        <v>1</v>
      </c>
      <c r="U60" s="35">
        <v>1</v>
      </c>
      <c r="V60" s="35">
        <v>1</v>
      </c>
    </row>
    <row r="61" spans="1:22" ht="15">
      <c r="A61" s="81"/>
      <c r="B61" s="92"/>
      <c r="C61" s="92"/>
      <c r="D61" s="4" t="s">
        <v>48</v>
      </c>
      <c r="E61" s="35">
        <v>7</v>
      </c>
      <c r="F61" s="35">
        <v>358</v>
      </c>
      <c r="G61" s="35">
        <v>177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8</v>
      </c>
      <c r="N61" s="35">
        <v>23</v>
      </c>
      <c r="O61" s="35">
        <v>6</v>
      </c>
      <c r="P61" s="13">
        <v>13.7</v>
      </c>
      <c r="Q61" s="35">
        <v>4</v>
      </c>
      <c r="R61" s="35">
        <v>1</v>
      </c>
      <c r="S61" s="13">
        <v>2.4</v>
      </c>
      <c r="T61" s="35">
        <v>1</v>
      </c>
      <c r="U61" s="35">
        <v>1</v>
      </c>
      <c r="V61" s="35">
        <v>0</v>
      </c>
    </row>
    <row r="62" spans="1:22" ht="15">
      <c r="A62" s="81"/>
      <c r="B62" s="92"/>
      <c r="C62" s="92"/>
      <c r="D62" s="4" t="s">
        <v>49</v>
      </c>
      <c r="E62" s="35">
        <v>7</v>
      </c>
      <c r="F62" s="35">
        <v>238</v>
      </c>
      <c r="G62" s="35">
        <v>86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5</v>
      </c>
      <c r="N62" s="35">
        <v>16</v>
      </c>
      <c r="O62" s="35">
        <v>2</v>
      </c>
      <c r="P62" s="13">
        <v>12.7</v>
      </c>
      <c r="Q62" s="35">
        <v>4</v>
      </c>
      <c r="R62" s="35">
        <v>1</v>
      </c>
      <c r="S62" s="13">
        <v>2.6</v>
      </c>
      <c r="T62" s="35">
        <v>1</v>
      </c>
      <c r="U62" s="35">
        <v>1</v>
      </c>
      <c r="V62" s="35">
        <v>0</v>
      </c>
    </row>
    <row r="63" spans="1:22" ht="15">
      <c r="A63" s="81"/>
      <c r="B63" s="92"/>
      <c r="C63" s="92"/>
      <c r="D63" s="4" t="s">
        <v>50</v>
      </c>
      <c r="E63" s="35">
        <v>6</v>
      </c>
      <c r="F63" s="35">
        <v>238</v>
      </c>
      <c r="G63" s="35">
        <v>36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7</v>
      </c>
      <c r="N63" s="35">
        <v>21</v>
      </c>
      <c r="O63" s="35">
        <v>9</v>
      </c>
      <c r="P63" s="13">
        <v>13.6</v>
      </c>
      <c r="Q63" s="35">
        <v>4</v>
      </c>
      <c r="R63" s="35">
        <v>1</v>
      </c>
      <c r="S63" s="13">
        <v>1.3</v>
      </c>
      <c r="T63" s="35">
        <v>1</v>
      </c>
      <c r="U63" s="35">
        <v>1</v>
      </c>
      <c r="V63" s="35">
        <v>0</v>
      </c>
    </row>
    <row r="64" spans="1:22" ht="15">
      <c r="A64" s="81"/>
      <c r="B64" s="92"/>
      <c r="C64" s="92"/>
      <c r="D64" s="4" t="s">
        <v>51</v>
      </c>
      <c r="E64" s="35">
        <v>6</v>
      </c>
      <c r="F64" s="35">
        <v>306</v>
      </c>
      <c r="G64" s="35">
        <v>47</v>
      </c>
      <c r="H64" s="35">
        <v>8</v>
      </c>
      <c r="I64" s="35">
        <v>0</v>
      </c>
      <c r="J64" s="35">
        <v>0</v>
      </c>
      <c r="K64" s="35">
        <v>0</v>
      </c>
      <c r="L64" s="35">
        <v>72</v>
      </c>
      <c r="M64" s="35">
        <v>7</v>
      </c>
      <c r="N64" s="35">
        <v>21</v>
      </c>
      <c r="O64" s="35">
        <v>7</v>
      </c>
      <c r="P64" s="13">
        <v>14.1</v>
      </c>
      <c r="Q64" s="35">
        <v>5</v>
      </c>
      <c r="R64" s="35">
        <v>1</v>
      </c>
      <c r="S64" s="13">
        <v>0.9</v>
      </c>
      <c r="T64" s="35">
        <v>1</v>
      </c>
      <c r="U64" s="35">
        <v>1</v>
      </c>
      <c r="V64" s="35">
        <v>1</v>
      </c>
    </row>
    <row r="65" spans="1:22" ht="15">
      <c r="A65" s="81"/>
      <c r="B65" s="92"/>
      <c r="C65" s="92"/>
      <c r="D65" s="4" t="s">
        <v>37</v>
      </c>
      <c r="E65" s="18">
        <f>SUM(E60:E64)</f>
        <v>29</v>
      </c>
      <c r="F65" s="18">
        <f t="shared" ref="F65:V65" si="5">SUM(F60:F64)</f>
        <v>1532</v>
      </c>
      <c r="G65" s="18">
        <f t="shared" si="5"/>
        <v>468</v>
      </c>
      <c r="H65" s="18">
        <f t="shared" si="5"/>
        <v>8</v>
      </c>
      <c r="I65" s="18">
        <f t="shared" si="5"/>
        <v>70</v>
      </c>
      <c r="J65" s="18">
        <f t="shared" si="5"/>
        <v>56</v>
      </c>
      <c r="K65" s="18">
        <f t="shared" si="5"/>
        <v>101</v>
      </c>
      <c r="L65" s="18">
        <f t="shared" si="5"/>
        <v>72</v>
      </c>
      <c r="M65" s="18">
        <f t="shared" si="5"/>
        <v>34</v>
      </c>
      <c r="N65" s="18">
        <f t="shared" si="5"/>
        <v>107</v>
      </c>
      <c r="O65" s="18">
        <f t="shared" si="5"/>
        <v>32</v>
      </c>
      <c r="P65" s="16">
        <f t="shared" si="5"/>
        <v>64.099999999999994</v>
      </c>
      <c r="Q65" s="18">
        <f t="shared" si="5"/>
        <v>20</v>
      </c>
      <c r="R65" s="18">
        <f t="shared" si="5"/>
        <v>5</v>
      </c>
      <c r="S65" s="16">
        <f t="shared" si="5"/>
        <v>8.3999999999999986</v>
      </c>
      <c r="T65" s="18">
        <f t="shared" si="5"/>
        <v>5</v>
      </c>
      <c r="U65" s="18">
        <f t="shared" si="5"/>
        <v>5</v>
      </c>
      <c r="V65" s="18">
        <f t="shared" si="5"/>
        <v>2</v>
      </c>
    </row>
    <row r="66" spans="1:22" ht="15">
      <c r="A66" s="81" t="s">
        <v>52</v>
      </c>
      <c r="B66" s="91">
        <v>1190</v>
      </c>
      <c r="C66" s="92">
        <v>191</v>
      </c>
      <c r="D66" s="4" t="s">
        <v>39</v>
      </c>
      <c r="E66" s="35">
        <v>34</v>
      </c>
      <c r="F66" s="35">
        <v>44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5</v>
      </c>
      <c r="N66" s="35">
        <v>11</v>
      </c>
      <c r="O66" s="35">
        <v>4</v>
      </c>
      <c r="P66" s="13">
        <v>7</v>
      </c>
      <c r="Q66" s="35">
        <v>1</v>
      </c>
      <c r="R66" s="35">
        <v>2</v>
      </c>
      <c r="S66" s="13">
        <v>1.5</v>
      </c>
      <c r="T66" s="35">
        <v>3</v>
      </c>
      <c r="U66" s="35">
        <v>2</v>
      </c>
      <c r="V66" s="35">
        <v>0</v>
      </c>
    </row>
    <row r="67" spans="1:22" ht="15">
      <c r="A67" s="81"/>
      <c r="B67" s="91"/>
      <c r="C67" s="92"/>
      <c r="D67" s="4" t="s">
        <v>27</v>
      </c>
      <c r="E67" s="35">
        <v>29</v>
      </c>
      <c r="F67" s="35">
        <v>59</v>
      </c>
      <c r="G67" s="35">
        <v>0</v>
      </c>
      <c r="H67" s="35">
        <v>0</v>
      </c>
      <c r="I67" s="35">
        <v>0</v>
      </c>
      <c r="J67" s="35">
        <v>0</v>
      </c>
      <c r="K67" s="35">
        <v>1</v>
      </c>
      <c r="L67" s="35">
        <v>81</v>
      </c>
      <c r="M67" s="35">
        <v>5</v>
      </c>
      <c r="N67" s="35">
        <v>14</v>
      </c>
      <c r="O67" s="35">
        <v>5</v>
      </c>
      <c r="P67" s="13">
        <v>7.3</v>
      </c>
      <c r="Q67" s="35">
        <v>1</v>
      </c>
      <c r="R67" s="35">
        <v>0</v>
      </c>
      <c r="S67" s="13">
        <v>1.6</v>
      </c>
      <c r="T67" s="35">
        <v>1</v>
      </c>
      <c r="U67" s="35">
        <v>1</v>
      </c>
      <c r="V67" s="35">
        <v>0</v>
      </c>
    </row>
    <row r="68" spans="1:22" ht="15">
      <c r="A68" s="81"/>
      <c r="B68" s="91"/>
      <c r="C68" s="92"/>
      <c r="D68" s="4" t="s">
        <v>28</v>
      </c>
      <c r="E68" s="35">
        <v>12</v>
      </c>
      <c r="F68" s="35">
        <v>77</v>
      </c>
      <c r="G68" s="35">
        <v>15</v>
      </c>
      <c r="H68" s="35">
        <v>5</v>
      </c>
      <c r="I68" s="35">
        <v>0</v>
      </c>
      <c r="J68" s="35">
        <v>0</v>
      </c>
      <c r="K68" s="35">
        <v>0</v>
      </c>
      <c r="L68" s="35">
        <v>0</v>
      </c>
      <c r="M68" s="35">
        <v>5</v>
      </c>
      <c r="N68" s="35">
        <v>7</v>
      </c>
      <c r="O68" s="35">
        <v>2</v>
      </c>
      <c r="P68" s="13">
        <v>3.6</v>
      </c>
      <c r="Q68" s="35">
        <v>3</v>
      </c>
      <c r="R68" s="35">
        <v>0</v>
      </c>
      <c r="S68" s="13">
        <v>2.2000000000000002</v>
      </c>
      <c r="T68" s="35">
        <v>0</v>
      </c>
      <c r="U68" s="35">
        <v>0</v>
      </c>
      <c r="V68" s="35">
        <v>0</v>
      </c>
    </row>
    <row r="69" spans="1:22" ht="15">
      <c r="A69" s="81"/>
      <c r="B69" s="91"/>
      <c r="C69" s="92"/>
      <c r="D69" s="4" t="s">
        <v>29</v>
      </c>
      <c r="E69" s="35">
        <v>7</v>
      </c>
      <c r="F69" s="35">
        <v>130</v>
      </c>
      <c r="G69" s="35">
        <v>32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8</v>
      </c>
      <c r="N69" s="35">
        <v>14</v>
      </c>
      <c r="O69" s="35">
        <v>4</v>
      </c>
      <c r="P69" s="13">
        <v>6.1</v>
      </c>
      <c r="Q69" s="35">
        <v>2</v>
      </c>
      <c r="R69" s="35">
        <v>0</v>
      </c>
      <c r="S69" s="13">
        <v>2.5</v>
      </c>
      <c r="T69" s="35">
        <v>2</v>
      </c>
      <c r="U69" s="35">
        <v>2</v>
      </c>
      <c r="V69" s="35">
        <v>0</v>
      </c>
    </row>
    <row r="70" spans="1:22" ht="15">
      <c r="A70" s="81"/>
      <c r="B70" s="91"/>
      <c r="C70" s="92"/>
      <c r="D70" s="4" t="s">
        <v>30</v>
      </c>
      <c r="E70" s="35">
        <v>6</v>
      </c>
      <c r="F70" s="35">
        <v>171</v>
      </c>
      <c r="G70" s="35">
        <v>48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7</v>
      </c>
      <c r="N70" s="35">
        <v>14</v>
      </c>
      <c r="O70" s="35">
        <v>6</v>
      </c>
      <c r="P70" s="13">
        <v>6.7</v>
      </c>
      <c r="Q70" s="35">
        <v>1</v>
      </c>
      <c r="R70" s="35">
        <v>0</v>
      </c>
      <c r="S70" s="13">
        <v>2.6</v>
      </c>
      <c r="T70" s="35">
        <v>4</v>
      </c>
      <c r="U70" s="35">
        <v>2</v>
      </c>
      <c r="V70" s="35">
        <v>0</v>
      </c>
    </row>
    <row r="71" spans="1:22" ht="15">
      <c r="A71" s="81"/>
      <c r="B71" s="91"/>
      <c r="C71" s="92"/>
      <c r="D71" s="4" t="s">
        <v>31</v>
      </c>
      <c r="E71" s="35">
        <v>8</v>
      </c>
      <c r="F71" s="35">
        <v>112</v>
      </c>
      <c r="G71" s="35">
        <v>26</v>
      </c>
      <c r="H71" s="35">
        <v>21</v>
      </c>
      <c r="I71" s="35">
        <v>0</v>
      </c>
      <c r="J71" s="35">
        <v>0</v>
      </c>
      <c r="K71" s="35">
        <v>0</v>
      </c>
      <c r="L71" s="35">
        <v>0</v>
      </c>
      <c r="M71" s="35">
        <v>8</v>
      </c>
      <c r="N71" s="35">
        <v>18</v>
      </c>
      <c r="O71" s="35">
        <v>6</v>
      </c>
      <c r="P71" s="13">
        <v>6.4</v>
      </c>
      <c r="Q71" s="35">
        <v>2</v>
      </c>
      <c r="R71" s="35">
        <v>2</v>
      </c>
      <c r="S71" s="13">
        <v>5.3</v>
      </c>
      <c r="T71" s="35">
        <v>4</v>
      </c>
      <c r="U71" s="35">
        <v>2</v>
      </c>
      <c r="V71" s="35">
        <v>0</v>
      </c>
    </row>
    <row r="72" spans="1:22" ht="15">
      <c r="A72" s="81"/>
      <c r="B72" s="91"/>
      <c r="C72" s="92"/>
      <c r="D72" s="4" t="s">
        <v>32</v>
      </c>
      <c r="E72" s="35">
        <v>12</v>
      </c>
      <c r="F72" s="35">
        <v>119</v>
      </c>
      <c r="G72" s="35">
        <v>31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6</v>
      </c>
      <c r="N72" s="35">
        <v>12</v>
      </c>
      <c r="O72" s="35">
        <v>6</v>
      </c>
      <c r="P72" s="13">
        <v>4.9000000000000004</v>
      </c>
      <c r="Q72" s="35">
        <v>3</v>
      </c>
      <c r="R72" s="35">
        <v>7</v>
      </c>
      <c r="S72" s="13">
        <v>2.2000000000000002</v>
      </c>
      <c r="T72" s="35">
        <v>0</v>
      </c>
      <c r="U72" s="35">
        <v>1</v>
      </c>
      <c r="V72" s="35">
        <v>1</v>
      </c>
    </row>
    <row r="73" spans="1:22" ht="15">
      <c r="A73" s="81"/>
      <c r="B73" s="91"/>
      <c r="C73" s="92"/>
      <c r="D73" s="4" t="s">
        <v>33</v>
      </c>
      <c r="E73" s="35">
        <v>9</v>
      </c>
      <c r="F73" s="35">
        <v>106</v>
      </c>
      <c r="G73" s="35">
        <v>81</v>
      </c>
      <c r="H73" s="35">
        <v>31</v>
      </c>
      <c r="I73" s="35">
        <v>0</v>
      </c>
      <c r="J73" s="35">
        <v>0</v>
      </c>
      <c r="K73" s="35">
        <v>0</v>
      </c>
      <c r="L73" s="35">
        <v>0</v>
      </c>
      <c r="M73" s="35">
        <v>7</v>
      </c>
      <c r="N73" s="35">
        <v>10</v>
      </c>
      <c r="O73" s="35">
        <v>3</v>
      </c>
      <c r="P73" s="13">
        <v>5.4</v>
      </c>
      <c r="Q73" s="35">
        <v>2</v>
      </c>
      <c r="R73" s="35">
        <v>0</v>
      </c>
      <c r="S73" s="13">
        <v>11</v>
      </c>
      <c r="T73" s="35">
        <v>2</v>
      </c>
      <c r="U73" s="35">
        <v>3</v>
      </c>
      <c r="V73" s="35">
        <v>2</v>
      </c>
    </row>
    <row r="74" spans="1:22" ht="15">
      <c r="A74" s="81"/>
      <c r="B74" s="91"/>
      <c r="C74" s="92"/>
      <c r="D74" s="4" t="s">
        <v>34</v>
      </c>
      <c r="E74" s="35">
        <v>10</v>
      </c>
      <c r="F74" s="35">
        <v>142</v>
      </c>
      <c r="G74" s="35">
        <v>58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6</v>
      </c>
      <c r="N74" s="35">
        <v>12</v>
      </c>
      <c r="O74" s="35">
        <v>5</v>
      </c>
      <c r="P74" s="13">
        <v>5.9</v>
      </c>
      <c r="Q74" s="35">
        <v>2</v>
      </c>
      <c r="R74" s="35">
        <v>2</v>
      </c>
      <c r="S74" s="13">
        <v>2.8</v>
      </c>
      <c r="T74" s="35">
        <v>2</v>
      </c>
      <c r="U74" s="35">
        <v>2</v>
      </c>
      <c r="V74" s="35">
        <v>2</v>
      </c>
    </row>
    <row r="75" spans="1:22" ht="15">
      <c r="A75" s="81"/>
      <c r="B75" s="91"/>
      <c r="C75" s="92"/>
      <c r="D75" s="4" t="s">
        <v>35</v>
      </c>
      <c r="E75" s="35">
        <v>10</v>
      </c>
      <c r="F75" s="35">
        <v>120</v>
      </c>
      <c r="G75" s="35">
        <v>45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5</v>
      </c>
      <c r="N75" s="35">
        <v>13</v>
      </c>
      <c r="O75" s="35">
        <v>6</v>
      </c>
      <c r="P75" s="13">
        <v>5.0999999999999996</v>
      </c>
      <c r="Q75" s="35">
        <v>2</v>
      </c>
      <c r="R75" s="35">
        <v>0</v>
      </c>
      <c r="S75" s="13">
        <v>6</v>
      </c>
      <c r="T75" s="35">
        <v>2</v>
      </c>
      <c r="U75" s="35">
        <v>2</v>
      </c>
      <c r="V75" s="35">
        <v>1</v>
      </c>
    </row>
    <row r="76" spans="1:22" ht="15">
      <c r="A76" s="81"/>
      <c r="B76" s="91"/>
      <c r="C76" s="92"/>
      <c r="D76" s="4" t="s">
        <v>36</v>
      </c>
      <c r="E76" s="35">
        <v>8</v>
      </c>
      <c r="F76" s="35">
        <v>119</v>
      </c>
      <c r="G76" s="35">
        <v>28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6</v>
      </c>
      <c r="N76" s="35">
        <v>13</v>
      </c>
      <c r="O76" s="35">
        <v>5</v>
      </c>
      <c r="P76" s="13">
        <v>7.5</v>
      </c>
      <c r="Q76" s="35">
        <v>2</v>
      </c>
      <c r="R76" s="35">
        <v>0</v>
      </c>
      <c r="S76" s="13">
        <v>3.1</v>
      </c>
      <c r="T76" s="35">
        <v>2</v>
      </c>
      <c r="U76" s="35">
        <v>2</v>
      </c>
      <c r="V76" s="35">
        <v>0</v>
      </c>
    </row>
    <row r="77" spans="1:22" ht="15">
      <c r="A77" s="81"/>
      <c r="B77" s="91"/>
      <c r="C77" s="92"/>
      <c r="D77" s="4" t="s">
        <v>37</v>
      </c>
      <c r="E77" s="18">
        <f>SUM(E66:E76)</f>
        <v>145</v>
      </c>
      <c r="F77" s="18">
        <f t="shared" ref="F77:V77" si="6">SUM(F66:F76)</f>
        <v>1199</v>
      </c>
      <c r="G77" s="18">
        <f t="shared" si="6"/>
        <v>364</v>
      </c>
      <c r="H77" s="18">
        <f t="shared" si="6"/>
        <v>57</v>
      </c>
      <c r="I77" s="18">
        <f t="shared" si="6"/>
        <v>0</v>
      </c>
      <c r="J77" s="18">
        <f t="shared" si="6"/>
        <v>0</v>
      </c>
      <c r="K77" s="18">
        <f t="shared" si="6"/>
        <v>1</v>
      </c>
      <c r="L77" s="18">
        <f t="shared" si="6"/>
        <v>81</v>
      </c>
      <c r="M77" s="18">
        <f t="shared" si="6"/>
        <v>68</v>
      </c>
      <c r="N77" s="18">
        <f t="shared" si="6"/>
        <v>138</v>
      </c>
      <c r="O77" s="18">
        <f t="shared" si="6"/>
        <v>52</v>
      </c>
      <c r="P77" s="16">
        <f t="shared" si="6"/>
        <v>65.900000000000006</v>
      </c>
      <c r="Q77" s="18">
        <f t="shared" si="6"/>
        <v>21</v>
      </c>
      <c r="R77" s="18">
        <f t="shared" si="6"/>
        <v>13</v>
      </c>
      <c r="S77" s="16">
        <f t="shared" si="6"/>
        <v>40.800000000000004</v>
      </c>
      <c r="T77" s="18">
        <f t="shared" si="6"/>
        <v>22</v>
      </c>
      <c r="U77" s="18">
        <f t="shared" si="6"/>
        <v>19</v>
      </c>
      <c r="V77" s="18">
        <f t="shared" si="6"/>
        <v>6</v>
      </c>
    </row>
    <row r="78" spans="1:22" ht="15">
      <c r="A78" s="81" t="s">
        <v>53</v>
      </c>
      <c r="B78" s="91">
        <v>1820</v>
      </c>
      <c r="C78" s="92">
        <v>345</v>
      </c>
      <c r="D78" s="4" t="s">
        <v>39</v>
      </c>
      <c r="E78" s="35">
        <v>50</v>
      </c>
      <c r="F78" s="35">
        <v>233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4</v>
      </c>
      <c r="N78" s="35">
        <v>10</v>
      </c>
      <c r="O78" s="35">
        <v>2</v>
      </c>
      <c r="P78" s="13">
        <v>4.4000000000000004</v>
      </c>
      <c r="Q78" s="35">
        <v>6</v>
      </c>
      <c r="R78" s="35">
        <v>5</v>
      </c>
      <c r="S78" s="13">
        <v>8.1</v>
      </c>
      <c r="T78" s="35">
        <v>5</v>
      </c>
      <c r="U78" s="35">
        <v>7</v>
      </c>
      <c r="V78" s="35">
        <v>2</v>
      </c>
    </row>
    <row r="79" spans="1:22" ht="15">
      <c r="A79" s="81"/>
      <c r="B79" s="91"/>
      <c r="C79" s="92"/>
      <c r="D79" s="4" t="s">
        <v>27</v>
      </c>
      <c r="E79" s="35">
        <v>18</v>
      </c>
      <c r="F79" s="35">
        <v>392</v>
      </c>
      <c r="G79" s="35">
        <v>122</v>
      </c>
      <c r="H79" s="35">
        <v>0</v>
      </c>
      <c r="I79" s="35">
        <v>1</v>
      </c>
      <c r="J79" s="35">
        <v>56</v>
      </c>
      <c r="K79" s="35">
        <v>0</v>
      </c>
      <c r="L79" s="35">
        <v>0</v>
      </c>
      <c r="M79" s="35">
        <v>7</v>
      </c>
      <c r="N79" s="35">
        <v>26</v>
      </c>
      <c r="O79" s="35">
        <v>8</v>
      </c>
      <c r="P79" s="13">
        <v>10</v>
      </c>
      <c r="Q79" s="35">
        <v>3</v>
      </c>
      <c r="R79" s="35">
        <v>0</v>
      </c>
      <c r="S79" s="13">
        <v>1.2</v>
      </c>
      <c r="T79" s="35">
        <v>3</v>
      </c>
      <c r="U79" s="35">
        <v>2</v>
      </c>
      <c r="V79" s="35">
        <v>1</v>
      </c>
    </row>
    <row r="80" spans="1:22" ht="15">
      <c r="A80" s="81"/>
      <c r="B80" s="91"/>
      <c r="C80" s="92"/>
      <c r="D80" s="4" t="s">
        <v>41</v>
      </c>
      <c r="E80" s="35">
        <v>15</v>
      </c>
      <c r="F80" s="35">
        <v>358</v>
      </c>
      <c r="G80" s="35">
        <v>177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12</v>
      </c>
      <c r="N80" s="35">
        <v>35</v>
      </c>
      <c r="O80" s="35">
        <v>9</v>
      </c>
      <c r="P80" s="13">
        <v>13.7</v>
      </c>
      <c r="Q80" s="35">
        <v>4</v>
      </c>
      <c r="R80" s="35">
        <v>0</v>
      </c>
      <c r="S80" s="13">
        <v>2.4</v>
      </c>
      <c r="T80" s="35">
        <v>2</v>
      </c>
      <c r="U80" s="35">
        <v>2</v>
      </c>
      <c r="V80" s="35">
        <v>0</v>
      </c>
    </row>
    <row r="81" spans="1:22" ht="15">
      <c r="A81" s="81"/>
      <c r="B81" s="91"/>
      <c r="C81" s="92"/>
      <c r="D81" s="4" t="s">
        <v>29</v>
      </c>
      <c r="E81" s="35">
        <v>14</v>
      </c>
      <c r="F81" s="35">
        <v>238</v>
      </c>
      <c r="G81" s="35">
        <v>86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11</v>
      </c>
      <c r="N81" s="35">
        <v>33</v>
      </c>
      <c r="O81" s="35">
        <v>13</v>
      </c>
      <c r="P81" s="13">
        <v>12.7</v>
      </c>
      <c r="Q81" s="35">
        <v>4</v>
      </c>
      <c r="R81" s="35">
        <v>0</v>
      </c>
      <c r="S81" s="13">
        <v>2.6</v>
      </c>
      <c r="T81" s="35">
        <v>7</v>
      </c>
      <c r="U81" s="35">
        <v>3</v>
      </c>
      <c r="V81" s="35">
        <v>0</v>
      </c>
    </row>
    <row r="82" spans="1:22" ht="15">
      <c r="A82" s="81"/>
      <c r="B82" s="91"/>
      <c r="C82" s="92"/>
      <c r="D82" s="4" t="s">
        <v>30</v>
      </c>
      <c r="E82" s="35">
        <v>15</v>
      </c>
      <c r="F82" s="35">
        <v>238</v>
      </c>
      <c r="G82" s="35">
        <v>36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11</v>
      </c>
      <c r="N82" s="35">
        <v>33</v>
      </c>
      <c r="O82" s="35">
        <v>13</v>
      </c>
      <c r="P82" s="13">
        <v>13.6</v>
      </c>
      <c r="Q82" s="35">
        <v>4</v>
      </c>
      <c r="R82" s="35">
        <v>0</v>
      </c>
      <c r="S82" s="13">
        <v>1.3</v>
      </c>
      <c r="T82" s="35">
        <v>2</v>
      </c>
      <c r="U82" s="35">
        <v>2</v>
      </c>
      <c r="V82" s="35">
        <v>0</v>
      </c>
    </row>
    <row r="83" spans="1:22" ht="15">
      <c r="A83" s="81"/>
      <c r="B83" s="91"/>
      <c r="C83" s="92"/>
      <c r="D83" s="4" t="s">
        <v>31</v>
      </c>
      <c r="E83" s="35">
        <v>14</v>
      </c>
      <c r="F83" s="35">
        <v>306</v>
      </c>
      <c r="G83" s="35">
        <v>47</v>
      </c>
      <c r="H83" s="35">
        <v>8</v>
      </c>
      <c r="I83" s="35">
        <v>0</v>
      </c>
      <c r="J83" s="35">
        <v>0</v>
      </c>
      <c r="K83" s="35">
        <v>1</v>
      </c>
      <c r="L83" s="35">
        <v>72</v>
      </c>
      <c r="M83" s="35">
        <v>10</v>
      </c>
      <c r="N83" s="35">
        <v>32</v>
      </c>
      <c r="O83" s="35">
        <v>11</v>
      </c>
      <c r="P83" s="13">
        <v>14.1</v>
      </c>
      <c r="Q83" s="35">
        <v>5</v>
      </c>
      <c r="R83" s="35">
        <v>0</v>
      </c>
      <c r="S83" s="13">
        <v>0.9</v>
      </c>
      <c r="T83" s="35">
        <v>2</v>
      </c>
      <c r="U83" s="35">
        <v>1</v>
      </c>
      <c r="V83" s="35">
        <v>1</v>
      </c>
    </row>
    <row r="84" spans="1:22" ht="15">
      <c r="A84" s="81"/>
      <c r="B84" s="91"/>
      <c r="C84" s="92"/>
      <c r="D84" s="4" t="s">
        <v>37</v>
      </c>
      <c r="E84" s="18">
        <f>SUM(E78:E83)</f>
        <v>126</v>
      </c>
      <c r="F84" s="18">
        <f t="shared" ref="F84:V84" si="7">SUM(F78:F83)</f>
        <v>1765</v>
      </c>
      <c r="G84" s="18">
        <f t="shared" si="7"/>
        <v>468</v>
      </c>
      <c r="H84" s="18">
        <f t="shared" si="7"/>
        <v>8</v>
      </c>
      <c r="I84" s="18">
        <f t="shared" si="7"/>
        <v>1</v>
      </c>
      <c r="J84" s="18">
        <f t="shared" si="7"/>
        <v>56</v>
      </c>
      <c r="K84" s="18">
        <f t="shared" si="7"/>
        <v>1</v>
      </c>
      <c r="L84" s="18">
        <f t="shared" si="7"/>
        <v>72</v>
      </c>
      <c r="M84" s="18">
        <f t="shared" si="7"/>
        <v>55</v>
      </c>
      <c r="N84" s="18">
        <f t="shared" si="7"/>
        <v>169</v>
      </c>
      <c r="O84" s="18">
        <f t="shared" si="7"/>
        <v>56</v>
      </c>
      <c r="P84" s="16">
        <f t="shared" si="7"/>
        <v>68.5</v>
      </c>
      <c r="Q84" s="18">
        <f t="shared" si="7"/>
        <v>26</v>
      </c>
      <c r="R84" s="18">
        <f t="shared" si="7"/>
        <v>5</v>
      </c>
      <c r="S84" s="16">
        <f t="shared" si="7"/>
        <v>16.5</v>
      </c>
      <c r="T84" s="18">
        <f t="shared" si="7"/>
        <v>21</v>
      </c>
      <c r="U84" s="18">
        <f t="shared" si="7"/>
        <v>17</v>
      </c>
      <c r="V84" s="18">
        <f t="shared" si="7"/>
        <v>4</v>
      </c>
    </row>
    <row r="85" spans="1:22" ht="15">
      <c r="A85" s="81" t="s">
        <v>54</v>
      </c>
      <c r="B85" s="92">
        <v>20</v>
      </c>
      <c r="C85" s="92">
        <v>4</v>
      </c>
      <c r="D85" s="4" t="s">
        <v>27</v>
      </c>
      <c r="E85" s="35">
        <v>16</v>
      </c>
      <c r="F85" s="35">
        <v>12</v>
      </c>
      <c r="G85" s="35">
        <v>12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6</v>
      </c>
      <c r="N85" s="35">
        <v>6</v>
      </c>
      <c r="O85" s="35">
        <v>0</v>
      </c>
      <c r="P85" s="13">
        <v>0.7</v>
      </c>
      <c r="Q85" s="35">
        <v>1</v>
      </c>
      <c r="R85" s="35">
        <v>1</v>
      </c>
      <c r="S85" s="13">
        <v>0.6</v>
      </c>
      <c r="T85" s="35">
        <v>1</v>
      </c>
      <c r="U85" s="35">
        <v>1</v>
      </c>
      <c r="V85" s="35">
        <v>0</v>
      </c>
    </row>
    <row r="86" spans="1:22" ht="15">
      <c r="A86" s="81"/>
      <c r="B86" s="92"/>
      <c r="C86" s="92"/>
      <c r="D86" s="4" t="s">
        <v>55</v>
      </c>
      <c r="E86" s="35">
        <v>1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2</v>
      </c>
      <c r="N86" s="35">
        <v>2</v>
      </c>
      <c r="O86" s="35">
        <v>0</v>
      </c>
      <c r="P86" s="13">
        <v>0.3</v>
      </c>
      <c r="Q86" s="35">
        <v>2</v>
      </c>
      <c r="R86" s="35">
        <v>0</v>
      </c>
      <c r="S86" s="13">
        <v>1</v>
      </c>
      <c r="T86" s="35">
        <v>0</v>
      </c>
      <c r="U86" s="35">
        <v>0</v>
      </c>
      <c r="V86" s="35">
        <v>0</v>
      </c>
    </row>
    <row r="87" spans="1:22" ht="15">
      <c r="A87" s="81"/>
      <c r="B87" s="92"/>
      <c r="C87" s="92"/>
      <c r="D87" s="4" t="s">
        <v>37</v>
      </c>
      <c r="E87" s="18">
        <f>SUM(E85:E86)</f>
        <v>17</v>
      </c>
      <c r="F87" s="18">
        <f t="shared" ref="F87:V87" si="8">SUM(F85:F86)</f>
        <v>12</v>
      </c>
      <c r="G87" s="18">
        <f t="shared" si="8"/>
        <v>12</v>
      </c>
      <c r="H87" s="18">
        <f t="shared" si="8"/>
        <v>0</v>
      </c>
      <c r="I87" s="18">
        <f t="shared" si="8"/>
        <v>0</v>
      </c>
      <c r="J87" s="18">
        <f t="shared" si="8"/>
        <v>0</v>
      </c>
      <c r="K87" s="18">
        <f t="shared" si="8"/>
        <v>0</v>
      </c>
      <c r="L87" s="18">
        <f t="shared" si="8"/>
        <v>0</v>
      </c>
      <c r="M87" s="18">
        <f t="shared" si="8"/>
        <v>8</v>
      </c>
      <c r="N87" s="18">
        <f t="shared" si="8"/>
        <v>8</v>
      </c>
      <c r="O87" s="18">
        <f t="shared" si="8"/>
        <v>0</v>
      </c>
      <c r="P87" s="16">
        <f t="shared" si="8"/>
        <v>1</v>
      </c>
      <c r="Q87" s="18">
        <f t="shared" si="8"/>
        <v>3</v>
      </c>
      <c r="R87" s="18">
        <f t="shared" si="8"/>
        <v>1</v>
      </c>
      <c r="S87" s="16">
        <f t="shared" si="8"/>
        <v>1.6</v>
      </c>
      <c r="T87" s="18">
        <f t="shared" si="8"/>
        <v>1</v>
      </c>
      <c r="U87" s="18">
        <f t="shared" si="8"/>
        <v>1</v>
      </c>
      <c r="V87" s="18">
        <f t="shared" si="8"/>
        <v>0</v>
      </c>
    </row>
    <row r="88" spans="1:22" ht="15">
      <c r="A88" s="81" t="s">
        <v>56</v>
      </c>
      <c r="B88" s="92">
        <v>932</v>
      </c>
      <c r="C88" s="92">
        <v>120</v>
      </c>
      <c r="D88" s="4" t="s">
        <v>57</v>
      </c>
      <c r="E88" s="35">
        <v>1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13">
        <v>0</v>
      </c>
      <c r="Q88" s="35">
        <v>0</v>
      </c>
      <c r="R88" s="35">
        <v>0</v>
      </c>
      <c r="S88" s="13">
        <v>0</v>
      </c>
      <c r="T88" s="35">
        <v>0</v>
      </c>
      <c r="U88" s="35">
        <v>0</v>
      </c>
      <c r="V88" s="35">
        <v>0</v>
      </c>
    </row>
    <row r="89" spans="1:22" ht="15">
      <c r="A89" s="81"/>
      <c r="B89" s="92"/>
      <c r="C89" s="92"/>
      <c r="D89" s="4" t="s">
        <v>58</v>
      </c>
      <c r="E89" s="35">
        <v>1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13">
        <v>0</v>
      </c>
      <c r="Q89" s="35">
        <v>0</v>
      </c>
      <c r="R89" s="35">
        <v>0</v>
      </c>
      <c r="S89" s="13">
        <v>0</v>
      </c>
      <c r="T89" s="35">
        <v>0</v>
      </c>
      <c r="U89" s="35">
        <v>0</v>
      </c>
      <c r="V89" s="35">
        <v>0</v>
      </c>
    </row>
    <row r="90" spans="1:22" ht="15">
      <c r="A90" s="81"/>
      <c r="B90" s="92"/>
      <c r="C90" s="92"/>
      <c r="D90" s="4" t="s">
        <v>45</v>
      </c>
      <c r="E90" s="35">
        <v>1</v>
      </c>
      <c r="F90" s="35">
        <v>4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13">
        <v>0</v>
      </c>
      <c r="Q90" s="35">
        <v>0</v>
      </c>
      <c r="R90" s="35">
        <v>0</v>
      </c>
      <c r="S90" s="13">
        <v>0</v>
      </c>
      <c r="T90" s="35">
        <v>0</v>
      </c>
      <c r="U90" s="35">
        <v>0</v>
      </c>
      <c r="V90" s="35">
        <v>0</v>
      </c>
    </row>
    <row r="91" spans="1:22" ht="15">
      <c r="A91" s="81"/>
      <c r="B91" s="92"/>
      <c r="C91" s="92"/>
      <c r="D91" s="4" t="s">
        <v>46</v>
      </c>
      <c r="E91" s="35">
        <v>1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13">
        <v>0</v>
      </c>
      <c r="Q91" s="35">
        <v>0</v>
      </c>
      <c r="R91" s="35">
        <v>0</v>
      </c>
      <c r="S91" s="13">
        <v>0</v>
      </c>
      <c r="T91" s="35">
        <v>0</v>
      </c>
      <c r="U91" s="35">
        <v>0</v>
      </c>
      <c r="V91" s="35">
        <v>0</v>
      </c>
    </row>
    <row r="92" spans="1:22" ht="15">
      <c r="A92" s="81"/>
      <c r="B92" s="92"/>
      <c r="C92" s="92"/>
      <c r="D92" s="4" t="s">
        <v>27</v>
      </c>
      <c r="E92" s="35">
        <v>2</v>
      </c>
      <c r="F92" s="35">
        <v>6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2</v>
      </c>
      <c r="N92" s="35">
        <v>2</v>
      </c>
      <c r="O92" s="35">
        <v>0</v>
      </c>
      <c r="P92" s="13">
        <v>0.8</v>
      </c>
      <c r="Q92" s="35">
        <v>0</v>
      </c>
      <c r="R92" s="35">
        <v>0</v>
      </c>
      <c r="S92" s="13">
        <v>0</v>
      </c>
      <c r="T92" s="35">
        <v>0</v>
      </c>
      <c r="U92" s="35">
        <v>0</v>
      </c>
      <c r="V92" s="35">
        <v>0</v>
      </c>
    </row>
    <row r="93" spans="1:22" ht="15">
      <c r="A93" s="81"/>
      <c r="B93" s="92"/>
      <c r="C93" s="92"/>
      <c r="D93" s="4" t="s">
        <v>41</v>
      </c>
      <c r="E93" s="35">
        <v>4</v>
      </c>
      <c r="F93" s="35">
        <v>20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7</v>
      </c>
      <c r="N93" s="35">
        <v>13</v>
      </c>
      <c r="O93" s="35">
        <v>3</v>
      </c>
      <c r="P93" s="13">
        <v>6.9</v>
      </c>
      <c r="Q93" s="35">
        <v>1</v>
      </c>
      <c r="R93" s="35">
        <v>40</v>
      </c>
      <c r="S93" s="13">
        <v>1.3</v>
      </c>
      <c r="T93" s="35">
        <v>1</v>
      </c>
      <c r="U93" s="35">
        <v>9</v>
      </c>
      <c r="V93" s="35">
        <v>0</v>
      </c>
    </row>
    <row r="94" spans="1:22" ht="15">
      <c r="A94" s="81"/>
      <c r="B94" s="92"/>
      <c r="C94" s="92"/>
      <c r="D94" s="4" t="s">
        <v>29</v>
      </c>
      <c r="E94" s="35">
        <v>4</v>
      </c>
      <c r="F94" s="35">
        <v>72</v>
      </c>
      <c r="G94" s="35">
        <v>10</v>
      </c>
      <c r="H94" s="35">
        <v>10</v>
      </c>
      <c r="I94" s="35">
        <v>0</v>
      </c>
      <c r="J94" s="35">
        <v>0</v>
      </c>
      <c r="K94" s="35">
        <v>0</v>
      </c>
      <c r="L94" s="35">
        <v>0</v>
      </c>
      <c r="M94" s="35">
        <v>7</v>
      </c>
      <c r="N94" s="35">
        <v>12</v>
      </c>
      <c r="O94" s="35">
        <v>3</v>
      </c>
      <c r="P94" s="13">
        <v>4.9000000000000004</v>
      </c>
      <c r="Q94" s="35">
        <v>1</v>
      </c>
      <c r="R94" s="35">
        <v>0</v>
      </c>
      <c r="S94" s="13">
        <v>1.3</v>
      </c>
      <c r="T94" s="35">
        <v>1</v>
      </c>
      <c r="U94" s="35">
        <v>0</v>
      </c>
      <c r="V94" s="35">
        <v>0</v>
      </c>
    </row>
    <row r="95" spans="1:22" ht="15">
      <c r="A95" s="81"/>
      <c r="B95" s="92"/>
      <c r="C95" s="92"/>
      <c r="D95" s="4" t="s">
        <v>30</v>
      </c>
      <c r="E95" s="35">
        <v>4</v>
      </c>
      <c r="F95" s="35">
        <v>77</v>
      </c>
      <c r="G95" s="35">
        <v>10</v>
      </c>
      <c r="H95" s="35">
        <v>10</v>
      </c>
      <c r="I95" s="35">
        <v>0</v>
      </c>
      <c r="J95" s="35">
        <v>0</v>
      </c>
      <c r="K95" s="35">
        <v>0</v>
      </c>
      <c r="L95" s="35">
        <v>0</v>
      </c>
      <c r="M95" s="35">
        <v>7</v>
      </c>
      <c r="N95" s="35">
        <v>12</v>
      </c>
      <c r="O95" s="35">
        <v>3</v>
      </c>
      <c r="P95" s="13">
        <v>4.9000000000000004</v>
      </c>
      <c r="Q95" s="35">
        <v>1</v>
      </c>
      <c r="R95" s="35">
        <v>0</v>
      </c>
      <c r="S95" s="13">
        <v>1.3</v>
      </c>
      <c r="T95" s="35">
        <v>1</v>
      </c>
      <c r="U95" s="35">
        <v>0</v>
      </c>
      <c r="V95" s="35">
        <v>0</v>
      </c>
    </row>
    <row r="96" spans="1:22" ht="15">
      <c r="A96" s="81"/>
      <c r="B96" s="92"/>
      <c r="C96" s="92"/>
      <c r="D96" s="4" t="s">
        <v>31</v>
      </c>
      <c r="E96" s="35">
        <v>4</v>
      </c>
      <c r="F96" s="35">
        <v>67</v>
      </c>
      <c r="G96" s="35">
        <v>10</v>
      </c>
      <c r="H96" s="35">
        <v>10</v>
      </c>
      <c r="I96" s="35">
        <v>0</v>
      </c>
      <c r="J96" s="35">
        <v>0</v>
      </c>
      <c r="K96" s="35">
        <v>0</v>
      </c>
      <c r="L96" s="35">
        <v>0</v>
      </c>
      <c r="M96" s="35">
        <v>7</v>
      </c>
      <c r="N96" s="35">
        <v>12</v>
      </c>
      <c r="O96" s="35">
        <v>3</v>
      </c>
      <c r="P96" s="13">
        <v>4.9000000000000004</v>
      </c>
      <c r="Q96" s="35">
        <v>1</v>
      </c>
      <c r="R96" s="35">
        <v>0</v>
      </c>
      <c r="S96" s="13">
        <v>1.3</v>
      </c>
      <c r="T96" s="35">
        <v>1</v>
      </c>
      <c r="U96" s="35">
        <v>0</v>
      </c>
      <c r="V96" s="35">
        <v>0</v>
      </c>
    </row>
    <row r="97" spans="1:22" ht="15">
      <c r="A97" s="81"/>
      <c r="B97" s="92"/>
      <c r="C97" s="92"/>
      <c r="D97" s="4" t="s">
        <v>32</v>
      </c>
      <c r="E97" s="35">
        <v>4</v>
      </c>
      <c r="F97" s="35">
        <v>71</v>
      </c>
      <c r="G97" s="35">
        <v>10</v>
      </c>
      <c r="H97" s="35">
        <v>10</v>
      </c>
      <c r="I97" s="35">
        <v>0</v>
      </c>
      <c r="J97" s="35">
        <v>0</v>
      </c>
      <c r="K97" s="35">
        <v>0</v>
      </c>
      <c r="L97" s="35">
        <v>0</v>
      </c>
      <c r="M97" s="35">
        <v>7</v>
      </c>
      <c r="N97" s="35">
        <v>12</v>
      </c>
      <c r="O97" s="35">
        <v>3</v>
      </c>
      <c r="P97" s="13">
        <v>4.9000000000000004</v>
      </c>
      <c r="Q97" s="35">
        <v>1</v>
      </c>
      <c r="R97" s="35">
        <v>0</v>
      </c>
      <c r="S97" s="13">
        <v>1.3</v>
      </c>
      <c r="T97" s="35">
        <v>1</v>
      </c>
      <c r="U97" s="35">
        <v>0</v>
      </c>
      <c r="V97" s="35">
        <v>0</v>
      </c>
    </row>
    <row r="98" spans="1:22" ht="15">
      <c r="A98" s="81"/>
      <c r="B98" s="92"/>
      <c r="C98" s="92"/>
      <c r="D98" s="4" t="s">
        <v>33</v>
      </c>
      <c r="E98" s="35">
        <v>4</v>
      </c>
      <c r="F98" s="35">
        <v>75</v>
      </c>
      <c r="G98" s="35">
        <v>10</v>
      </c>
      <c r="H98" s="35">
        <v>10</v>
      </c>
      <c r="I98" s="35">
        <v>0</v>
      </c>
      <c r="J98" s="35">
        <v>0</v>
      </c>
      <c r="K98" s="35">
        <v>0</v>
      </c>
      <c r="L98" s="35">
        <v>0</v>
      </c>
      <c r="M98" s="35">
        <v>7</v>
      </c>
      <c r="N98" s="35">
        <v>12</v>
      </c>
      <c r="O98" s="35">
        <v>3</v>
      </c>
      <c r="P98" s="13">
        <v>4.9000000000000004</v>
      </c>
      <c r="Q98" s="35">
        <v>1</v>
      </c>
      <c r="R98" s="35">
        <v>0</v>
      </c>
      <c r="S98" s="13">
        <v>1.3</v>
      </c>
      <c r="T98" s="35">
        <v>1</v>
      </c>
      <c r="U98" s="35">
        <v>0</v>
      </c>
      <c r="V98" s="35">
        <v>0</v>
      </c>
    </row>
    <row r="99" spans="1:22" ht="15">
      <c r="A99" s="81"/>
      <c r="B99" s="92"/>
      <c r="C99" s="92"/>
      <c r="D99" s="4" t="s">
        <v>34</v>
      </c>
      <c r="E99" s="35">
        <v>4</v>
      </c>
      <c r="F99" s="36">
        <v>55</v>
      </c>
      <c r="G99" s="35">
        <v>10</v>
      </c>
      <c r="H99" s="35">
        <v>10</v>
      </c>
      <c r="I99" s="35">
        <v>0</v>
      </c>
      <c r="J99" s="35">
        <v>0</v>
      </c>
      <c r="K99" s="35">
        <v>0</v>
      </c>
      <c r="L99" s="35">
        <v>0</v>
      </c>
      <c r="M99" s="35">
        <v>7</v>
      </c>
      <c r="N99" s="35">
        <v>12</v>
      </c>
      <c r="O99" s="35">
        <v>3</v>
      </c>
      <c r="P99" s="13">
        <v>4.9000000000000004</v>
      </c>
      <c r="Q99" s="35">
        <v>1</v>
      </c>
      <c r="R99" s="35">
        <v>0</v>
      </c>
      <c r="S99" s="13">
        <v>1.3</v>
      </c>
      <c r="T99" s="35">
        <v>1</v>
      </c>
      <c r="U99" s="35">
        <v>0</v>
      </c>
      <c r="V99" s="36">
        <v>0</v>
      </c>
    </row>
    <row r="100" spans="1:22" ht="15">
      <c r="A100" s="81"/>
      <c r="B100" s="92"/>
      <c r="C100" s="92"/>
      <c r="D100" s="4" t="s">
        <v>35</v>
      </c>
      <c r="E100" s="35">
        <v>4</v>
      </c>
      <c r="F100" s="36">
        <v>63</v>
      </c>
      <c r="G100" s="35">
        <v>10</v>
      </c>
      <c r="H100" s="35">
        <v>10</v>
      </c>
      <c r="I100" s="35">
        <v>0</v>
      </c>
      <c r="J100" s="35">
        <v>0</v>
      </c>
      <c r="K100" s="35">
        <v>0</v>
      </c>
      <c r="L100" s="35">
        <v>0</v>
      </c>
      <c r="M100" s="35">
        <v>7</v>
      </c>
      <c r="N100" s="35">
        <v>12</v>
      </c>
      <c r="O100" s="35">
        <v>3</v>
      </c>
      <c r="P100" s="13">
        <v>4.9000000000000004</v>
      </c>
      <c r="Q100" s="35">
        <v>1</v>
      </c>
      <c r="R100" s="35">
        <v>0</v>
      </c>
      <c r="S100" s="13">
        <v>1.3</v>
      </c>
      <c r="T100" s="35">
        <v>1</v>
      </c>
      <c r="U100" s="35">
        <v>0</v>
      </c>
      <c r="V100" s="36">
        <v>0</v>
      </c>
    </row>
    <row r="101" spans="1:22" ht="15">
      <c r="A101" s="81"/>
      <c r="B101" s="92"/>
      <c r="C101" s="92"/>
      <c r="D101" s="4" t="s">
        <v>36</v>
      </c>
      <c r="E101" s="35">
        <v>4</v>
      </c>
      <c r="F101" s="36">
        <v>51</v>
      </c>
      <c r="G101" s="35">
        <v>10</v>
      </c>
      <c r="H101" s="35">
        <v>10</v>
      </c>
      <c r="I101" s="35">
        <v>0</v>
      </c>
      <c r="J101" s="35">
        <v>0</v>
      </c>
      <c r="K101" s="35">
        <v>0</v>
      </c>
      <c r="L101" s="35">
        <v>0</v>
      </c>
      <c r="M101" s="35">
        <v>7</v>
      </c>
      <c r="N101" s="35">
        <v>12</v>
      </c>
      <c r="O101" s="35">
        <v>3</v>
      </c>
      <c r="P101" s="13">
        <v>4.9000000000000004</v>
      </c>
      <c r="Q101" s="35">
        <v>1</v>
      </c>
      <c r="R101" s="35">
        <v>0</v>
      </c>
      <c r="S101" s="13">
        <v>1.3</v>
      </c>
      <c r="T101" s="35">
        <v>1</v>
      </c>
      <c r="U101" s="35">
        <v>0</v>
      </c>
      <c r="V101" s="36">
        <v>0</v>
      </c>
    </row>
    <row r="102" spans="1:22" ht="15">
      <c r="A102" s="81"/>
      <c r="B102" s="92"/>
      <c r="C102" s="92"/>
      <c r="D102" s="4" t="s">
        <v>59</v>
      </c>
      <c r="E102" s="35">
        <v>4</v>
      </c>
      <c r="F102" s="36">
        <v>42</v>
      </c>
      <c r="G102" s="35">
        <v>10</v>
      </c>
      <c r="H102" s="35">
        <v>10</v>
      </c>
      <c r="I102" s="35">
        <v>0</v>
      </c>
      <c r="J102" s="35">
        <v>0</v>
      </c>
      <c r="K102" s="35">
        <v>0</v>
      </c>
      <c r="L102" s="35">
        <v>0</v>
      </c>
      <c r="M102" s="35">
        <v>7</v>
      </c>
      <c r="N102" s="35">
        <v>12</v>
      </c>
      <c r="O102" s="35">
        <v>3</v>
      </c>
      <c r="P102" s="13">
        <v>4.9000000000000004</v>
      </c>
      <c r="Q102" s="35">
        <v>1</v>
      </c>
      <c r="R102" s="35">
        <v>0</v>
      </c>
      <c r="S102" s="13">
        <v>1.3</v>
      </c>
      <c r="T102" s="35">
        <v>1</v>
      </c>
      <c r="U102" s="35">
        <v>0</v>
      </c>
      <c r="V102" s="36">
        <v>0</v>
      </c>
    </row>
    <row r="103" spans="1:22" ht="15">
      <c r="A103" s="81"/>
      <c r="B103" s="92"/>
      <c r="C103" s="92"/>
      <c r="D103" s="4" t="s">
        <v>60</v>
      </c>
      <c r="E103" s="35">
        <v>4</v>
      </c>
      <c r="F103" s="36">
        <v>39</v>
      </c>
      <c r="G103" s="35">
        <v>10</v>
      </c>
      <c r="H103" s="35">
        <v>10</v>
      </c>
      <c r="I103" s="35">
        <v>0</v>
      </c>
      <c r="J103" s="35">
        <v>0</v>
      </c>
      <c r="K103" s="35">
        <v>0</v>
      </c>
      <c r="L103" s="35">
        <v>0</v>
      </c>
      <c r="M103" s="35">
        <v>7</v>
      </c>
      <c r="N103" s="35">
        <v>12</v>
      </c>
      <c r="O103" s="35">
        <v>3</v>
      </c>
      <c r="P103" s="13">
        <v>4.9000000000000004</v>
      </c>
      <c r="Q103" s="35">
        <v>1</v>
      </c>
      <c r="R103" s="35">
        <v>0</v>
      </c>
      <c r="S103" s="13">
        <v>1.3</v>
      </c>
      <c r="T103" s="35">
        <v>1</v>
      </c>
      <c r="U103" s="35">
        <v>0</v>
      </c>
      <c r="V103" s="36">
        <v>0</v>
      </c>
    </row>
    <row r="104" spans="1:22" ht="15">
      <c r="A104" s="81"/>
      <c r="B104" s="92"/>
      <c r="C104" s="92"/>
      <c r="D104" s="4" t="s">
        <v>61</v>
      </c>
      <c r="E104" s="35">
        <v>4</v>
      </c>
      <c r="F104" s="36">
        <v>60</v>
      </c>
      <c r="G104" s="35">
        <v>10</v>
      </c>
      <c r="H104" s="35">
        <v>10</v>
      </c>
      <c r="I104" s="35">
        <v>0</v>
      </c>
      <c r="J104" s="35">
        <v>0</v>
      </c>
      <c r="K104" s="35">
        <v>0</v>
      </c>
      <c r="L104" s="35">
        <v>0</v>
      </c>
      <c r="M104" s="35">
        <v>7</v>
      </c>
      <c r="N104" s="35">
        <v>12</v>
      </c>
      <c r="O104" s="35">
        <v>3</v>
      </c>
      <c r="P104" s="13">
        <v>4.9000000000000004</v>
      </c>
      <c r="Q104" s="35">
        <v>1</v>
      </c>
      <c r="R104" s="35">
        <v>0</v>
      </c>
      <c r="S104" s="13">
        <v>1.3</v>
      </c>
      <c r="T104" s="35">
        <v>1</v>
      </c>
      <c r="U104" s="35">
        <v>0</v>
      </c>
      <c r="V104" s="36">
        <v>0</v>
      </c>
    </row>
    <row r="105" spans="1:22" ht="15">
      <c r="A105" s="81"/>
      <c r="B105" s="92"/>
      <c r="C105" s="92"/>
      <c r="D105" s="4" t="s">
        <v>62</v>
      </c>
      <c r="E105" s="35">
        <v>4</v>
      </c>
      <c r="F105" s="36">
        <v>42</v>
      </c>
      <c r="G105" s="35">
        <v>10</v>
      </c>
      <c r="H105" s="35">
        <v>10</v>
      </c>
      <c r="I105" s="35">
        <v>0</v>
      </c>
      <c r="J105" s="35">
        <v>0</v>
      </c>
      <c r="K105" s="35">
        <v>0</v>
      </c>
      <c r="L105" s="35">
        <v>0</v>
      </c>
      <c r="M105" s="35">
        <v>7</v>
      </c>
      <c r="N105" s="35">
        <v>12</v>
      </c>
      <c r="O105" s="35">
        <v>3</v>
      </c>
      <c r="P105" s="13">
        <v>4.9000000000000004</v>
      </c>
      <c r="Q105" s="35">
        <v>1</v>
      </c>
      <c r="R105" s="35">
        <v>0</v>
      </c>
      <c r="S105" s="13">
        <v>1.3</v>
      </c>
      <c r="T105" s="35">
        <v>1</v>
      </c>
      <c r="U105" s="35">
        <v>0</v>
      </c>
      <c r="V105" s="36">
        <v>0</v>
      </c>
    </row>
    <row r="106" spans="1:22" ht="15">
      <c r="A106" s="81"/>
      <c r="B106" s="92"/>
      <c r="C106" s="92"/>
      <c r="D106" s="4" t="s">
        <v>63</v>
      </c>
      <c r="E106" s="35">
        <v>4</v>
      </c>
      <c r="F106" s="36">
        <v>52</v>
      </c>
      <c r="G106" s="35">
        <v>10</v>
      </c>
      <c r="H106" s="35">
        <v>10</v>
      </c>
      <c r="I106" s="35">
        <v>0</v>
      </c>
      <c r="J106" s="35">
        <v>0</v>
      </c>
      <c r="K106" s="35">
        <v>0</v>
      </c>
      <c r="L106" s="35">
        <v>0</v>
      </c>
      <c r="M106" s="35">
        <v>7</v>
      </c>
      <c r="N106" s="35">
        <v>12</v>
      </c>
      <c r="O106" s="35">
        <v>3</v>
      </c>
      <c r="P106" s="13">
        <v>4.9000000000000004</v>
      </c>
      <c r="Q106" s="35">
        <v>1</v>
      </c>
      <c r="R106" s="35">
        <v>0</v>
      </c>
      <c r="S106" s="13">
        <v>1.3</v>
      </c>
      <c r="T106" s="35">
        <v>1</v>
      </c>
      <c r="U106" s="35">
        <v>0</v>
      </c>
      <c r="V106" s="36">
        <v>0</v>
      </c>
    </row>
    <row r="107" spans="1:22" ht="15">
      <c r="A107" s="81"/>
      <c r="B107" s="92"/>
      <c r="C107" s="92"/>
      <c r="D107" s="4" t="s">
        <v>64</v>
      </c>
      <c r="E107" s="35">
        <v>4</v>
      </c>
      <c r="F107" s="36">
        <v>51</v>
      </c>
      <c r="G107" s="35">
        <v>10</v>
      </c>
      <c r="H107" s="35">
        <v>10</v>
      </c>
      <c r="I107" s="35">
        <v>0</v>
      </c>
      <c r="J107" s="35">
        <v>0</v>
      </c>
      <c r="K107" s="35">
        <v>0</v>
      </c>
      <c r="L107" s="35">
        <v>0</v>
      </c>
      <c r="M107" s="35">
        <v>7</v>
      </c>
      <c r="N107" s="35">
        <v>12</v>
      </c>
      <c r="O107" s="35">
        <v>3</v>
      </c>
      <c r="P107" s="13">
        <v>4.9000000000000004</v>
      </c>
      <c r="Q107" s="35">
        <v>1</v>
      </c>
      <c r="R107" s="35">
        <v>0</v>
      </c>
      <c r="S107" s="13">
        <v>1.3</v>
      </c>
      <c r="T107" s="35">
        <v>1</v>
      </c>
      <c r="U107" s="35">
        <v>0</v>
      </c>
      <c r="V107" s="36">
        <v>0</v>
      </c>
    </row>
    <row r="108" spans="1:22" ht="15">
      <c r="A108" s="81"/>
      <c r="B108" s="92"/>
      <c r="C108" s="92"/>
      <c r="D108" s="4" t="s">
        <v>65</v>
      </c>
      <c r="E108" s="35">
        <v>4</v>
      </c>
      <c r="F108" s="36">
        <v>49</v>
      </c>
      <c r="G108" s="35">
        <v>10</v>
      </c>
      <c r="H108" s="35">
        <v>10</v>
      </c>
      <c r="I108" s="35">
        <v>0</v>
      </c>
      <c r="J108" s="35">
        <v>0</v>
      </c>
      <c r="K108" s="35">
        <v>0</v>
      </c>
      <c r="L108" s="35">
        <v>0</v>
      </c>
      <c r="M108" s="35">
        <v>7</v>
      </c>
      <c r="N108" s="35">
        <v>12</v>
      </c>
      <c r="O108" s="35">
        <v>3</v>
      </c>
      <c r="P108" s="13">
        <v>4.9000000000000004</v>
      </c>
      <c r="Q108" s="35">
        <v>1</v>
      </c>
      <c r="R108" s="35">
        <v>0</v>
      </c>
      <c r="S108" s="13">
        <v>1.3</v>
      </c>
      <c r="T108" s="35">
        <v>1</v>
      </c>
      <c r="U108" s="35">
        <v>0</v>
      </c>
      <c r="V108" s="36">
        <v>0</v>
      </c>
    </row>
    <row r="109" spans="1:22" ht="15">
      <c r="A109" s="81"/>
      <c r="B109" s="92"/>
      <c r="C109" s="92"/>
      <c r="D109" s="4" t="s">
        <v>66</v>
      </c>
      <c r="E109" s="35">
        <v>4</v>
      </c>
      <c r="F109" s="36">
        <v>21</v>
      </c>
      <c r="G109" s="36">
        <v>60</v>
      </c>
      <c r="H109" s="36">
        <v>30</v>
      </c>
      <c r="I109" s="36">
        <v>1</v>
      </c>
      <c r="J109" s="36">
        <v>70</v>
      </c>
      <c r="K109" s="35">
        <v>0</v>
      </c>
      <c r="L109" s="35">
        <v>0</v>
      </c>
      <c r="M109" s="35">
        <v>7</v>
      </c>
      <c r="N109" s="35">
        <v>12</v>
      </c>
      <c r="O109" s="35">
        <v>3</v>
      </c>
      <c r="P109" s="13">
        <v>4.9000000000000004</v>
      </c>
      <c r="Q109" s="35">
        <v>1</v>
      </c>
      <c r="R109" s="35">
        <v>0</v>
      </c>
      <c r="S109" s="13">
        <v>1.3</v>
      </c>
      <c r="T109" s="35">
        <v>1</v>
      </c>
      <c r="U109" s="35">
        <v>0</v>
      </c>
      <c r="V109" s="36">
        <v>0</v>
      </c>
    </row>
    <row r="110" spans="1:22" ht="15">
      <c r="A110" s="81"/>
      <c r="B110" s="92"/>
      <c r="C110" s="92"/>
      <c r="D110" s="4" t="s">
        <v>67</v>
      </c>
      <c r="E110" s="35">
        <v>4</v>
      </c>
      <c r="F110" s="36">
        <v>15</v>
      </c>
      <c r="G110" s="36">
        <v>40</v>
      </c>
      <c r="H110" s="36">
        <v>20</v>
      </c>
      <c r="I110" s="35">
        <v>0</v>
      </c>
      <c r="J110" s="35">
        <v>0</v>
      </c>
      <c r="K110" s="35">
        <v>0</v>
      </c>
      <c r="L110" s="35">
        <v>0</v>
      </c>
      <c r="M110" s="35">
        <v>7</v>
      </c>
      <c r="N110" s="35">
        <v>12</v>
      </c>
      <c r="O110" s="35">
        <v>3</v>
      </c>
      <c r="P110" s="13">
        <v>4.9000000000000004</v>
      </c>
      <c r="Q110" s="35">
        <v>1</v>
      </c>
      <c r="R110" s="35">
        <v>0</v>
      </c>
      <c r="S110" s="13">
        <v>1.3</v>
      </c>
      <c r="T110" s="35">
        <v>1</v>
      </c>
      <c r="U110" s="35">
        <v>0</v>
      </c>
      <c r="V110" s="36">
        <v>0</v>
      </c>
    </row>
    <row r="111" spans="1:22" ht="15">
      <c r="A111" s="81"/>
      <c r="B111" s="92"/>
      <c r="C111" s="92"/>
      <c r="D111" s="4" t="s">
        <v>37</v>
      </c>
      <c r="E111" s="18">
        <f>SUM(E88:E110)</f>
        <v>78</v>
      </c>
      <c r="F111" s="18">
        <f t="shared" ref="F111:V111" si="9">SUM(F88:F110)</f>
        <v>932</v>
      </c>
      <c r="G111" s="18">
        <f t="shared" si="9"/>
        <v>250</v>
      </c>
      <c r="H111" s="18">
        <f t="shared" si="9"/>
        <v>200</v>
      </c>
      <c r="I111" s="18">
        <f t="shared" si="9"/>
        <v>1</v>
      </c>
      <c r="J111" s="18">
        <f t="shared" si="9"/>
        <v>70</v>
      </c>
      <c r="K111" s="18">
        <f t="shared" si="9"/>
        <v>0</v>
      </c>
      <c r="L111" s="18">
        <f t="shared" si="9"/>
        <v>0</v>
      </c>
      <c r="M111" s="18">
        <f t="shared" si="9"/>
        <v>128</v>
      </c>
      <c r="N111" s="18">
        <f t="shared" si="9"/>
        <v>219</v>
      </c>
      <c r="O111" s="18">
        <f t="shared" si="9"/>
        <v>54</v>
      </c>
      <c r="P111" s="16">
        <f t="shared" si="9"/>
        <v>91.000000000000014</v>
      </c>
      <c r="Q111" s="18">
        <f t="shared" si="9"/>
        <v>18</v>
      </c>
      <c r="R111" s="18">
        <f t="shared" si="9"/>
        <v>40</v>
      </c>
      <c r="S111" s="16">
        <f t="shared" si="9"/>
        <v>23.400000000000006</v>
      </c>
      <c r="T111" s="18">
        <f t="shared" si="9"/>
        <v>18</v>
      </c>
      <c r="U111" s="18">
        <f t="shared" si="9"/>
        <v>9</v>
      </c>
      <c r="V111" s="18">
        <f t="shared" si="9"/>
        <v>0</v>
      </c>
    </row>
    <row r="112" spans="1:22" ht="15">
      <c r="A112" s="81" t="s">
        <v>68</v>
      </c>
      <c r="B112" s="92">
        <v>550</v>
      </c>
      <c r="C112" s="92">
        <v>350</v>
      </c>
      <c r="D112" s="4" t="s">
        <v>39</v>
      </c>
      <c r="E112" s="35">
        <v>9</v>
      </c>
      <c r="F112" s="35">
        <v>37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4</v>
      </c>
      <c r="N112" s="35">
        <v>9</v>
      </c>
      <c r="O112" s="35">
        <v>1</v>
      </c>
      <c r="P112" s="13">
        <v>0</v>
      </c>
      <c r="Q112" s="35">
        <v>1</v>
      </c>
      <c r="R112" s="35">
        <v>1</v>
      </c>
      <c r="S112" s="13">
        <v>0</v>
      </c>
      <c r="T112" s="35">
        <v>0</v>
      </c>
      <c r="U112" s="35">
        <v>0</v>
      </c>
      <c r="V112" s="35">
        <v>0</v>
      </c>
    </row>
    <row r="113" spans="1:22" ht="15">
      <c r="A113" s="81"/>
      <c r="B113" s="92"/>
      <c r="C113" s="92"/>
      <c r="D113" s="4" t="s">
        <v>27</v>
      </c>
      <c r="E113" s="35">
        <v>4</v>
      </c>
      <c r="F113" s="35">
        <v>24</v>
      </c>
      <c r="G113" s="35">
        <v>0</v>
      </c>
      <c r="H113" s="35">
        <v>33</v>
      </c>
      <c r="I113" s="35">
        <v>0</v>
      </c>
      <c r="J113" s="35">
        <v>0</v>
      </c>
      <c r="K113" s="35">
        <v>0</v>
      </c>
      <c r="L113" s="35">
        <v>0</v>
      </c>
      <c r="M113" s="35">
        <v>7</v>
      </c>
      <c r="N113" s="35">
        <v>15</v>
      </c>
      <c r="O113" s="35">
        <v>6</v>
      </c>
      <c r="P113" s="13">
        <v>4.7</v>
      </c>
      <c r="Q113" s="35">
        <v>2</v>
      </c>
      <c r="R113" s="35">
        <v>0</v>
      </c>
      <c r="S113" s="13">
        <v>6.8</v>
      </c>
      <c r="T113" s="35">
        <v>1</v>
      </c>
      <c r="U113" s="35">
        <v>1</v>
      </c>
      <c r="V113" s="35">
        <v>0</v>
      </c>
    </row>
    <row r="114" spans="1:22" ht="15">
      <c r="A114" s="81"/>
      <c r="B114" s="92"/>
      <c r="C114" s="92"/>
      <c r="D114" s="4" t="s">
        <v>28</v>
      </c>
      <c r="E114" s="35">
        <v>7</v>
      </c>
      <c r="F114" s="35">
        <v>69</v>
      </c>
      <c r="G114" s="35">
        <v>12</v>
      </c>
      <c r="H114" s="35">
        <v>166</v>
      </c>
      <c r="I114" s="35">
        <v>0</v>
      </c>
      <c r="J114" s="35">
        <v>0</v>
      </c>
      <c r="K114" s="35">
        <v>0</v>
      </c>
      <c r="L114" s="35">
        <v>0</v>
      </c>
      <c r="M114" s="35">
        <v>6</v>
      </c>
      <c r="N114" s="35">
        <v>10</v>
      </c>
      <c r="O114" s="35">
        <v>2</v>
      </c>
      <c r="P114" s="13">
        <v>4.5</v>
      </c>
      <c r="Q114" s="35">
        <v>1</v>
      </c>
      <c r="R114" s="35">
        <v>0</v>
      </c>
      <c r="S114" s="13">
        <v>4.3</v>
      </c>
      <c r="T114" s="35">
        <v>1</v>
      </c>
      <c r="U114" s="35">
        <v>1</v>
      </c>
      <c r="V114" s="35">
        <v>1</v>
      </c>
    </row>
    <row r="115" spans="1:22" ht="15">
      <c r="A115" s="81"/>
      <c r="B115" s="92"/>
      <c r="C115" s="92"/>
      <c r="D115" s="4" t="s">
        <v>29</v>
      </c>
      <c r="E115" s="35">
        <v>5</v>
      </c>
      <c r="F115" s="35">
        <v>86</v>
      </c>
      <c r="G115" s="35">
        <v>94</v>
      </c>
      <c r="H115" s="35">
        <v>28</v>
      </c>
      <c r="I115" s="35">
        <v>0</v>
      </c>
      <c r="J115" s="35">
        <v>0</v>
      </c>
      <c r="K115" s="35">
        <v>0</v>
      </c>
      <c r="L115" s="35">
        <v>0</v>
      </c>
      <c r="M115" s="35">
        <v>7</v>
      </c>
      <c r="N115" s="35">
        <v>19</v>
      </c>
      <c r="O115" s="35">
        <v>6</v>
      </c>
      <c r="P115" s="13">
        <v>7.6</v>
      </c>
      <c r="Q115" s="35">
        <v>1</v>
      </c>
      <c r="R115" s="35">
        <v>1</v>
      </c>
      <c r="S115" s="13">
        <v>2.9</v>
      </c>
      <c r="T115" s="35">
        <v>1</v>
      </c>
      <c r="U115" s="35">
        <v>0</v>
      </c>
      <c r="V115" s="35">
        <v>1</v>
      </c>
    </row>
    <row r="116" spans="1:22" ht="15">
      <c r="A116" s="81"/>
      <c r="B116" s="92"/>
      <c r="C116" s="92"/>
      <c r="D116" s="4" t="s">
        <v>30</v>
      </c>
      <c r="E116" s="35">
        <v>7</v>
      </c>
      <c r="F116" s="35">
        <v>97</v>
      </c>
      <c r="G116" s="35">
        <v>14</v>
      </c>
      <c r="H116" s="35">
        <v>12</v>
      </c>
      <c r="I116" s="35">
        <v>0</v>
      </c>
      <c r="J116" s="35">
        <v>0</v>
      </c>
      <c r="K116" s="35">
        <v>0</v>
      </c>
      <c r="L116" s="35">
        <v>0</v>
      </c>
      <c r="M116" s="35">
        <v>8</v>
      </c>
      <c r="N116" s="35">
        <v>20</v>
      </c>
      <c r="O116" s="35">
        <v>6</v>
      </c>
      <c r="P116" s="13">
        <v>7.7</v>
      </c>
      <c r="Q116" s="35">
        <v>1</v>
      </c>
      <c r="R116" s="35">
        <v>1</v>
      </c>
      <c r="S116" s="13">
        <v>2.9</v>
      </c>
      <c r="T116" s="35">
        <v>1</v>
      </c>
      <c r="U116" s="35">
        <v>1</v>
      </c>
      <c r="V116" s="35">
        <v>1</v>
      </c>
    </row>
    <row r="117" spans="1:22" ht="15">
      <c r="A117" s="81"/>
      <c r="B117" s="92"/>
      <c r="C117" s="92"/>
      <c r="D117" s="4" t="s">
        <v>31</v>
      </c>
      <c r="E117" s="35">
        <v>5</v>
      </c>
      <c r="F117" s="35">
        <v>51</v>
      </c>
      <c r="G117" s="35">
        <v>38</v>
      </c>
      <c r="H117" s="35">
        <v>22</v>
      </c>
      <c r="I117" s="35">
        <v>0</v>
      </c>
      <c r="J117" s="35">
        <v>0</v>
      </c>
      <c r="K117" s="35">
        <v>0</v>
      </c>
      <c r="L117" s="35">
        <v>0</v>
      </c>
      <c r="M117" s="35">
        <v>9</v>
      </c>
      <c r="N117" s="35">
        <v>20</v>
      </c>
      <c r="O117" s="35">
        <v>6</v>
      </c>
      <c r="P117" s="13">
        <v>8.1</v>
      </c>
      <c r="Q117" s="35">
        <v>2</v>
      </c>
      <c r="R117" s="35">
        <v>1</v>
      </c>
      <c r="S117" s="13">
        <v>2.9</v>
      </c>
      <c r="T117" s="35">
        <v>1</v>
      </c>
      <c r="U117" s="35">
        <v>1</v>
      </c>
      <c r="V117" s="35">
        <v>1</v>
      </c>
    </row>
    <row r="118" spans="1:22" ht="15">
      <c r="A118" s="81"/>
      <c r="B118" s="92"/>
      <c r="C118" s="92"/>
      <c r="D118" s="4" t="s">
        <v>32</v>
      </c>
      <c r="E118" s="35">
        <v>5</v>
      </c>
      <c r="F118" s="35">
        <v>63</v>
      </c>
      <c r="G118" s="35">
        <v>56</v>
      </c>
      <c r="H118" s="35">
        <v>13</v>
      </c>
      <c r="I118" s="35">
        <v>0</v>
      </c>
      <c r="J118" s="35">
        <v>0</v>
      </c>
      <c r="K118" s="35">
        <v>0</v>
      </c>
      <c r="L118" s="35">
        <v>0</v>
      </c>
      <c r="M118" s="35">
        <v>10</v>
      </c>
      <c r="N118" s="35">
        <v>20</v>
      </c>
      <c r="O118" s="35">
        <v>6</v>
      </c>
      <c r="P118" s="13">
        <v>8</v>
      </c>
      <c r="Q118" s="35">
        <v>1</v>
      </c>
      <c r="R118" s="35">
        <v>1</v>
      </c>
      <c r="S118" s="13">
        <v>2.9</v>
      </c>
      <c r="T118" s="35">
        <v>1</v>
      </c>
      <c r="U118" s="35">
        <v>1</v>
      </c>
      <c r="V118" s="35">
        <v>0</v>
      </c>
    </row>
    <row r="119" spans="1:22" ht="15">
      <c r="A119" s="81"/>
      <c r="B119" s="92"/>
      <c r="C119" s="92"/>
      <c r="D119" s="4" t="s">
        <v>33</v>
      </c>
      <c r="E119" s="35">
        <v>4</v>
      </c>
      <c r="F119" s="35">
        <v>66</v>
      </c>
      <c r="G119" s="35">
        <v>104</v>
      </c>
      <c r="H119" s="35">
        <v>26</v>
      </c>
      <c r="I119" s="35">
        <v>0</v>
      </c>
      <c r="J119" s="35">
        <v>0</v>
      </c>
      <c r="K119" s="35">
        <v>0</v>
      </c>
      <c r="L119" s="35">
        <v>0</v>
      </c>
      <c r="M119" s="35">
        <v>8</v>
      </c>
      <c r="N119" s="35">
        <v>20</v>
      </c>
      <c r="O119" s="35">
        <v>6</v>
      </c>
      <c r="P119" s="13">
        <v>7.3</v>
      </c>
      <c r="Q119" s="35">
        <v>1</v>
      </c>
      <c r="R119" s="35">
        <v>1</v>
      </c>
      <c r="S119" s="13">
        <v>2.9</v>
      </c>
      <c r="T119" s="35">
        <v>2</v>
      </c>
      <c r="U119" s="35">
        <v>1</v>
      </c>
      <c r="V119" s="35">
        <v>1</v>
      </c>
    </row>
    <row r="120" spans="1:22" ht="15">
      <c r="A120" s="81"/>
      <c r="B120" s="92"/>
      <c r="C120" s="92"/>
      <c r="D120" s="4" t="s">
        <v>34</v>
      </c>
      <c r="E120" s="35">
        <v>6</v>
      </c>
      <c r="F120" s="35">
        <v>86</v>
      </c>
      <c r="G120" s="35">
        <v>26</v>
      </c>
      <c r="H120" s="35">
        <v>4</v>
      </c>
      <c r="I120" s="35">
        <v>0</v>
      </c>
      <c r="J120" s="35">
        <v>0</v>
      </c>
      <c r="K120" s="35">
        <v>0</v>
      </c>
      <c r="L120" s="35">
        <v>0</v>
      </c>
      <c r="M120" s="35">
        <v>8</v>
      </c>
      <c r="N120" s="35">
        <v>19</v>
      </c>
      <c r="O120" s="35">
        <v>6</v>
      </c>
      <c r="P120" s="13">
        <v>7.3</v>
      </c>
      <c r="Q120" s="35">
        <v>3</v>
      </c>
      <c r="R120" s="35">
        <v>1</v>
      </c>
      <c r="S120" s="13">
        <v>2.9</v>
      </c>
      <c r="T120" s="35">
        <v>1</v>
      </c>
      <c r="U120" s="35">
        <v>1</v>
      </c>
      <c r="V120" s="35">
        <v>1</v>
      </c>
    </row>
    <row r="121" spans="1:22" ht="15">
      <c r="A121" s="81"/>
      <c r="B121" s="92"/>
      <c r="C121" s="92"/>
      <c r="D121" s="4" t="s">
        <v>35</v>
      </c>
      <c r="E121" s="35">
        <v>5</v>
      </c>
      <c r="F121" s="35">
        <v>82</v>
      </c>
      <c r="G121" s="35">
        <v>88</v>
      </c>
      <c r="H121" s="35">
        <v>8</v>
      </c>
      <c r="I121" s="35">
        <v>0</v>
      </c>
      <c r="J121" s="35">
        <v>0</v>
      </c>
      <c r="K121" s="35">
        <v>0</v>
      </c>
      <c r="L121" s="35">
        <v>0</v>
      </c>
      <c r="M121" s="35">
        <v>5</v>
      </c>
      <c r="N121" s="35">
        <v>13</v>
      </c>
      <c r="O121" s="35">
        <v>3</v>
      </c>
      <c r="P121" s="13">
        <v>5.3</v>
      </c>
      <c r="Q121" s="35">
        <v>1</v>
      </c>
      <c r="R121" s="35">
        <v>1</v>
      </c>
      <c r="S121" s="13">
        <v>2.9</v>
      </c>
      <c r="T121" s="35">
        <v>1</v>
      </c>
      <c r="U121" s="35">
        <v>1</v>
      </c>
      <c r="V121" s="35">
        <v>0</v>
      </c>
    </row>
    <row r="122" spans="1:22" ht="15">
      <c r="A122" s="81"/>
      <c r="B122" s="92"/>
      <c r="C122" s="92"/>
      <c r="D122" s="4" t="s">
        <v>36</v>
      </c>
      <c r="E122" s="35">
        <v>6</v>
      </c>
      <c r="F122" s="35">
        <v>137</v>
      </c>
      <c r="G122" s="35">
        <v>96</v>
      </c>
      <c r="H122" s="35">
        <v>45</v>
      </c>
      <c r="I122" s="35">
        <v>0</v>
      </c>
      <c r="J122" s="35">
        <v>0</v>
      </c>
      <c r="K122" s="35">
        <v>0</v>
      </c>
      <c r="L122" s="35">
        <v>0</v>
      </c>
      <c r="M122" s="35">
        <v>4</v>
      </c>
      <c r="N122" s="35">
        <v>10</v>
      </c>
      <c r="O122" s="35">
        <v>3</v>
      </c>
      <c r="P122" s="13">
        <v>5.3</v>
      </c>
      <c r="Q122" s="35">
        <v>1</v>
      </c>
      <c r="R122" s="35">
        <v>1</v>
      </c>
      <c r="S122" s="13">
        <v>5.3</v>
      </c>
      <c r="T122" s="35">
        <v>2</v>
      </c>
      <c r="U122" s="35">
        <v>1</v>
      </c>
      <c r="V122" s="35">
        <v>0</v>
      </c>
    </row>
    <row r="123" spans="1:22" ht="15">
      <c r="A123" s="81"/>
      <c r="B123" s="92"/>
      <c r="C123" s="92"/>
      <c r="D123" s="4" t="s">
        <v>59</v>
      </c>
      <c r="E123" s="35">
        <v>7</v>
      </c>
      <c r="F123" s="35">
        <v>73</v>
      </c>
      <c r="G123" s="35">
        <v>90</v>
      </c>
      <c r="H123" s="35">
        <v>30</v>
      </c>
      <c r="I123" s="35">
        <v>0</v>
      </c>
      <c r="J123" s="35">
        <v>0</v>
      </c>
      <c r="K123" s="35">
        <v>0</v>
      </c>
      <c r="L123" s="35">
        <v>0</v>
      </c>
      <c r="M123" s="35">
        <v>8</v>
      </c>
      <c r="N123" s="35">
        <v>16</v>
      </c>
      <c r="O123" s="35">
        <v>6</v>
      </c>
      <c r="P123" s="13">
        <v>8.1999999999999993</v>
      </c>
      <c r="Q123" s="35">
        <v>2</v>
      </c>
      <c r="R123" s="35">
        <v>1</v>
      </c>
      <c r="S123" s="13">
        <v>5.3</v>
      </c>
      <c r="T123" s="35">
        <v>1</v>
      </c>
      <c r="U123" s="35">
        <v>0</v>
      </c>
      <c r="V123" s="35">
        <v>0</v>
      </c>
    </row>
    <row r="124" spans="1:22" ht="15">
      <c r="A124" s="81"/>
      <c r="B124" s="92"/>
      <c r="C124" s="92"/>
      <c r="D124" s="4" t="s">
        <v>60</v>
      </c>
      <c r="E124" s="35">
        <v>4</v>
      </c>
      <c r="F124" s="35">
        <v>17</v>
      </c>
      <c r="G124" s="35">
        <v>8</v>
      </c>
      <c r="H124" s="35">
        <v>0</v>
      </c>
      <c r="I124" s="35">
        <v>0</v>
      </c>
      <c r="J124" s="35">
        <v>0</v>
      </c>
      <c r="K124" s="35">
        <v>1</v>
      </c>
      <c r="L124" s="35">
        <v>124</v>
      </c>
      <c r="M124" s="35">
        <v>2</v>
      </c>
      <c r="N124" s="35">
        <v>10</v>
      </c>
      <c r="O124" s="35">
        <v>3</v>
      </c>
      <c r="P124" s="13">
        <v>3.5</v>
      </c>
      <c r="Q124" s="35">
        <v>1</v>
      </c>
      <c r="R124" s="35">
        <v>1</v>
      </c>
      <c r="S124" s="13">
        <v>3.3</v>
      </c>
      <c r="T124" s="35">
        <v>0</v>
      </c>
      <c r="U124" s="35">
        <v>0</v>
      </c>
      <c r="V124" s="35">
        <v>0</v>
      </c>
    </row>
    <row r="125" spans="1:22" ht="15">
      <c r="A125" s="81"/>
      <c r="B125" s="92"/>
      <c r="C125" s="92"/>
      <c r="D125" s="4" t="s">
        <v>37</v>
      </c>
      <c r="E125" s="18">
        <f>SUM(E112:E124)</f>
        <v>74</v>
      </c>
      <c r="F125" s="18">
        <f t="shared" ref="F125:V125" si="10">SUM(F112:F124)</f>
        <v>888</v>
      </c>
      <c r="G125" s="18">
        <f t="shared" si="10"/>
        <v>626</v>
      </c>
      <c r="H125" s="18">
        <f t="shared" si="10"/>
        <v>387</v>
      </c>
      <c r="I125" s="18">
        <f t="shared" si="10"/>
        <v>0</v>
      </c>
      <c r="J125" s="18">
        <f t="shared" si="10"/>
        <v>0</v>
      </c>
      <c r="K125" s="18">
        <f t="shared" si="10"/>
        <v>1</v>
      </c>
      <c r="L125" s="18">
        <f t="shared" si="10"/>
        <v>124</v>
      </c>
      <c r="M125" s="18">
        <f t="shared" si="10"/>
        <v>86</v>
      </c>
      <c r="N125" s="18">
        <f t="shared" si="10"/>
        <v>201</v>
      </c>
      <c r="O125" s="18">
        <f t="shared" si="10"/>
        <v>60</v>
      </c>
      <c r="P125" s="16">
        <f t="shared" si="10"/>
        <v>77.499999999999986</v>
      </c>
      <c r="Q125" s="18">
        <f t="shared" si="10"/>
        <v>18</v>
      </c>
      <c r="R125" s="18">
        <f t="shared" si="10"/>
        <v>11</v>
      </c>
      <c r="S125" s="16">
        <f t="shared" si="10"/>
        <v>45.299999999999983</v>
      </c>
      <c r="T125" s="18">
        <f t="shared" si="10"/>
        <v>13</v>
      </c>
      <c r="U125" s="18">
        <f t="shared" si="10"/>
        <v>9</v>
      </c>
      <c r="V125" s="18">
        <f t="shared" si="10"/>
        <v>6</v>
      </c>
    </row>
    <row r="126" spans="1:22" ht="15">
      <c r="A126" s="81" t="s">
        <v>69</v>
      </c>
      <c r="B126" s="92">
        <v>588</v>
      </c>
      <c r="C126" s="92">
        <v>320</v>
      </c>
      <c r="D126" s="4" t="s">
        <v>39</v>
      </c>
      <c r="E126" s="35">
        <v>17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2</v>
      </c>
      <c r="N126" s="35">
        <v>2</v>
      </c>
      <c r="O126" s="35">
        <v>1</v>
      </c>
      <c r="P126" s="13">
        <v>2.4</v>
      </c>
      <c r="Q126" s="35">
        <v>2</v>
      </c>
      <c r="R126" s="35">
        <v>3</v>
      </c>
      <c r="S126" s="13">
        <v>1.4</v>
      </c>
      <c r="T126" s="35">
        <v>0</v>
      </c>
      <c r="U126" s="35">
        <v>0</v>
      </c>
      <c r="V126" s="35">
        <v>0</v>
      </c>
    </row>
    <row r="127" spans="1:22" ht="15">
      <c r="A127" s="81"/>
      <c r="B127" s="92"/>
      <c r="C127" s="92"/>
      <c r="D127" s="4" t="s">
        <v>27</v>
      </c>
      <c r="E127" s="35">
        <v>10</v>
      </c>
      <c r="F127" s="35">
        <v>22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8</v>
      </c>
      <c r="N127" s="35">
        <v>13</v>
      </c>
      <c r="O127" s="35">
        <v>1</v>
      </c>
      <c r="P127" s="13">
        <v>4</v>
      </c>
      <c r="Q127" s="35">
        <v>1</v>
      </c>
      <c r="R127" s="35">
        <v>0</v>
      </c>
      <c r="S127" s="13">
        <v>0</v>
      </c>
      <c r="T127" s="35">
        <v>0</v>
      </c>
      <c r="U127" s="35">
        <v>0</v>
      </c>
      <c r="V127" s="35">
        <v>0</v>
      </c>
    </row>
    <row r="128" spans="1:22" ht="15">
      <c r="A128" s="81"/>
      <c r="B128" s="92"/>
      <c r="C128" s="92"/>
      <c r="D128" s="4" t="s">
        <v>28</v>
      </c>
      <c r="E128" s="35">
        <v>8</v>
      </c>
      <c r="F128" s="35">
        <v>21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5</v>
      </c>
      <c r="N128" s="35">
        <v>9</v>
      </c>
      <c r="O128" s="35">
        <v>2</v>
      </c>
      <c r="P128" s="13">
        <v>5.0999999999999996</v>
      </c>
      <c r="Q128" s="35">
        <v>1</v>
      </c>
      <c r="R128" s="35">
        <v>0</v>
      </c>
      <c r="S128" s="13">
        <v>2</v>
      </c>
      <c r="T128" s="35">
        <v>1</v>
      </c>
      <c r="U128" s="35">
        <v>1</v>
      </c>
      <c r="V128" s="35">
        <v>0</v>
      </c>
    </row>
    <row r="129" spans="1:22" ht="15">
      <c r="A129" s="81"/>
      <c r="B129" s="92"/>
      <c r="C129" s="92"/>
      <c r="D129" s="4" t="s">
        <v>29</v>
      </c>
      <c r="E129" s="35">
        <v>5</v>
      </c>
      <c r="F129" s="35">
        <v>62</v>
      </c>
      <c r="G129" s="35">
        <v>158</v>
      </c>
      <c r="H129" s="35">
        <v>88</v>
      </c>
      <c r="I129" s="35">
        <v>0</v>
      </c>
      <c r="J129" s="35">
        <v>0</v>
      </c>
      <c r="K129" s="35">
        <v>0</v>
      </c>
      <c r="L129" s="35">
        <v>0</v>
      </c>
      <c r="M129" s="35">
        <v>6</v>
      </c>
      <c r="N129" s="35">
        <v>14</v>
      </c>
      <c r="O129" s="35">
        <v>5</v>
      </c>
      <c r="P129" s="13">
        <v>7.3</v>
      </c>
      <c r="Q129" s="35">
        <v>2</v>
      </c>
      <c r="R129" s="35">
        <v>1</v>
      </c>
      <c r="S129" s="13">
        <v>2.1</v>
      </c>
      <c r="T129" s="35">
        <v>1</v>
      </c>
      <c r="U129" s="35">
        <v>0</v>
      </c>
      <c r="V129" s="35">
        <v>0</v>
      </c>
    </row>
    <row r="130" spans="1:22" ht="15">
      <c r="A130" s="81"/>
      <c r="B130" s="92"/>
      <c r="C130" s="92"/>
      <c r="D130" s="4" t="s">
        <v>30</v>
      </c>
      <c r="E130" s="35">
        <v>8</v>
      </c>
      <c r="F130" s="35">
        <v>56</v>
      </c>
      <c r="G130" s="35">
        <v>16</v>
      </c>
      <c r="H130" s="35">
        <v>1</v>
      </c>
      <c r="I130" s="35">
        <v>0</v>
      </c>
      <c r="J130" s="35">
        <v>0</v>
      </c>
      <c r="K130" s="35">
        <v>0</v>
      </c>
      <c r="L130" s="35">
        <v>0</v>
      </c>
      <c r="M130" s="35">
        <v>6</v>
      </c>
      <c r="N130" s="35">
        <v>13</v>
      </c>
      <c r="O130" s="35">
        <v>5</v>
      </c>
      <c r="P130" s="13">
        <v>8.1</v>
      </c>
      <c r="Q130" s="35">
        <v>1</v>
      </c>
      <c r="R130" s="35">
        <v>0</v>
      </c>
      <c r="S130" s="13">
        <v>2.1</v>
      </c>
      <c r="T130" s="35">
        <v>2</v>
      </c>
      <c r="U130" s="35">
        <v>1</v>
      </c>
      <c r="V130" s="35">
        <v>0</v>
      </c>
    </row>
    <row r="131" spans="1:22" ht="15">
      <c r="A131" s="81"/>
      <c r="B131" s="92"/>
      <c r="C131" s="92"/>
      <c r="D131" s="4" t="s">
        <v>31</v>
      </c>
      <c r="E131" s="35">
        <v>10</v>
      </c>
      <c r="F131" s="35">
        <v>53</v>
      </c>
      <c r="G131" s="35">
        <v>24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6</v>
      </c>
      <c r="N131" s="35">
        <v>13</v>
      </c>
      <c r="O131" s="35">
        <v>5</v>
      </c>
      <c r="P131" s="13">
        <v>8.1</v>
      </c>
      <c r="Q131" s="35">
        <v>1</v>
      </c>
      <c r="R131" s="35">
        <v>0</v>
      </c>
      <c r="S131" s="13">
        <v>2.1</v>
      </c>
      <c r="T131" s="35">
        <v>1</v>
      </c>
      <c r="U131" s="35">
        <v>2</v>
      </c>
      <c r="V131" s="35">
        <v>0</v>
      </c>
    </row>
    <row r="132" spans="1:22" ht="15">
      <c r="A132" s="81"/>
      <c r="B132" s="92"/>
      <c r="C132" s="92"/>
      <c r="D132" s="4" t="s">
        <v>32</v>
      </c>
      <c r="E132" s="35">
        <v>7</v>
      </c>
      <c r="F132" s="35">
        <v>59</v>
      </c>
      <c r="G132" s="35">
        <v>24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6</v>
      </c>
      <c r="N132" s="35">
        <v>14</v>
      </c>
      <c r="O132" s="35">
        <v>5</v>
      </c>
      <c r="P132" s="13">
        <v>7.4</v>
      </c>
      <c r="Q132" s="35">
        <v>2</v>
      </c>
      <c r="R132" s="35">
        <v>1</v>
      </c>
      <c r="S132" s="13">
        <v>2.1</v>
      </c>
      <c r="T132" s="35">
        <v>1</v>
      </c>
      <c r="U132" s="35">
        <v>0</v>
      </c>
      <c r="V132" s="35">
        <v>0</v>
      </c>
    </row>
    <row r="133" spans="1:22" ht="15">
      <c r="A133" s="81"/>
      <c r="B133" s="92"/>
      <c r="C133" s="92"/>
      <c r="D133" s="4" t="s">
        <v>33</v>
      </c>
      <c r="E133" s="35">
        <v>5</v>
      </c>
      <c r="F133" s="35">
        <v>141</v>
      </c>
      <c r="G133" s="35">
        <v>8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6</v>
      </c>
      <c r="N133" s="35">
        <v>14</v>
      </c>
      <c r="O133" s="35">
        <v>5</v>
      </c>
      <c r="P133" s="13">
        <v>7.3</v>
      </c>
      <c r="Q133" s="35">
        <v>2</v>
      </c>
      <c r="R133" s="35">
        <v>1</v>
      </c>
      <c r="S133" s="13">
        <v>2.1</v>
      </c>
      <c r="T133" s="35">
        <v>1</v>
      </c>
      <c r="U133" s="35">
        <v>0</v>
      </c>
      <c r="V133" s="35">
        <v>0</v>
      </c>
    </row>
    <row r="134" spans="1:22" ht="15">
      <c r="A134" s="81"/>
      <c r="B134" s="92"/>
      <c r="C134" s="92"/>
      <c r="D134" s="4" t="s">
        <v>70</v>
      </c>
      <c r="E134" s="35">
        <v>5</v>
      </c>
      <c r="F134" s="35">
        <v>120</v>
      </c>
      <c r="G134" s="35">
        <v>12</v>
      </c>
      <c r="H134" s="35">
        <v>5</v>
      </c>
      <c r="I134" s="35">
        <v>0</v>
      </c>
      <c r="J134" s="35">
        <v>0</v>
      </c>
      <c r="K134" s="35">
        <v>0</v>
      </c>
      <c r="L134" s="35">
        <v>0</v>
      </c>
      <c r="M134" s="35">
        <v>6</v>
      </c>
      <c r="N134" s="35">
        <v>14</v>
      </c>
      <c r="O134" s="35">
        <v>5</v>
      </c>
      <c r="P134" s="13">
        <v>7.3</v>
      </c>
      <c r="Q134" s="35">
        <v>2</v>
      </c>
      <c r="R134" s="35">
        <v>1</v>
      </c>
      <c r="S134" s="13">
        <v>2.1</v>
      </c>
      <c r="T134" s="35">
        <v>1</v>
      </c>
      <c r="U134" s="35">
        <v>2</v>
      </c>
      <c r="V134" s="35">
        <v>0</v>
      </c>
    </row>
    <row r="135" spans="1:22" ht="15">
      <c r="A135" s="81"/>
      <c r="B135" s="92"/>
      <c r="C135" s="92"/>
      <c r="D135" s="4" t="s">
        <v>35</v>
      </c>
      <c r="E135" s="35">
        <v>6</v>
      </c>
      <c r="F135" s="35">
        <v>128</v>
      </c>
      <c r="G135" s="35">
        <v>12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6</v>
      </c>
      <c r="N135" s="35">
        <v>14</v>
      </c>
      <c r="O135" s="35">
        <v>5</v>
      </c>
      <c r="P135" s="13">
        <v>7.3</v>
      </c>
      <c r="Q135" s="35">
        <v>2</v>
      </c>
      <c r="R135" s="35">
        <v>1</v>
      </c>
      <c r="S135" s="13">
        <v>2.1</v>
      </c>
      <c r="T135" s="35">
        <v>1</v>
      </c>
      <c r="U135" s="35">
        <v>1</v>
      </c>
      <c r="V135" s="35">
        <v>0</v>
      </c>
    </row>
    <row r="136" spans="1:22" ht="15">
      <c r="A136" s="81"/>
      <c r="B136" s="92"/>
      <c r="C136" s="92"/>
      <c r="D136" s="4" t="s">
        <v>36</v>
      </c>
      <c r="E136" s="35">
        <v>19</v>
      </c>
      <c r="F136" s="35">
        <v>51</v>
      </c>
      <c r="G136" s="35">
        <v>20</v>
      </c>
      <c r="H136" s="35">
        <v>0</v>
      </c>
      <c r="I136" s="35">
        <v>0</v>
      </c>
      <c r="J136" s="35">
        <v>0</v>
      </c>
      <c r="K136" s="35">
        <v>1</v>
      </c>
      <c r="L136" s="35">
        <v>104</v>
      </c>
      <c r="M136" s="35">
        <v>8</v>
      </c>
      <c r="N136" s="35">
        <v>15</v>
      </c>
      <c r="O136" s="35">
        <v>5</v>
      </c>
      <c r="P136" s="13">
        <v>8.9</v>
      </c>
      <c r="Q136" s="35">
        <v>1</v>
      </c>
      <c r="R136" s="35">
        <v>0</v>
      </c>
      <c r="S136" s="13">
        <v>2.1</v>
      </c>
      <c r="T136" s="35">
        <v>1</v>
      </c>
      <c r="U136" s="35">
        <v>0</v>
      </c>
      <c r="V136" s="35">
        <v>0</v>
      </c>
    </row>
    <row r="137" spans="1:22" ht="15">
      <c r="A137" s="81"/>
      <c r="B137" s="92"/>
      <c r="C137" s="92"/>
      <c r="D137" s="4" t="s">
        <v>59</v>
      </c>
      <c r="E137" s="35">
        <v>18</v>
      </c>
      <c r="F137" s="35">
        <v>82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4</v>
      </c>
      <c r="N137" s="35">
        <v>10</v>
      </c>
      <c r="O137" s="35">
        <v>2</v>
      </c>
      <c r="P137" s="13">
        <v>6.5</v>
      </c>
      <c r="Q137" s="35">
        <v>2</v>
      </c>
      <c r="R137" s="35">
        <v>1</v>
      </c>
      <c r="S137" s="13">
        <v>2.2999999999999998</v>
      </c>
      <c r="T137" s="35">
        <v>1</v>
      </c>
      <c r="U137" s="35">
        <v>1</v>
      </c>
      <c r="V137" s="35">
        <v>0</v>
      </c>
    </row>
    <row r="138" spans="1:22" ht="15">
      <c r="A138" s="81"/>
      <c r="B138" s="92"/>
      <c r="C138" s="92"/>
      <c r="D138" s="4" t="s">
        <v>37</v>
      </c>
      <c r="E138" s="18">
        <f>SUM(E126:E137)</f>
        <v>118</v>
      </c>
      <c r="F138" s="18">
        <f t="shared" ref="F138:V138" si="11">SUM(F126:F137)</f>
        <v>795</v>
      </c>
      <c r="G138" s="18">
        <f t="shared" si="11"/>
        <v>274</v>
      </c>
      <c r="H138" s="18">
        <f t="shared" si="11"/>
        <v>94</v>
      </c>
      <c r="I138" s="18">
        <f t="shared" si="11"/>
        <v>0</v>
      </c>
      <c r="J138" s="18">
        <f t="shared" si="11"/>
        <v>0</v>
      </c>
      <c r="K138" s="18">
        <f t="shared" si="11"/>
        <v>1</v>
      </c>
      <c r="L138" s="18">
        <f t="shared" si="11"/>
        <v>104</v>
      </c>
      <c r="M138" s="18">
        <f t="shared" si="11"/>
        <v>69</v>
      </c>
      <c r="N138" s="18">
        <f t="shared" si="11"/>
        <v>145</v>
      </c>
      <c r="O138" s="18">
        <f t="shared" si="11"/>
        <v>46</v>
      </c>
      <c r="P138" s="16">
        <f t="shared" si="11"/>
        <v>79.7</v>
      </c>
      <c r="Q138" s="18">
        <f t="shared" si="11"/>
        <v>19</v>
      </c>
      <c r="R138" s="18">
        <f t="shared" si="11"/>
        <v>9</v>
      </c>
      <c r="S138" s="16">
        <f t="shared" si="11"/>
        <v>22.5</v>
      </c>
      <c r="T138" s="18">
        <f t="shared" si="11"/>
        <v>11</v>
      </c>
      <c r="U138" s="18">
        <f t="shared" si="11"/>
        <v>8</v>
      </c>
      <c r="V138" s="18">
        <f t="shared" si="11"/>
        <v>0</v>
      </c>
    </row>
    <row r="139" spans="1:22" ht="15">
      <c r="A139" s="81" t="s">
        <v>71</v>
      </c>
      <c r="B139" s="92">
        <v>189</v>
      </c>
      <c r="C139" s="92">
        <v>410</v>
      </c>
      <c r="D139" s="4" t="s">
        <v>39</v>
      </c>
      <c r="E139" s="35">
        <v>3</v>
      </c>
      <c r="F139" s="35">
        <v>3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1</v>
      </c>
      <c r="N139" s="35">
        <v>0</v>
      </c>
      <c r="O139" s="35">
        <v>0</v>
      </c>
      <c r="P139" s="13">
        <v>0.6</v>
      </c>
      <c r="Q139" s="35">
        <v>0</v>
      </c>
      <c r="R139" s="35">
        <v>0</v>
      </c>
      <c r="S139" s="13">
        <v>0</v>
      </c>
      <c r="T139" s="35">
        <v>0</v>
      </c>
      <c r="U139" s="35">
        <v>0</v>
      </c>
      <c r="V139" s="35">
        <v>0</v>
      </c>
    </row>
    <row r="140" spans="1:22" ht="15">
      <c r="A140" s="81"/>
      <c r="B140" s="92"/>
      <c r="C140" s="92"/>
      <c r="D140" s="4" t="s">
        <v>27</v>
      </c>
      <c r="E140" s="35">
        <v>3</v>
      </c>
      <c r="F140" s="35">
        <v>13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4</v>
      </c>
      <c r="N140" s="35">
        <v>4</v>
      </c>
      <c r="O140" s="35">
        <v>0</v>
      </c>
      <c r="P140" s="13">
        <v>1.4</v>
      </c>
      <c r="Q140" s="35">
        <v>0</v>
      </c>
      <c r="R140" s="35">
        <v>0</v>
      </c>
      <c r="S140" s="13">
        <v>0</v>
      </c>
      <c r="T140" s="35">
        <v>0</v>
      </c>
      <c r="U140" s="35">
        <v>0</v>
      </c>
      <c r="V140" s="35">
        <v>0</v>
      </c>
    </row>
    <row r="141" spans="1:22" ht="15">
      <c r="A141" s="81"/>
      <c r="B141" s="92"/>
      <c r="C141" s="92"/>
      <c r="D141" s="4" t="s">
        <v>28</v>
      </c>
      <c r="E141" s="35">
        <v>3</v>
      </c>
      <c r="F141" s="35">
        <v>2</v>
      </c>
      <c r="G141" s="35">
        <v>12</v>
      </c>
      <c r="H141" s="35">
        <v>42</v>
      </c>
      <c r="I141" s="35">
        <v>1</v>
      </c>
      <c r="J141" s="35">
        <v>40</v>
      </c>
      <c r="K141" s="35">
        <v>0</v>
      </c>
      <c r="L141" s="35">
        <v>0</v>
      </c>
      <c r="M141" s="35">
        <v>4</v>
      </c>
      <c r="N141" s="35">
        <v>4</v>
      </c>
      <c r="O141" s="35">
        <v>0</v>
      </c>
      <c r="P141" s="13">
        <v>0.6</v>
      </c>
      <c r="Q141" s="35">
        <v>1</v>
      </c>
      <c r="R141" s="35">
        <v>1</v>
      </c>
      <c r="S141" s="13">
        <v>0.5</v>
      </c>
      <c r="T141" s="35">
        <v>1</v>
      </c>
      <c r="U141" s="35">
        <v>0</v>
      </c>
      <c r="V141" s="35">
        <v>0</v>
      </c>
    </row>
    <row r="142" spans="1:22" ht="15">
      <c r="A142" s="81"/>
      <c r="B142" s="92"/>
      <c r="C142" s="92"/>
      <c r="D142" s="4" t="s">
        <v>29</v>
      </c>
      <c r="E142" s="35">
        <v>3</v>
      </c>
      <c r="F142" s="35">
        <v>23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3</v>
      </c>
      <c r="N142" s="35">
        <v>6</v>
      </c>
      <c r="O142" s="35">
        <v>1</v>
      </c>
      <c r="P142" s="13">
        <v>2.4</v>
      </c>
      <c r="Q142" s="35">
        <v>1</v>
      </c>
      <c r="R142" s="35">
        <v>1</v>
      </c>
      <c r="S142" s="13">
        <v>0.5</v>
      </c>
      <c r="T142" s="35">
        <v>1</v>
      </c>
      <c r="U142" s="35">
        <v>0</v>
      </c>
      <c r="V142" s="35">
        <v>0</v>
      </c>
    </row>
    <row r="143" spans="1:22" ht="15">
      <c r="A143" s="81"/>
      <c r="B143" s="92"/>
      <c r="C143" s="92"/>
      <c r="D143" s="4" t="s">
        <v>30</v>
      </c>
      <c r="E143" s="35">
        <v>3</v>
      </c>
      <c r="F143" s="35">
        <v>5</v>
      </c>
      <c r="G143" s="35">
        <v>40</v>
      </c>
      <c r="H143" s="35">
        <v>60</v>
      </c>
      <c r="I143" s="35">
        <v>0</v>
      </c>
      <c r="J143" s="35">
        <v>0</v>
      </c>
      <c r="K143" s="35">
        <v>0</v>
      </c>
      <c r="L143" s="35">
        <v>0</v>
      </c>
      <c r="M143" s="35">
        <v>3</v>
      </c>
      <c r="N143" s="35">
        <v>6</v>
      </c>
      <c r="O143" s="35">
        <v>1</v>
      </c>
      <c r="P143" s="13">
        <v>2.4</v>
      </c>
      <c r="Q143" s="35">
        <v>1</v>
      </c>
      <c r="R143" s="35">
        <v>1</v>
      </c>
      <c r="S143" s="13">
        <v>0.5</v>
      </c>
      <c r="T143" s="35">
        <v>1</v>
      </c>
      <c r="U143" s="35">
        <v>0</v>
      </c>
      <c r="V143" s="35">
        <v>0</v>
      </c>
    </row>
    <row r="144" spans="1:22" ht="15">
      <c r="A144" s="81"/>
      <c r="B144" s="92"/>
      <c r="C144" s="92"/>
      <c r="D144" s="4" t="s">
        <v>31</v>
      </c>
      <c r="E144" s="35">
        <v>3</v>
      </c>
      <c r="F144" s="35">
        <v>5</v>
      </c>
      <c r="G144" s="35">
        <v>36</v>
      </c>
      <c r="H144" s="35">
        <v>60</v>
      </c>
      <c r="I144" s="35">
        <v>0</v>
      </c>
      <c r="J144" s="35">
        <v>0</v>
      </c>
      <c r="K144" s="35">
        <v>0</v>
      </c>
      <c r="L144" s="35">
        <v>0</v>
      </c>
      <c r="M144" s="35">
        <v>3</v>
      </c>
      <c r="N144" s="35">
        <v>6</v>
      </c>
      <c r="O144" s="35">
        <v>1</v>
      </c>
      <c r="P144" s="13">
        <v>2.4</v>
      </c>
      <c r="Q144" s="35">
        <v>1</v>
      </c>
      <c r="R144" s="35">
        <v>1</v>
      </c>
      <c r="S144" s="13">
        <v>0.5</v>
      </c>
      <c r="T144" s="35">
        <v>1</v>
      </c>
      <c r="U144" s="35">
        <v>0</v>
      </c>
      <c r="V144" s="35">
        <v>0</v>
      </c>
    </row>
    <row r="145" spans="1:22" ht="15">
      <c r="A145" s="81"/>
      <c r="B145" s="92"/>
      <c r="C145" s="92"/>
      <c r="D145" s="4" t="s">
        <v>32</v>
      </c>
      <c r="E145" s="35">
        <v>3</v>
      </c>
      <c r="F145" s="35">
        <v>17</v>
      </c>
      <c r="G145" s="35">
        <v>30</v>
      </c>
      <c r="H145" s="35">
        <v>24</v>
      </c>
      <c r="I145" s="35">
        <v>0</v>
      </c>
      <c r="J145" s="35">
        <v>0</v>
      </c>
      <c r="K145" s="35">
        <v>0</v>
      </c>
      <c r="L145" s="35">
        <v>0</v>
      </c>
      <c r="M145" s="35">
        <v>3</v>
      </c>
      <c r="N145" s="35">
        <v>6</v>
      </c>
      <c r="O145" s="35">
        <v>1</v>
      </c>
      <c r="P145" s="13">
        <v>2.4</v>
      </c>
      <c r="Q145" s="35">
        <v>1</v>
      </c>
      <c r="R145" s="35">
        <v>1</v>
      </c>
      <c r="S145" s="13">
        <v>0.5</v>
      </c>
      <c r="T145" s="35">
        <v>1</v>
      </c>
      <c r="U145" s="35">
        <v>0</v>
      </c>
      <c r="V145" s="35">
        <v>0</v>
      </c>
    </row>
    <row r="146" spans="1:22" ht="15">
      <c r="A146" s="81"/>
      <c r="B146" s="92"/>
      <c r="C146" s="92"/>
      <c r="D146" s="4" t="s">
        <v>33</v>
      </c>
      <c r="E146" s="35">
        <v>3</v>
      </c>
      <c r="F146" s="35">
        <v>26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5</v>
      </c>
      <c r="N146" s="35">
        <v>8</v>
      </c>
      <c r="O146" s="35">
        <v>1</v>
      </c>
      <c r="P146" s="13">
        <v>2.1</v>
      </c>
      <c r="Q146" s="35">
        <v>1</v>
      </c>
      <c r="R146" s="35">
        <v>1</v>
      </c>
      <c r="S146" s="13">
        <v>0.5</v>
      </c>
      <c r="T146" s="35">
        <v>1</v>
      </c>
      <c r="U146" s="35">
        <v>0</v>
      </c>
      <c r="V146" s="35">
        <v>0</v>
      </c>
    </row>
    <row r="147" spans="1:22" ht="15">
      <c r="A147" s="81"/>
      <c r="B147" s="92"/>
      <c r="C147" s="92"/>
      <c r="D147" s="4" t="s">
        <v>34</v>
      </c>
      <c r="E147" s="35">
        <v>3</v>
      </c>
      <c r="F147" s="35">
        <v>33</v>
      </c>
      <c r="G147" s="35">
        <v>10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5</v>
      </c>
      <c r="N147" s="35">
        <v>8</v>
      </c>
      <c r="O147" s="35">
        <v>1</v>
      </c>
      <c r="P147" s="13">
        <v>2.1</v>
      </c>
      <c r="Q147" s="35">
        <v>1</v>
      </c>
      <c r="R147" s="35">
        <v>1</v>
      </c>
      <c r="S147" s="13">
        <v>0.5</v>
      </c>
      <c r="T147" s="35">
        <v>1</v>
      </c>
      <c r="U147" s="35">
        <v>0</v>
      </c>
      <c r="V147" s="35">
        <v>0</v>
      </c>
    </row>
    <row r="148" spans="1:22" ht="15">
      <c r="A148" s="81"/>
      <c r="B148" s="92"/>
      <c r="C148" s="92"/>
      <c r="D148" s="4" t="s">
        <v>35</v>
      </c>
      <c r="E148" s="35">
        <v>3</v>
      </c>
      <c r="F148" s="35" t="s">
        <v>72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4</v>
      </c>
      <c r="N148" s="35">
        <v>7</v>
      </c>
      <c r="O148" s="35">
        <v>1</v>
      </c>
      <c r="P148" s="13">
        <v>2.2999999999999998</v>
      </c>
      <c r="Q148" s="35">
        <v>1</v>
      </c>
      <c r="R148" s="35">
        <v>1</v>
      </c>
      <c r="S148" s="13">
        <v>0.5</v>
      </c>
      <c r="T148" s="35">
        <v>1</v>
      </c>
      <c r="U148" s="35">
        <v>0</v>
      </c>
      <c r="V148" s="35">
        <v>0</v>
      </c>
    </row>
    <row r="149" spans="1:22" ht="15">
      <c r="A149" s="81"/>
      <c r="B149" s="92"/>
      <c r="C149" s="92"/>
      <c r="D149" s="4" t="s">
        <v>36</v>
      </c>
      <c r="E149" s="35">
        <v>3</v>
      </c>
      <c r="F149" s="35">
        <v>22</v>
      </c>
      <c r="G149" s="35">
        <v>12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3</v>
      </c>
      <c r="N149" s="35">
        <v>6</v>
      </c>
      <c r="O149" s="35">
        <v>1</v>
      </c>
      <c r="P149" s="13">
        <v>2.4</v>
      </c>
      <c r="Q149" s="35">
        <v>1</v>
      </c>
      <c r="R149" s="35">
        <v>1</v>
      </c>
      <c r="S149" s="13">
        <v>0.5</v>
      </c>
      <c r="T149" s="35">
        <v>1</v>
      </c>
      <c r="U149" s="35">
        <v>0</v>
      </c>
      <c r="V149" s="35">
        <v>0</v>
      </c>
    </row>
    <row r="150" spans="1:22" ht="15">
      <c r="A150" s="81"/>
      <c r="B150" s="92"/>
      <c r="C150" s="92"/>
      <c r="D150" s="4" t="s">
        <v>59</v>
      </c>
      <c r="E150" s="35">
        <v>3</v>
      </c>
      <c r="F150" s="35">
        <v>29</v>
      </c>
      <c r="G150" s="35">
        <v>0</v>
      </c>
      <c r="H150" s="35">
        <v>8</v>
      </c>
      <c r="I150" s="35">
        <v>0</v>
      </c>
      <c r="J150" s="35">
        <v>0</v>
      </c>
      <c r="K150" s="35">
        <v>0</v>
      </c>
      <c r="L150" s="35">
        <v>0</v>
      </c>
      <c r="M150" s="35">
        <v>5</v>
      </c>
      <c r="N150" s="35">
        <v>8</v>
      </c>
      <c r="O150" s="35">
        <v>1</v>
      </c>
      <c r="P150" s="13">
        <v>2.1</v>
      </c>
      <c r="Q150" s="35">
        <v>1</v>
      </c>
      <c r="R150" s="35">
        <v>1</v>
      </c>
      <c r="S150" s="13">
        <v>0.5</v>
      </c>
      <c r="T150" s="35">
        <v>0</v>
      </c>
      <c r="U150" s="35">
        <v>0</v>
      </c>
      <c r="V150" s="35">
        <v>0</v>
      </c>
    </row>
    <row r="151" spans="1:22" ht="15">
      <c r="A151" s="81"/>
      <c r="B151" s="92"/>
      <c r="C151" s="92"/>
      <c r="D151" s="4" t="s">
        <v>60</v>
      </c>
      <c r="E151" s="35">
        <v>3</v>
      </c>
      <c r="F151" s="35">
        <v>17</v>
      </c>
      <c r="G151" s="35">
        <v>0</v>
      </c>
      <c r="H151" s="35">
        <v>8</v>
      </c>
      <c r="I151" s="35">
        <v>0</v>
      </c>
      <c r="J151" s="35">
        <v>0</v>
      </c>
      <c r="K151" s="35">
        <v>0</v>
      </c>
      <c r="L151" s="35">
        <v>0</v>
      </c>
      <c r="M151" s="35">
        <v>5</v>
      </c>
      <c r="N151" s="35">
        <v>8</v>
      </c>
      <c r="O151" s="35">
        <v>1</v>
      </c>
      <c r="P151" s="13">
        <v>2.1</v>
      </c>
      <c r="Q151" s="35">
        <v>1</v>
      </c>
      <c r="R151" s="35">
        <v>1</v>
      </c>
      <c r="S151" s="13">
        <v>0.5</v>
      </c>
      <c r="T151" s="35">
        <v>0</v>
      </c>
      <c r="U151" s="35">
        <v>0</v>
      </c>
      <c r="V151" s="35">
        <v>0</v>
      </c>
    </row>
    <row r="152" spans="1:22" ht="15">
      <c r="A152" s="81"/>
      <c r="B152" s="92"/>
      <c r="C152" s="92"/>
      <c r="D152" s="4" t="s">
        <v>61</v>
      </c>
      <c r="E152" s="35">
        <v>3</v>
      </c>
      <c r="F152" s="35">
        <v>23</v>
      </c>
      <c r="G152" s="35">
        <v>24</v>
      </c>
      <c r="H152" s="35">
        <v>16</v>
      </c>
      <c r="I152" s="35">
        <v>0</v>
      </c>
      <c r="J152" s="35">
        <v>0</v>
      </c>
      <c r="K152" s="35">
        <v>0</v>
      </c>
      <c r="L152" s="35">
        <v>0</v>
      </c>
      <c r="M152" s="35">
        <v>5</v>
      </c>
      <c r="N152" s="35">
        <v>8</v>
      </c>
      <c r="O152" s="35">
        <v>1</v>
      </c>
      <c r="P152" s="13">
        <v>2.1</v>
      </c>
      <c r="Q152" s="35">
        <v>1</v>
      </c>
      <c r="R152" s="35">
        <v>1</v>
      </c>
      <c r="S152" s="13">
        <v>0.5</v>
      </c>
      <c r="T152" s="35">
        <v>1</v>
      </c>
      <c r="U152" s="35">
        <v>0</v>
      </c>
      <c r="V152" s="35">
        <v>0</v>
      </c>
    </row>
    <row r="153" spans="1:22" ht="15">
      <c r="A153" s="81"/>
      <c r="B153" s="92"/>
      <c r="C153" s="92"/>
      <c r="D153" s="4" t="s">
        <v>62</v>
      </c>
      <c r="E153" s="35">
        <v>3</v>
      </c>
      <c r="F153" s="35">
        <v>19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5</v>
      </c>
      <c r="N153" s="35">
        <v>8</v>
      </c>
      <c r="O153" s="35">
        <v>1</v>
      </c>
      <c r="P153" s="13">
        <v>3.2</v>
      </c>
      <c r="Q153" s="35">
        <v>1</v>
      </c>
      <c r="R153" s="35">
        <v>1</v>
      </c>
      <c r="S153" s="13">
        <v>0.5</v>
      </c>
      <c r="T153" s="35">
        <v>1</v>
      </c>
      <c r="U153" s="35">
        <v>0</v>
      </c>
      <c r="V153" s="35">
        <v>0</v>
      </c>
    </row>
    <row r="154" spans="1:22" ht="15">
      <c r="A154" s="81"/>
      <c r="B154" s="92"/>
      <c r="C154" s="92"/>
      <c r="D154" s="4" t="s">
        <v>63</v>
      </c>
      <c r="E154" s="35">
        <v>5</v>
      </c>
      <c r="F154" s="35">
        <v>3</v>
      </c>
      <c r="G154" s="35">
        <v>0</v>
      </c>
      <c r="H154" s="35">
        <v>10</v>
      </c>
      <c r="I154" s="35">
        <v>1</v>
      </c>
      <c r="J154" s="35">
        <v>43</v>
      </c>
      <c r="K154" s="35">
        <v>0</v>
      </c>
      <c r="L154" s="35">
        <v>0</v>
      </c>
      <c r="M154" s="35">
        <v>3</v>
      </c>
      <c r="N154" s="35">
        <v>6</v>
      </c>
      <c r="O154" s="35">
        <v>1</v>
      </c>
      <c r="P154" s="13">
        <v>2.5</v>
      </c>
      <c r="Q154" s="35">
        <v>2</v>
      </c>
      <c r="R154" s="35">
        <v>2</v>
      </c>
      <c r="S154" s="13">
        <v>53</v>
      </c>
      <c r="T154" s="35">
        <v>1</v>
      </c>
      <c r="U154" s="35">
        <v>3</v>
      </c>
      <c r="V154" s="35">
        <v>1</v>
      </c>
    </row>
    <row r="155" spans="1:22" ht="15">
      <c r="A155" s="81"/>
      <c r="B155" s="92"/>
      <c r="C155" s="92"/>
      <c r="D155" s="4" t="s">
        <v>37</v>
      </c>
      <c r="E155" s="18">
        <f>SUM(E139:E154)</f>
        <v>50</v>
      </c>
      <c r="F155" s="18">
        <f t="shared" ref="F155:V155" si="12">SUM(F139:F154)</f>
        <v>240</v>
      </c>
      <c r="G155" s="18">
        <f t="shared" si="12"/>
        <v>164</v>
      </c>
      <c r="H155" s="18">
        <f t="shared" si="12"/>
        <v>228</v>
      </c>
      <c r="I155" s="18">
        <f t="shared" si="12"/>
        <v>2</v>
      </c>
      <c r="J155" s="18">
        <f t="shared" si="12"/>
        <v>83</v>
      </c>
      <c r="K155" s="18">
        <f t="shared" si="12"/>
        <v>0</v>
      </c>
      <c r="L155" s="18">
        <f t="shared" si="12"/>
        <v>0</v>
      </c>
      <c r="M155" s="18">
        <f t="shared" si="12"/>
        <v>61</v>
      </c>
      <c r="N155" s="18">
        <f t="shared" si="12"/>
        <v>99</v>
      </c>
      <c r="O155" s="18">
        <f t="shared" si="12"/>
        <v>13</v>
      </c>
      <c r="P155" s="16">
        <f t="shared" si="12"/>
        <v>33.100000000000009</v>
      </c>
      <c r="Q155" s="18">
        <f t="shared" si="12"/>
        <v>15</v>
      </c>
      <c r="R155" s="18">
        <f t="shared" si="12"/>
        <v>15</v>
      </c>
      <c r="S155" s="16">
        <f t="shared" si="12"/>
        <v>59.5</v>
      </c>
      <c r="T155" s="18">
        <f t="shared" si="12"/>
        <v>12</v>
      </c>
      <c r="U155" s="18">
        <f t="shared" si="12"/>
        <v>3</v>
      </c>
      <c r="V155" s="18">
        <f t="shared" si="12"/>
        <v>1</v>
      </c>
    </row>
    <row r="156" spans="1:22" ht="15">
      <c r="A156" s="81" t="s">
        <v>73</v>
      </c>
      <c r="B156" s="92">
        <v>8</v>
      </c>
      <c r="C156" s="92">
        <v>181</v>
      </c>
      <c r="D156" s="4" t="s">
        <v>27</v>
      </c>
      <c r="E156" s="35">
        <v>0</v>
      </c>
      <c r="F156" s="35">
        <v>110</v>
      </c>
      <c r="G156" s="35">
        <v>16</v>
      </c>
      <c r="H156" s="37">
        <v>0</v>
      </c>
      <c r="I156" s="37">
        <v>0</v>
      </c>
      <c r="J156" s="37">
        <v>0</v>
      </c>
      <c r="K156" s="37">
        <v>1</v>
      </c>
      <c r="L156" s="37">
        <v>50</v>
      </c>
      <c r="M156" s="37">
        <v>27</v>
      </c>
      <c r="N156" s="37">
        <v>27</v>
      </c>
      <c r="O156" s="37">
        <v>0</v>
      </c>
      <c r="P156" s="17">
        <v>4</v>
      </c>
      <c r="Q156" s="37">
        <v>1</v>
      </c>
      <c r="R156" s="37">
        <v>2</v>
      </c>
      <c r="S156" s="17">
        <v>0.7</v>
      </c>
      <c r="T156" s="37">
        <v>1</v>
      </c>
      <c r="U156" s="37">
        <v>1</v>
      </c>
      <c r="V156" s="37">
        <v>0</v>
      </c>
    </row>
    <row r="157" spans="1:22" ht="15">
      <c r="A157" s="81"/>
      <c r="B157" s="92"/>
      <c r="C157" s="92"/>
      <c r="D157" s="4" t="s">
        <v>37</v>
      </c>
      <c r="E157" s="18">
        <f>SUM(E156)</f>
        <v>0</v>
      </c>
      <c r="F157" s="18">
        <f t="shared" ref="F157:V157" si="13">SUM(F156)</f>
        <v>110</v>
      </c>
      <c r="G157" s="18">
        <f t="shared" si="13"/>
        <v>16</v>
      </c>
      <c r="H157" s="18">
        <f t="shared" si="13"/>
        <v>0</v>
      </c>
      <c r="I157" s="18">
        <f t="shared" si="13"/>
        <v>0</v>
      </c>
      <c r="J157" s="18">
        <f t="shared" si="13"/>
        <v>0</v>
      </c>
      <c r="K157" s="18">
        <f t="shared" si="13"/>
        <v>1</v>
      </c>
      <c r="L157" s="18">
        <f t="shared" si="13"/>
        <v>50</v>
      </c>
      <c r="M157" s="18">
        <f t="shared" si="13"/>
        <v>27</v>
      </c>
      <c r="N157" s="18">
        <f t="shared" si="13"/>
        <v>27</v>
      </c>
      <c r="O157" s="18">
        <f t="shared" si="13"/>
        <v>0</v>
      </c>
      <c r="P157" s="16">
        <f t="shared" si="13"/>
        <v>4</v>
      </c>
      <c r="Q157" s="18">
        <f t="shared" si="13"/>
        <v>1</v>
      </c>
      <c r="R157" s="18">
        <f t="shared" si="13"/>
        <v>2</v>
      </c>
      <c r="S157" s="16">
        <f t="shared" si="13"/>
        <v>0.7</v>
      </c>
      <c r="T157" s="18">
        <f t="shared" si="13"/>
        <v>1</v>
      </c>
      <c r="U157" s="18">
        <f t="shared" si="13"/>
        <v>1</v>
      </c>
      <c r="V157" s="18">
        <f t="shared" si="13"/>
        <v>0</v>
      </c>
    </row>
    <row r="158" spans="1:22" ht="15">
      <c r="A158" s="81" t="s">
        <v>74</v>
      </c>
      <c r="B158" s="92">
        <v>403</v>
      </c>
      <c r="C158" s="92">
        <v>43</v>
      </c>
      <c r="D158" s="4" t="s">
        <v>39</v>
      </c>
      <c r="E158" s="35">
        <v>14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2</v>
      </c>
      <c r="N158" s="35">
        <v>3</v>
      </c>
      <c r="O158" s="35">
        <v>1</v>
      </c>
      <c r="P158" s="13">
        <v>2</v>
      </c>
      <c r="Q158" s="35">
        <v>0</v>
      </c>
      <c r="R158" s="35">
        <v>0</v>
      </c>
      <c r="S158" s="13">
        <v>0</v>
      </c>
      <c r="T158" s="35">
        <v>0</v>
      </c>
      <c r="U158" s="35">
        <v>0</v>
      </c>
      <c r="V158" s="35">
        <v>0</v>
      </c>
    </row>
    <row r="159" spans="1:22" ht="15">
      <c r="A159" s="81"/>
      <c r="B159" s="92"/>
      <c r="C159" s="92"/>
      <c r="D159" s="3" t="s">
        <v>75</v>
      </c>
      <c r="E159" s="35">
        <v>16</v>
      </c>
      <c r="F159" s="35">
        <v>90</v>
      </c>
      <c r="G159" s="35">
        <v>61</v>
      </c>
      <c r="H159" s="35">
        <v>0</v>
      </c>
      <c r="I159" s="35">
        <v>0</v>
      </c>
      <c r="J159" s="35">
        <v>0</v>
      </c>
      <c r="K159" s="35">
        <v>1</v>
      </c>
      <c r="L159" s="35">
        <v>96</v>
      </c>
      <c r="M159" s="35">
        <v>4</v>
      </c>
      <c r="N159" s="35">
        <v>9</v>
      </c>
      <c r="O159" s="35">
        <v>3</v>
      </c>
      <c r="P159" s="13">
        <v>3.9</v>
      </c>
      <c r="Q159" s="35">
        <v>2</v>
      </c>
      <c r="R159" s="35">
        <v>0</v>
      </c>
      <c r="S159" s="13">
        <v>2.2000000000000002</v>
      </c>
      <c r="T159" s="35">
        <v>1</v>
      </c>
      <c r="U159" s="35">
        <v>0</v>
      </c>
      <c r="V159" s="35">
        <v>0</v>
      </c>
    </row>
    <row r="160" spans="1:22" ht="15">
      <c r="A160" s="81"/>
      <c r="B160" s="92"/>
      <c r="C160" s="92"/>
      <c r="D160" s="3" t="s">
        <v>76</v>
      </c>
      <c r="E160" s="35">
        <v>7</v>
      </c>
      <c r="F160" s="35">
        <v>83</v>
      </c>
      <c r="G160" s="35">
        <v>14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6</v>
      </c>
      <c r="N160" s="35">
        <v>9</v>
      </c>
      <c r="O160" s="35">
        <v>2</v>
      </c>
      <c r="P160" s="13">
        <v>4</v>
      </c>
      <c r="Q160" s="35">
        <v>1</v>
      </c>
      <c r="R160" s="35">
        <v>0</v>
      </c>
      <c r="S160" s="13">
        <v>1.3</v>
      </c>
      <c r="T160" s="35">
        <v>1</v>
      </c>
      <c r="U160" s="35">
        <v>0</v>
      </c>
      <c r="V160" s="35">
        <v>0</v>
      </c>
    </row>
    <row r="161" spans="1:22" ht="15">
      <c r="A161" s="81"/>
      <c r="B161" s="92"/>
      <c r="C161" s="92"/>
      <c r="D161" s="3" t="s">
        <v>41</v>
      </c>
      <c r="E161" s="35">
        <v>6</v>
      </c>
      <c r="F161" s="35">
        <v>104</v>
      </c>
      <c r="G161" s="35">
        <v>48</v>
      </c>
      <c r="H161" s="35">
        <v>37</v>
      </c>
      <c r="I161" s="35">
        <v>0</v>
      </c>
      <c r="J161" s="35">
        <v>0</v>
      </c>
      <c r="K161" s="35">
        <v>0</v>
      </c>
      <c r="L161" s="35">
        <v>0</v>
      </c>
      <c r="M161" s="35">
        <v>6</v>
      </c>
      <c r="N161" s="35">
        <v>10</v>
      </c>
      <c r="O161" s="35">
        <v>2</v>
      </c>
      <c r="P161" s="13">
        <v>3.2</v>
      </c>
      <c r="Q161" s="35">
        <v>2</v>
      </c>
      <c r="R161" s="35">
        <v>0</v>
      </c>
      <c r="S161" s="13">
        <v>2.2000000000000002</v>
      </c>
      <c r="T161" s="35">
        <v>2</v>
      </c>
      <c r="U161" s="35">
        <v>0</v>
      </c>
      <c r="V161" s="35">
        <v>0</v>
      </c>
    </row>
    <row r="162" spans="1:22" ht="15">
      <c r="A162" s="81"/>
      <c r="B162" s="92"/>
      <c r="C162" s="92"/>
      <c r="D162" s="3" t="s">
        <v>29</v>
      </c>
      <c r="E162" s="35">
        <v>6</v>
      </c>
      <c r="F162" s="35">
        <v>156</v>
      </c>
      <c r="G162" s="35">
        <v>18</v>
      </c>
      <c r="H162" s="35">
        <v>16</v>
      </c>
      <c r="I162" s="35">
        <v>0</v>
      </c>
      <c r="J162" s="35">
        <v>0</v>
      </c>
      <c r="K162" s="35">
        <v>0</v>
      </c>
      <c r="L162" s="35">
        <v>0</v>
      </c>
      <c r="M162" s="35">
        <v>6</v>
      </c>
      <c r="N162" s="35">
        <v>10</v>
      </c>
      <c r="O162" s="35">
        <v>2</v>
      </c>
      <c r="P162" s="13">
        <v>3.2</v>
      </c>
      <c r="Q162" s="35">
        <v>2</v>
      </c>
      <c r="R162" s="35">
        <v>0</v>
      </c>
      <c r="S162" s="13">
        <v>2.2000000000000002</v>
      </c>
      <c r="T162" s="35">
        <v>2</v>
      </c>
      <c r="U162" s="35">
        <v>0</v>
      </c>
      <c r="V162" s="35">
        <v>0</v>
      </c>
    </row>
    <row r="163" spans="1:22" ht="15">
      <c r="A163" s="81"/>
      <c r="B163" s="92"/>
      <c r="C163" s="92"/>
      <c r="D163" s="3" t="s">
        <v>30</v>
      </c>
      <c r="E163" s="35">
        <v>6</v>
      </c>
      <c r="F163" s="35">
        <v>92</v>
      </c>
      <c r="G163" s="35">
        <v>24</v>
      </c>
      <c r="H163" s="35">
        <v>22</v>
      </c>
      <c r="I163" s="35">
        <v>0</v>
      </c>
      <c r="J163" s="35">
        <v>0</v>
      </c>
      <c r="K163" s="35">
        <v>0</v>
      </c>
      <c r="L163" s="35">
        <v>0</v>
      </c>
      <c r="M163" s="35">
        <v>6</v>
      </c>
      <c r="N163" s="35">
        <v>10</v>
      </c>
      <c r="O163" s="35">
        <v>2</v>
      </c>
      <c r="P163" s="13">
        <v>3.2</v>
      </c>
      <c r="Q163" s="35">
        <v>2</v>
      </c>
      <c r="R163" s="35">
        <v>0</v>
      </c>
      <c r="S163" s="13">
        <v>2.2000000000000002</v>
      </c>
      <c r="T163" s="35">
        <v>2</v>
      </c>
      <c r="U163" s="35">
        <v>0</v>
      </c>
      <c r="V163" s="35">
        <v>0</v>
      </c>
    </row>
    <row r="164" spans="1:22" ht="15">
      <c r="A164" s="81"/>
      <c r="B164" s="92"/>
      <c r="C164" s="92"/>
      <c r="D164" s="3" t="s">
        <v>31</v>
      </c>
      <c r="E164" s="35">
        <v>6</v>
      </c>
      <c r="F164" s="35">
        <v>81</v>
      </c>
      <c r="G164" s="35">
        <v>26</v>
      </c>
      <c r="H164" s="35">
        <v>21</v>
      </c>
      <c r="I164" s="35">
        <v>0</v>
      </c>
      <c r="J164" s="35">
        <v>0</v>
      </c>
      <c r="K164" s="35">
        <v>0</v>
      </c>
      <c r="L164" s="35">
        <v>0</v>
      </c>
      <c r="M164" s="35">
        <v>6</v>
      </c>
      <c r="N164" s="35">
        <v>10</v>
      </c>
      <c r="O164" s="35">
        <v>2</v>
      </c>
      <c r="P164" s="13">
        <v>3.2</v>
      </c>
      <c r="Q164" s="35">
        <v>2</v>
      </c>
      <c r="R164" s="35">
        <v>0</v>
      </c>
      <c r="S164" s="13">
        <v>2.2000000000000002</v>
      </c>
      <c r="T164" s="35">
        <v>2</v>
      </c>
      <c r="U164" s="35">
        <v>0</v>
      </c>
      <c r="V164" s="35">
        <v>0</v>
      </c>
    </row>
    <row r="165" spans="1:22" ht="15">
      <c r="A165" s="81"/>
      <c r="B165" s="92"/>
      <c r="C165" s="92"/>
      <c r="D165" s="3" t="s">
        <v>32</v>
      </c>
      <c r="E165" s="35">
        <v>6</v>
      </c>
      <c r="F165" s="35">
        <v>0</v>
      </c>
      <c r="G165" s="35">
        <v>17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2</v>
      </c>
      <c r="N165" s="35">
        <v>3</v>
      </c>
      <c r="O165" s="35">
        <v>1</v>
      </c>
      <c r="P165" s="13">
        <v>1.4</v>
      </c>
      <c r="Q165" s="35">
        <v>1</v>
      </c>
      <c r="R165" s="35">
        <v>0</v>
      </c>
      <c r="S165" s="13">
        <v>5.4</v>
      </c>
      <c r="T165" s="35">
        <v>1</v>
      </c>
      <c r="U165" s="35">
        <v>1</v>
      </c>
      <c r="V165" s="35">
        <v>0</v>
      </c>
    </row>
    <row r="166" spans="1:22" ht="15">
      <c r="A166" s="81"/>
      <c r="B166" s="92"/>
      <c r="C166" s="92"/>
      <c r="D166" s="4" t="s">
        <v>37</v>
      </c>
      <c r="E166" s="18">
        <f>SUM(E158:E165)</f>
        <v>67</v>
      </c>
      <c r="F166" s="18">
        <f t="shared" ref="F166:V166" si="14">SUM(F158:F165)</f>
        <v>606</v>
      </c>
      <c r="G166" s="18">
        <f t="shared" si="14"/>
        <v>208</v>
      </c>
      <c r="H166" s="18">
        <f t="shared" si="14"/>
        <v>96</v>
      </c>
      <c r="I166" s="18">
        <f t="shared" si="14"/>
        <v>0</v>
      </c>
      <c r="J166" s="18">
        <f t="shared" si="14"/>
        <v>0</v>
      </c>
      <c r="K166" s="18">
        <f t="shared" si="14"/>
        <v>1</v>
      </c>
      <c r="L166" s="18">
        <f t="shared" si="14"/>
        <v>96</v>
      </c>
      <c r="M166" s="18">
        <f t="shared" si="14"/>
        <v>38</v>
      </c>
      <c r="N166" s="18">
        <f t="shared" si="14"/>
        <v>64</v>
      </c>
      <c r="O166" s="18">
        <f t="shared" si="14"/>
        <v>15</v>
      </c>
      <c r="P166" s="16">
        <f t="shared" si="14"/>
        <v>24.099999999999998</v>
      </c>
      <c r="Q166" s="18">
        <f t="shared" si="14"/>
        <v>12</v>
      </c>
      <c r="R166" s="18">
        <f t="shared" si="14"/>
        <v>0</v>
      </c>
      <c r="S166" s="16">
        <f t="shared" si="14"/>
        <v>17.700000000000003</v>
      </c>
      <c r="T166" s="18">
        <f t="shared" si="14"/>
        <v>11</v>
      </c>
      <c r="U166" s="18">
        <f t="shared" si="14"/>
        <v>1</v>
      </c>
      <c r="V166" s="18">
        <f t="shared" si="14"/>
        <v>0</v>
      </c>
    </row>
    <row r="167" spans="1:22" ht="15">
      <c r="A167" s="81" t="s">
        <v>77</v>
      </c>
      <c r="B167" s="92">
        <v>2</v>
      </c>
      <c r="C167" s="92">
        <v>6</v>
      </c>
      <c r="D167" s="4" t="s">
        <v>27</v>
      </c>
      <c r="E167" s="35">
        <v>24</v>
      </c>
      <c r="F167" s="35">
        <v>12</v>
      </c>
      <c r="G167" s="35">
        <v>6</v>
      </c>
      <c r="H167" s="35">
        <v>2</v>
      </c>
      <c r="I167" s="35">
        <v>0</v>
      </c>
      <c r="J167" s="35">
        <v>0</v>
      </c>
      <c r="K167" s="35">
        <v>0</v>
      </c>
      <c r="L167" s="35">
        <v>0</v>
      </c>
      <c r="M167" s="35">
        <v>4</v>
      </c>
      <c r="N167" s="35">
        <v>4</v>
      </c>
      <c r="O167" s="35">
        <v>0</v>
      </c>
      <c r="P167" s="13">
        <v>0.8</v>
      </c>
      <c r="Q167" s="35">
        <v>1</v>
      </c>
      <c r="R167" s="35">
        <v>1</v>
      </c>
      <c r="S167" s="13">
        <v>0.7</v>
      </c>
      <c r="T167" s="35">
        <v>1</v>
      </c>
      <c r="U167" s="35">
        <v>1</v>
      </c>
      <c r="V167" s="35">
        <v>1</v>
      </c>
    </row>
    <row r="168" spans="1:22" ht="15">
      <c r="A168" s="81"/>
      <c r="B168" s="92"/>
      <c r="C168" s="92"/>
      <c r="D168" s="4" t="s">
        <v>37</v>
      </c>
      <c r="E168" s="18">
        <f>SUM(E167)</f>
        <v>24</v>
      </c>
      <c r="F168" s="18">
        <f t="shared" ref="F168:V168" si="15">SUM(F167)</f>
        <v>12</v>
      </c>
      <c r="G168" s="18">
        <f t="shared" si="15"/>
        <v>6</v>
      </c>
      <c r="H168" s="18">
        <f t="shared" si="15"/>
        <v>2</v>
      </c>
      <c r="I168" s="18">
        <f t="shared" si="15"/>
        <v>0</v>
      </c>
      <c r="J168" s="18">
        <f t="shared" si="15"/>
        <v>0</v>
      </c>
      <c r="K168" s="18">
        <f t="shared" si="15"/>
        <v>0</v>
      </c>
      <c r="L168" s="18">
        <f t="shared" si="15"/>
        <v>0</v>
      </c>
      <c r="M168" s="18">
        <f t="shared" si="15"/>
        <v>4</v>
      </c>
      <c r="N168" s="18">
        <f t="shared" si="15"/>
        <v>4</v>
      </c>
      <c r="O168" s="18">
        <f t="shared" si="15"/>
        <v>0</v>
      </c>
      <c r="P168" s="16">
        <f t="shared" si="15"/>
        <v>0.8</v>
      </c>
      <c r="Q168" s="18">
        <f t="shared" si="15"/>
        <v>1</v>
      </c>
      <c r="R168" s="18">
        <f t="shared" si="15"/>
        <v>1</v>
      </c>
      <c r="S168" s="16">
        <f t="shared" si="15"/>
        <v>0.7</v>
      </c>
      <c r="T168" s="18">
        <f t="shared" si="15"/>
        <v>1</v>
      </c>
      <c r="U168" s="18">
        <f t="shared" si="15"/>
        <v>1</v>
      </c>
      <c r="V168" s="18">
        <f t="shared" si="15"/>
        <v>1</v>
      </c>
    </row>
    <row r="169" spans="1:22" ht="15">
      <c r="A169" s="81" t="s">
        <v>78</v>
      </c>
      <c r="B169" s="92">
        <v>154</v>
      </c>
      <c r="C169" s="92">
        <v>0</v>
      </c>
      <c r="D169" s="4" t="s">
        <v>27</v>
      </c>
      <c r="E169" s="35">
        <v>41</v>
      </c>
      <c r="F169" s="35">
        <v>15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4</v>
      </c>
      <c r="N169" s="35">
        <v>4</v>
      </c>
      <c r="O169" s="35">
        <v>0</v>
      </c>
      <c r="P169" s="13">
        <v>2.7</v>
      </c>
      <c r="Q169" s="35">
        <v>3</v>
      </c>
      <c r="R169" s="35">
        <v>3</v>
      </c>
      <c r="S169" s="13">
        <v>1.7</v>
      </c>
      <c r="T169" s="35">
        <v>3</v>
      </c>
      <c r="U169" s="35">
        <v>3</v>
      </c>
      <c r="V169" s="35">
        <v>0</v>
      </c>
    </row>
    <row r="170" spans="1:22" ht="15">
      <c r="A170" s="81"/>
      <c r="B170" s="92"/>
      <c r="C170" s="92"/>
      <c r="D170" s="4" t="s">
        <v>37</v>
      </c>
      <c r="E170" s="18">
        <f>SUM(E169)</f>
        <v>41</v>
      </c>
      <c r="F170" s="18">
        <f t="shared" ref="F170:V170" si="16">SUM(F169)</f>
        <v>15</v>
      </c>
      <c r="G170" s="18">
        <f t="shared" si="16"/>
        <v>0</v>
      </c>
      <c r="H170" s="18">
        <f t="shared" si="16"/>
        <v>0</v>
      </c>
      <c r="I170" s="18">
        <f t="shared" si="16"/>
        <v>0</v>
      </c>
      <c r="J170" s="18">
        <f t="shared" si="16"/>
        <v>0</v>
      </c>
      <c r="K170" s="18">
        <f t="shared" si="16"/>
        <v>0</v>
      </c>
      <c r="L170" s="18">
        <f t="shared" si="16"/>
        <v>0</v>
      </c>
      <c r="M170" s="18">
        <f t="shared" si="16"/>
        <v>4</v>
      </c>
      <c r="N170" s="18">
        <f t="shared" si="16"/>
        <v>4</v>
      </c>
      <c r="O170" s="18">
        <f t="shared" si="16"/>
        <v>0</v>
      </c>
      <c r="P170" s="16">
        <f t="shared" si="16"/>
        <v>2.7</v>
      </c>
      <c r="Q170" s="18">
        <f t="shared" si="16"/>
        <v>3</v>
      </c>
      <c r="R170" s="18">
        <f t="shared" si="16"/>
        <v>3</v>
      </c>
      <c r="S170" s="16">
        <f t="shared" si="16"/>
        <v>1.7</v>
      </c>
      <c r="T170" s="18">
        <f t="shared" si="16"/>
        <v>3</v>
      </c>
      <c r="U170" s="18">
        <f t="shared" si="16"/>
        <v>3</v>
      </c>
      <c r="V170" s="18">
        <f t="shared" si="16"/>
        <v>0</v>
      </c>
    </row>
    <row r="171" spans="1:22" ht="15">
      <c r="A171" s="81" t="s">
        <v>79</v>
      </c>
      <c r="B171" s="92">
        <v>47</v>
      </c>
      <c r="C171" s="92">
        <v>2</v>
      </c>
      <c r="D171" s="4" t="s">
        <v>27</v>
      </c>
      <c r="E171" s="35">
        <v>10</v>
      </c>
      <c r="F171" s="35">
        <v>8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7</v>
      </c>
      <c r="N171" s="35">
        <v>11</v>
      </c>
      <c r="O171" s="35">
        <v>1</v>
      </c>
      <c r="P171" s="13">
        <v>1.9</v>
      </c>
      <c r="Q171" s="35">
        <v>1</v>
      </c>
      <c r="R171" s="35">
        <v>0</v>
      </c>
      <c r="S171" s="13">
        <v>0.8</v>
      </c>
      <c r="T171" s="35">
        <v>2</v>
      </c>
      <c r="U171" s="35">
        <v>1</v>
      </c>
      <c r="V171" s="35">
        <v>0</v>
      </c>
    </row>
    <row r="172" spans="1:22" ht="15">
      <c r="A172" s="81"/>
      <c r="B172" s="92"/>
      <c r="C172" s="92"/>
      <c r="D172" s="4" t="s">
        <v>55</v>
      </c>
      <c r="E172" s="35">
        <v>13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2</v>
      </c>
      <c r="N172" s="35">
        <v>2</v>
      </c>
      <c r="O172" s="35">
        <v>0</v>
      </c>
      <c r="P172" s="13">
        <v>0.3</v>
      </c>
      <c r="Q172" s="35">
        <v>1</v>
      </c>
      <c r="R172" s="35">
        <v>0</v>
      </c>
      <c r="S172" s="13">
        <v>1.3</v>
      </c>
      <c r="T172" s="35">
        <v>0</v>
      </c>
      <c r="U172" s="35">
        <v>0</v>
      </c>
      <c r="V172" s="35">
        <v>0</v>
      </c>
    </row>
    <row r="173" spans="1:22" ht="15">
      <c r="A173" s="81"/>
      <c r="B173" s="92"/>
      <c r="C173" s="92"/>
      <c r="D173" s="4" t="s">
        <v>37</v>
      </c>
      <c r="E173" s="18">
        <f>SUM(E171:E172)</f>
        <v>23</v>
      </c>
      <c r="F173" s="18">
        <f t="shared" ref="F173:V173" si="17">SUM(F171:F172)</f>
        <v>8</v>
      </c>
      <c r="G173" s="18">
        <f t="shared" si="17"/>
        <v>0</v>
      </c>
      <c r="H173" s="18">
        <f t="shared" si="17"/>
        <v>0</v>
      </c>
      <c r="I173" s="18">
        <f t="shared" si="17"/>
        <v>0</v>
      </c>
      <c r="J173" s="18">
        <f t="shared" si="17"/>
        <v>0</v>
      </c>
      <c r="K173" s="18">
        <f t="shared" si="17"/>
        <v>0</v>
      </c>
      <c r="L173" s="18">
        <f t="shared" si="17"/>
        <v>0</v>
      </c>
      <c r="M173" s="18">
        <f t="shared" si="17"/>
        <v>9</v>
      </c>
      <c r="N173" s="18">
        <f t="shared" si="17"/>
        <v>13</v>
      </c>
      <c r="O173" s="18">
        <f t="shared" si="17"/>
        <v>1</v>
      </c>
      <c r="P173" s="16">
        <f t="shared" si="17"/>
        <v>2.1999999999999997</v>
      </c>
      <c r="Q173" s="18">
        <f t="shared" si="17"/>
        <v>2</v>
      </c>
      <c r="R173" s="18">
        <f t="shared" si="17"/>
        <v>0</v>
      </c>
      <c r="S173" s="16">
        <f t="shared" si="17"/>
        <v>2.1</v>
      </c>
      <c r="T173" s="18">
        <f t="shared" si="17"/>
        <v>2</v>
      </c>
      <c r="U173" s="18">
        <f t="shared" si="17"/>
        <v>1</v>
      </c>
      <c r="V173" s="18">
        <f t="shared" si="17"/>
        <v>0</v>
      </c>
    </row>
    <row r="174" spans="1:22" ht="15">
      <c r="A174" s="81" t="s">
        <v>80</v>
      </c>
      <c r="B174" s="92">
        <v>39</v>
      </c>
      <c r="C174" s="92">
        <v>30</v>
      </c>
      <c r="D174" s="3" t="s">
        <v>27</v>
      </c>
      <c r="E174" s="35">
        <v>21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1</v>
      </c>
      <c r="N174" s="35">
        <v>1</v>
      </c>
      <c r="O174" s="35">
        <v>0</v>
      </c>
      <c r="P174" s="13">
        <v>0.8</v>
      </c>
      <c r="Q174" s="35">
        <v>1</v>
      </c>
      <c r="R174" s="35">
        <v>0</v>
      </c>
      <c r="S174" s="13">
        <v>0</v>
      </c>
      <c r="T174" s="35">
        <v>1</v>
      </c>
      <c r="U174" s="35">
        <v>1</v>
      </c>
      <c r="V174" s="35">
        <v>0</v>
      </c>
    </row>
    <row r="175" spans="1:22" ht="15">
      <c r="A175" s="81"/>
      <c r="B175" s="92"/>
      <c r="C175" s="92"/>
      <c r="D175" s="4" t="s">
        <v>37</v>
      </c>
      <c r="E175" s="18">
        <f>SUM(E174)</f>
        <v>21</v>
      </c>
      <c r="F175" s="18">
        <f t="shared" ref="F175:V175" si="18">SUM(F174)</f>
        <v>0</v>
      </c>
      <c r="G175" s="18">
        <f t="shared" si="18"/>
        <v>0</v>
      </c>
      <c r="H175" s="18">
        <f t="shared" si="18"/>
        <v>0</v>
      </c>
      <c r="I175" s="18">
        <f t="shared" si="18"/>
        <v>0</v>
      </c>
      <c r="J175" s="18">
        <f t="shared" si="18"/>
        <v>0</v>
      </c>
      <c r="K175" s="18">
        <f t="shared" si="18"/>
        <v>0</v>
      </c>
      <c r="L175" s="18">
        <f t="shared" si="18"/>
        <v>0</v>
      </c>
      <c r="M175" s="18">
        <f t="shared" si="18"/>
        <v>1</v>
      </c>
      <c r="N175" s="18">
        <f t="shared" si="18"/>
        <v>1</v>
      </c>
      <c r="O175" s="18">
        <f t="shared" si="18"/>
        <v>0</v>
      </c>
      <c r="P175" s="16">
        <f t="shared" si="18"/>
        <v>0.8</v>
      </c>
      <c r="Q175" s="18">
        <f t="shared" si="18"/>
        <v>1</v>
      </c>
      <c r="R175" s="18">
        <f t="shared" si="18"/>
        <v>0</v>
      </c>
      <c r="S175" s="16">
        <f t="shared" si="18"/>
        <v>0</v>
      </c>
      <c r="T175" s="18">
        <f t="shared" si="18"/>
        <v>1</v>
      </c>
      <c r="U175" s="18">
        <f t="shared" si="18"/>
        <v>1</v>
      </c>
      <c r="V175" s="18">
        <f t="shared" si="18"/>
        <v>0</v>
      </c>
    </row>
    <row r="176" spans="1:22" ht="15">
      <c r="A176" s="81" t="s">
        <v>81</v>
      </c>
      <c r="B176" s="92">
        <v>62</v>
      </c>
      <c r="C176" s="92">
        <v>5</v>
      </c>
      <c r="D176" s="4" t="s">
        <v>27</v>
      </c>
      <c r="E176" s="35">
        <v>8</v>
      </c>
      <c r="F176" s="35">
        <v>43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3</v>
      </c>
      <c r="N176" s="35">
        <v>3</v>
      </c>
      <c r="O176" s="35">
        <v>0</v>
      </c>
      <c r="P176" s="13">
        <v>0</v>
      </c>
      <c r="Q176" s="35">
        <v>2</v>
      </c>
      <c r="R176" s="35">
        <v>1</v>
      </c>
      <c r="S176" s="13">
        <v>3.3</v>
      </c>
      <c r="T176" s="35">
        <v>3</v>
      </c>
      <c r="U176" s="35">
        <v>1</v>
      </c>
      <c r="V176" s="35">
        <v>0</v>
      </c>
    </row>
    <row r="177" spans="1:22" ht="15">
      <c r="A177" s="81"/>
      <c r="B177" s="92"/>
      <c r="C177" s="92"/>
      <c r="D177" s="4" t="s">
        <v>55</v>
      </c>
      <c r="E177" s="35">
        <v>2</v>
      </c>
      <c r="F177" s="35">
        <v>1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2</v>
      </c>
      <c r="N177" s="35">
        <v>2</v>
      </c>
      <c r="O177" s="35">
        <v>0</v>
      </c>
      <c r="P177" s="13">
        <v>0</v>
      </c>
      <c r="Q177" s="35">
        <v>0</v>
      </c>
      <c r="R177" s="35">
        <v>0</v>
      </c>
      <c r="S177" s="13">
        <v>0</v>
      </c>
      <c r="T177" s="35">
        <v>0</v>
      </c>
      <c r="U177" s="35">
        <v>0</v>
      </c>
      <c r="V177" s="35">
        <v>0</v>
      </c>
    </row>
    <row r="178" spans="1:22" ht="15">
      <c r="A178" s="81"/>
      <c r="B178" s="92"/>
      <c r="C178" s="92"/>
      <c r="D178" s="4" t="s">
        <v>37</v>
      </c>
      <c r="E178" s="18">
        <f>SUM(E176:E177)</f>
        <v>10</v>
      </c>
      <c r="F178" s="18">
        <f t="shared" ref="F178:V178" si="19">SUM(F176:F177)</f>
        <v>44</v>
      </c>
      <c r="G178" s="18">
        <f t="shared" si="19"/>
        <v>0</v>
      </c>
      <c r="H178" s="18">
        <f t="shared" si="19"/>
        <v>0</v>
      </c>
      <c r="I178" s="18">
        <f t="shared" si="19"/>
        <v>0</v>
      </c>
      <c r="J178" s="18">
        <f t="shared" si="19"/>
        <v>0</v>
      </c>
      <c r="K178" s="18">
        <f t="shared" si="19"/>
        <v>0</v>
      </c>
      <c r="L178" s="18">
        <f t="shared" si="19"/>
        <v>0</v>
      </c>
      <c r="M178" s="18">
        <f t="shared" si="19"/>
        <v>5</v>
      </c>
      <c r="N178" s="18">
        <f t="shared" si="19"/>
        <v>5</v>
      </c>
      <c r="O178" s="18">
        <f t="shared" si="19"/>
        <v>0</v>
      </c>
      <c r="P178" s="16">
        <f t="shared" si="19"/>
        <v>0</v>
      </c>
      <c r="Q178" s="18">
        <f t="shared" si="19"/>
        <v>2</v>
      </c>
      <c r="R178" s="18">
        <f t="shared" si="19"/>
        <v>1</v>
      </c>
      <c r="S178" s="16">
        <f t="shared" si="19"/>
        <v>3.3</v>
      </c>
      <c r="T178" s="18">
        <f t="shared" si="19"/>
        <v>3</v>
      </c>
      <c r="U178" s="18">
        <f t="shared" si="19"/>
        <v>1</v>
      </c>
      <c r="V178" s="18">
        <f t="shared" si="19"/>
        <v>0</v>
      </c>
    </row>
    <row r="179" spans="1:22" ht="15">
      <c r="A179" s="81" t="s">
        <v>82</v>
      </c>
      <c r="B179" s="92">
        <v>220</v>
      </c>
      <c r="C179" s="92">
        <v>30</v>
      </c>
      <c r="D179" s="4" t="s">
        <v>39</v>
      </c>
      <c r="E179" s="35">
        <v>4</v>
      </c>
      <c r="F179" s="35">
        <v>3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2</v>
      </c>
      <c r="N179" s="35">
        <v>2</v>
      </c>
      <c r="O179" s="35">
        <v>0</v>
      </c>
      <c r="P179" s="13">
        <v>1</v>
      </c>
      <c r="Q179" s="35">
        <v>0</v>
      </c>
      <c r="R179" s="35">
        <v>0</v>
      </c>
      <c r="S179" s="13">
        <v>0</v>
      </c>
      <c r="T179" s="35">
        <v>0</v>
      </c>
      <c r="U179" s="35">
        <v>0</v>
      </c>
      <c r="V179" s="35">
        <v>0</v>
      </c>
    </row>
    <row r="180" spans="1:22" ht="15">
      <c r="A180" s="81"/>
      <c r="B180" s="92"/>
      <c r="C180" s="92"/>
      <c r="D180" s="4" t="s">
        <v>27</v>
      </c>
      <c r="E180" s="35">
        <v>4</v>
      </c>
      <c r="F180" s="35">
        <v>4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4</v>
      </c>
      <c r="N180" s="35">
        <v>10</v>
      </c>
      <c r="O180" s="35">
        <v>1</v>
      </c>
      <c r="P180" s="13">
        <v>2.5</v>
      </c>
      <c r="Q180" s="35">
        <v>0</v>
      </c>
      <c r="R180" s="35">
        <v>0</v>
      </c>
      <c r="S180" s="13">
        <v>0</v>
      </c>
      <c r="T180" s="35">
        <v>0</v>
      </c>
      <c r="U180" s="35">
        <v>0</v>
      </c>
      <c r="V180" s="35">
        <v>0</v>
      </c>
    </row>
    <row r="181" spans="1:22" ht="15">
      <c r="A181" s="81"/>
      <c r="B181" s="92"/>
      <c r="C181" s="92"/>
      <c r="D181" s="4" t="s">
        <v>55</v>
      </c>
      <c r="E181" s="35">
        <v>2</v>
      </c>
      <c r="F181" s="35">
        <v>5</v>
      </c>
      <c r="G181" s="35">
        <v>0</v>
      </c>
      <c r="H181" s="35">
        <v>0</v>
      </c>
      <c r="I181" s="35">
        <v>1</v>
      </c>
      <c r="J181" s="35">
        <v>84</v>
      </c>
      <c r="K181" s="35">
        <v>0</v>
      </c>
      <c r="L181" s="35">
        <v>0</v>
      </c>
      <c r="M181" s="35">
        <v>2</v>
      </c>
      <c r="N181" s="35">
        <v>4</v>
      </c>
      <c r="O181" s="35">
        <v>1</v>
      </c>
      <c r="P181" s="13">
        <v>1.2</v>
      </c>
      <c r="Q181" s="35">
        <v>1</v>
      </c>
      <c r="R181" s="35">
        <v>1</v>
      </c>
      <c r="S181" s="13">
        <v>0.9</v>
      </c>
      <c r="T181" s="35">
        <v>1</v>
      </c>
      <c r="U181" s="35">
        <v>1</v>
      </c>
      <c r="V181" s="35">
        <v>0</v>
      </c>
    </row>
    <row r="182" spans="1:22" ht="15">
      <c r="A182" s="81"/>
      <c r="B182" s="92"/>
      <c r="C182" s="92"/>
      <c r="D182" s="4" t="s">
        <v>41</v>
      </c>
      <c r="E182" s="35">
        <v>3</v>
      </c>
      <c r="F182" s="35">
        <v>21</v>
      </c>
      <c r="G182" s="35">
        <v>1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2</v>
      </c>
      <c r="N182" s="35">
        <v>4</v>
      </c>
      <c r="O182" s="35">
        <v>1</v>
      </c>
      <c r="P182" s="13">
        <v>1.2</v>
      </c>
      <c r="Q182" s="35">
        <v>1</v>
      </c>
      <c r="R182" s="35">
        <v>1</v>
      </c>
      <c r="S182" s="13">
        <v>0.9</v>
      </c>
      <c r="T182" s="35">
        <v>1</v>
      </c>
      <c r="U182" s="35">
        <v>1</v>
      </c>
      <c r="V182" s="35">
        <v>0</v>
      </c>
    </row>
    <row r="183" spans="1:22" ht="15">
      <c r="A183" s="81"/>
      <c r="B183" s="92"/>
      <c r="C183" s="92"/>
      <c r="D183" s="4" t="s">
        <v>29</v>
      </c>
      <c r="E183" s="35">
        <v>3</v>
      </c>
      <c r="F183" s="35">
        <v>21</v>
      </c>
      <c r="G183" s="35">
        <v>1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2</v>
      </c>
      <c r="N183" s="35">
        <v>4</v>
      </c>
      <c r="O183" s="35">
        <v>1</v>
      </c>
      <c r="P183" s="13">
        <v>1.2</v>
      </c>
      <c r="Q183" s="35">
        <v>1</v>
      </c>
      <c r="R183" s="35">
        <v>1</v>
      </c>
      <c r="S183" s="13">
        <v>0.9</v>
      </c>
      <c r="T183" s="35">
        <v>1</v>
      </c>
      <c r="U183" s="35">
        <v>1</v>
      </c>
      <c r="V183" s="35">
        <v>0</v>
      </c>
    </row>
    <row r="184" spans="1:22" ht="15">
      <c r="A184" s="81"/>
      <c r="B184" s="92"/>
      <c r="C184" s="92"/>
      <c r="D184" s="4" t="s">
        <v>30</v>
      </c>
      <c r="E184" s="35">
        <v>3</v>
      </c>
      <c r="F184" s="35">
        <v>21</v>
      </c>
      <c r="G184" s="35">
        <v>1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2</v>
      </c>
      <c r="N184" s="35">
        <v>4</v>
      </c>
      <c r="O184" s="35">
        <v>1</v>
      </c>
      <c r="P184" s="13">
        <v>1.2</v>
      </c>
      <c r="Q184" s="35">
        <v>1</v>
      </c>
      <c r="R184" s="35">
        <v>1</v>
      </c>
      <c r="S184" s="13">
        <v>0.9</v>
      </c>
      <c r="T184" s="35">
        <v>1</v>
      </c>
      <c r="U184" s="35">
        <v>1</v>
      </c>
      <c r="V184" s="35">
        <v>0</v>
      </c>
    </row>
    <row r="185" spans="1:22" ht="15">
      <c r="A185" s="81"/>
      <c r="B185" s="92"/>
      <c r="C185" s="92"/>
      <c r="D185" s="4" t="s">
        <v>37</v>
      </c>
      <c r="E185" s="18">
        <f>SUM(E179:E184)</f>
        <v>19</v>
      </c>
      <c r="F185" s="18">
        <f t="shared" ref="F185:V185" si="20">SUM(F179:F184)</f>
        <v>75</v>
      </c>
      <c r="G185" s="18">
        <f t="shared" si="20"/>
        <v>3</v>
      </c>
      <c r="H185" s="18">
        <f t="shared" si="20"/>
        <v>0</v>
      </c>
      <c r="I185" s="18">
        <f t="shared" si="20"/>
        <v>1</v>
      </c>
      <c r="J185" s="18">
        <f t="shared" si="20"/>
        <v>84</v>
      </c>
      <c r="K185" s="18">
        <f t="shared" si="20"/>
        <v>0</v>
      </c>
      <c r="L185" s="18">
        <f t="shared" si="20"/>
        <v>0</v>
      </c>
      <c r="M185" s="18">
        <f t="shared" si="20"/>
        <v>14</v>
      </c>
      <c r="N185" s="18">
        <f t="shared" si="20"/>
        <v>28</v>
      </c>
      <c r="O185" s="18">
        <f t="shared" si="20"/>
        <v>5</v>
      </c>
      <c r="P185" s="16">
        <f t="shared" si="20"/>
        <v>8.3000000000000007</v>
      </c>
      <c r="Q185" s="18">
        <f t="shared" si="20"/>
        <v>4</v>
      </c>
      <c r="R185" s="18">
        <f t="shared" si="20"/>
        <v>4</v>
      </c>
      <c r="S185" s="16">
        <f t="shared" si="20"/>
        <v>3.6</v>
      </c>
      <c r="T185" s="18">
        <f t="shared" si="20"/>
        <v>4</v>
      </c>
      <c r="U185" s="18">
        <f t="shared" si="20"/>
        <v>4</v>
      </c>
      <c r="V185" s="18">
        <f t="shared" si="20"/>
        <v>0</v>
      </c>
    </row>
    <row r="186" spans="1:22" ht="15">
      <c r="A186" s="81" t="s">
        <v>83</v>
      </c>
      <c r="B186" s="92">
        <v>8</v>
      </c>
      <c r="C186" s="92">
        <v>80</v>
      </c>
      <c r="D186" s="3" t="s">
        <v>39</v>
      </c>
      <c r="E186" s="35">
        <v>3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2</v>
      </c>
      <c r="N186" s="35">
        <v>2</v>
      </c>
      <c r="O186" s="35">
        <v>1</v>
      </c>
      <c r="P186" s="13">
        <v>0.2</v>
      </c>
      <c r="Q186" s="35">
        <v>0</v>
      </c>
      <c r="R186" s="35">
        <v>0</v>
      </c>
      <c r="S186" s="13">
        <v>0</v>
      </c>
      <c r="T186" s="35">
        <v>0</v>
      </c>
      <c r="U186" s="35">
        <v>0</v>
      </c>
      <c r="V186" s="35">
        <v>0</v>
      </c>
    </row>
    <row r="187" spans="1:22" ht="15">
      <c r="A187" s="81"/>
      <c r="B187" s="92"/>
      <c r="C187" s="92"/>
      <c r="D187" s="3" t="s">
        <v>27</v>
      </c>
      <c r="E187" s="35">
        <v>7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3</v>
      </c>
      <c r="N187" s="35">
        <v>3</v>
      </c>
      <c r="O187" s="35">
        <v>1</v>
      </c>
      <c r="P187" s="13">
        <v>0.9</v>
      </c>
      <c r="Q187" s="35">
        <v>1</v>
      </c>
      <c r="R187" s="35">
        <v>1</v>
      </c>
      <c r="S187" s="13">
        <v>0.8</v>
      </c>
      <c r="T187" s="35">
        <v>1</v>
      </c>
      <c r="U187" s="35">
        <v>1</v>
      </c>
      <c r="V187" s="35">
        <v>0</v>
      </c>
    </row>
    <row r="188" spans="1:22" ht="15">
      <c r="A188" s="81"/>
      <c r="B188" s="92"/>
      <c r="C188" s="92"/>
      <c r="D188" s="3" t="s">
        <v>55</v>
      </c>
      <c r="E188" s="35">
        <v>4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3</v>
      </c>
      <c r="N188" s="35">
        <v>3</v>
      </c>
      <c r="O188" s="35">
        <v>1</v>
      </c>
      <c r="P188" s="13">
        <v>0.9</v>
      </c>
      <c r="Q188" s="35">
        <v>1</v>
      </c>
      <c r="R188" s="35">
        <v>0</v>
      </c>
      <c r="S188" s="13">
        <v>0.8</v>
      </c>
      <c r="T188" s="35">
        <v>0</v>
      </c>
      <c r="U188" s="35">
        <v>0</v>
      </c>
      <c r="V188" s="35">
        <v>0</v>
      </c>
    </row>
    <row r="189" spans="1:22" ht="15">
      <c r="A189" s="81"/>
      <c r="B189" s="92"/>
      <c r="C189" s="92"/>
      <c r="D189" s="3" t="s">
        <v>41</v>
      </c>
      <c r="E189" s="35">
        <v>6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3</v>
      </c>
      <c r="N189" s="35">
        <v>3</v>
      </c>
      <c r="O189" s="35">
        <v>1</v>
      </c>
      <c r="P189" s="13">
        <v>1</v>
      </c>
      <c r="Q189" s="35">
        <v>1</v>
      </c>
      <c r="R189" s="35">
        <v>0</v>
      </c>
      <c r="S189" s="13">
        <v>0.8</v>
      </c>
      <c r="T189" s="35">
        <v>0</v>
      </c>
      <c r="U189" s="35">
        <v>0</v>
      </c>
      <c r="V189" s="35">
        <v>0</v>
      </c>
    </row>
    <row r="190" spans="1:22" ht="15">
      <c r="A190" s="81"/>
      <c r="B190" s="92"/>
      <c r="C190" s="92"/>
      <c r="D190" s="4" t="s">
        <v>29</v>
      </c>
      <c r="E190" s="35">
        <v>3</v>
      </c>
      <c r="F190" s="35">
        <v>2</v>
      </c>
      <c r="G190" s="35">
        <v>8</v>
      </c>
      <c r="H190" s="35">
        <v>1</v>
      </c>
      <c r="I190" s="35">
        <v>0</v>
      </c>
      <c r="J190" s="35">
        <v>0</v>
      </c>
      <c r="K190" s="35">
        <v>0</v>
      </c>
      <c r="L190" s="35">
        <v>0</v>
      </c>
      <c r="M190" s="35">
        <v>3</v>
      </c>
      <c r="N190" s="35">
        <v>3</v>
      </c>
      <c r="O190" s="35">
        <v>1</v>
      </c>
      <c r="P190" s="13">
        <v>1</v>
      </c>
      <c r="Q190" s="35">
        <v>1</v>
      </c>
      <c r="R190" s="35">
        <v>0</v>
      </c>
      <c r="S190" s="13">
        <v>0.8</v>
      </c>
      <c r="T190" s="35">
        <v>0</v>
      </c>
      <c r="U190" s="35">
        <v>0</v>
      </c>
      <c r="V190" s="35">
        <v>0</v>
      </c>
    </row>
    <row r="191" spans="1:22" ht="15">
      <c r="A191" s="81"/>
      <c r="B191" s="92"/>
      <c r="C191" s="92"/>
      <c r="D191" s="4" t="s">
        <v>30</v>
      </c>
      <c r="E191" s="35">
        <v>3</v>
      </c>
      <c r="F191" s="35">
        <v>17</v>
      </c>
      <c r="G191" s="35">
        <v>4</v>
      </c>
      <c r="H191" s="35">
        <v>3</v>
      </c>
      <c r="I191" s="35">
        <v>0</v>
      </c>
      <c r="J191" s="35">
        <v>0</v>
      </c>
      <c r="K191" s="35">
        <v>0</v>
      </c>
      <c r="L191" s="35">
        <v>0</v>
      </c>
      <c r="M191" s="35">
        <v>3</v>
      </c>
      <c r="N191" s="35">
        <v>4</v>
      </c>
      <c r="O191" s="35">
        <v>1</v>
      </c>
      <c r="P191" s="13">
        <v>1</v>
      </c>
      <c r="Q191" s="35">
        <v>1</v>
      </c>
      <c r="R191" s="35">
        <v>1</v>
      </c>
      <c r="S191" s="13">
        <v>0.8</v>
      </c>
      <c r="T191" s="35">
        <v>1</v>
      </c>
      <c r="U191" s="35">
        <v>1</v>
      </c>
      <c r="V191" s="35">
        <v>0</v>
      </c>
    </row>
    <row r="192" spans="1:22" ht="15.95" customHeight="1">
      <c r="A192" s="81"/>
      <c r="B192" s="92"/>
      <c r="C192" s="92"/>
      <c r="D192" s="3" t="s">
        <v>84</v>
      </c>
      <c r="E192" s="35">
        <v>3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3</v>
      </c>
      <c r="N192" s="35">
        <v>3</v>
      </c>
      <c r="O192" s="35">
        <v>1</v>
      </c>
      <c r="P192" s="13">
        <v>1</v>
      </c>
      <c r="Q192" s="35">
        <v>1</v>
      </c>
      <c r="R192" s="35">
        <v>1</v>
      </c>
      <c r="S192" s="13">
        <v>0.8</v>
      </c>
      <c r="T192" s="35">
        <v>1</v>
      </c>
      <c r="U192" s="35">
        <v>1</v>
      </c>
      <c r="V192" s="35">
        <v>1</v>
      </c>
    </row>
    <row r="193" spans="1:22" ht="15">
      <c r="A193" s="81"/>
      <c r="B193" s="92"/>
      <c r="C193" s="92"/>
      <c r="D193" s="3" t="s">
        <v>85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4</v>
      </c>
      <c r="N193" s="35">
        <v>5</v>
      </c>
      <c r="O193" s="35">
        <v>2</v>
      </c>
      <c r="P193" s="13">
        <v>0.6</v>
      </c>
      <c r="Q193" s="35">
        <v>0</v>
      </c>
      <c r="R193" s="35">
        <v>0</v>
      </c>
      <c r="S193" s="13">
        <v>0</v>
      </c>
      <c r="T193" s="35">
        <v>0</v>
      </c>
      <c r="U193" s="35">
        <v>0</v>
      </c>
      <c r="V193" s="35">
        <v>0</v>
      </c>
    </row>
    <row r="194" spans="1:22" ht="15.95" customHeight="1">
      <c r="A194" s="81"/>
      <c r="B194" s="92"/>
      <c r="C194" s="92"/>
      <c r="D194" s="4" t="s">
        <v>86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13">
        <v>0</v>
      </c>
      <c r="Q194" s="35">
        <v>0</v>
      </c>
      <c r="R194" s="35">
        <v>0</v>
      </c>
      <c r="S194" s="13">
        <v>0</v>
      </c>
      <c r="T194" s="35">
        <v>0</v>
      </c>
      <c r="U194" s="35">
        <v>0</v>
      </c>
      <c r="V194" s="35">
        <v>0</v>
      </c>
    </row>
    <row r="195" spans="1:22" ht="15">
      <c r="A195" s="81"/>
      <c r="B195" s="92"/>
      <c r="C195" s="92"/>
      <c r="D195" s="4" t="s">
        <v>37</v>
      </c>
      <c r="E195" s="18">
        <f>SUM(E186:E194)</f>
        <v>29</v>
      </c>
      <c r="F195" s="18">
        <f t="shared" ref="F195:V195" si="21">SUM(F186:F194)</f>
        <v>19</v>
      </c>
      <c r="G195" s="18">
        <f t="shared" si="21"/>
        <v>12</v>
      </c>
      <c r="H195" s="18">
        <f t="shared" si="21"/>
        <v>4</v>
      </c>
      <c r="I195" s="18">
        <f t="shared" si="21"/>
        <v>0</v>
      </c>
      <c r="J195" s="18">
        <f t="shared" si="21"/>
        <v>0</v>
      </c>
      <c r="K195" s="18">
        <f t="shared" si="21"/>
        <v>0</v>
      </c>
      <c r="L195" s="18">
        <f t="shared" si="21"/>
        <v>0</v>
      </c>
      <c r="M195" s="18">
        <f t="shared" si="21"/>
        <v>24</v>
      </c>
      <c r="N195" s="18">
        <f t="shared" si="21"/>
        <v>26</v>
      </c>
      <c r="O195" s="18">
        <f t="shared" si="21"/>
        <v>9</v>
      </c>
      <c r="P195" s="16">
        <f t="shared" si="21"/>
        <v>6.6</v>
      </c>
      <c r="Q195" s="18">
        <f t="shared" si="21"/>
        <v>6</v>
      </c>
      <c r="R195" s="18">
        <f t="shared" si="21"/>
        <v>3</v>
      </c>
      <c r="S195" s="16">
        <f t="shared" si="21"/>
        <v>4.8</v>
      </c>
      <c r="T195" s="18">
        <f t="shared" si="21"/>
        <v>3</v>
      </c>
      <c r="U195" s="18">
        <f t="shared" si="21"/>
        <v>3</v>
      </c>
      <c r="V195" s="18">
        <f t="shared" si="21"/>
        <v>1</v>
      </c>
    </row>
    <row r="196" spans="1:22" ht="15">
      <c r="A196" s="81" t="s">
        <v>87</v>
      </c>
      <c r="B196" s="92">
        <v>2</v>
      </c>
      <c r="C196" s="92">
        <v>15</v>
      </c>
      <c r="D196" s="4" t="s">
        <v>27</v>
      </c>
      <c r="E196" s="35">
        <v>6</v>
      </c>
      <c r="F196" s="35">
        <v>2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4</v>
      </c>
      <c r="N196" s="35">
        <v>6</v>
      </c>
      <c r="O196" s="35">
        <v>0</v>
      </c>
      <c r="P196" s="13">
        <v>0.7</v>
      </c>
      <c r="Q196" s="35">
        <v>1</v>
      </c>
      <c r="R196" s="35">
        <v>1</v>
      </c>
      <c r="S196" s="13">
        <v>0</v>
      </c>
      <c r="T196" s="35">
        <v>1</v>
      </c>
      <c r="U196" s="35">
        <v>1</v>
      </c>
      <c r="V196" s="35">
        <v>1</v>
      </c>
    </row>
    <row r="197" spans="1:22" ht="15">
      <c r="A197" s="81"/>
      <c r="B197" s="92"/>
      <c r="C197" s="92"/>
      <c r="D197" s="4" t="s">
        <v>41</v>
      </c>
      <c r="E197" s="35">
        <v>11</v>
      </c>
      <c r="F197" s="35">
        <v>1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13">
        <v>0</v>
      </c>
      <c r="Q197" s="35">
        <v>0</v>
      </c>
      <c r="R197" s="35">
        <v>0</v>
      </c>
      <c r="S197" s="13">
        <v>0</v>
      </c>
      <c r="T197" s="35">
        <v>0</v>
      </c>
      <c r="U197" s="35">
        <v>0</v>
      </c>
      <c r="V197" s="35">
        <v>0</v>
      </c>
    </row>
    <row r="198" spans="1:22" ht="15">
      <c r="A198" s="81"/>
      <c r="B198" s="92"/>
      <c r="C198" s="92"/>
      <c r="D198" s="4" t="s">
        <v>37</v>
      </c>
      <c r="E198" s="18">
        <f>SUM(E196:E197)</f>
        <v>17</v>
      </c>
      <c r="F198" s="18">
        <f t="shared" ref="F198:V198" si="22">SUM(F196:F197)</f>
        <v>3</v>
      </c>
      <c r="G198" s="18">
        <f t="shared" si="22"/>
        <v>0</v>
      </c>
      <c r="H198" s="18">
        <f t="shared" si="22"/>
        <v>0</v>
      </c>
      <c r="I198" s="18">
        <f t="shared" si="22"/>
        <v>0</v>
      </c>
      <c r="J198" s="18">
        <f t="shared" si="22"/>
        <v>0</v>
      </c>
      <c r="K198" s="18">
        <f t="shared" si="22"/>
        <v>0</v>
      </c>
      <c r="L198" s="18">
        <f t="shared" si="22"/>
        <v>0</v>
      </c>
      <c r="M198" s="18">
        <f t="shared" si="22"/>
        <v>4</v>
      </c>
      <c r="N198" s="18">
        <f t="shared" si="22"/>
        <v>6</v>
      </c>
      <c r="O198" s="18">
        <f t="shared" si="22"/>
        <v>0</v>
      </c>
      <c r="P198" s="16">
        <f t="shared" si="22"/>
        <v>0.7</v>
      </c>
      <c r="Q198" s="18">
        <f t="shared" si="22"/>
        <v>1</v>
      </c>
      <c r="R198" s="18">
        <f t="shared" si="22"/>
        <v>1</v>
      </c>
      <c r="S198" s="16">
        <f t="shared" si="22"/>
        <v>0</v>
      </c>
      <c r="T198" s="18">
        <f t="shared" si="22"/>
        <v>1</v>
      </c>
      <c r="U198" s="18">
        <f t="shared" si="22"/>
        <v>1</v>
      </c>
      <c r="V198" s="18">
        <f t="shared" si="22"/>
        <v>1</v>
      </c>
    </row>
    <row r="199" spans="1:22" ht="15">
      <c r="A199" s="3" t="s">
        <v>88</v>
      </c>
      <c r="B199" s="18">
        <v>13722</v>
      </c>
      <c r="C199" s="18">
        <v>3726</v>
      </c>
      <c r="D199" s="4"/>
      <c r="E199" s="18">
        <f>E15+E27+E34+E46+E59+E65+E77+E84+E87+E111+E125+E138+E155+E157+E166+E168+E170+E173+E175+E178+E185+E195+E198</f>
        <v>1560</v>
      </c>
      <c r="F199" s="18">
        <f t="shared" ref="F199:V199" si="23">F15+F27+F34+F46+F59+F65+F77+F84+F87+F111+F125+F138+F155+F157+F166+F168+F170+F173+F175+F178+F185+F195+F198</f>
        <v>14332</v>
      </c>
      <c r="G199" s="18">
        <f t="shared" si="23"/>
        <v>4390</v>
      </c>
      <c r="H199" s="18">
        <f t="shared" si="23"/>
        <v>1740</v>
      </c>
      <c r="I199" s="18">
        <f t="shared" si="23"/>
        <v>81</v>
      </c>
      <c r="J199" s="18">
        <f t="shared" si="23"/>
        <v>582</v>
      </c>
      <c r="K199" s="18">
        <f t="shared" si="23"/>
        <v>111</v>
      </c>
      <c r="L199" s="18">
        <f t="shared" si="23"/>
        <v>1109</v>
      </c>
      <c r="M199" s="18">
        <f t="shared" si="23"/>
        <v>987</v>
      </c>
      <c r="N199" s="18">
        <f t="shared" si="23"/>
        <v>2005</v>
      </c>
      <c r="O199" s="18">
        <f t="shared" si="23"/>
        <v>625</v>
      </c>
      <c r="P199" s="16">
        <f t="shared" si="23"/>
        <v>952</v>
      </c>
      <c r="Q199" s="18">
        <f t="shared" si="23"/>
        <v>237</v>
      </c>
      <c r="R199" s="18">
        <f t="shared" si="23"/>
        <v>179</v>
      </c>
      <c r="S199" s="16">
        <f t="shared" si="23"/>
        <v>371.40000000000003</v>
      </c>
      <c r="T199" s="18">
        <f t="shared" si="23"/>
        <v>214</v>
      </c>
      <c r="U199" s="18">
        <f t="shared" si="23"/>
        <v>151</v>
      </c>
      <c r="V199" s="18">
        <f t="shared" si="23"/>
        <v>28</v>
      </c>
    </row>
  </sheetData>
  <mergeCells count="94">
    <mergeCell ref="A186:A195"/>
    <mergeCell ref="B186:B195"/>
    <mergeCell ref="C186:C195"/>
    <mergeCell ref="A196:A198"/>
    <mergeCell ref="B196:B198"/>
    <mergeCell ref="C196:C198"/>
    <mergeCell ref="A176:A178"/>
    <mergeCell ref="B176:B178"/>
    <mergeCell ref="C176:C178"/>
    <mergeCell ref="A179:A185"/>
    <mergeCell ref="B179:B185"/>
    <mergeCell ref="C179:C185"/>
    <mergeCell ref="A171:A173"/>
    <mergeCell ref="B171:B173"/>
    <mergeCell ref="C171:C173"/>
    <mergeCell ref="A174:A175"/>
    <mergeCell ref="B174:B175"/>
    <mergeCell ref="C174:C175"/>
    <mergeCell ref="A167:A168"/>
    <mergeCell ref="B167:B168"/>
    <mergeCell ref="C167:C168"/>
    <mergeCell ref="A169:A170"/>
    <mergeCell ref="B169:B170"/>
    <mergeCell ref="C169:C170"/>
    <mergeCell ref="A156:A157"/>
    <mergeCell ref="B156:B157"/>
    <mergeCell ref="C156:C157"/>
    <mergeCell ref="A158:A166"/>
    <mergeCell ref="B158:B166"/>
    <mergeCell ref="C158:C166"/>
    <mergeCell ref="A126:A138"/>
    <mergeCell ref="B126:B138"/>
    <mergeCell ref="C126:C138"/>
    <mergeCell ref="A139:A155"/>
    <mergeCell ref="B139:B155"/>
    <mergeCell ref="C139:C155"/>
    <mergeCell ref="A88:A111"/>
    <mergeCell ref="B88:B111"/>
    <mergeCell ref="C88:C111"/>
    <mergeCell ref="A112:A125"/>
    <mergeCell ref="B112:B125"/>
    <mergeCell ref="C112:C125"/>
    <mergeCell ref="A78:A84"/>
    <mergeCell ref="B78:B84"/>
    <mergeCell ref="C78:C84"/>
    <mergeCell ref="A85:A87"/>
    <mergeCell ref="B85:B87"/>
    <mergeCell ref="C85:C87"/>
    <mergeCell ref="A60:A65"/>
    <mergeCell ref="B60:B65"/>
    <mergeCell ref="C60:C65"/>
    <mergeCell ref="A66:A77"/>
    <mergeCell ref="B66:B77"/>
    <mergeCell ref="C66:C77"/>
    <mergeCell ref="A35:A46"/>
    <mergeCell ref="B35:B46"/>
    <mergeCell ref="C35:C46"/>
    <mergeCell ref="A47:A59"/>
    <mergeCell ref="B47:B59"/>
    <mergeCell ref="C47:C59"/>
    <mergeCell ref="A16:A27"/>
    <mergeCell ref="B16:B27"/>
    <mergeCell ref="C16:C27"/>
    <mergeCell ref="A28:A34"/>
    <mergeCell ref="B28:B34"/>
    <mergeCell ref="C28:C34"/>
    <mergeCell ref="U2:U3"/>
    <mergeCell ref="V2:V3"/>
    <mergeCell ref="A4:A15"/>
    <mergeCell ref="B4:B15"/>
    <mergeCell ref="C4:C15"/>
    <mergeCell ref="N2:N3"/>
    <mergeCell ref="O2:O3"/>
    <mergeCell ref="P2:P3"/>
    <mergeCell ref="Q2:Q3"/>
    <mergeCell ref="R2:R3"/>
    <mergeCell ref="S2:S3"/>
    <mergeCell ref="A1:A3"/>
    <mergeCell ref="M1:P1"/>
    <mergeCell ref="Q1:V1"/>
    <mergeCell ref="B2:B3"/>
    <mergeCell ref="C2:C3"/>
    <mergeCell ref="T2:T3"/>
    <mergeCell ref="M2:M3"/>
    <mergeCell ref="B1:C1"/>
    <mergeCell ref="D1:D3"/>
    <mergeCell ref="E1:E3"/>
    <mergeCell ref="F1:H1"/>
    <mergeCell ref="I1:L1"/>
    <mergeCell ref="F2:F3"/>
    <mergeCell ref="G2:G3"/>
    <mergeCell ref="H2:H3"/>
    <mergeCell ref="I2:J2"/>
    <mergeCell ref="K2:L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H10" sqref="H10"/>
    </sheetView>
  </sheetViews>
  <sheetFormatPr defaultColWidth="10.875" defaultRowHeight="14.25"/>
  <cols>
    <col min="1" max="4" width="12.875" style="1" customWidth="1"/>
    <col min="5" max="5" width="19.375" style="1" customWidth="1"/>
    <col min="6" max="16384" width="10.875" style="1"/>
  </cols>
  <sheetData>
    <row r="1" spans="1:5" ht="15">
      <c r="A1" s="95" t="s">
        <v>280</v>
      </c>
      <c r="B1" s="95"/>
      <c r="C1" s="95"/>
      <c r="D1" s="95"/>
      <c r="E1" s="95"/>
    </row>
    <row r="2" spans="1:5" ht="15.95" customHeight="1">
      <c r="A2" s="81" t="s">
        <v>251</v>
      </c>
      <c r="B2" s="81"/>
      <c r="C2" s="81"/>
      <c r="D2" s="81"/>
      <c r="E2" s="4" t="s">
        <v>252</v>
      </c>
    </row>
    <row r="3" spans="1:5" ht="15.95" customHeight="1">
      <c r="A3" s="94"/>
      <c r="B3" s="94"/>
      <c r="C3" s="94"/>
      <c r="D3" s="94"/>
      <c r="E3" s="39"/>
    </row>
    <row r="4" spans="1:5" ht="15.95" customHeight="1">
      <c r="A4" s="81" t="s">
        <v>122</v>
      </c>
      <c r="B4" s="81"/>
      <c r="C4" s="81"/>
      <c r="D4" s="4" t="s">
        <v>253</v>
      </c>
      <c r="E4" s="4" t="s">
        <v>254</v>
      </c>
    </row>
    <row r="5" spans="1:5" ht="15.95" customHeight="1">
      <c r="A5" s="94"/>
      <c r="B5" s="94"/>
      <c r="C5" s="94"/>
      <c r="D5" s="39"/>
      <c r="E5" s="39"/>
    </row>
    <row r="6" spans="1:5" ht="33.75" customHeight="1">
      <c r="A6" s="4" t="s">
        <v>255</v>
      </c>
      <c r="B6" s="4" t="s">
        <v>123</v>
      </c>
      <c r="C6" s="81" t="s">
        <v>256</v>
      </c>
      <c r="D6" s="81"/>
      <c r="E6" s="4" t="s">
        <v>257</v>
      </c>
    </row>
    <row r="7" spans="1:5" ht="28.5" customHeight="1">
      <c r="A7" s="39"/>
      <c r="B7" s="39"/>
      <c r="C7" s="94"/>
      <c r="D7" s="94"/>
      <c r="E7" s="39"/>
    </row>
  </sheetData>
  <mergeCells count="7">
    <mergeCell ref="C6:D6"/>
    <mergeCell ref="C7:D7"/>
    <mergeCell ref="A1:E1"/>
    <mergeCell ref="A2:D2"/>
    <mergeCell ref="A3:D3"/>
    <mergeCell ref="A4:C4"/>
    <mergeCell ref="A5:C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0" sqref="A10:F10"/>
    </sheetView>
  </sheetViews>
  <sheetFormatPr defaultColWidth="10.875" defaultRowHeight="14.25"/>
  <cols>
    <col min="1" max="1" width="21.5" style="1" customWidth="1"/>
    <col min="2" max="2" width="24" style="1" customWidth="1"/>
    <col min="3" max="6" width="18.875" style="1" customWidth="1"/>
    <col min="7" max="16384" width="10.875" style="1"/>
  </cols>
  <sheetData>
    <row r="1" spans="1:6" ht="15">
      <c r="A1" s="95" t="s">
        <v>281</v>
      </c>
      <c r="B1" s="95"/>
      <c r="C1" s="95"/>
      <c r="D1" s="95"/>
      <c r="E1" s="95"/>
      <c r="F1" s="95"/>
    </row>
    <row r="2" spans="1:6" ht="30">
      <c r="A2" s="41" t="s">
        <v>258</v>
      </c>
      <c r="B2" s="42"/>
      <c r="C2" s="42" t="s">
        <v>259</v>
      </c>
      <c r="D2" s="20"/>
      <c r="E2" s="42" t="s">
        <v>260</v>
      </c>
      <c r="F2" s="42"/>
    </row>
    <row r="3" spans="1:6" ht="15">
      <c r="A3" s="85" t="s">
        <v>261</v>
      </c>
      <c r="B3" s="85"/>
      <c r="C3" s="85"/>
      <c r="D3" s="85"/>
      <c r="E3" s="85"/>
      <c r="F3" s="85"/>
    </row>
    <row r="4" spans="1:6" ht="57" customHeight="1">
      <c r="A4" s="98" t="s">
        <v>264</v>
      </c>
      <c r="B4" s="98"/>
      <c r="C4" s="98"/>
      <c r="D4" s="98"/>
      <c r="E4" s="98"/>
      <c r="F4" s="98"/>
    </row>
    <row r="5" spans="1:6" ht="17.25">
      <c r="A5" s="3" t="s">
        <v>262</v>
      </c>
      <c r="B5" s="3" t="s">
        <v>265</v>
      </c>
      <c r="C5" s="3" t="s">
        <v>266</v>
      </c>
      <c r="D5" s="3" t="s">
        <v>267</v>
      </c>
      <c r="E5" s="3" t="s">
        <v>268</v>
      </c>
      <c r="F5" s="3" t="s">
        <v>37</v>
      </c>
    </row>
    <row r="6" spans="1:6" ht="15">
      <c r="A6" s="3" t="s">
        <v>263</v>
      </c>
      <c r="B6" s="20"/>
      <c r="C6" s="20"/>
      <c r="D6" s="20"/>
      <c r="E6" s="20"/>
      <c r="F6" s="20"/>
    </row>
    <row r="7" spans="1:6" ht="15">
      <c r="A7" s="3" t="s">
        <v>269</v>
      </c>
      <c r="B7" s="20"/>
      <c r="C7" s="20"/>
      <c r="D7" s="20"/>
      <c r="E7" s="20"/>
      <c r="F7" s="20"/>
    </row>
    <row r="8" spans="1:6">
      <c r="A8" s="99" t="s">
        <v>276</v>
      </c>
      <c r="B8" s="99"/>
      <c r="C8" s="99"/>
      <c r="D8" s="99"/>
      <c r="E8" s="99"/>
      <c r="F8" s="99"/>
    </row>
    <row r="9" spans="1:6">
      <c r="A9" s="96" t="s">
        <v>277</v>
      </c>
      <c r="B9" s="96"/>
      <c r="C9" s="96"/>
      <c r="D9" s="96"/>
      <c r="E9" s="96"/>
      <c r="F9" s="96"/>
    </row>
    <row r="10" spans="1:6">
      <c r="A10" s="96" t="s">
        <v>278</v>
      </c>
      <c r="B10" s="96"/>
      <c r="C10" s="96"/>
      <c r="D10" s="96"/>
      <c r="E10" s="96"/>
      <c r="F10" s="96"/>
    </row>
    <row r="11" spans="1:6">
      <c r="A11" s="97" t="s">
        <v>279</v>
      </c>
      <c r="B11" s="97"/>
      <c r="C11" s="97"/>
      <c r="D11" s="97"/>
      <c r="E11" s="97"/>
      <c r="F11" s="97"/>
    </row>
  </sheetData>
  <mergeCells count="7">
    <mergeCell ref="A10:F10"/>
    <mergeCell ref="A11:F11"/>
    <mergeCell ref="A1:F1"/>
    <mergeCell ref="A3:F3"/>
    <mergeCell ref="A4:F4"/>
    <mergeCell ref="A8:F8"/>
    <mergeCell ref="A9:F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ColWidth="10.875" defaultRowHeight="14.25"/>
  <cols>
    <col min="1" max="1" width="30.875" style="1" customWidth="1"/>
    <col min="2" max="2" width="60.875" style="1" customWidth="1"/>
    <col min="3" max="16384" width="10.875" style="1"/>
  </cols>
  <sheetData>
    <row r="1" spans="1:2" ht="15">
      <c r="A1" s="95" t="s">
        <v>282</v>
      </c>
      <c r="B1" s="95"/>
    </row>
    <row r="2" spans="1:2">
      <c r="A2" s="43" t="s">
        <v>274</v>
      </c>
      <c r="B2" s="32"/>
    </row>
    <row r="3" spans="1:2">
      <c r="A3" s="44" t="s">
        <v>270</v>
      </c>
      <c r="B3" s="32"/>
    </row>
    <row r="4" spans="1:2" ht="15">
      <c r="A4" s="45" t="s">
        <v>275</v>
      </c>
      <c r="B4" s="32"/>
    </row>
    <row r="5" spans="1:2">
      <c r="A5" s="44" t="s">
        <v>271</v>
      </c>
      <c r="B5" s="32"/>
    </row>
    <row r="6" spans="1:2">
      <c r="A6" s="44" t="s">
        <v>272</v>
      </c>
      <c r="B6" s="32"/>
    </row>
    <row r="7" spans="1:2">
      <c r="A7" s="100" t="s">
        <v>273</v>
      </c>
      <c r="B7" s="100"/>
    </row>
  </sheetData>
  <mergeCells count="2">
    <mergeCell ref="A7:B7"/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11" sqref="E11"/>
    </sheetView>
  </sheetViews>
  <sheetFormatPr defaultColWidth="10.875" defaultRowHeight="15"/>
  <cols>
    <col min="1" max="16384" width="10.875" style="25"/>
  </cols>
  <sheetData>
    <row r="1" spans="1:11">
      <c r="A1" s="102" t="s">
        <v>283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4" t="s">
        <v>295</v>
      </c>
      <c r="B2" s="104"/>
      <c r="C2" s="104"/>
      <c r="D2" s="104"/>
      <c r="E2" s="104"/>
      <c r="F2" s="105" t="s">
        <v>296</v>
      </c>
      <c r="G2" s="105"/>
      <c r="H2" s="105"/>
      <c r="I2" s="105"/>
      <c r="J2" s="105"/>
      <c r="K2" s="105"/>
    </row>
    <row r="3" spans="1:1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>
      <c r="A4" s="106" t="s">
        <v>297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30">
      <c r="A5" s="46" t="s">
        <v>284</v>
      </c>
      <c r="B5" s="27" t="s">
        <v>285</v>
      </c>
      <c r="C5" s="46" t="s">
        <v>286</v>
      </c>
      <c r="D5" s="27" t="s">
        <v>287</v>
      </c>
      <c r="E5" s="106" t="s">
        <v>288</v>
      </c>
      <c r="F5" s="106"/>
      <c r="G5" s="27" t="s">
        <v>289</v>
      </c>
      <c r="H5" s="27" t="s">
        <v>290</v>
      </c>
      <c r="I5" s="27" t="s">
        <v>291</v>
      </c>
      <c r="J5" s="27" t="s">
        <v>292</v>
      </c>
      <c r="K5" s="27" t="s">
        <v>293</v>
      </c>
    </row>
    <row r="6" spans="1:11">
      <c r="A6" s="29"/>
      <c r="B6" s="29"/>
      <c r="C6" s="29"/>
      <c r="D6" s="29"/>
      <c r="E6" s="101"/>
      <c r="F6" s="101"/>
      <c r="G6" s="29"/>
      <c r="H6" s="29"/>
      <c r="I6" s="29"/>
      <c r="J6" s="29"/>
      <c r="K6" s="29"/>
    </row>
    <row r="7" spans="1:11">
      <c r="A7" s="103" t="s">
        <v>294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</sheetData>
  <mergeCells count="9">
    <mergeCell ref="E6:F6"/>
    <mergeCell ref="A1:K1"/>
    <mergeCell ref="A7:K7"/>
    <mergeCell ref="A2:E2"/>
    <mergeCell ref="F2:K2"/>
    <mergeCell ref="A3:E3"/>
    <mergeCell ref="F3:K3"/>
    <mergeCell ref="A4:K4"/>
    <mergeCell ref="E5:F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Anexo I</vt:lpstr>
      <vt:lpstr>Anexo II</vt:lpstr>
      <vt:lpstr>Anexo III</vt:lpstr>
      <vt:lpstr>Anexo IV</vt:lpstr>
      <vt:lpstr>Anexo VI</vt:lpstr>
      <vt:lpstr>Anexo VIII - Quadro 1</vt:lpstr>
      <vt:lpstr>Anexo VIII - Quadro 2</vt:lpstr>
      <vt:lpstr>Anexo VIII - Quadro 3</vt:lpstr>
      <vt:lpstr>Anexo VIII - Quadro 4</vt:lpstr>
      <vt:lpstr>Anexo VIII - Quadro 5</vt:lpstr>
      <vt:lpstr>Anexo VIII - Quadro 6</vt:lpstr>
      <vt:lpstr>Anexo VIII - Quadro 7</vt:lpstr>
      <vt:lpstr>Anexo VIII - Quadro 8</vt:lpstr>
      <vt:lpstr>Anexo VIII - Quadro 9</vt:lpstr>
      <vt:lpstr>Anexo VIII - Quadro 10</vt:lpstr>
      <vt:lpstr>Anexo VIII - Quadro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Vieira Ribeiro</dc:creator>
  <cp:lastModifiedBy>Abdias</cp:lastModifiedBy>
  <dcterms:created xsi:type="dcterms:W3CDTF">2020-07-23T20:59:30Z</dcterms:created>
  <dcterms:modified xsi:type="dcterms:W3CDTF">2020-08-13T13:36:31Z</dcterms:modified>
</cp:coreProperties>
</file>