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defaultThemeVersion="153222"/>
  <mc:AlternateContent xmlns:mc="http://schemas.openxmlformats.org/markup-compatibility/2006">
    <mc:Choice Requires="x15">
      <x15ac:absPath xmlns:x15ac="http://schemas.microsoft.com/office/spreadsheetml/2010/11/ac" url="C:\Users\adm.osergio\OneDrive - EBSERH\PDTI 2024 - 2025\"/>
    </mc:Choice>
  </mc:AlternateContent>
  <bookViews>
    <workbookView xWindow="-120" yWindow="-120" windowWidth="20730" windowHeight="11040" activeTab="3"/>
  </bookViews>
  <sheets>
    <sheet name="Plano de Contexto" sheetId="9" r:id="rId1"/>
    <sheet name="Plano de Comunicação" sheetId="12" r:id="rId2"/>
    <sheet name="Lista de Ativos" sheetId="11" r:id="rId3"/>
    <sheet name="Matriz de Riscos" sheetId="1" r:id="rId4"/>
  </sheets>
  <externalReferences>
    <externalReference r:id="rId5"/>
  </externalReferences>
  <definedNames>
    <definedName name="_xlnm._FilterDatabase" localSheetId="3" hidden="1">'Matriz de Riscos'!$A$2:$AB$30</definedName>
    <definedName name="a">#REF!</definedName>
    <definedName name="Ameaças">#REF!</definedName>
    <definedName name="Dano_Fisico">#REF!</definedName>
    <definedName name="Distúrbio_causado_por_radiação">#REF!</definedName>
    <definedName name="Eventos_Naturais">#REF!</definedName>
    <definedName name="Hardware">#REF!</definedName>
    <definedName name="IdAtivo">#REF!</definedName>
    <definedName name="IdTipo">#REF!</definedName>
    <definedName name="Paralisação_de_serviços_essenciais">#REF!</definedName>
    <definedName name="Primários">#REF!</definedName>
    <definedName name="Risco">#REF!</definedName>
    <definedName name="Suporte">#REF!</definedName>
    <definedName name="TAmeaça">#REF!</definedName>
    <definedName name="TControle">#REF!</definedName>
    <definedName name="TipAmeaca">#REF!</definedName>
    <definedName name="TipAtivo">#REF!</definedName>
    <definedName name="TipControle">#REF!</definedName>
    <definedName name="TVuln">#REF!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 i="1" l="1"/>
  <c r="L3" i="1"/>
  <c r="K3" i="1"/>
  <c r="Z7" i="1"/>
  <c r="Z8" i="1"/>
  <c r="Z9" i="1"/>
  <c r="Z10" i="1"/>
  <c r="Z11" i="1"/>
  <c r="Z12" i="1"/>
  <c r="Z13" i="1"/>
  <c r="K4" i="1" l="1"/>
  <c r="K5" i="1"/>
  <c r="K6" i="1"/>
  <c r="AA4" i="1"/>
  <c r="AA5" i="1"/>
  <c r="AA6" i="1"/>
  <c r="AA7" i="1"/>
  <c r="AA8" i="1"/>
  <c r="AA9" i="1"/>
  <c r="AA10" i="1"/>
  <c r="AA11" i="1"/>
  <c r="AA12" i="1"/>
  <c r="AA13" i="1"/>
  <c r="AA14" i="1"/>
  <c r="AA15" i="1"/>
  <c r="AA16" i="1"/>
  <c r="AA17" i="1"/>
  <c r="AA18" i="1"/>
  <c r="AA19" i="1"/>
  <c r="AA20" i="1"/>
  <c r="AA21" i="1"/>
  <c r="AA22" i="1"/>
  <c r="AA23" i="1"/>
  <c r="AA24" i="1"/>
  <c r="AA25" i="1"/>
  <c r="AA26" i="1"/>
  <c r="AA27" i="1"/>
  <c r="AA28" i="1"/>
  <c r="AA29" i="1"/>
  <c r="AA30" i="1"/>
  <c r="O14" i="1"/>
  <c r="O15" i="1"/>
  <c r="O16" i="1"/>
  <c r="O17" i="1"/>
  <c r="O18" i="1"/>
  <c r="O19" i="1"/>
  <c r="O20" i="1"/>
  <c r="O21" i="1"/>
  <c r="O22" i="1"/>
  <c r="O23" i="1"/>
  <c r="O24" i="1"/>
  <c r="O25" i="1"/>
  <c r="O26" i="1"/>
  <c r="O27" i="1"/>
  <c r="O28" i="1"/>
  <c r="O29" i="1"/>
  <c r="O30" i="1"/>
  <c r="L14" i="1"/>
  <c r="L15" i="1"/>
  <c r="L16" i="1"/>
  <c r="L17" i="1"/>
  <c r="L18" i="1"/>
  <c r="L19" i="1"/>
  <c r="L20" i="1"/>
  <c r="L21" i="1"/>
  <c r="L22" i="1"/>
  <c r="L23" i="1"/>
  <c r="L24" i="1"/>
  <c r="L25" i="1"/>
  <c r="L26" i="1"/>
  <c r="L27" i="1"/>
  <c r="L28" i="1"/>
  <c r="L29" i="1"/>
  <c r="L30" i="1"/>
  <c r="K14" i="1"/>
  <c r="N14" i="1" s="1"/>
  <c r="Z14" i="1" s="1"/>
  <c r="K15" i="1"/>
  <c r="N15" i="1" s="1"/>
  <c r="Z15" i="1" s="1"/>
  <c r="K16" i="1"/>
  <c r="N16" i="1" s="1"/>
  <c r="Z16" i="1" s="1"/>
  <c r="K17" i="1"/>
  <c r="N17" i="1" s="1"/>
  <c r="Z17" i="1" s="1"/>
  <c r="K18" i="1"/>
  <c r="N18" i="1" s="1"/>
  <c r="Z18" i="1" s="1"/>
  <c r="K19" i="1"/>
  <c r="N19" i="1" s="1"/>
  <c r="Z19" i="1" s="1"/>
  <c r="K20" i="1"/>
  <c r="N20" i="1" s="1"/>
  <c r="Z20" i="1" s="1"/>
  <c r="K21" i="1"/>
  <c r="N21" i="1" s="1"/>
  <c r="Z21" i="1" s="1"/>
  <c r="K22" i="1"/>
  <c r="N22" i="1" s="1"/>
  <c r="Z22" i="1" s="1"/>
  <c r="K23" i="1"/>
  <c r="N23" i="1" s="1"/>
  <c r="Z23" i="1" s="1"/>
  <c r="K24" i="1"/>
  <c r="N24" i="1" s="1"/>
  <c r="Z24" i="1" s="1"/>
  <c r="K25" i="1"/>
  <c r="N25" i="1" s="1"/>
  <c r="Z25" i="1" s="1"/>
  <c r="K26" i="1"/>
  <c r="N26" i="1" s="1"/>
  <c r="Z26" i="1" s="1"/>
  <c r="K27" i="1"/>
  <c r="N27" i="1" s="1"/>
  <c r="Z27" i="1" s="1"/>
  <c r="K28" i="1"/>
  <c r="N28" i="1" s="1"/>
  <c r="Z28" i="1" s="1"/>
  <c r="K29" i="1"/>
  <c r="N29" i="1" s="1"/>
  <c r="Z29" i="1" s="1"/>
  <c r="K30" i="1"/>
  <c r="N30" i="1" s="1"/>
  <c r="Z30" i="1" s="1"/>
  <c r="N6" i="1" l="1"/>
  <c r="Z6" i="1" s="1"/>
  <c r="L6" i="1"/>
  <c r="N5" i="1"/>
  <c r="L5" i="1"/>
  <c r="N4" i="1"/>
  <c r="L4" i="1"/>
  <c r="O4" i="1" l="1"/>
  <c r="Z4" i="1"/>
  <c r="O5" i="1"/>
  <c r="Z5" i="1"/>
  <c r="O6" i="1"/>
  <c r="O3" i="1"/>
  <c r="Z3" i="1"/>
  <c r="AA3" i="1"/>
</calcChain>
</file>

<file path=xl/comments1.xml><?xml version="1.0" encoding="utf-8"?>
<comments xmlns="http://schemas.openxmlformats.org/spreadsheetml/2006/main">
  <authors>
    <author>Eliane Cunha Marques</author>
  </authors>
  <commentList>
    <comment ref="A1" authorId="0" shapeId="0">
      <text>
        <r>
          <rPr>
            <sz val="11"/>
            <color theme="1"/>
            <rFont val="Calibri"/>
            <family val="2"/>
            <scheme val="minor"/>
          </rPr>
          <t xml:space="preserve">O propósito da identificação de riscos é descrever riscos que possam ajudar ou impedir que uma organização alcance seus objetivos.   ISO 31000:2108
Devido a &lt;CAUSA, FONTE&gt;,
poderá acontecer &lt;EVENTO DE RISCO&gt;,
o que poderá levar a &lt;CONSEQUÊNCIA&gt;,
constrangendo o &lt;OBJETIVO DEFINIDO&gt;.
Fonte: Guia de Gestão de Riscos – STF
</t>
        </r>
      </text>
    </comment>
    <comment ref="B2" authorId="0" shapeId="0">
      <text>
        <r>
          <rPr>
            <sz val="11"/>
            <color theme="1"/>
            <rFont val="Calibri"/>
            <family val="2"/>
            <scheme val="minor"/>
          </rPr>
          <t>Risco - efeito da incerteza nos objetivos.
Um efeito é um desvio em relação ao esperado. Pode ser positivo, negativo ou ambos,
e pode abordar, criar ou resultar em oportunidades e ameaças.ISO 31000:2018</t>
        </r>
      </text>
    </comment>
    <comment ref="C2" authorId="0" shapeId="0">
      <text>
        <r>
          <rPr>
            <sz val="11"/>
            <color theme="1"/>
            <rFont val="Calibri"/>
            <family val="2"/>
            <scheme val="minor"/>
          </rPr>
          <t xml:space="preserve">ATIVO - aquilo que tem valor  tangível ou intangível para a organização (tais como informação, software, equipamentos, instalações, serviços, pessoas e imagem institucional) Dicionário de Referência de TI.
</t>
        </r>
      </text>
    </comment>
    <comment ref="D2" authorId="0" shapeId="0">
      <text>
        <r>
          <rPr>
            <sz val="11"/>
            <color theme="1"/>
            <rFont val="Calibri"/>
            <family val="2"/>
            <scheme val="minor"/>
          </rPr>
          <t xml:space="preserve">Ameaças são eventos ou circunstâncias, com potencialidade de causar perdas ou danos a um ativo da Ebserh, podendo também ser definida como a intenção ou capacidade de um agente empreender ações nocivas ou danosas aos interesses da Ebserh. 
</t>
        </r>
      </text>
    </comment>
    <comment ref="E2" authorId="0" shapeId="0">
      <text>
        <r>
          <rPr>
            <sz val="11"/>
            <color theme="1"/>
            <rFont val="Calibri"/>
            <family val="2"/>
            <scheme val="minor"/>
          </rPr>
          <t xml:space="preserve">Vulnerabilidade é qualquer fraqueza que possa ser explorada por uma ameaça, e que cause perda ou danos a um ativo da Ebserh. 
</t>
        </r>
      </text>
    </comment>
    <comment ref="F2" authorId="0" shapeId="0">
      <text>
        <r>
          <rPr>
            <sz val="11"/>
            <color theme="1"/>
            <rFont val="Calibri"/>
            <family val="2"/>
            <scheme val="minor"/>
          </rPr>
          <t xml:space="preserve">Elencar possíveis fontes ou causas dos riscos identificados.
</t>
        </r>
      </text>
    </comment>
    <comment ref="G2" authorId="0" shapeId="0">
      <text>
        <r>
          <rPr>
            <sz val="11"/>
            <color theme="1"/>
            <rFont val="Calibri"/>
            <family val="2"/>
            <scheme val="minor"/>
          </rPr>
          <t xml:space="preserve">Consequências são todos os resultados de dano ou perda concretizados a um ativo da TI da Ebserh.(PGRTI)
consequência
resultado de um evento  que afeta os objetivos. 
Uma consequência pode ser certa ou incerta e pode ter efeitos positivos ou negativos, 
diretos ou indiretos, nos objetivos.ISO 31000:2018
</t>
        </r>
      </text>
    </comment>
    <comment ref="H2" authorId="0" shapeId="0">
      <text>
        <r>
          <rPr>
            <sz val="11"/>
            <color theme="1"/>
            <rFont val="Calibri"/>
            <family val="2"/>
            <scheme val="minor"/>
          </rPr>
          <t>Controle: medida que mantém e/ou modifica o risco. Controles incluem, mas não estão limitados a, qualquer processo, política, dispositivo, 
prática, ou outras condições e/ou ações que mantêm e/ou modificam o risco. ISO 31000:2018</t>
        </r>
      </text>
    </comment>
    <comment ref="I2" authorId="0" shapeId="0">
      <text>
        <r>
          <rPr>
            <sz val="11"/>
            <color theme="1"/>
            <rFont val="Calibri"/>
            <family val="2"/>
            <scheme val="minor"/>
          </rPr>
          <t xml:space="preserve">A análise de Probabilidade deve ser baseada nos Critérios de Probabilidade definidos no Plano de Contexto.(PGRTI)
Probabilidade: Chance de algo acontecer. ISO 31.000:2018
</t>
        </r>
      </text>
    </comment>
    <comment ref="J2" authorId="0" shapeId="0">
      <text>
        <r>
          <rPr>
            <sz val="11"/>
            <color theme="1"/>
            <rFont val="Calibri"/>
            <family val="2"/>
            <scheme val="minor"/>
          </rPr>
          <t xml:space="preserve">Para estabelecer o Critério de Impacto, se considera os resultados ou efeitos de um evento, pontua-se o quão prejudicado será o negócio aos danos causados em relação à sua confidencialidade, integridade ou disponibilidade de um ativo da Ebserh. A análise de impacto deve ser baseada nos Critérios de Impacto definidos no Plano de Contexto.
</t>
        </r>
      </text>
    </comment>
    <comment ref="K2" authorId="0" shapeId="0">
      <text>
        <r>
          <rPr>
            <sz val="11"/>
            <color theme="1"/>
            <rFont val="Calibri"/>
            <family val="2"/>
            <scheme val="minor"/>
          </rPr>
          <t>Resultado da Probabilidade X Impacto, de acordo com o Plano de Contsxto.
Risco inerente aquele que uma organização terá de enfrentar na falta de medidas que
a administração possa adotar para alterar a probabilidade ou o impacto dos eventos. (COSO-2004)</t>
        </r>
      </text>
    </comment>
    <comment ref="L2" authorId="0" shapeId="0">
      <text>
        <r>
          <rPr>
            <sz val="11"/>
            <color theme="1"/>
            <rFont val="Calibri"/>
            <family val="2"/>
            <scheme val="minor"/>
          </rPr>
          <t xml:space="preserve">Classificação do resultado da Probabilidade x Impacto do Risco sem a aplicação do Controle.
</t>
        </r>
      </text>
    </comment>
    <comment ref="N2" authorId="0" shapeId="0">
      <text>
        <r>
          <rPr>
            <sz val="11"/>
            <color theme="1"/>
            <rFont val="Calibri"/>
            <family val="2"/>
            <scheme val="minor"/>
          </rPr>
          <t>Valor do risco inerente (matriz de risco)* valor do controle (plano de contexto)= valor final do risco sem tratamento.</t>
        </r>
      </text>
    </comment>
    <comment ref="O2" authorId="0" shapeId="0">
      <text>
        <r>
          <rPr>
            <sz val="11"/>
            <color theme="1"/>
            <rFont val="Calibri"/>
            <family val="2"/>
            <scheme val="minor"/>
          </rPr>
          <t xml:space="preserve">O Nível do Risco é o resultado do mapeamento dos riscos identificados em relação à análise da Probabilidade, Impacto e Controle, apresentando uma visão da criticidade e prioridade sobre o tratamento necessário. 
Classificação da multiplicação do Risco Inerente x Controle aplicado = (classificação final do risco sem tratamento).
</t>
        </r>
      </text>
    </comment>
    <comment ref="P2" authorId="0" shapeId="0">
      <text>
        <r>
          <rPr>
            <sz val="11"/>
            <color theme="1"/>
            <rFont val="Calibri"/>
            <family val="2"/>
            <scheme val="minor"/>
          </rPr>
          <t xml:space="preserve">Modificar o risco significa reduzir a sua probabilidade ou o seu impacto, caso se materialize, mas não o mitigar por completo. A modificação como forma de tratamento de um risco deve ocorrer, entre outros motivos, devido a limitação de recursos. 
Reter um risco não irá interferir em seu nível e nem em seu potencial impacto ou probabilidade. O risco é aceito pela Ebserh de forma controlada e monitorada. 
Evitar um risco elimina-o por completo.
Compartilhar um risco transfere a outrem a responsabilidade pelo seu gerenciamento, mas não a responsabilidade legal pela sua eventual materialização. 
</t>
        </r>
      </text>
    </comment>
    <comment ref="Q2" authorId="0" shapeId="0">
      <text>
        <r>
          <rPr>
            <sz val="11"/>
            <color theme="1"/>
            <rFont val="Calibri"/>
            <family val="2"/>
            <scheme val="minor"/>
          </rPr>
          <t xml:space="preserve">O Plano de Tratamento dos Riscos é um consolidado geral com a definição de tratamento para cada risco.
</t>
        </r>
      </text>
    </comment>
    <comment ref="R2" authorId="0" shapeId="0">
      <text>
        <r>
          <rPr>
            <sz val="11"/>
            <color theme="1"/>
            <rFont val="Calibri"/>
            <family val="2"/>
            <scheme val="minor"/>
          </rPr>
          <t>O detalhamento do Plano de Tratamento dos Riscos deve conter as metas ou ações do plano.</t>
        </r>
      </text>
    </comment>
    <comment ref="S2" authorId="0" shapeId="0">
      <text>
        <r>
          <rPr>
            <sz val="11"/>
            <color theme="1"/>
            <rFont val="Calibri"/>
            <family val="2"/>
            <scheme val="minor"/>
          </rPr>
          <t>Nome do responsável pela execução do plano.</t>
        </r>
      </text>
    </comment>
    <comment ref="T2" authorId="0" shapeId="0">
      <text>
        <r>
          <rPr>
            <sz val="11"/>
            <color theme="1"/>
            <rFont val="Calibri"/>
            <family val="2"/>
            <scheme val="minor"/>
          </rPr>
          <t xml:space="preserve">Nome da área responsável pela execução da ação do plano.
</t>
        </r>
      </text>
    </comment>
    <comment ref="U2" authorId="0" shapeId="0">
      <text>
        <r>
          <rPr>
            <sz val="11"/>
            <color theme="1"/>
            <rFont val="Calibri"/>
            <family val="2"/>
            <scheme val="minor"/>
          </rPr>
          <t xml:space="preserve">Data início do Plano de tratamento.
</t>
        </r>
      </text>
    </comment>
    <comment ref="V2" authorId="0" shapeId="0">
      <text>
        <r>
          <rPr>
            <sz val="11"/>
            <color theme="1"/>
            <rFont val="Calibri"/>
            <family val="2"/>
            <scheme val="minor"/>
          </rPr>
          <t xml:space="preserve">Data fim do Plano de tratamento.
</t>
        </r>
      </text>
    </comment>
    <comment ref="W2" authorId="0" shapeId="0">
      <text>
        <r>
          <rPr>
            <sz val="11"/>
            <color theme="1"/>
            <rFont val="Calibri"/>
            <family val="2"/>
            <scheme val="minor"/>
          </rPr>
          <t xml:space="preserve">Periodicidade do tratamento do risco. </t>
        </r>
      </text>
    </comment>
    <comment ref="X2" authorId="0" shapeId="0">
      <text>
        <r>
          <rPr>
            <sz val="11"/>
            <color theme="1"/>
            <rFont val="Calibri"/>
            <family val="2"/>
            <scheme val="minor"/>
          </rPr>
          <t xml:space="preserve">Informa o estado em que se encontra a ação a ser realizada ou em realização.
</t>
        </r>
      </text>
    </comment>
    <comment ref="Y2" authorId="0" shapeId="0">
      <text>
        <r>
          <rPr>
            <sz val="11"/>
            <color theme="1"/>
            <rFont val="Calibri"/>
            <family val="2"/>
            <scheme val="minor"/>
          </rPr>
          <t xml:space="preserve">Deve ser informado de acordo com os critérios definidos no Plano de Contexto.
</t>
        </r>
      </text>
    </comment>
    <comment ref="Z2" authorId="0" shapeId="0">
      <text>
        <r>
          <rPr>
            <sz val="11"/>
            <color theme="1"/>
            <rFont val="Calibri"/>
            <family val="2"/>
            <scheme val="minor"/>
          </rPr>
          <t xml:space="preserve">Resultado do Nível do Risco x o Controle aplicado no Plano de Tratamento (valor final do risco após o tratamento).
</t>
        </r>
      </text>
    </comment>
    <comment ref="AA2" authorId="0" shapeId="0">
      <text>
        <r>
          <rPr>
            <sz val="11"/>
            <color theme="1"/>
            <rFont val="Calibri"/>
            <family val="2"/>
            <scheme val="minor"/>
          </rPr>
          <t>Risco residual é aquele que ainda permanece após o tratamento do risco. ISO 31000:2009
Resultado do Nível do Risco x Controle aplicado no Plano de Tratamento = Valor final do risco após o tratamento.</t>
        </r>
      </text>
    </comment>
  </commentList>
</comments>
</file>

<file path=xl/sharedStrings.xml><?xml version="1.0" encoding="utf-8"?>
<sst xmlns="http://schemas.openxmlformats.org/spreadsheetml/2006/main" count="367" uniqueCount="232">
  <si>
    <t>Plano de Contexto</t>
  </si>
  <si>
    <t>Organização:</t>
  </si>
  <si>
    <t>HC-UFTM</t>
  </si>
  <si>
    <t xml:space="preserve">Data de Elaboração: </t>
  </si>
  <si>
    <t>Representante da TI - HC-UFTM: Fernando Eduardo Resende Mattioli</t>
  </si>
  <si>
    <t>Localidade:</t>
  </si>
  <si>
    <t>UBERABA - MG</t>
  </si>
  <si>
    <t>Data de Aprovação:</t>
  </si>
  <si>
    <t>Responsável pela GRTI - HC-UFTM: Sérgio de Oliveira</t>
  </si>
  <si>
    <t>Objetivos da Gestão de Riscos de TI</t>
  </si>
  <si>
    <t xml:space="preserve">A Gestão de Riscos de TI - GRTI no âmbito da Rede EBSERH pretende estabelecer condições para que esta organização possa oferecer e manter seus serviços de tecnologia da informação devidamente seguros, seja no seu âmbito interno, seja no âmbito externo, de acordo com os sistemas de informação que são disponibilizados aos seus usuários. A GRTI da Rede EBSERH atenderá, no que for possível, considerando os recursos disponíveis, de quaisquer naturezas, ao estabelecido em lei e às boas práticas.	</t>
  </si>
  <si>
    <t>Escopo da GRTI</t>
  </si>
  <si>
    <t>Limites da GRTI</t>
  </si>
  <si>
    <t>Aplicar o Processo de Gestão de Riscos de TI, no ativo PDTIC - Plano Diretor de Tecnologia da Informação realizada pelas equipes da Administração Central e HUF - HC-UFTM</t>
  </si>
  <si>
    <t>Fará parte desta GR os processos de elaboração e acompanhamento do PDTIC.</t>
  </si>
  <si>
    <t>Justificativas dos Limites da GRTI</t>
  </si>
  <si>
    <t>Conforme previsto no processo da GRTI, o escopo do processo do PDTIC será submetido nesta GRTI ao HUF: Hospital de Clínicas da UFTM.</t>
  </si>
  <si>
    <t>Papéis e Responsabilidades</t>
  </si>
  <si>
    <t>Papel</t>
  </si>
  <si>
    <t>Responsabilidade</t>
  </si>
  <si>
    <t>Equipe Técnica Operacional</t>
  </si>
  <si>
    <t>Assessorar o Responsável pela Gestão de Risco na identificação de ativos, ameaças, vulnerabilidades, consequências e controles existentes atrelados aos riscos de TI, bem como na definição e implementação de novos controles, de acordo com o Plano de Tratamento de Riscos;
Propor melhorias ao Processo de GRTI.</t>
  </si>
  <si>
    <t>Responsável pela GR</t>
  </si>
  <si>
    <t>Responsável pela Gestão de Riscos de TI;
Receber e executar a demanda de Gestão de Riscos de TI;
Identificar e elencar Equipe Técnica Operacional;
Elaborar e apresentar ao Representante de TI o Plano de Contexto, com apoio da Equipe Técnica Operacional, contendo a definição dos critérios, escopo, objetivos, limites, papéis e responsabilidades do Plano de Riscos;
Elaborar o Plano de Riscos com apoio da Equipe Técnica Operacional;
Elaborar e apresentar ao Representante de TI o Plano de Tratamento de Riscos, com apoio da Equipe Técnica Operacional, contendo os riscos identificados, analisados e avaliados e o detalhamento do tratamento de cada risco identificado;
Realizar a gestão do Plano de Tratamento de Riscos, com apoio da Equipe Técnica Operacional;
Elaborar e executar o Plano de Comunicação do Plano de Riscos;
Elaborar e encaminhar aos gestores responsáveis o Termo de Aceite de Riscos;
Gerir e propor melhorias ao Processo de GR e
Gerir e apresentar ao Representante de TI os Fatores Críticos de Sucesso do Processo de Gestão de Riscos.</t>
  </si>
  <si>
    <t>Representante da TI</t>
  </si>
  <si>
    <t>Aprovar o Plano de Contexto contendo a definição dos critérios, escopo, objetivos, limites, papéis e responsabilidades da GR;
Aprovar o Plano de Tratamento de Riscos contendo os riscos identificados, analisados e avaliados e o detalhamento do tratamento de cada risco identificado;
Aprovar e apresentar ao Gestor de Segurança da Informação os Fatores Críticos de Sucesso do Processo de Gestão de Riscos de Segurança da Informação de TI;
Propor melhorias ao Processo de GR.</t>
  </si>
  <si>
    <t xml:space="preserve">Gestor de Segurança da Informação </t>
  </si>
  <si>
    <t>Analisar e apresentar ao Comitê de Segurança da Informação os Fatores Críticos de Sucesso do Processo de Gestão de Riscos de Segurança da Informação de TI;
Propor melhorias ao Processo de GRSI.</t>
  </si>
  <si>
    <t xml:space="preserve">Comitê de Segurança da Informação </t>
  </si>
  <si>
    <t>Analisar os Fatores Críticos de Sucesso do Processo de Gestão de Riscos de Segurança da Informação de TI;
Propor melhorias ao Processo de GRSI.</t>
  </si>
  <si>
    <t>Critérios</t>
  </si>
  <si>
    <t>Probabilidade</t>
  </si>
  <si>
    <t>Impacto</t>
  </si>
  <si>
    <t>É a estimativa de frequência de um evento que possa incorrer em um risco para a organização.</t>
  </si>
  <si>
    <t>É o resultado ou efeito de um evento. Pontua-se o quão prejudicado será um ativo em relação à sua confidencialidade, integridade ou disponibilidade.</t>
  </si>
  <si>
    <t>Escala</t>
  </si>
  <si>
    <t>Descrição</t>
  </si>
  <si>
    <t>Valor</t>
  </si>
  <si>
    <t>Muito Alto</t>
  </si>
  <si>
    <t>Praticamente certo. Em algum momento ocorrerá o evento.</t>
  </si>
  <si>
    <t>Tem grande visibilidade externa com repercussão em mais de uma mídia nacional;
Prejuízos operacionais no HUF ou em toda a Ebserh;
Eminente comprometimento na continuidade ou sustentabilidade da organização de forma imediata;
Não conformidade com requisitos legais.</t>
  </si>
  <si>
    <t>Alto</t>
  </si>
  <si>
    <t xml:space="preserve">Provável. Deve ocorrer em algum momento. Aqui as circunstâncias apontam fortemente para essa possibilidade. </t>
  </si>
  <si>
    <t>Tem visibilidade externa com repercussão na mídia nacional;
Prejuízos operacionais em uma ou mais diretoria(s) ou em uma ou mais gerência(s) do HUF;
Comprometimento na continuidade ou sustentabilidade da organização a curto prazo (ex.: definidos por SLA, RTO).</t>
  </si>
  <si>
    <t>Médio</t>
  </si>
  <si>
    <t xml:space="preserve">Possível. Poderá ocorrer. As circunstâncias apontam uma possibilidade moderada. </t>
  </si>
  <si>
    <t>Visibilidade externa com repercussão em mídias locais;
Prejuízos operacionais na DTI ou SGPTI;
Comprometimento na continuidade ou sustentabilidade da organização a médio prazo.</t>
  </si>
  <si>
    <t>Baixo</t>
  </si>
  <si>
    <t>Rara possibilidade de ocorrer.</t>
  </si>
  <si>
    <t>Sem visibilidade externa;
Prejuízo operacional apenas em uma coordenadoria ou a um grupo restrito de pessoas do HUF.</t>
  </si>
  <si>
    <t>Muito Baixo</t>
  </si>
  <si>
    <t>Improvável. Pode ocorrer em circunstâncias excepcionais.</t>
  </si>
  <si>
    <t>Afeta ativos que não estão vinculados à operação;
Não afeta a operação da Ebserh.</t>
  </si>
  <si>
    <t>Controle</t>
  </si>
  <si>
    <t>Risco</t>
  </si>
  <si>
    <t>É o resultado ou efeito dos controles existentes e suas efetividades, podendo inferir na relação ao nível risco.</t>
  </si>
  <si>
    <t>É a possibilidade de ocorrência de um evento e seu efeito adverso em relação aos objetivos esperados. Trata-se das consequências para a organização no caso da materialização do risco.</t>
  </si>
  <si>
    <t>Forte</t>
  </si>
  <si>
    <t>Controle mitiga o risco associado em todos os aspectos relevantes, podendo ser enquadrado num nível de “melhor prática”.</t>
  </si>
  <si>
    <t>Nível de risco muito além do apetite a risco. Qualquer risco nesse nível deve ser comunicado à governança e alta administração e ter uma resposta imediata. Postergação de medidas só com autorização do dirigente máximo.</t>
  </si>
  <si>
    <t>Satisfatório</t>
  </si>
  <si>
    <t>Controle normatizado e embora passível de aperfeiçoamento, está sustentado por ferramentas adequadas e mitiga o risco satisfatoriamente.</t>
  </si>
  <si>
    <t>Nível de risco além do apetite a risco. Qualquer risco nesse nível dever ser comunicado a alta administração e ter uma ação tomada em período determinado. Postergação de medidas só com autorização do dirigente de área.</t>
  </si>
  <si>
    <t>Mediano</t>
  </si>
  <si>
    <t>Controles implementados mitigam alguns aspectos do risco, mas não contemplam todos os aspectos relevantes do risco devido a deficiências no desenho ou nas ferramentas utilizadas.</t>
  </si>
  <si>
    <t>Nível de risco dentro do apetite a risco. Geralmente nenhuma medida especial é necessária, porém requer atividades de monitoramento específicas e atenção da gerência na manutenção de respostas e controles para manter o risco nesse nível, ou reduzi-lo sem custos adicionais.</t>
  </si>
  <si>
    <t>Fraco</t>
  </si>
  <si>
    <t>Controle depositado na esfera de conhecimento pessoal dos operadores do processo, em geral realizado de maneira manual, tendem a ser aplicados caso a caso, havendo elevado grau de confiança no conhecimento das pessoas.</t>
  </si>
  <si>
    <t>Nível de risco dentro do apetite a risco, mas é possível que existam oportunidades de maior retorno que podem ser exploradas assumindo-se mais riscos, avaliando a relação custos x benefícios, como diminuir o nível de controles.</t>
  </si>
  <si>
    <t>Inexistente</t>
  </si>
  <si>
    <t>Ausência completa de controle.</t>
  </si>
  <si>
    <t>Aceitação</t>
  </si>
  <si>
    <t>Define o apetite de risco relacionando o tipo de risco que pode ou não ser assumido em relação aos objetivos de negócio.</t>
  </si>
  <si>
    <t>Definição</t>
  </si>
  <si>
    <t>Alçada de Decisão</t>
  </si>
  <si>
    <t>Inaceitável</t>
  </si>
  <si>
    <t>Devem receber tratamento imediato, buscando sua eliminação ou minimização de magnitude.</t>
  </si>
  <si>
    <t>Tratado a nível de Conselho de Administração e/ou COEX.</t>
  </si>
  <si>
    <t>Devem prioritariamente receber tratamento, buscando sua eliminação ou minimização de magnitude.</t>
  </si>
  <si>
    <t>Tratado a nível de Diretoria Executiva – DE e/ou [Diretoria Executiva] do Hospital Universitário Federal – HUF.</t>
  </si>
  <si>
    <t>Tolerável</t>
  </si>
  <si>
    <t>Devem receber tratamento mas podem ser aceitos ou não após revisão e confirmação.</t>
  </si>
  <si>
    <t>Tratado a nível de Diretoria de Tecnologia da Informação – DTI e/ou Setor de Gestão de Processos e Tecnologia da Informação – SGPTI.</t>
  </si>
  <si>
    <t>Aceitável</t>
  </si>
  <si>
    <t>Podem ser aceitos através de meios formais, após revisão e confirmação ou não do responsável pelo ativo ou processo.</t>
  </si>
  <si>
    <t>Tratado a nível de Coordenadoria - SEDE e/ou  Setor de Gestão de Processos e Tecnologia da Informação – SGPTI.</t>
  </si>
  <si>
    <t>Devem ser aceitos através de meios formais, após revisão e
confirmação do responsável pelo ativo ou processo.</t>
  </si>
  <si>
    <t>Observações Gerais</t>
  </si>
  <si>
    <t>Plano de Comunicação</t>
  </si>
  <si>
    <t>Data de Elaboração:</t>
  </si>
  <si>
    <t>Comunicação</t>
  </si>
  <si>
    <t>Quem?</t>
  </si>
  <si>
    <t>À quem?</t>
  </si>
  <si>
    <t>O que?</t>
  </si>
  <si>
    <t>Quando?</t>
  </si>
  <si>
    <t>Como?</t>
  </si>
  <si>
    <t>Responsável pela GRTI</t>
  </si>
  <si>
    <t>Convite de reuniões, alterações do processo, aprovações do processo</t>
  </si>
  <si>
    <t>Sempre que necessário</t>
  </si>
  <si>
    <t>E-mail e Teams</t>
  </si>
  <si>
    <t>Todas as necessidades de aprovações durante o processo</t>
  </si>
  <si>
    <t>Processo SEI</t>
  </si>
  <si>
    <t>Todas as sugestões de alterações do processo</t>
  </si>
  <si>
    <t>Apresentar Indicadores dos Fatores Críticos de Sucesso do Processo de GRTI</t>
  </si>
  <si>
    <t xml:space="preserve">Reunião </t>
  </si>
  <si>
    <t>Gestor de Segurança da Informação</t>
  </si>
  <si>
    <t>Comitê de Segurança da Informação</t>
  </si>
  <si>
    <t>Reunião</t>
  </si>
  <si>
    <t>Nomes - Designação</t>
  </si>
  <si>
    <t>*Assessorar o Responsável pela Gestão de Risco na identificação de ativos, ameaças, vulnerabilidades, consequências e controles existentes atrelados aos riscos de TI, bem como na definição e implementação de novos controles, de acordo com o Plano de Tratamento de Riscos;
*Propor melhorias ao Processo de GRTI.</t>
  </si>
  <si>
    <t>Viviane Rosa Dias dos Santos
José Augusto da Silva Santana Junior
Delana Marcia Souza Silva
Marcela Valente de Souza</t>
  </si>
  <si>
    <t>Sérgio de Oliveira</t>
  </si>
  <si>
    <t>Fernando Eduardo Resende Mattioli</t>
  </si>
  <si>
    <t>Portaria-SEI nº 113 de 27-03-2023</t>
  </si>
  <si>
    <t>Mapeamento de Ativos para GRTI</t>
  </si>
  <si>
    <t>Responsável da TI - HC-UFTM: Fernando Eduardo Resende Mattioli</t>
  </si>
  <si>
    <t>Observações:</t>
  </si>
  <si>
    <t>Equipe responsável pelo mapeamento:  HOSPITAL DE CLÍNICAS UFTM</t>
  </si>
  <si>
    <t>Hardware</t>
  </si>
  <si>
    <t>ID</t>
  </si>
  <si>
    <t>Ativo</t>
  </si>
  <si>
    <t>Responsável</t>
  </si>
  <si>
    <t>Área</t>
  </si>
  <si>
    <t>Endereço IP</t>
  </si>
  <si>
    <t>Sistema Operacional</t>
  </si>
  <si>
    <t>Tipo</t>
  </si>
  <si>
    <t>HW01</t>
  </si>
  <si>
    <t>HW01 - Hardware</t>
  </si>
  <si>
    <t>SW01 - Software/Serviço</t>
  </si>
  <si>
    <t>LAN01 - Rede e segurança</t>
  </si>
  <si>
    <t>RH01 - Recursos Humanos</t>
  </si>
  <si>
    <t>INF01 - Instalações físicas e Infraestrutura</t>
  </si>
  <si>
    <t>ORG01 - Organização</t>
  </si>
  <si>
    <t>Software / Serviços</t>
  </si>
  <si>
    <t>Versão</t>
  </si>
  <si>
    <t>Localização</t>
  </si>
  <si>
    <t>SW01</t>
  </si>
  <si>
    <t>Rede e segurança</t>
  </si>
  <si>
    <t>Especificação técnica</t>
  </si>
  <si>
    <t>Recursos Humanos</t>
  </si>
  <si>
    <t>RH01</t>
  </si>
  <si>
    <t>Analistas de TI</t>
  </si>
  <si>
    <t>Chefia SETISD</t>
  </si>
  <si>
    <t>SETISD</t>
  </si>
  <si>
    <t>RH02</t>
  </si>
  <si>
    <t>Técnicos de TI</t>
  </si>
  <si>
    <t>Instalações físicas e Infraestrutura</t>
  </si>
  <si>
    <t>INF01</t>
  </si>
  <si>
    <t>Organização</t>
  </si>
  <si>
    <t>ORG01</t>
  </si>
  <si>
    <t>Comitê Gestor de TI - CGTIC</t>
  </si>
  <si>
    <t>Presidente CGTIC</t>
  </si>
  <si>
    <t xml:space="preserve">Comitê Gestor de TI </t>
  </si>
  <si>
    <t>Estrutura da organização</t>
  </si>
  <si>
    <t>ORG02</t>
  </si>
  <si>
    <t>Superintendência</t>
  </si>
  <si>
    <t>Superintendente</t>
  </si>
  <si>
    <t>SUPER</t>
  </si>
  <si>
    <t>Alta gestão do HC</t>
  </si>
  <si>
    <t>ORG03</t>
  </si>
  <si>
    <t>Gerência Administrativa</t>
  </si>
  <si>
    <t>Gerente Administrativo</t>
  </si>
  <si>
    <t>GA</t>
  </si>
  <si>
    <t>Gestão da área administrativa</t>
  </si>
  <si>
    <t>ORG04</t>
  </si>
  <si>
    <t>Gerência Atenção Saúde</t>
  </si>
  <si>
    <t>Gerente de Atenção Saúde</t>
  </si>
  <si>
    <t>GAS</t>
  </si>
  <si>
    <t>Gestão da área assistencial</t>
  </si>
  <si>
    <t>ORG05</t>
  </si>
  <si>
    <t>Setor de Tecnologia da Informação e Saúde Digital</t>
  </si>
  <si>
    <t>ORG06</t>
  </si>
  <si>
    <t>Ebserh Sede</t>
  </si>
  <si>
    <t>Identificação de Riscos</t>
  </si>
  <si>
    <t>Análise e Avaliação do Risco</t>
  </si>
  <si>
    <t>Plano de Tratamento de Riscos</t>
  </si>
  <si>
    <t>Ameaça</t>
  </si>
  <si>
    <t>Vulnerabilidade</t>
  </si>
  <si>
    <t>Causas</t>
  </si>
  <si>
    <t>Consequência</t>
  </si>
  <si>
    <t>Risco Inerente</t>
  </si>
  <si>
    <t>Nível do Risco Inerente</t>
  </si>
  <si>
    <t>Avaliação dos Controles</t>
  </si>
  <si>
    <t xml:space="preserve">Cálculo do Nível do Risco </t>
  </si>
  <si>
    <t xml:space="preserve">Nível do Risco </t>
  </si>
  <si>
    <t>Opção de Tratamento</t>
  </si>
  <si>
    <t xml:space="preserve">Plano de Tratamento
</t>
  </si>
  <si>
    <t>Detalhamento do Plano</t>
  </si>
  <si>
    <t xml:space="preserve">Responsável </t>
  </si>
  <si>
    <t>Área corresponsável</t>
  </si>
  <si>
    <t>Data de início do Plano de Tratamento</t>
  </si>
  <si>
    <t>Data de fim do Plano de Tratamento</t>
  </si>
  <si>
    <t>Periodicidade de  Acompanhamento</t>
  </si>
  <si>
    <t>Status</t>
  </si>
  <si>
    <t>Avaliação dos Controles do Tratamento</t>
  </si>
  <si>
    <t>Cálculo do Risco Residual</t>
  </si>
  <si>
    <t>Risco Residual</t>
  </si>
  <si>
    <t>Não elaboração ou ausência do PDTIC</t>
  </si>
  <si>
    <t>Ausência dos planos de ação da área de TI</t>
  </si>
  <si>
    <t>Falta de planejamento das ações de TI</t>
  </si>
  <si>
    <t>Vencimento do Plano atual/vigente
Falta envolvimento CGTIC</t>
  </si>
  <si>
    <t>Dificuldades nas aquisições de bens e serviços de TI 
Não atender aos requisitos de governança de TI
Setor de TI - operar reativamente às demandas</t>
  </si>
  <si>
    <t>Acompanhar execução do PDTIC e iniciar processo de elaboração no momento ideal/oportuno</t>
  </si>
  <si>
    <t>Reter Risco</t>
  </si>
  <si>
    <t>Falha no levantamento das necessidades de TI</t>
  </si>
  <si>
    <t>ORG02, ORG03, ORG04, ORG05</t>
  </si>
  <si>
    <t>Não atendimento das demandas de TI</t>
  </si>
  <si>
    <t>Levantamento incompleto pelas áreas responsáveis</t>
  </si>
  <si>
    <t>Falha na comunicação do CGTIC da importância do levantamento 
Falta de empenho/comprometimento das áreas</t>
  </si>
  <si>
    <t xml:space="preserve">Não contratação de bens e serviços adequados às necessidades
</t>
  </si>
  <si>
    <t>Sensibilização das áreas para a importância do levantamento correto das necessidades de TI</t>
  </si>
  <si>
    <t>Modificar Risco</t>
  </si>
  <si>
    <t>Melhorar processo de levantamento de necessidades de TI</t>
  </si>
  <si>
    <t>Analisar processo
Identificar melhorias
Implantar melhorias</t>
  </si>
  <si>
    <t>CGTIC</t>
  </si>
  <si>
    <t>Não Iniciado</t>
  </si>
  <si>
    <t>Planejamento orçamentário incompatível com o PDTIC</t>
  </si>
  <si>
    <t>Interrupção de serviços prestados e não contratação de novos serviços necessários e planejados</t>
  </si>
  <si>
    <t>Áreas de negócio sem serviços de TI podendo comprometer ou dificultar suas rotinas e processos</t>
  </si>
  <si>
    <t>Contingenciamento orçamentário
Mudanças na gestão Sede/HC
Mudanças na política orçamentária
Crise econômica</t>
  </si>
  <si>
    <t>Comprometimento do funcionamento das áreas negociais</t>
  </si>
  <si>
    <t>Acompanhamento do plano de aplicação</t>
  </si>
  <si>
    <t>Melhorar processo de acompanhamento execução plano de aplicação</t>
  </si>
  <si>
    <t>DAF</t>
  </si>
  <si>
    <t>Falha no acompanhamento na execução do PDTIC</t>
  </si>
  <si>
    <t>ORG01, ORG05</t>
  </si>
  <si>
    <t>Falta de execução dos planos de ação e cumprimento de metas</t>
  </si>
  <si>
    <t>Ineficiência na execução dos planos de ação e atingimento das metas</t>
  </si>
  <si>
    <t>Falta de acompanhamento adequado da execução do PDTIC</t>
  </si>
  <si>
    <t>Não cumprimento das metas estabelecidas</t>
  </si>
  <si>
    <t>Painel de monitoramento da execução do PDTIC</t>
  </si>
  <si>
    <t>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</si>
</sst>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6" x14ac:knownFonts="1">
    <font>
      <sz val="11"/>
      <color theme="1"/>
      <name val="Calibri"/>
      <family val="2"/>
      <scheme val="minor"/>
    </font>
    <font>
      <b/>
      <sz val="11"/>
      <color theme="0"/>
      <name val="Calibri"/>
      <family val="2"/>
      <scheme val="minor"/>
    </font>
    <font>
      <sz val="11"/>
      <name val="Calibri"/>
      <family val="2"/>
      <scheme val="minor"/>
    </font>
    <font>
      <sz val="10"/>
      <name val="Arial"/>
      <family val="2"/>
    </font>
    <font>
      <b/>
      <sz val="16"/>
      <color theme="0"/>
      <name val="Calibri"/>
      <family val="2"/>
      <scheme val="minor"/>
    </font>
    <font>
      <b/>
      <sz val="20"/>
      <color theme="3"/>
      <name val="Calibri"/>
      <family val="2"/>
      <scheme val="minor"/>
    </font>
    <font>
      <b/>
      <sz val="1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36"/>
      <color theme="3" tint="-0.249977111117893"/>
      <name val="Calibri"/>
      <family val="2"/>
      <scheme val="minor"/>
    </font>
    <font>
      <u/>
      <sz val="11"/>
      <color theme="10"/>
      <name val="Calibri"/>
      <family val="2"/>
      <scheme val="minor"/>
    </font>
    <font>
      <sz val="11"/>
      <color rgb="FF000000"/>
      <name val="Calibri"/>
      <family val="2"/>
      <scheme val="minor"/>
    </font>
    <font>
      <sz val="8"/>
      <name val="Calibri"/>
      <family val="2"/>
      <scheme val="minor"/>
    </font>
    <font>
      <sz val="11"/>
      <color rgb="FF000000"/>
      <name val="Calibri"/>
    </font>
  </fonts>
  <fills count="16">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00B050"/>
        <bgColor indexed="64"/>
      </patternFill>
    </fill>
    <fill>
      <patternFill patternType="solid">
        <fgColor rgb="FFC00000"/>
        <bgColor indexed="64"/>
      </patternFill>
    </fill>
    <fill>
      <patternFill patternType="solid">
        <fgColor rgb="FFFF0000"/>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FFFF"/>
        <bgColor indexed="64"/>
      </patternFill>
    </fill>
  </fills>
  <borders count="106">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theme="0"/>
      </right>
      <top style="thin">
        <color theme="0"/>
      </top>
      <bottom style="thin">
        <color theme="0"/>
      </bottom>
      <diagonal/>
    </border>
    <border>
      <left/>
      <right style="thin">
        <color theme="0"/>
      </right>
      <top/>
      <bottom style="thin">
        <color theme="0"/>
      </bottom>
      <diagonal/>
    </border>
    <border>
      <left/>
      <right/>
      <top style="medium">
        <color indexed="64"/>
      </top>
      <bottom style="thin">
        <color theme="0"/>
      </bottom>
      <diagonal/>
    </border>
    <border>
      <left/>
      <right style="thin">
        <color theme="0"/>
      </right>
      <top style="medium">
        <color indexed="64"/>
      </top>
      <bottom style="thin">
        <color theme="0"/>
      </bottom>
      <diagonal/>
    </border>
    <border>
      <left style="thin">
        <color theme="0"/>
      </left>
      <right/>
      <top style="medium">
        <color indexed="64"/>
      </top>
      <bottom style="thin">
        <color theme="0"/>
      </bottom>
      <diagonal/>
    </border>
    <border>
      <left style="thin">
        <color indexed="64"/>
      </left>
      <right style="hair">
        <color theme="0"/>
      </right>
      <top style="thin">
        <color theme="0"/>
      </top>
      <bottom style="thin">
        <color theme="0"/>
      </bottom>
      <diagonal/>
    </border>
    <border>
      <left style="thin">
        <color indexed="64"/>
      </left>
      <right style="hair">
        <color theme="0"/>
      </right>
      <top style="thin">
        <color theme="0"/>
      </top>
      <bottom/>
      <diagonal/>
    </border>
    <border>
      <left style="hair">
        <color theme="0"/>
      </left>
      <right style="hair">
        <color theme="0"/>
      </right>
      <top style="thin">
        <color theme="0"/>
      </top>
      <bottom style="hair">
        <color theme="0"/>
      </bottom>
      <diagonal/>
    </border>
    <border>
      <left/>
      <right style="hair">
        <color theme="0"/>
      </right>
      <top style="thin">
        <color theme="0"/>
      </top>
      <bottom style="hair">
        <color theme="0"/>
      </bottom>
      <diagonal/>
    </border>
    <border>
      <left style="hair">
        <color theme="0"/>
      </left>
      <right style="hair">
        <color theme="0"/>
      </right>
      <top style="hair">
        <color theme="0"/>
      </top>
      <bottom style="hair">
        <color theme="0"/>
      </bottom>
      <diagonal/>
    </border>
    <border>
      <left/>
      <right/>
      <top/>
      <bottom style="hair">
        <color theme="0"/>
      </bottom>
      <diagonal/>
    </border>
    <border>
      <left style="thin">
        <color theme="0"/>
      </left>
      <right style="thin">
        <color theme="0"/>
      </right>
      <top style="thin">
        <color theme="0"/>
      </top>
      <bottom/>
      <diagonal/>
    </border>
    <border>
      <left style="hair">
        <color theme="0"/>
      </left>
      <right style="hair">
        <color theme="0"/>
      </right>
      <top style="hair">
        <color theme="0"/>
      </top>
      <bottom/>
      <diagonal/>
    </border>
    <border>
      <left style="hair">
        <color theme="0"/>
      </left>
      <right style="thin">
        <color indexed="64"/>
      </right>
      <top style="thin">
        <color theme="0"/>
      </top>
      <bottom style="thin">
        <color theme="0"/>
      </bottom>
      <diagonal/>
    </border>
    <border>
      <left style="hair">
        <color theme="0"/>
      </left>
      <right style="hair">
        <color theme="0"/>
      </right>
      <top style="thin">
        <color theme="0"/>
      </top>
      <bottom style="thin">
        <color theme="0"/>
      </bottom>
      <diagonal/>
    </border>
    <border>
      <left/>
      <right style="hair">
        <color theme="0"/>
      </right>
      <top style="thin">
        <color theme="0"/>
      </top>
      <bottom style="thin">
        <color theme="0"/>
      </bottom>
      <diagonal/>
    </border>
    <border>
      <left style="thin">
        <color theme="0"/>
      </left>
      <right style="hair">
        <color theme="0"/>
      </right>
      <top style="thin">
        <color theme="0"/>
      </top>
      <bottom/>
      <diagonal/>
    </border>
    <border>
      <left style="hair">
        <color theme="0"/>
      </left>
      <right style="hair">
        <color theme="0"/>
      </right>
      <top style="thin">
        <color theme="0"/>
      </top>
      <bottom/>
      <diagonal/>
    </border>
    <border>
      <left/>
      <right/>
      <top style="thin">
        <color theme="0"/>
      </top>
      <bottom style="hair">
        <color theme="0"/>
      </bottom>
      <diagonal/>
    </border>
    <border>
      <left/>
      <right style="thin">
        <color theme="0"/>
      </right>
      <top style="thin">
        <color theme="0"/>
      </top>
      <bottom/>
      <diagonal/>
    </border>
    <border>
      <left/>
      <right style="hair">
        <color theme="0"/>
      </right>
      <top style="hair">
        <color theme="0"/>
      </top>
      <bottom/>
      <diagonal/>
    </border>
    <border>
      <left style="thin">
        <color theme="4" tint="0.79998168889431442"/>
      </left>
      <right/>
      <top style="thin">
        <color theme="4" tint="0.79998168889431442"/>
      </top>
      <bottom/>
      <diagonal/>
    </border>
    <border>
      <left/>
      <right/>
      <top style="thin">
        <color theme="4" tint="0.79998168889431442"/>
      </top>
      <bottom/>
      <diagonal/>
    </border>
    <border>
      <left/>
      <right style="thin">
        <color theme="4" tint="0.79998168889431442"/>
      </right>
      <top style="thin">
        <color theme="4" tint="0.79998168889431442"/>
      </top>
      <bottom/>
      <diagonal/>
    </border>
    <border>
      <left style="thin">
        <color theme="4" tint="0.79998168889431442"/>
      </left>
      <right/>
      <top/>
      <bottom/>
      <diagonal/>
    </border>
    <border>
      <left/>
      <right style="thin">
        <color theme="4" tint="0.79998168889431442"/>
      </right>
      <top/>
      <bottom/>
      <diagonal/>
    </border>
    <border>
      <left/>
      <right/>
      <top/>
      <bottom style="thin">
        <color theme="4" tint="0.79998168889431442"/>
      </bottom>
      <diagonal/>
    </border>
    <border>
      <left style="thin">
        <color theme="4" tint="0.79998168889431442"/>
      </left>
      <right/>
      <top/>
      <bottom style="thin">
        <color theme="4" tint="0.79998168889431442"/>
      </bottom>
      <diagonal/>
    </border>
    <border>
      <left/>
      <right style="thin">
        <color theme="4" tint="0.79998168889431442"/>
      </right>
      <top/>
      <bottom style="thin">
        <color theme="4" tint="0.79998168889431442"/>
      </bottom>
      <diagonal/>
    </border>
    <border>
      <left style="thin">
        <color theme="4" tint="0.79998168889431442"/>
      </left>
      <right/>
      <top style="thin">
        <color theme="4" tint="0.79998168889431442"/>
      </top>
      <bottom style="thin">
        <color theme="4" tint="0.79998168889431442"/>
      </bottom>
      <diagonal/>
    </border>
    <border>
      <left/>
      <right/>
      <top style="thin">
        <color theme="4" tint="0.79998168889431442"/>
      </top>
      <bottom style="thin">
        <color theme="4" tint="0.79998168889431442"/>
      </bottom>
      <diagonal/>
    </border>
    <border>
      <left/>
      <right style="thin">
        <color theme="4" tint="0.79998168889431442"/>
      </right>
      <top style="thin">
        <color theme="4" tint="0.79998168889431442"/>
      </top>
      <bottom style="thin">
        <color theme="4" tint="0.79998168889431442"/>
      </bottom>
      <diagonal/>
    </border>
    <border>
      <left style="thin">
        <color theme="3" tint="0.79998168889431442"/>
      </left>
      <right style="thin">
        <color theme="3" tint="0.79998168889431442"/>
      </right>
      <top/>
      <bottom style="thin">
        <color theme="3" tint="0.79998168889431442"/>
      </bottom>
      <diagonal/>
    </border>
    <border>
      <left style="thin">
        <color theme="3" tint="0.79998168889431442"/>
      </left>
      <right/>
      <top style="thin">
        <color theme="3" tint="0.79998168889431442"/>
      </top>
      <bottom style="thin">
        <color theme="3" tint="0.79998168889431442"/>
      </bottom>
      <diagonal/>
    </border>
    <border>
      <left style="thin">
        <color theme="3" tint="0.79998168889431442"/>
      </left>
      <right/>
      <top/>
      <bottom style="thin">
        <color theme="3" tint="0.79998168889431442"/>
      </bottom>
      <diagonal/>
    </border>
    <border>
      <left/>
      <right/>
      <top/>
      <bottom style="thin">
        <color theme="3" tint="0.79998168889431442"/>
      </bottom>
      <diagonal/>
    </border>
    <border>
      <left/>
      <right style="thin">
        <color theme="3" tint="0.79998168889431442"/>
      </right>
      <top/>
      <bottom style="thin">
        <color theme="3" tint="0.79998168889431442"/>
      </bottom>
      <diagonal/>
    </border>
    <border>
      <left/>
      <right/>
      <top style="thin">
        <color theme="3" tint="0.79998168889431442"/>
      </top>
      <bottom style="thin">
        <color theme="3" tint="0.79998168889431442"/>
      </bottom>
      <diagonal/>
    </border>
    <border>
      <left/>
      <right style="thin">
        <color theme="3" tint="0.79998168889431442"/>
      </right>
      <top style="thin">
        <color theme="3" tint="0.79998168889431442"/>
      </top>
      <bottom style="thin">
        <color theme="3" tint="0.79998168889431442"/>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3" tint="0.79998168889431442"/>
      </left>
      <right/>
      <top style="thin">
        <color theme="3" tint="0.79998168889431442"/>
      </top>
      <bottom/>
      <diagonal/>
    </border>
    <border>
      <left style="thin">
        <color rgb="FFE7E6E6"/>
      </left>
      <right style="thin">
        <color rgb="FFE7E6E6"/>
      </right>
      <top style="thin">
        <color rgb="FFE7E6E6"/>
      </top>
      <bottom/>
      <diagonal/>
    </border>
    <border>
      <left style="thin">
        <color rgb="FFD9E1F2"/>
      </left>
      <right style="thin">
        <color rgb="FFD9E1F2"/>
      </right>
      <top style="thin">
        <color rgb="FFD9E1F2"/>
      </top>
      <bottom/>
      <diagonal/>
    </border>
    <border>
      <left style="thin">
        <color rgb="FFE7E6E6"/>
      </left>
      <right/>
      <top/>
      <bottom style="thin">
        <color rgb="FFE7E6E6"/>
      </bottom>
      <diagonal/>
    </border>
    <border>
      <left style="thin">
        <color rgb="FFD0CECE"/>
      </left>
      <right style="thin">
        <color rgb="FFD0CECE"/>
      </right>
      <top style="thin">
        <color rgb="FFD0CECE"/>
      </top>
      <bottom style="thin">
        <color rgb="FFD0CECE"/>
      </bottom>
      <diagonal/>
    </border>
    <border>
      <left/>
      <right style="thin">
        <color rgb="FFD0CECE"/>
      </right>
      <top/>
      <bottom style="thin">
        <color rgb="FFD0CECE"/>
      </bottom>
      <diagonal/>
    </border>
    <border>
      <left style="thin">
        <color rgb="FFD0CECE"/>
      </left>
      <right style="thin">
        <color rgb="FFD0CECE"/>
      </right>
      <top style="thin">
        <color rgb="FFD0CECE"/>
      </top>
      <bottom/>
      <diagonal/>
    </border>
    <border>
      <left style="thin">
        <color rgb="FFD0CECE"/>
      </left>
      <right style="thin">
        <color rgb="FFD0CECE"/>
      </right>
      <top/>
      <bottom style="thin">
        <color rgb="FFD0CECE"/>
      </bottom>
      <diagonal/>
    </border>
    <border>
      <left style="thin">
        <color rgb="FFD9D9D9"/>
      </left>
      <right style="thin">
        <color rgb="FFD9D9D9"/>
      </right>
      <top style="thin">
        <color rgb="FFD9D9D9"/>
      </top>
      <bottom/>
      <diagonal/>
    </border>
    <border>
      <left style="thin">
        <color rgb="FFD0CECE"/>
      </left>
      <right/>
      <top style="thin">
        <color rgb="FFD0CECE"/>
      </top>
      <bottom style="thin">
        <color rgb="FFD0CECE"/>
      </bottom>
      <diagonal/>
    </border>
    <border>
      <left style="thin">
        <color rgb="FFE7E6E6"/>
      </left>
      <right/>
      <top/>
      <bottom style="thin">
        <color theme="3" tint="0.79998168889431442"/>
      </bottom>
      <diagonal/>
    </border>
    <border>
      <left/>
      <right/>
      <top style="thin">
        <color rgb="FFD0CECE"/>
      </top>
      <bottom/>
      <diagonal/>
    </border>
    <border>
      <left/>
      <right/>
      <top style="thin">
        <color rgb="FFD0CECE"/>
      </top>
      <bottom style="thin">
        <color rgb="FFD0CECE"/>
      </bottom>
      <diagonal/>
    </border>
    <border>
      <left style="thin">
        <color rgb="FFE7E6E6"/>
      </left>
      <right style="thin">
        <color rgb="FFE7E6E6"/>
      </right>
      <top/>
      <bottom style="thin">
        <color theme="3" tint="0.79998168889431442"/>
      </bottom>
      <diagonal/>
    </border>
    <border>
      <left style="thin">
        <color theme="3" tint="0.79998168889431442"/>
      </left>
      <right/>
      <top style="thin">
        <color theme="3" tint="0.79998168889431442"/>
      </top>
      <bottom style="thin">
        <color rgb="FFD0CECE"/>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thin">
        <color rgb="FFE7E6E6"/>
      </left>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bottom style="thin">
        <color rgb="FF000000"/>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rgb="FFD0CECE"/>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hair">
        <color theme="0"/>
      </left>
      <right style="hair">
        <color theme="0"/>
      </right>
      <top/>
      <bottom style="thin">
        <color theme="0"/>
      </bottom>
      <diagonal/>
    </border>
    <border>
      <left style="thin">
        <color indexed="64"/>
      </left>
      <right style="hair">
        <color theme="0"/>
      </right>
      <top/>
      <bottom style="thin">
        <color theme="0"/>
      </bottom>
      <diagonal/>
    </border>
    <border>
      <left/>
      <right/>
      <top style="thin">
        <color theme="3" tint="0.79998168889431442"/>
      </top>
      <bottom/>
      <diagonal/>
    </border>
    <border>
      <left/>
      <right style="thin">
        <color rgb="FFE7E6E6"/>
      </right>
      <top style="thin">
        <color theme="3" tint="0.79998168889431442"/>
      </top>
      <bottom/>
      <diagonal/>
    </border>
  </borders>
  <cellStyleXfs count="4">
    <xf numFmtId="0" fontId="0" fillId="0" borderId="0"/>
    <xf numFmtId="0" fontId="3" fillId="0" borderId="0"/>
    <xf numFmtId="0" fontId="10" fillId="0" borderId="0"/>
    <xf numFmtId="0" fontId="12" fillId="0" borderId="0" applyNumberFormat="0" applyFill="0" applyBorder="0" applyAlignment="0" applyProtection="0"/>
  </cellStyleXfs>
  <cellXfs count="265">
    <xf numFmtId="0" fontId="0" fillId="0" borderId="0" xfId="0"/>
    <xf numFmtId="0" fontId="0" fillId="0" borderId="0" xfId="0" applyAlignment="1">
      <alignment vertical="center" wrapText="1"/>
    </xf>
    <xf numFmtId="0" fontId="1" fillId="7" borderId="3"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15" xfId="0" applyFont="1" applyFill="1" applyBorder="1" applyAlignment="1">
      <alignment horizontal="center" vertical="center" wrapText="1"/>
    </xf>
    <xf numFmtId="0" fontId="1" fillId="8" borderId="17" xfId="0" applyFont="1" applyFill="1" applyBorder="1" applyAlignment="1">
      <alignment horizontal="center" vertical="center" wrapText="1"/>
    </xf>
    <xf numFmtId="0" fontId="1" fillId="8" borderId="19" xfId="0" applyFont="1" applyFill="1" applyBorder="1" applyAlignment="1">
      <alignment horizontal="center" vertical="center" wrapText="1"/>
    </xf>
    <xf numFmtId="0" fontId="1" fillId="8" borderId="20" xfId="0" applyFont="1" applyFill="1" applyBorder="1" applyAlignment="1">
      <alignment horizontal="center" vertical="center" wrapText="1"/>
    </xf>
    <xf numFmtId="0" fontId="1" fillId="7" borderId="23" xfId="0" applyFont="1" applyFill="1" applyBorder="1" applyAlignment="1">
      <alignment horizontal="center" vertical="center" wrapText="1"/>
    </xf>
    <xf numFmtId="0" fontId="2" fillId="13" borderId="28" xfId="0" applyFont="1" applyFill="1" applyBorder="1" applyAlignment="1">
      <alignment horizontal="left" vertical="center"/>
    </xf>
    <xf numFmtId="0" fontId="2" fillId="13" borderId="0" xfId="0" applyFont="1" applyFill="1" applyAlignment="1">
      <alignment horizontal="left" vertical="center"/>
    </xf>
    <xf numFmtId="0" fontId="2" fillId="13" borderId="29" xfId="0" applyFont="1" applyFill="1" applyBorder="1" applyAlignment="1">
      <alignment horizontal="left" vertical="center"/>
    </xf>
    <xf numFmtId="0" fontId="6" fillId="13" borderId="28" xfId="0" applyFont="1" applyFill="1" applyBorder="1" applyAlignment="1">
      <alignment horizontal="left" vertical="center"/>
    </xf>
    <xf numFmtId="0" fontId="2" fillId="13" borderId="0" xfId="0" applyFont="1" applyFill="1" applyAlignment="1">
      <alignment horizontal="left" vertical="center" wrapText="1"/>
    </xf>
    <xf numFmtId="0" fontId="6" fillId="13" borderId="0" xfId="0" applyFont="1" applyFill="1" applyAlignment="1">
      <alignment horizontal="left" vertical="center"/>
    </xf>
    <xf numFmtId="14" fontId="2" fillId="13" borderId="0" xfId="0" applyNumberFormat="1" applyFont="1" applyFill="1" applyAlignment="1">
      <alignment horizontal="left" vertical="center" wrapText="1"/>
    </xf>
    <xf numFmtId="0" fontId="2" fillId="13" borderId="29" xfId="0" applyFont="1" applyFill="1" applyBorder="1" applyAlignment="1">
      <alignment horizontal="left" vertical="center" wrapText="1"/>
    </xf>
    <xf numFmtId="1" fontId="1" fillId="8" borderId="18" xfId="0" applyNumberFormat="1" applyFont="1" applyFill="1" applyBorder="1" applyAlignment="1">
      <alignment horizontal="center" vertical="center" wrapText="1"/>
    </xf>
    <xf numFmtId="0" fontId="2" fillId="0" borderId="0" xfId="2" applyFont="1" applyAlignment="1">
      <alignment horizontal="left" vertical="center"/>
    </xf>
    <xf numFmtId="0" fontId="2" fillId="13" borderId="0" xfId="2" applyFont="1" applyFill="1" applyAlignment="1">
      <alignment horizontal="left" vertical="center"/>
    </xf>
    <xf numFmtId="0" fontId="6" fillId="13" borderId="0" xfId="2" applyFont="1" applyFill="1" applyAlignment="1">
      <alignment horizontal="left" vertical="center"/>
    </xf>
    <xf numFmtId="0" fontId="2" fillId="13" borderId="0" xfId="2" applyFont="1" applyFill="1" applyAlignment="1">
      <alignment horizontal="left" vertical="top" wrapText="1"/>
    </xf>
    <xf numFmtId="0" fontId="6" fillId="14" borderId="36" xfId="2" applyFont="1" applyFill="1" applyBorder="1" applyAlignment="1">
      <alignment horizontal="left" vertical="center"/>
    </xf>
    <xf numFmtId="0" fontId="6" fillId="14" borderId="36" xfId="2" applyFont="1" applyFill="1" applyBorder="1" applyAlignment="1">
      <alignment horizontal="center" vertical="center"/>
    </xf>
    <xf numFmtId="0" fontId="6" fillId="0" borderId="0" xfId="2" applyFont="1" applyAlignment="1">
      <alignment horizontal="left" vertical="center"/>
    </xf>
    <xf numFmtId="0" fontId="7" fillId="0" borderId="37" xfId="2" applyFont="1" applyBorder="1" applyAlignment="1">
      <alignment horizontal="left" vertical="center" wrapText="1"/>
    </xf>
    <xf numFmtId="0" fontId="7" fillId="0" borderId="37" xfId="2" quotePrefix="1" applyFont="1" applyBorder="1" applyAlignment="1">
      <alignment horizontal="left" vertical="center" wrapText="1"/>
    </xf>
    <xf numFmtId="0" fontId="2" fillId="0" borderId="0" xfId="2" applyFont="1" applyAlignment="1">
      <alignment horizontal="center" vertical="center"/>
    </xf>
    <xf numFmtId="0" fontId="9" fillId="14" borderId="36" xfId="2" applyFont="1" applyFill="1" applyBorder="1" applyAlignment="1">
      <alignment horizontal="left" vertical="center"/>
    </xf>
    <xf numFmtId="0" fontId="9" fillId="14" borderId="36" xfId="2" applyFont="1" applyFill="1" applyBorder="1" applyAlignment="1">
      <alignment horizontal="center" vertical="center"/>
    </xf>
    <xf numFmtId="0" fontId="6" fillId="0" borderId="0" xfId="2" applyFont="1" applyAlignment="1">
      <alignment horizontal="center" vertical="center"/>
    </xf>
    <xf numFmtId="0" fontId="7" fillId="0" borderId="37" xfId="2" applyFont="1" applyBorder="1" applyAlignment="1">
      <alignment vertical="center" wrapText="1"/>
    </xf>
    <xf numFmtId="0" fontId="7" fillId="0" borderId="37" xfId="2" applyFont="1" applyBorder="1" applyAlignment="1">
      <alignment horizontal="center" vertical="center" wrapText="1"/>
    </xf>
    <xf numFmtId="0" fontId="8" fillId="0" borderId="0" xfId="2" applyFont="1" applyAlignment="1">
      <alignment horizontal="left" vertical="center"/>
    </xf>
    <xf numFmtId="0" fontId="2" fillId="0" borderId="37" xfId="2" applyFont="1" applyBorder="1" applyAlignment="1">
      <alignment horizontal="left" vertical="center" wrapText="1"/>
    </xf>
    <xf numFmtId="0" fontId="7" fillId="0" borderId="42" xfId="2" applyFont="1" applyBorder="1" applyAlignment="1">
      <alignment horizontal="left" vertical="center" wrapText="1"/>
    </xf>
    <xf numFmtId="0" fontId="2" fillId="0" borderId="0" xfId="0" applyFont="1" applyAlignment="1">
      <alignment horizontal="center" vertical="center" wrapText="1"/>
    </xf>
    <xf numFmtId="0" fontId="2" fillId="0" borderId="34" xfId="0" applyFont="1" applyBorder="1" applyAlignment="1">
      <alignment horizontal="center" vertical="center" wrapText="1"/>
    </xf>
    <xf numFmtId="0" fontId="2" fillId="0" borderId="30" xfId="0" applyFont="1" applyBorder="1" applyAlignment="1">
      <alignment horizontal="left" vertical="center" wrapText="1"/>
    </xf>
    <xf numFmtId="0" fontId="0" fillId="0" borderId="34" xfId="0" applyBorder="1" applyAlignment="1">
      <alignment horizontal="left" vertical="center" wrapText="1"/>
    </xf>
    <xf numFmtId="0" fontId="6" fillId="0" borderId="34" xfId="0" applyFont="1" applyBorder="1" applyAlignment="1">
      <alignment horizontal="center" vertical="center"/>
    </xf>
    <xf numFmtId="0" fontId="2" fillId="5" borderId="44" xfId="0" applyFont="1" applyFill="1" applyBorder="1" applyAlignment="1">
      <alignment horizontal="center" vertical="center"/>
    </xf>
    <xf numFmtId="0" fontId="6" fillId="0" borderId="44" xfId="0" applyFont="1" applyBorder="1" applyAlignment="1">
      <alignment horizontal="center" vertical="center"/>
    </xf>
    <xf numFmtId="0" fontId="2" fillId="6" borderId="44" xfId="0" applyFont="1" applyFill="1" applyBorder="1" applyAlignment="1">
      <alignment horizontal="center" vertical="center" wrapText="1"/>
    </xf>
    <xf numFmtId="0" fontId="2" fillId="11" borderId="44" xfId="0" applyFont="1" applyFill="1" applyBorder="1" applyAlignment="1">
      <alignment horizontal="center" vertical="center" wrapText="1"/>
    </xf>
    <xf numFmtId="0" fontId="2" fillId="3" borderId="44" xfId="0" applyFont="1" applyFill="1" applyBorder="1" applyAlignment="1">
      <alignment horizontal="center" vertical="center" wrapText="1"/>
    </xf>
    <xf numFmtId="0" fontId="2" fillId="4" borderId="44" xfId="0" applyFont="1" applyFill="1" applyBorder="1" applyAlignment="1">
      <alignment horizontal="center" vertical="center"/>
    </xf>
    <xf numFmtId="164" fontId="2" fillId="4" borderId="44" xfId="0" applyNumberFormat="1" applyFont="1" applyFill="1" applyBorder="1" applyAlignment="1">
      <alignment horizontal="center" vertical="center"/>
    </xf>
    <xf numFmtId="164" fontId="2" fillId="3" borderId="44" xfId="0" applyNumberFormat="1" applyFont="1" applyFill="1" applyBorder="1" applyAlignment="1">
      <alignment horizontal="center" vertical="center" wrapText="1"/>
    </xf>
    <xf numFmtId="164" fontId="2" fillId="11" borderId="44" xfId="0" applyNumberFormat="1" applyFont="1" applyFill="1" applyBorder="1" applyAlignment="1">
      <alignment horizontal="center" vertical="center" wrapText="1"/>
    </xf>
    <xf numFmtId="0" fontId="2" fillId="6" borderId="44" xfId="0" applyFont="1" applyFill="1" applyBorder="1" applyAlignment="1">
      <alignment horizontal="center" vertical="center"/>
    </xf>
    <xf numFmtId="1" fontId="2" fillId="5" borderId="44" xfId="0" applyNumberFormat="1" applyFont="1" applyFill="1" applyBorder="1" applyAlignment="1">
      <alignment horizontal="center" vertical="center"/>
    </xf>
    <xf numFmtId="1" fontId="2" fillId="6" borderId="44" xfId="0" applyNumberFormat="1" applyFont="1" applyFill="1" applyBorder="1" applyAlignment="1">
      <alignment horizontal="center" vertical="center"/>
    </xf>
    <xf numFmtId="1" fontId="2" fillId="11" borderId="44" xfId="0" applyNumberFormat="1" applyFont="1" applyFill="1" applyBorder="1" applyAlignment="1">
      <alignment horizontal="center" vertical="center" wrapText="1"/>
    </xf>
    <xf numFmtId="1" fontId="2" fillId="3" borderId="44" xfId="0" applyNumberFormat="1" applyFont="1" applyFill="1" applyBorder="1" applyAlignment="1">
      <alignment horizontal="center" vertical="center" wrapText="1"/>
    </xf>
    <xf numFmtId="1" fontId="2" fillId="4" borderId="44" xfId="0" applyNumberFormat="1" applyFont="1" applyFill="1" applyBorder="1" applyAlignment="1">
      <alignment horizontal="center" vertical="center"/>
    </xf>
    <xf numFmtId="0" fontId="2" fillId="0" borderId="45" xfId="0" applyFont="1" applyBorder="1" applyAlignment="1">
      <alignment horizontal="center" vertical="center" wrapText="1"/>
    </xf>
    <xf numFmtId="0" fontId="2" fillId="9" borderId="11" xfId="0" applyFont="1" applyFill="1" applyBorder="1" applyAlignment="1">
      <alignment vertical="center" wrapText="1"/>
    </xf>
    <xf numFmtId="0" fontId="0" fillId="0" borderId="56" xfId="0" applyBorder="1"/>
    <xf numFmtId="0" fontId="0" fillId="0" borderId="59" xfId="0" applyBorder="1"/>
    <xf numFmtId="0" fontId="0" fillId="0" borderId="60" xfId="0" applyBorder="1"/>
    <xf numFmtId="0" fontId="0" fillId="0" borderId="61" xfId="0" applyBorder="1"/>
    <xf numFmtId="0" fontId="7" fillId="0" borderId="59" xfId="2" quotePrefix="1" applyFont="1" applyBorder="1" applyAlignment="1">
      <alignment horizontal="left" vertical="center" wrapText="1"/>
    </xf>
    <xf numFmtId="0" fontId="2" fillId="9" borderId="14" xfId="0" applyFont="1" applyFill="1" applyBorder="1" applyAlignment="1">
      <alignment vertical="center" wrapText="1"/>
    </xf>
    <xf numFmtId="0" fontId="2" fillId="9" borderId="12" xfId="0" applyFont="1" applyFill="1" applyBorder="1" applyAlignment="1">
      <alignment vertical="center" wrapText="1"/>
    </xf>
    <xf numFmtId="0" fontId="8" fillId="0" borderId="37" xfId="2" applyFont="1" applyBorder="1" applyAlignment="1">
      <alignment horizontal="left" vertical="center" wrapText="1"/>
    </xf>
    <xf numFmtId="0" fontId="13" fillId="0" borderId="37" xfId="2" applyFont="1" applyBorder="1" applyAlignment="1">
      <alignment horizontal="left" vertical="center" wrapText="1"/>
    </xf>
    <xf numFmtId="0" fontId="7" fillId="0" borderId="38" xfId="2" applyFont="1" applyBorder="1" applyAlignment="1">
      <alignment horizontal="left" vertical="center" wrapText="1"/>
    </xf>
    <xf numFmtId="0" fontId="2" fillId="0" borderId="64" xfId="2" applyFont="1" applyBorder="1" applyAlignment="1">
      <alignment horizontal="left" vertical="center"/>
    </xf>
    <xf numFmtId="0" fontId="2" fillId="0" borderId="62" xfId="2" applyFont="1" applyBorder="1" applyAlignment="1">
      <alignment horizontal="left" vertical="center"/>
    </xf>
    <xf numFmtId="0" fontId="2" fillId="0" borderId="67" xfId="2" applyFont="1" applyBorder="1" applyAlignment="1">
      <alignment horizontal="left" vertical="center"/>
    </xf>
    <xf numFmtId="0" fontId="7" fillId="0" borderId="59" xfId="2" applyFont="1" applyBorder="1" applyAlignment="1">
      <alignment horizontal="left" vertical="center" wrapText="1"/>
    </xf>
    <xf numFmtId="3" fontId="7" fillId="0" borderId="69" xfId="2" quotePrefix="1" applyNumberFormat="1" applyFont="1" applyBorder="1" applyAlignment="1">
      <alignment horizontal="left" vertical="center" wrapText="1"/>
    </xf>
    <xf numFmtId="0" fontId="7" fillId="0" borderId="62" xfId="2" quotePrefix="1" applyFont="1" applyBorder="1" applyAlignment="1">
      <alignment horizontal="left" vertical="center" wrapText="1"/>
    </xf>
    <xf numFmtId="0" fontId="2" fillId="13" borderId="0" xfId="2" applyFont="1" applyFill="1" applyAlignment="1">
      <alignment horizontal="left" vertical="center" wrapText="1"/>
    </xf>
    <xf numFmtId="0" fontId="7" fillId="0" borderId="0" xfId="2" applyFont="1" applyAlignment="1">
      <alignment horizontal="left" vertical="center" wrapText="1"/>
    </xf>
    <xf numFmtId="0" fontId="1" fillId="7" borderId="9" xfId="0" applyFont="1" applyFill="1" applyBorder="1" applyAlignment="1">
      <alignment vertical="center" wrapText="1"/>
    </xf>
    <xf numFmtId="0" fontId="1" fillId="8" borderId="21"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0" fillId="0" borderId="0" xfId="0" applyAlignment="1">
      <alignment horizontal="center" vertical="center" wrapText="1"/>
    </xf>
    <xf numFmtId="164" fontId="0" fillId="10" borderId="22" xfId="0" applyNumberFormat="1" applyFill="1" applyBorder="1" applyAlignment="1">
      <alignment horizontal="center" vertical="center" wrapText="1"/>
    </xf>
    <xf numFmtId="0" fontId="2" fillId="10" borderId="11" xfId="0" applyFont="1" applyFill="1" applyBorder="1" applyAlignment="1">
      <alignment horizontal="center" vertical="center" wrapText="1"/>
    </xf>
    <xf numFmtId="14" fontId="2" fillId="10" borderId="24" xfId="0" applyNumberFormat="1" applyFont="1" applyFill="1" applyBorder="1" applyAlignment="1">
      <alignment vertical="center" wrapText="1"/>
    </xf>
    <xf numFmtId="0" fontId="0" fillId="2" borderId="0" xfId="0" applyFill="1" applyAlignment="1">
      <alignment vertical="center" wrapText="1"/>
    </xf>
    <xf numFmtId="0" fontId="2" fillId="9" borderId="12" xfId="0" applyFont="1" applyFill="1" applyBorder="1" applyAlignment="1">
      <alignment horizontal="center" vertical="center" wrapText="1"/>
    </xf>
    <xf numFmtId="0" fontId="2" fillId="10" borderId="13" xfId="0" applyFont="1" applyFill="1" applyBorder="1" applyAlignment="1">
      <alignment horizontal="center" vertical="center" wrapText="1"/>
    </xf>
    <xf numFmtId="1" fontId="2" fillId="10" borderId="11" xfId="0" applyNumberFormat="1" applyFont="1" applyFill="1" applyBorder="1" applyAlignment="1">
      <alignment horizontal="center" vertical="center" wrapText="1"/>
    </xf>
    <xf numFmtId="0" fontId="0" fillId="10" borderId="12" xfId="0" applyFill="1" applyBorder="1" applyAlignment="1">
      <alignment horizontal="center" vertical="center" wrapText="1"/>
    </xf>
    <xf numFmtId="0" fontId="2" fillId="10" borderId="21" xfId="0" applyFont="1" applyFill="1" applyBorder="1" applyAlignment="1">
      <alignment horizontal="center" vertical="center" wrapText="1"/>
    </xf>
    <xf numFmtId="0" fontId="2" fillId="10" borderId="16" xfId="0" applyFont="1" applyFill="1" applyBorder="1" applyAlignment="1">
      <alignment horizontal="center" vertical="center" wrapText="1"/>
    </xf>
    <xf numFmtId="0" fontId="2" fillId="10" borderId="24" xfId="0" applyFont="1" applyFill="1" applyBorder="1" applyAlignment="1">
      <alignment horizontal="center" vertical="center" wrapText="1"/>
    </xf>
    <xf numFmtId="1" fontId="0" fillId="0" borderId="0" xfId="0" applyNumberFormat="1" applyAlignment="1">
      <alignment horizontal="center" vertical="center" wrapText="1"/>
    </xf>
    <xf numFmtId="0" fontId="13" fillId="0" borderId="68" xfId="2" applyFont="1" applyBorder="1" applyAlignment="1">
      <alignment horizontal="left" vertical="center" wrapText="1"/>
    </xf>
    <xf numFmtId="0" fontId="13" fillId="0" borderId="38" xfId="2" applyFont="1" applyBorder="1" applyAlignment="1">
      <alignment horizontal="left" vertical="center" wrapText="1"/>
    </xf>
    <xf numFmtId="0" fontId="7" fillId="0" borderId="37" xfId="2" applyFont="1" applyBorder="1" applyAlignment="1">
      <alignment horizontal="left" wrapText="1"/>
    </xf>
    <xf numFmtId="0" fontId="2" fillId="0" borderId="70" xfId="0" applyFont="1" applyBorder="1" applyAlignment="1">
      <alignment horizontal="left" vertical="center" wrapText="1"/>
    </xf>
    <xf numFmtId="0" fontId="0" fillId="0" borderId="37" xfId="2" applyFont="1" applyBorder="1" applyAlignment="1">
      <alignment horizontal="left" vertical="center" wrapText="1"/>
    </xf>
    <xf numFmtId="0" fontId="13" fillId="0" borderId="0" xfId="2" applyFont="1" applyAlignment="1">
      <alignment horizontal="left" vertical="center" wrapText="1"/>
    </xf>
    <xf numFmtId="0" fontId="7" fillId="0" borderId="0" xfId="2" applyFont="1" applyAlignment="1">
      <alignment vertical="center" wrapText="1"/>
    </xf>
    <xf numFmtId="0" fontId="7" fillId="0" borderId="0" xfId="2" quotePrefix="1" applyFont="1" applyAlignment="1">
      <alignment horizontal="left" vertical="center" wrapText="1"/>
    </xf>
    <xf numFmtId="2" fontId="2" fillId="10" borderId="24" xfId="0" applyNumberFormat="1" applyFont="1" applyFill="1" applyBorder="1" applyAlignment="1">
      <alignment vertical="center"/>
    </xf>
    <xf numFmtId="14" fontId="2" fillId="10" borderId="24" xfId="0" applyNumberFormat="1" applyFont="1" applyFill="1" applyBorder="1" applyAlignment="1">
      <alignment vertical="center"/>
    </xf>
    <xf numFmtId="14" fontId="2" fillId="0" borderId="82" xfId="0" applyNumberFormat="1" applyFont="1" applyBorder="1" applyAlignment="1">
      <alignment horizontal="center" vertical="center" wrapText="1"/>
    </xf>
    <xf numFmtId="0" fontId="2" fillId="0" borderId="86" xfId="0" applyFont="1" applyBorder="1" applyAlignment="1">
      <alignment horizontal="left" vertical="center" wrapText="1"/>
    </xf>
    <xf numFmtId="0" fontId="2" fillId="0" borderId="88" xfId="0" applyFont="1" applyBorder="1" applyAlignment="1">
      <alignment horizontal="left" vertical="center" wrapText="1"/>
    </xf>
    <xf numFmtId="0" fontId="2" fillId="0" borderId="89" xfId="0" applyFont="1" applyBorder="1" applyAlignment="1">
      <alignment horizontal="left" vertical="center" wrapText="1"/>
    </xf>
    <xf numFmtId="14" fontId="2" fillId="0" borderId="90" xfId="0" applyNumberFormat="1" applyFont="1" applyBorder="1" applyAlignment="1">
      <alignment horizontal="center" vertical="center" wrapText="1"/>
    </xf>
    <xf numFmtId="0" fontId="2" fillId="13" borderId="0" xfId="0" applyFont="1" applyFill="1" applyAlignment="1">
      <alignment vertical="center" wrapText="1"/>
    </xf>
    <xf numFmtId="0" fontId="0" fillId="0" borderId="37" xfId="2" applyFont="1" applyBorder="1" applyAlignment="1">
      <alignment vertical="center" wrapText="1"/>
    </xf>
    <xf numFmtId="0" fontId="0" fillId="0" borderId="55" xfId="2" quotePrefix="1" applyFont="1" applyBorder="1" applyAlignment="1">
      <alignment horizontal="left" vertical="center" wrapText="1"/>
    </xf>
    <xf numFmtId="3" fontId="0" fillId="0" borderId="37" xfId="2" quotePrefix="1" applyNumberFormat="1" applyFont="1" applyBorder="1" applyAlignment="1">
      <alignment horizontal="left" vertical="center" wrapText="1"/>
    </xf>
    <xf numFmtId="0" fontId="0" fillId="0" borderId="57" xfId="2" quotePrefix="1" applyFont="1" applyBorder="1" applyAlignment="1">
      <alignment horizontal="left" vertical="center" wrapText="1"/>
    </xf>
    <xf numFmtId="0" fontId="0" fillId="0" borderId="37" xfId="2" quotePrefix="1" applyFont="1" applyBorder="1" applyAlignment="1">
      <alignment horizontal="left" vertical="center" wrapText="1"/>
    </xf>
    <xf numFmtId="3" fontId="0" fillId="0" borderId="55" xfId="2" quotePrefix="1" applyNumberFormat="1" applyFont="1" applyBorder="1" applyAlignment="1">
      <alignment horizontal="left" vertical="center" wrapText="1"/>
    </xf>
    <xf numFmtId="0" fontId="0" fillId="0" borderId="55" xfId="2" applyFont="1" applyBorder="1" applyAlignment="1">
      <alignment horizontal="left" vertical="center" wrapText="1"/>
    </xf>
    <xf numFmtId="0" fontId="0" fillId="0" borderId="55" xfId="2" applyFont="1" applyBorder="1" applyAlignment="1">
      <alignment vertical="center" wrapText="1"/>
    </xf>
    <xf numFmtId="3" fontId="0" fillId="0" borderId="59" xfId="2" quotePrefix="1" applyNumberFormat="1" applyFont="1" applyBorder="1" applyAlignment="1">
      <alignment horizontal="left" vertical="center" wrapText="1"/>
    </xf>
    <xf numFmtId="0" fontId="0" fillId="0" borderId="38" xfId="2" applyFont="1" applyBorder="1" applyAlignment="1">
      <alignment horizontal="left" vertical="center" wrapText="1"/>
    </xf>
    <xf numFmtId="0" fontId="0" fillId="0" borderId="58" xfId="2" quotePrefix="1" applyFont="1" applyBorder="1" applyAlignment="1">
      <alignment horizontal="left" vertical="center" wrapText="1"/>
    </xf>
    <xf numFmtId="3" fontId="7" fillId="0" borderId="93" xfId="2" quotePrefix="1" applyNumberFormat="1" applyFont="1" applyBorder="1" applyAlignment="1">
      <alignment horizontal="left" vertical="center" wrapText="1"/>
    </xf>
    <xf numFmtId="0" fontId="2" fillId="0" borderId="71" xfId="0" applyFont="1" applyBorder="1" applyAlignment="1">
      <alignment horizontal="left" vertical="center" wrapText="1"/>
    </xf>
    <xf numFmtId="14" fontId="2" fillId="0" borderId="75" xfId="0" applyNumberFormat="1" applyFont="1" applyBorder="1" applyAlignment="1">
      <alignment horizontal="center" vertical="center" wrapText="1"/>
    </xf>
    <xf numFmtId="3" fontId="0" fillId="0" borderId="65" xfId="2" quotePrefix="1" applyNumberFormat="1" applyFont="1" applyBorder="1" applyAlignment="1">
      <alignment horizontal="left" vertical="center" wrapText="1"/>
    </xf>
    <xf numFmtId="3" fontId="0" fillId="0" borderId="77" xfId="2" quotePrefix="1" applyNumberFormat="1" applyFont="1" applyBorder="1" applyAlignment="1">
      <alignment horizontal="left" vertical="center" wrapText="1"/>
    </xf>
    <xf numFmtId="0" fontId="6" fillId="0" borderId="100" xfId="0" applyFont="1" applyBorder="1" applyAlignment="1">
      <alignment horizontal="center" vertical="center"/>
    </xf>
    <xf numFmtId="0" fontId="6" fillId="0" borderId="101" xfId="0" applyFont="1" applyBorder="1" applyAlignment="1">
      <alignment horizontal="center" vertical="center"/>
    </xf>
    <xf numFmtId="0" fontId="2" fillId="0" borderId="75" xfId="0" applyFont="1" applyBorder="1" applyAlignment="1">
      <alignment horizontal="left" vertical="center" wrapText="1"/>
    </xf>
    <xf numFmtId="0" fontId="0" fillId="0" borderId="63" xfId="2" quotePrefix="1" applyFont="1" applyBorder="1" applyAlignment="1">
      <alignment horizontal="left" vertical="center" wrapText="1"/>
    </xf>
    <xf numFmtId="0" fontId="0" fillId="0" borderId="59" xfId="2" quotePrefix="1" applyFont="1" applyBorder="1" applyAlignment="1">
      <alignment horizontal="left" vertical="center" wrapText="1"/>
    </xf>
    <xf numFmtId="0" fontId="0" fillId="0" borderId="66" xfId="2" quotePrefix="1" applyFont="1" applyBorder="1" applyAlignment="1">
      <alignment horizontal="left" vertical="center" wrapText="1"/>
    </xf>
    <xf numFmtId="1" fontId="0" fillId="0" borderId="43" xfId="2" applyNumberFormat="1" applyFont="1" applyBorder="1" applyAlignment="1">
      <alignment horizontal="left" vertical="center" wrapText="1"/>
    </xf>
    <xf numFmtId="0" fontId="2" fillId="9" borderId="12" xfId="0" applyFont="1" applyFill="1" applyBorder="1" applyAlignment="1">
      <alignment horizontal="left" vertical="center" wrapText="1"/>
    </xf>
    <xf numFmtId="0" fontId="2" fillId="9" borderId="102" xfId="0" applyFont="1" applyFill="1" applyBorder="1" applyAlignment="1">
      <alignment vertical="center" wrapText="1"/>
    </xf>
    <xf numFmtId="0" fontId="2" fillId="9" borderId="102" xfId="0" applyFont="1" applyFill="1" applyBorder="1" applyAlignment="1">
      <alignment horizontal="left" vertical="center" wrapText="1"/>
    </xf>
    <xf numFmtId="17" fontId="2" fillId="10" borderId="16" xfId="0" applyNumberFormat="1" applyFont="1" applyFill="1" applyBorder="1" applyAlignment="1">
      <alignment horizontal="center" vertical="center" wrapText="1"/>
    </xf>
    <xf numFmtId="17" fontId="2" fillId="10" borderId="24" xfId="0" applyNumberFormat="1" applyFont="1" applyFill="1" applyBorder="1" applyAlignment="1">
      <alignment horizontal="center" vertical="center" wrapText="1"/>
    </xf>
    <xf numFmtId="0" fontId="0" fillId="10" borderId="10" xfId="0" applyFill="1" applyBorder="1" applyAlignment="1">
      <alignment horizontal="center" vertical="center" wrapText="1"/>
    </xf>
    <xf numFmtId="0" fontId="0" fillId="10" borderId="103" xfId="0" applyFill="1" applyBorder="1" applyAlignment="1">
      <alignment horizontal="center" vertical="center" wrapText="1"/>
    </xf>
    <xf numFmtId="3" fontId="7" fillId="2" borderId="37" xfId="2" quotePrefix="1" applyNumberFormat="1" applyFont="1" applyFill="1" applyBorder="1" applyAlignment="1">
      <alignment horizontal="left" vertical="center" wrapText="1"/>
    </xf>
    <xf numFmtId="3" fontId="7" fillId="2" borderId="55" xfId="2" quotePrefix="1" applyNumberFormat="1" applyFont="1" applyFill="1" applyBorder="1" applyAlignment="1">
      <alignment horizontal="left" vertical="center" wrapText="1"/>
    </xf>
    <xf numFmtId="3" fontId="7" fillId="2" borderId="59" xfId="2" quotePrefix="1" applyNumberFormat="1" applyFont="1" applyFill="1" applyBorder="1" applyAlignment="1">
      <alignment horizontal="left" vertical="center" wrapText="1"/>
    </xf>
    <xf numFmtId="3" fontId="7" fillId="2" borderId="62" xfId="2" quotePrefix="1" applyNumberFormat="1" applyFont="1" applyFill="1" applyBorder="1" applyAlignment="1">
      <alignment horizontal="left" vertical="center" wrapText="1"/>
    </xf>
    <xf numFmtId="1" fontId="0" fillId="0" borderId="0" xfId="2" applyNumberFormat="1" applyFont="1" applyAlignment="1">
      <alignment horizontal="left" vertical="center" wrapText="1"/>
    </xf>
    <xf numFmtId="0" fontId="15" fillId="9" borderId="12" xfId="0" applyFont="1" applyFill="1" applyBorder="1" applyAlignment="1">
      <alignment vertical="center" wrapText="1"/>
    </xf>
    <xf numFmtId="14" fontId="2" fillId="10" borderId="16" xfId="0" applyNumberFormat="1" applyFont="1" applyFill="1" applyBorder="1" applyAlignment="1">
      <alignment horizontal="center" vertical="center" wrapText="1"/>
    </xf>
    <xf numFmtId="14" fontId="2" fillId="10" borderId="24" xfId="0" applyNumberFormat="1" applyFont="1" applyFill="1" applyBorder="1" applyAlignment="1">
      <alignment horizontal="center" vertical="center" wrapText="1"/>
    </xf>
    <xf numFmtId="0" fontId="2" fillId="0" borderId="52" xfId="0" applyFont="1" applyBorder="1" applyAlignment="1">
      <alignment horizontal="left" vertical="center" wrapText="1"/>
    </xf>
    <xf numFmtId="0" fontId="2" fillId="0" borderId="53" xfId="0" applyFont="1" applyBorder="1" applyAlignment="1">
      <alignment horizontal="left" vertical="center" wrapText="1"/>
    </xf>
    <xf numFmtId="0" fontId="2" fillId="0" borderId="54" xfId="0" applyFont="1" applyBorder="1" applyAlignment="1">
      <alignment horizontal="left" vertical="center" wrapText="1"/>
    </xf>
    <xf numFmtId="0" fontId="2" fillId="0" borderId="50" xfId="0" applyFont="1" applyBorder="1" applyAlignment="1">
      <alignment horizontal="left" vertical="center" wrapText="1"/>
    </xf>
    <xf numFmtId="0" fontId="2" fillId="0" borderId="51" xfId="0" applyFont="1" applyBorder="1" applyAlignment="1">
      <alignment horizontal="left" vertical="center" wrapText="1"/>
    </xf>
    <xf numFmtId="0" fontId="2" fillId="0" borderId="30" xfId="0" applyFont="1" applyBorder="1" applyAlignment="1">
      <alignment horizontal="left" vertical="center" wrapText="1"/>
    </xf>
    <xf numFmtId="0" fontId="6" fillId="14" borderId="44" xfId="0" applyFont="1" applyFill="1" applyBorder="1" applyAlignment="1">
      <alignment horizontal="center" vertical="center"/>
    </xf>
    <xf numFmtId="0" fontId="6" fillId="14" borderId="45" xfId="0" applyFont="1" applyFill="1" applyBorder="1" applyAlignment="1">
      <alignment horizontal="center" vertical="center"/>
    </xf>
    <xf numFmtId="0" fontId="6" fillId="0" borderId="46" xfId="0" applyFont="1" applyBorder="1" applyAlignment="1">
      <alignment horizontal="center" vertical="center"/>
    </xf>
    <xf numFmtId="0" fontId="2" fillId="0" borderId="47" xfId="0" applyFont="1" applyBorder="1" applyAlignment="1">
      <alignment horizontal="left" vertical="center" wrapText="1"/>
    </xf>
    <xf numFmtId="0" fontId="2" fillId="0" borderId="48" xfId="0" applyFont="1" applyBorder="1" applyAlignment="1">
      <alignment horizontal="left" vertical="center" wrapText="1"/>
    </xf>
    <xf numFmtId="0" fontId="2" fillId="0" borderId="47" xfId="0" applyFont="1" applyBorder="1" applyAlignment="1">
      <alignment horizontal="left" vertical="center"/>
    </xf>
    <xf numFmtId="0" fontId="2" fillId="0" borderId="48" xfId="0" applyFont="1" applyBorder="1" applyAlignment="1">
      <alignment horizontal="left" vertical="center"/>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44" xfId="0" applyFont="1" applyBorder="1" applyAlignment="1">
      <alignment horizontal="left" vertical="center" wrapText="1"/>
    </xf>
    <xf numFmtId="0" fontId="6" fillId="14" borderId="31" xfId="0" applyFont="1" applyFill="1" applyBorder="1" applyAlignment="1">
      <alignment horizontal="center" vertical="center"/>
    </xf>
    <xf numFmtId="0" fontId="6" fillId="14" borderId="30" xfId="0" applyFont="1" applyFill="1" applyBorder="1" applyAlignment="1">
      <alignment horizontal="center" vertical="center"/>
    </xf>
    <xf numFmtId="0" fontId="6" fillId="14" borderId="32" xfId="0" applyFont="1" applyFill="1" applyBorder="1" applyAlignment="1">
      <alignment horizontal="center" vertical="center"/>
    </xf>
    <xf numFmtId="0" fontId="2" fillId="0" borderId="44" xfId="0" applyFont="1" applyBorder="1" applyAlignment="1">
      <alignment vertical="center" wrapText="1"/>
    </xf>
    <xf numFmtId="0" fontId="2" fillId="0" borderId="44" xfId="0" applyFont="1" applyBorder="1" applyAlignment="1">
      <alignment horizontal="center" vertical="center" wrapText="1"/>
    </xf>
    <xf numFmtId="0" fontId="5" fillId="12" borderId="25" xfId="0" applyFont="1" applyFill="1" applyBorder="1" applyAlignment="1">
      <alignment horizontal="center" vertical="center" wrapText="1"/>
    </xf>
    <xf numFmtId="0" fontId="5" fillId="12" borderId="26" xfId="0" applyFont="1" applyFill="1" applyBorder="1" applyAlignment="1">
      <alignment horizontal="center" vertical="center" wrapText="1"/>
    </xf>
    <xf numFmtId="0" fontId="5" fillId="12" borderId="27" xfId="0" applyFont="1" applyFill="1" applyBorder="1" applyAlignment="1">
      <alignment horizontal="center" vertical="center" wrapText="1"/>
    </xf>
    <xf numFmtId="14" fontId="2" fillId="13" borderId="0" xfId="0" applyNumberFormat="1" applyFont="1" applyFill="1" applyAlignment="1">
      <alignment horizontal="left" vertical="center" wrapText="1"/>
    </xf>
    <xf numFmtId="0" fontId="2" fillId="13" borderId="0" xfId="0" applyFont="1" applyFill="1" applyAlignment="1">
      <alignment horizontal="left" vertical="center" wrapText="1"/>
    </xf>
    <xf numFmtId="0" fontId="2" fillId="13" borderId="29" xfId="0" applyFont="1" applyFill="1" applyBorder="1" applyAlignment="1">
      <alignment horizontal="left" vertical="center" wrapText="1"/>
    </xf>
    <xf numFmtId="0" fontId="6" fillId="13" borderId="31" xfId="0" applyFont="1" applyFill="1" applyBorder="1" applyAlignment="1">
      <alignment horizontal="center" vertical="center"/>
    </xf>
    <xf numFmtId="0" fontId="6" fillId="13" borderId="30" xfId="0" applyFont="1" applyFill="1" applyBorder="1" applyAlignment="1">
      <alignment horizontal="center" vertical="center"/>
    </xf>
    <xf numFmtId="0" fontId="6" fillId="13" borderId="32" xfId="0" applyFont="1" applyFill="1" applyBorder="1" applyAlignment="1">
      <alignment horizontal="center" vertical="center"/>
    </xf>
    <xf numFmtId="0" fontId="6" fillId="14" borderId="0" xfId="0" applyFont="1" applyFill="1" applyAlignment="1">
      <alignment horizontal="center" vertical="center"/>
    </xf>
    <xf numFmtId="0" fontId="6" fillId="14" borderId="29" xfId="0" applyFont="1" applyFill="1" applyBorder="1" applyAlignment="1">
      <alignment horizontal="center" vertical="center"/>
    </xf>
    <xf numFmtId="0" fontId="6" fillId="0" borderId="44" xfId="0" applyFont="1" applyBorder="1" applyAlignment="1">
      <alignment horizontal="center" vertical="center"/>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6" fillId="14" borderId="33" xfId="0" applyFont="1" applyFill="1" applyBorder="1" applyAlignment="1">
      <alignment horizontal="center" vertical="center"/>
    </xf>
    <xf numFmtId="0" fontId="6" fillId="14" borderId="34" xfId="0" applyFont="1" applyFill="1" applyBorder="1" applyAlignment="1">
      <alignment horizontal="center" vertical="center"/>
    </xf>
    <xf numFmtId="0" fontId="6" fillId="14" borderId="35" xfId="0" applyFont="1" applyFill="1" applyBorder="1" applyAlignment="1">
      <alignment horizontal="center" vertical="center"/>
    </xf>
    <xf numFmtId="0" fontId="0" fillId="0" borderId="26" xfId="0" applyBorder="1" applyAlignment="1">
      <alignment horizontal="left" vertical="center" wrapText="1"/>
    </xf>
    <xf numFmtId="0" fontId="0" fillId="0" borderId="27" xfId="0"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5" fillId="12" borderId="28" xfId="0" applyFont="1" applyFill="1" applyBorder="1" applyAlignment="1">
      <alignment horizontal="center" vertical="center" wrapText="1"/>
    </xf>
    <xf numFmtId="0" fontId="5" fillId="12" borderId="0" xfId="0" applyFont="1" applyFill="1" applyAlignment="1">
      <alignment horizontal="center" vertical="center" wrapText="1"/>
    </xf>
    <xf numFmtId="0" fontId="2" fillId="13" borderId="0" xfId="0" applyFont="1" applyFill="1" applyAlignment="1">
      <alignment horizontal="center" vertical="center"/>
    </xf>
    <xf numFmtId="0" fontId="2" fillId="13" borderId="29" xfId="0" applyFont="1" applyFill="1" applyBorder="1" applyAlignment="1">
      <alignment horizontal="center" vertical="center"/>
    </xf>
    <xf numFmtId="0" fontId="2" fillId="13" borderId="0" xfId="0" applyFont="1" applyFill="1" applyAlignment="1">
      <alignment horizontal="center" vertical="center" wrapText="1"/>
    </xf>
    <xf numFmtId="0" fontId="2" fillId="0" borderId="89" xfId="0" applyFont="1" applyBorder="1" applyAlignment="1">
      <alignment horizontal="left" vertical="center" wrapText="1"/>
    </xf>
    <xf numFmtId="0" fontId="2" fillId="0" borderId="82" xfId="0" applyFont="1" applyBorder="1" applyAlignment="1">
      <alignment horizontal="left" vertical="center" wrapText="1"/>
    </xf>
    <xf numFmtId="0" fontId="2" fillId="0" borderId="79" xfId="0" applyFont="1" applyBorder="1" applyAlignment="1">
      <alignment horizontal="left" vertical="center" wrapText="1"/>
    </xf>
    <xf numFmtId="0" fontId="2" fillId="0" borderId="97" xfId="0" applyFont="1" applyBorder="1" applyAlignment="1">
      <alignment horizontal="left" vertical="center" wrapText="1"/>
    </xf>
    <xf numFmtId="0" fontId="2" fillId="0" borderId="82" xfId="0" applyFont="1" applyBorder="1" applyAlignment="1">
      <alignment horizontal="center" vertical="center" wrapText="1"/>
    </xf>
    <xf numFmtId="0" fontId="2" fillId="0" borderId="80" xfId="0" applyFont="1" applyBorder="1" applyAlignment="1">
      <alignment horizontal="center" vertical="center" wrapText="1"/>
    </xf>
    <xf numFmtId="0" fontId="6" fillId="15" borderId="78" xfId="0" applyFont="1" applyFill="1" applyBorder="1" applyAlignment="1">
      <alignment horizontal="center" vertical="center"/>
    </xf>
    <xf numFmtId="0" fontId="6" fillId="15" borderId="79" xfId="0" applyFont="1" applyFill="1" applyBorder="1" applyAlignment="1">
      <alignment horizontal="center" vertical="center"/>
    </xf>
    <xf numFmtId="0" fontId="6" fillId="15" borderId="80" xfId="0" applyFont="1" applyFill="1" applyBorder="1" applyAlignment="1">
      <alignment horizontal="center" vertical="center"/>
    </xf>
    <xf numFmtId="0" fontId="2" fillId="0" borderId="87" xfId="0" applyFont="1" applyBorder="1" applyAlignment="1">
      <alignment horizontal="center" vertical="center" wrapText="1"/>
    </xf>
    <xf numFmtId="0" fontId="2" fillId="0" borderId="91" xfId="0" applyFont="1" applyBorder="1" applyAlignment="1">
      <alignment horizontal="center" vertical="center" wrapText="1"/>
    </xf>
    <xf numFmtId="0" fontId="2" fillId="0" borderId="92" xfId="0" applyFont="1" applyBorder="1" applyAlignment="1">
      <alignment horizontal="center" vertical="center" wrapText="1"/>
    </xf>
    <xf numFmtId="0" fontId="2" fillId="2" borderId="52" xfId="0" applyFont="1" applyFill="1" applyBorder="1" applyAlignment="1">
      <alignment horizontal="left" vertical="center" wrapText="1"/>
    </xf>
    <xf numFmtId="0" fontId="2" fillId="2" borderId="54" xfId="0" applyFont="1" applyFill="1" applyBorder="1" applyAlignment="1">
      <alignment horizontal="left" vertical="center" wrapText="1"/>
    </xf>
    <xf numFmtId="0" fontId="6" fillId="14" borderId="50" xfId="0" applyFont="1" applyFill="1" applyBorder="1" applyAlignment="1">
      <alignment horizontal="center" vertical="center"/>
    </xf>
    <xf numFmtId="0" fontId="6" fillId="14" borderId="53" xfId="0" applyFont="1" applyFill="1" applyBorder="1" applyAlignment="1">
      <alignment horizontal="center" vertical="center"/>
    </xf>
    <xf numFmtId="0" fontId="6" fillId="14" borderId="54" xfId="0" applyFont="1" applyFill="1" applyBorder="1" applyAlignment="1">
      <alignment horizontal="center" vertical="center"/>
    </xf>
    <xf numFmtId="0" fontId="6" fillId="0" borderId="84" xfId="0" applyFont="1" applyBorder="1" applyAlignment="1">
      <alignment horizontal="center" vertical="center"/>
    </xf>
    <xf numFmtId="0" fontId="6" fillId="0" borderId="85" xfId="0" applyFont="1" applyBorder="1" applyAlignment="1">
      <alignment horizontal="center" vertical="center"/>
    </xf>
    <xf numFmtId="0" fontId="2" fillId="0" borderId="81" xfId="0" applyFont="1" applyBorder="1" applyAlignment="1">
      <alignment horizontal="left" vertical="center" wrapText="1"/>
    </xf>
    <xf numFmtId="0" fontId="2" fillId="0" borderId="94" xfId="0" applyFont="1" applyBorder="1" applyAlignment="1">
      <alignment horizontal="left" vertical="center" wrapText="1"/>
    </xf>
    <xf numFmtId="0" fontId="2" fillId="0" borderId="95" xfId="0" applyFont="1" applyBorder="1" applyAlignment="1">
      <alignment horizontal="left" vertical="center" wrapText="1"/>
    </xf>
    <xf numFmtId="0" fontId="6" fillId="14" borderId="76" xfId="0" applyFont="1" applyFill="1" applyBorder="1" applyAlignment="1">
      <alignment horizontal="center" vertical="center"/>
    </xf>
    <xf numFmtId="0" fontId="6" fillId="14" borderId="75" xfId="0" applyFont="1" applyFill="1" applyBorder="1" applyAlignment="1">
      <alignment horizontal="center" vertical="center"/>
    </xf>
    <xf numFmtId="0" fontId="6" fillId="14" borderId="83" xfId="0" applyFont="1" applyFill="1" applyBorder="1" applyAlignment="1">
      <alignment horizontal="center" vertical="center"/>
    </xf>
    <xf numFmtId="0" fontId="2" fillId="0" borderId="72" xfId="0" applyFont="1" applyBorder="1" applyAlignment="1">
      <alignment horizontal="center" vertical="center" wrapText="1"/>
    </xf>
    <xf numFmtId="0" fontId="2" fillId="0" borderId="73" xfId="0" applyFont="1" applyBorder="1" applyAlignment="1">
      <alignment horizontal="center" vertical="center" wrapText="1"/>
    </xf>
    <xf numFmtId="0" fontId="2" fillId="0" borderId="74" xfId="0" applyFont="1" applyBorder="1" applyAlignment="1">
      <alignment horizontal="center" vertical="center" wrapText="1"/>
    </xf>
    <xf numFmtId="0" fontId="2" fillId="0" borderId="70" xfId="0" applyFont="1" applyBorder="1" applyAlignment="1">
      <alignment horizontal="left" vertical="center" wrapText="1"/>
    </xf>
    <xf numFmtId="0" fontId="6" fillId="0" borderId="98" xfId="0" applyFont="1" applyBorder="1" applyAlignment="1">
      <alignment horizontal="center" vertical="center"/>
    </xf>
    <xf numFmtId="0" fontId="6" fillId="0" borderId="99" xfId="0" applyFont="1" applyBorder="1" applyAlignment="1">
      <alignment horizontal="center" vertical="center"/>
    </xf>
    <xf numFmtId="0" fontId="2" fillId="0" borderId="81" xfId="0" applyFont="1" applyBorder="1" applyAlignment="1">
      <alignment horizontal="center" vertical="center" wrapText="1"/>
    </xf>
    <xf numFmtId="0" fontId="2" fillId="0" borderId="96" xfId="0" applyFont="1" applyBorder="1" applyAlignment="1">
      <alignment horizontal="center" vertical="center" wrapText="1"/>
    </xf>
    <xf numFmtId="0" fontId="2" fillId="2" borderId="48" xfId="0" applyFont="1" applyFill="1" applyBorder="1" applyAlignment="1">
      <alignment horizontal="left" vertical="center" wrapText="1"/>
    </xf>
    <xf numFmtId="0" fontId="2" fillId="2" borderId="49" xfId="0" applyFont="1" applyFill="1" applyBorder="1" applyAlignment="1">
      <alignment horizontal="left" vertical="center"/>
    </xf>
    <xf numFmtId="0" fontId="7" fillId="0" borderId="37" xfId="2" applyFont="1" applyBorder="1" applyAlignment="1">
      <alignment horizontal="left" vertical="center" wrapText="1"/>
    </xf>
    <xf numFmtId="0" fontId="7" fillId="0" borderId="41" xfId="2" applyFont="1" applyBorder="1" applyAlignment="1">
      <alignment horizontal="left" vertical="center" wrapText="1"/>
    </xf>
    <xf numFmtId="0" fontId="7" fillId="0" borderId="42" xfId="2" applyFont="1" applyBorder="1" applyAlignment="1">
      <alignment horizontal="left" vertical="center" wrapText="1"/>
    </xf>
    <xf numFmtId="0" fontId="11" fillId="12" borderId="0" xfId="2" applyFont="1" applyFill="1" applyAlignment="1">
      <alignment horizontal="center" vertical="center" wrapText="1"/>
    </xf>
    <xf numFmtId="0" fontId="2" fillId="13" borderId="0" xfId="2" applyFont="1" applyFill="1" applyAlignment="1">
      <alignment horizontal="left" vertical="center" wrapText="1"/>
    </xf>
    <xf numFmtId="0" fontId="2" fillId="13" borderId="0" xfId="2" applyFont="1" applyFill="1" applyAlignment="1">
      <alignment horizontal="left" vertical="top" wrapText="1"/>
    </xf>
    <xf numFmtId="0" fontId="6" fillId="12" borderId="0" xfId="2" applyFont="1" applyFill="1" applyAlignment="1">
      <alignment horizontal="center" vertical="center"/>
    </xf>
    <xf numFmtId="0" fontId="9" fillId="12" borderId="26" xfId="2" applyFont="1" applyFill="1" applyBorder="1" applyAlignment="1">
      <alignment horizontal="center" vertical="center"/>
    </xf>
    <xf numFmtId="0" fontId="9" fillId="12" borderId="0" xfId="2" applyFont="1" applyFill="1" applyAlignment="1">
      <alignment horizontal="center" vertical="center"/>
    </xf>
    <xf numFmtId="0" fontId="9" fillId="14" borderId="38" xfId="2" applyFont="1" applyFill="1" applyBorder="1" applyAlignment="1">
      <alignment horizontal="center" vertical="center"/>
    </xf>
    <xf numFmtId="0" fontId="9" fillId="14" borderId="39" xfId="2" applyFont="1" applyFill="1" applyBorder="1" applyAlignment="1">
      <alignment horizontal="center" vertical="center"/>
    </xf>
    <xf numFmtId="0" fontId="9" fillId="14" borderId="40" xfId="2" applyFont="1" applyFill="1" applyBorder="1" applyAlignment="1">
      <alignment horizontal="center" vertical="center"/>
    </xf>
    <xf numFmtId="0" fontId="2" fillId="0" borderId="37" xfId="2" applyFont="1" applyBorder="1" applyAlignment="1">
      <alignment horizontal="left" vertical="center" wrapText="1"/>
    </xf>
    <xf numFmtId="0" fontId="2" fillId="0" borderId="41" xfId="2" applyFont="1" applyBorder="1" applyAlignment="1">
      <alignment horizontal="left" vertical="center" wrapText="1"/>
    </xf>
    <xf numFmtId="0" fontId="2" fillId="0" borderId="42" xfId="2" applyFont="1" applyBorder="1" applyAlignment="1">
      <alignment horizontal="left" vertical="center" wrapText="1"/>
    </xf>
    <xf numFmtId="0" fontId="0" fillId="0" borderId="37" xfId="2" applyFont="1" applyBorder="1" applyAlignment="1">
      <alignment horizontal="left" vertical="center" wrapText="1"/>
    </xf>
    <xf numFmtId="0" fontId="0" fillId="0" borderId="41" xfId="2" applyFont="1" applyBorder="1" applyAlignment="1">
      <alignment horizontal="left" vertical="center" wrapText="1"/>
    </xf>
    <xf numFmtId="0" fontId="2" fillId="0" borderId="104" xfId="2" applyFont="1" applyBorder="1" applyAlignment="1">
      <alignment horizontal="left" vertical="center"/>
    </xf>
    <xf numFmtId="0" fontId="2" fillId="0" borderId="105" xfId="2" applyFont="1" applyBorder="1" applyAlignment="1">
      <alignment horizontal="left" vertical="center"/>
    </xf>
    <xf numFmtId="0" fontId="13" fillId="0" borderId="37" xfId="2" applyFont="1" applyBorder="1" applyAlignment="1">
      <alignment horizontal="left" vertical="center" wrapText="1"/>
    </xf>
    <xf numFmtId="0" fontId="13" fillId="0" borderId="41" xfId="2" applyFont="1" applyBorder="1" applyAlignment="1">
      <alignment horizontal="left" vertical="center" wrapText="1"/>
    </xf>
    <xf numFmtId="0" fontId="13" fillId="0" borderId="42" xfId="2" applyFont="1" applyBorder="1" applyAlignment="1">
      <alignment horizontal="left" vertical="center" wrapText="1"/>
    </xf>
    <xf numFmtId="0" fontId="6" fillId="14" borderId="38" xfId="2" applyFont="1" applyFill="1" applyBorder="1" applyAlignment="1">
      <alignment horizontal="center" vertical="center"/>
    </xf>
    <xf numFmtId="0" fontId="6" fillId="14" borderId="39" xfId="2" applyFont="1" applyFill="1" applyBorder="1" applyAlignment="1">
      <alignment horizontal="center" vertical="center"/>
    </xf>
    <xf numFmtId="0" fontId="6" fillId="14" borderId="40" xfId="2" applyFont="1" applyFill="1" applyBorder="1" applyAlignment="1">
      <alignment horizontal="center" vertical="center"/>
    </xf>
    <xf numFmtId="0" fontId="4" fillId="7" borderId="8"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2" xfId="0" applyFont="1" applyFill="1" applyBorder="1" applyAlignment="1">
      <alignment horizontal="center" vertical="center" wrapText="1"/>
    </xf>
  </cellXfs>
  <cellStyles count="4">
    <cellStyle name="Hyperlink" xfId="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298173</xdr:colOff>
      <xdr:row>0</xdr:row>
      <xdr:rowOff>198782</xdr:rowOff>
    </xdr:from>
    <xdr:to>
      <xdr:col>2</xdr:col>
      <xdr:colOff>1325217</xdr:colOff>
      <xdr:row>0</xdr:row>
      <xdr:rowOff>770282</xdr:rowOff>
    </xdr:to>
    <xdr:pic>
      <xdr:nvPicPr>
        <xdr:cNvPr id="2" name="Imagem 1" descr="Ficheiro:Logo da EBSERH.png – Wikipédia, a enciclopédia livre">
          <a:extLst>
            <a:ext uri="{FF2B5EF4-FFF2-40B4-BE49-F238E27FC236}">
              <a16:creationId xmlns:a16="http://schemas.microsoft.com/office/drawing/2014/main" id="{4A8A270A-AD27-43C1-AF5F-E4E3927DC8A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8173" y="198782"/>
          <a:ext cx="1813892" cy="5715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1514475</xdr:colOff>
      <xdr:row>1</xdr:row>
      <xdr:rowOff>161926</xdr:rowOff>
    </xdr:to>
    <xdr:pic>
      <xdr:nvPicPr>
        <xdr:cNvPr id="3" name="Imagem 2" descr="Ficheiro:Logo da EBSERH.png – Wikipédia, a enciclopédia livre">
          <a:extLst>
            <a:ext uri="{FF2B5EF4-FFF2-40B4-BE49-F238E27FC236}">
              <a16:creationId xmlns:a16="http://schemas.microsoft.com/office/drawing/2014/main" id="{5E2BFB54-7943-4926-A01C-55D2AB40A96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
          <a:ext cx="1514475" cy="4953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472109</xdr:colOff>
      <xdr:row>0</xdr:row>
      <xdr:rowOff>190500</xdr:rowOff>
    </xdr:from>
    <xdr:to>
      <xdr:col>1</xdr:col>
      <xdr:colOff>1774136</xdr:colOff>
      <xdr:row>0</xdr:row>
      <xdr:rowOff>762000</xdr:rowOff>
    </xdr:to>
    <xdr:pic>
      <xdr:nvPicPr>
        <xdr:cNvPr id="5" name="Imagem 4" descr="Ficheiro:Logo da EBSERH.png – Wikipédia, a enciclopédia livre">
          <a:extLst>
            <a:ext uri="{FF2B5EF4-FFF2-40B4-BE49-F238E27FC236}">
              <a16:creationId xmlns:a16="http://schemas.microsoft.com/office/drawing/2014/main" id="{27DF79D8-AC57-4CD6-B2FF-1D0A756EB59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109" y="190500"/>
          <a:ext cx="1813892" cy="5715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sergio/OneDrive%20-%20EBSERH/Gest&#227;o%20de%20Riscos%20de%20TI-HC-UFTM/Apendice_1___Plano_de_Riscos_de_TI%20-%20AGHU%20IMPLANTA&#199;&#195;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o de Contexto"/>
      <sheetName val="Plano de Comunicação"/>
      <sheetName val="Lista de Ativos"/>
      <sheetName val="Matriz de Riscos"/>
      <sheetName val="Mapa de Riscos"/>
      <sheetName val="Termo de Aceite"/>
    </sheetNames>
    <sheetDataSet>
      <sheetData sheetId="0">
        <row r="33">
          <cell r="B33" t="str">
            <v>Forte</v>
          </cell>
        </row>
        <row r="46">
          <cell r="B46" t="str">
            <v>Muito Baixo</v>
          </cell>
          <cell r="C46" t="str">
            <v>Aceitável</v>
          </cell>
          <cell r="D46" t="str">
            <v>Devem ser aceitos através de meios formais, após revisão e
confirmação do responsável pelo ativo ou processo.</v>
          </cell>
          <cell r="E46">
            <v>0</v>
          </cell>
        </row>
        <row r="47">
          <cell r="B47" t="str">
            <v>Observações Gerais</v>
          </cell>
          <cell r="C47">
            <v>0</v>
          </cell>
          <cell r="D47">
            <v>0</v>
          </cell>
          <cell r="E47">
            <v>0</v>
          </cell>
        </row>
        <row r="48">
          <cell r="B48">
            <v>0</v>
          </cell>
          <cell r="C48">
            <v>0</v>
          </cell>
          <cell r="D48">
            <v>0</v>
          </cell>
          <cell r="E48">
            <v>0</v>
          </cell>
        </row>
      </sheetData>
      <sheetData sheetId="1"/>
      <sheetData sheetId="2"/>
      <sheetData sheetId="3"/>
      <sheetData sheetId="4"/>
      <sheetData sheetId="5"/>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8"/>
  <sheetViews>
    <sheetView showGridLines="0" topLeftCell="A40" zoomScale="110" zoomScaleNormal="110" workbookViewId="0">
      <selection activeCell="B10" sqref="B10:E12"/>
    </sheetView>
  </sheetViews>
  <sheetFormatPr defaultRowHeight="15" x14ac:dyDescent="0.25"/>
  <cols>
    <col min="1" max="1" width="3.140625" customWidth="1"/>
    <col min="2" max="2" width="11.85546875" customWidth="1"/>
    <col min="3" max="3" width="22.85546875" customWidth="1"/>
    <col min="4" max="4" width="47.85546875" customWidth="1"/>
    <col min="5" max="5" width="11.7109375" customWidth="1"/>
    <col min="6" max="6" width="5" customWidth="1"/>
    <col min="7" max="7" width="12" customWidth="1"/>
    <col min="8" max="8" width="62.5703125" customWidth="1"/>
    <col min="9" max="9" width="17.5703125" customWidth="1"/>
    <col min="10" max="10" width="11.85546875" customWidth="1"/>
  </cols>
  <sheetData>
    <row r="1" spans="2:10" ht="77.25" customHeight="1" x14ac:dyDescent="0.25">
      <c r="B1" s="169" t="s">
        <v>0</v>
      </c>
      <c r="C1" s="170"/>
      <c r="D1" s="170"/>
      <c r="E1" s="170"/>
      <c r="F1" s="170"/>
      <c r="G1" s="170"/>
      <c r="H1" s="170"/>
      <c r="I1" s="170"/>
      <c r="J1" s="171"/>
    </row>
    <row r="2" spans="2:10" x14ac:dyDescent="0.25">
      <c r="B2" s="9"/>
      <c r="C2" s="10"/>
      <c r="D2" s="10"/>
      <c r="E2" s="10"/>
      <c r="F2" s="10"/>
      <c r="G2" s="10"/>
      <c r="H2" s="10"/>
      <c r="I2" s="10"/>
      <c r="J2" s="11"/>
    </row>
    <row r="3" spans="2:10" x14ac:dyDescent="0.25">
      <c r="B3" s="12" t="s">
        <v>1</v>
      </c>
      <c r="C3" s="13" t="s">
        <v>2</v>
      </c>
      <c r="D3" s="14" t="s">
        <v>3</v>
      </c>
      <c r="E3" s="172"/>
      <c r="F3" s="172"/>
      <c r="G3" s="172"/>
      <c r="H3" s="14" t="s">
        <v>4</v>
      </c>
      <c r="I3" s="173"/>
      <c r="J3" s="174"/>
    </row>
    <row r="4" spans="2:10" x14ac:dyDescent="0.25">
      <c r="B4" s="12" t="s">
        <v>5</v>
      </c>
      <c r="C4" s="10" t="s">
        <v>6</v>
      </c>
      <c r="D4" s="14" t="s">
        <v>7</v>
      </c>
      <c r="E4" s="172"/>
      <c r="F4" s="172"/>
      <c r="G4" s="172"/>
      <c r="H4" s="14" t="s">
        <v>8</v>
      </c>
      <c r="I4" s="173"/>
      <c r="J4" s="174"/>
    </row>
    <row r="5" spans="2:10" x14ac:dyDescent="0.25">
      <c r="B5" s="12"/>
      <c r="C5" s="10"/>
      <c r="D5" s="14"/>
      <c r="E5" s="15"/>
      <c r="F5" s="15"/>
      <c r="G5" s="15"/>
      <c r="H5" s="14"/>
      <c r="I5" s="13"/>
      <c r="J5" s="16"/>
    </row>
    <row r="6" spans="2:10" x14ac:dyDescent="0.25">
      <c r="B6" s="9"/>
      <c r="C6" s="10"/>
      <c r="D6" s="10"/>
      <c r="E6" s="10"/>
      <c r="F6" s="10"/>
      <c r="G6" s="10"/>
      <c r="H6" s="14"/>
      <c r="I6" s="10"/>
      <c r="J6" s="11"/>
    </row>
    <row r="7" spans="2:10" x14ac:dyDescent="0.25">
      <c r="B7" s="153" t="s">
        <v>9</v>
      </c>
      <c r="C7" s="153"/>
      <c r="D7" s="153"/>
      <c r="E7" s="153"/>
      <c r="F7" s="153"/>
      <c r="G7" s="153"/>
      <c r="H7" s="153"/>
      <c r="I7" s="153"/>
      <c r="J7" s="153"/>
    </row>
    <row r="8" spans="2:10" ht="85.5" customHeight="1" x14ac:dyDescent="0.25">
      <c r="B8" s="168" t="s">
        <v>10</v>
      </c>
      <c r="C8" s="168"/>
      <c r="D8" s="168"/>
      <c r="E8" s="168"/>
      <c r="F8" s="168"/>
      <c r="G8" s="168"/>
      <c r="H8" s="168"/>
      <c r="I8" s="168"/>
      <c r="J8" s="168"/>
    </row>
    <row r="9" spans="2:10" x14ac:dyDescent="0.25">
      <c r="B9" s="154" t="s">
        <v>11</v>
      </c>
      <c r="C9" s="154"/>
      <c r="D9" s="154"/>
      <c r="E9" s="154"/>
      <c r="F9" s="36"/>
      <c r="G9" s="154" t="s">
        <v>12</v>
      </c>
      <c r="H9" s="154"/>
      <c r="I9" s="154"/>
      <c r="J9" s="154"/>
    </row>
    <row r="10" spans="2:10" ht="85.5" customHeight="1" x14ac:dyDescent="0.25">
      <c r="B10" s="168" t="s">
        <v>13</v>
      </c>
      <c r="C10" s="168"/>
      <c r="D10" s="168"/>
      <c r="E10" s="168"/>
      <c r="F10" s="36"/>
      <c r="G10" s="168" t="s">
        <v>14</v>
      </c>
      <c r="H10" s="168"/>
      <c r="I10" s="168"/>
      <c r="J10" s="168"/>
    </row>
    <row r="11" spans="2:10" x14ac:dyDescent="0.25">
      <c r="B11" s="168"/>
      <c r="C11" s="168"/>
      <c r="D11" s="168"/>
      <c r="E11" s="168"/>
      <c r="F11" s="36"/>
      <c r="G11" s="153" t="s">
        <v>15</v>
      </c>
      <c r="H11" s="153"/>
      <c r="I11" s="153"/>
      <c r="J11" s="153"/>
    </row>
    <row r="12" spans="2:10" ht="85.5" customHeight="1" x14ac:dyDescent="0.25">
      <c r="B12" s="168"/>
      <c r="C12" s="168"/>
      <c r="D12" s="168"/>
      <c r="E12" s="168"/>
      <c r="F12" s="56"/>
      <c r="G12" s="168" t="s">
        <v>16</v>
      </c>
      <c r="H12" s="168"/>
      <c r="I12" s="168"/>
      <c r="J12" s="168"/>
    </row>
    <row r="13" spans="2:10" x14ac:dyDescent="0.25">
      <c r="B13" s="153" t="s">
        <v>17</v>
      </c>
      <c r="C13" s="153"/>
      <c r="D13" s="153"/>
      <c r="E13" s="153"/>
      <c r="F13" s="154"/>
      <c r="G13" s="153"/>
      <c r="H13" s="153"/>
      <c r="I13" s="153"/>
      <c r="J13" s="153"/>
    </row>
    <row r="14" spans="2:10" ht="15.75" thickBot="1" x14ac:dyDescent="0.3">
      <c r="B14" s="155" t="s">
        <v>18</v>
      </c>
      <c r="C14" s="155"/>
      <c r="D14" s="155" t="s">
        <v>19</v>
      </c>
      <c r="E14" s="155"/>
      <c r="F14" s="155"/>
      <c r="G14" s="155"/>
      <c r="H14" s="155"/>
      <c r="I14" s="155"/>
      <c r="J14" s="155"/>
    </row>
    <row r="15" spans="2:10" ht="409.5" customHeight="1" thickBot="1" x14ac:dyDescent="0.3">
      <c r="B15" s="158" t="s">
        <v>20</v>
      </c>
      <c r="C15" s="159"/>
      <c r="D15" s="147" t="s">
        <v>21</v>
      </c>
      <c r="E15" s="148"/>
      <c r="F15" s="148"/>
      <c r="G15" s="148"/>
      <c r="H15" s="148"/>
      <c r="I15" s="148"/>
      <c r="J15" s="149"/>
    </row>
    <row r="16" spans="2:10" ht="266.25" customHeight="1" thickBot="1" x14ac:dyDescent="0.3">
      <c r="B16" s="150" t="s">
        <v>22</v>
      </c>
      <c r="C16" s="151"/>
      <c r="D16" s="147" t="s">
        <v>23</v>
      </c>
      <c r="E16" s="148"/>
      <c r="F16" s="148"/>
      <c r="G16" s="148"/>
      <c r="H16" s="148"/>
      <c r="I16" s="148"/>
      <c r="J16" s="149"/>
    </row>
    <row r="17" spans="2:10" ht="137.25" customHeight="1" thickBot="1" x14ac:dyDescent="0.3">
      <c r="B17" s="150" t="s">
        <v>24</v>
      </c>
      <c r="C17" s="151"/>
      <c r="D17" s="147" t="s">
        <v>25</v>
      </c>
      <c r="E17" s="148"/>
      <c r="F17" s="148"/>
      <c r="G17" s="148"/>
      <c r="H17" s="148"/>
      <c r="I17" s="148"/>
      <c r="J17" s="149"/>
    </row>
    <row r="18" spans="2:10" ht="92.25" customHeight="1" thickBot="1" x14ac:dyDescent="0.3">
      <c r="B18" s="156" t="s">
        <v>26</v>
      </c>
      <c r="C18" s="157"/>
      <c r="D18" s="147" t="s">
        <v>27</v>
      </c>
      <c r="E18" s="148"/>
      <c r="F18" s="148"/>
      <c r="G18" s="148"/>
      <c r="H18" s="148"/>
      <c r="I18" s="148"/>
      <c r="J18" s="149"/>
    </row>
    <row r="19" spans="2:10" ht="92.25" customHeight="1" thickBot="1" x14ac:dyDescent="0.3">
      <c r="B19" s="156" t="s">
        <v>28</v>
      </c>
      <c r="C19" s="157"/>
      <c r="D19" s="147" t="s">
        <v>29</v>
      </c>
      <c r="E19" s="148"/>
      <c r="F19" s="148"/>
      <c r="G19" s="148"/>
      <c r="H19" s="148"/>
      <c r="I19" s="148"/>
      <c r="J19" s="149"/>
    </row>
    <row r="20" spans="2:10" x14ac:dyDescent="0.25">
      <c r="B20" s="175" t="s">
        <v>30</v>
      </c>
      <c r="C20" s="176"/>
      <c r="D20" s="176"/>
      <c r="E20" s="176"/>
      <c r="F20" s="176"/>
      <c r="G20" s="176"/>
      <c r="H20" s="176"/>
      <c r="I20" s="176"/>
      <c r="J20" s="177"/>
    </row>
    <row r="21" spans="2:10" x14ac:dyDescent="0.25">
      <c r="B21" s="178" t="s">
        <v>31</v>
      </c>
      <c r="C21" s="178"/>
      <c r="D21" s="178"/>
      <c r="E21" s="179"/>
      <c r="F21" s="37"/>
      <c r="G21" s="164" t="s">
        <v>32</v>
      </c>
      <c r="H21" s="165"/>
      <c r="I21" s="165"/>
      <c r="J21" s="166"/>
    </row>
    <row r="22" spans="2:10" ht="32.25" customHeight="1" x14ac:dyDescent="0.25">
      <c r="B22" s="160" t="s">
        <v>33</v>
      </c>
      <c r="C22" s="161"/>
      <c r="D22" s="161"/>
      <c r="E22" s="162"/>
      <c r="F22" s="37"/>
      <c r="G22" s="160" t="s">
        <v>34</v>
      </c>
      <c r="H22" s="161"/>
      <c r="I22" s="161"/>
      <c r="J22" s="162"/>
    </row>
    <row r="23" spans="2:10" x14ac:dyDescent="0.25">
      <c r="B23" s="42" t="s">
        <v>35</v>
      </c>
      <c r="C23" s="180" t="s">
        <v>36</v>
      </c>
      <c r="D23" s="180"/>
      <c r="E23" s="42" t="s">
        <v>37</v>
      </c>
      <c r="F23" s="40"/>
      <c r="G23" s="42" t="s">
        <v>35</v>
      </c>
      <c r="H23" s="180" t="s">
        <v>36</v>
      </c>
      <c r="I23" s="180"/>
      <c r="J23" s="42" t="s">
        <v>37</v>
      </c>
    </row>
    <row r="24" spans="2:10" ht="96.75" customHeight="1" x14ac:dyDescent="0.25">
      <c r="B24" s="41" t="s">
        <v>38</v>
      </c>
      <c r="C24" s="163" t="s">
        <v>39</v>
      </c>
      <c r="D24" s="163"/>
      <c r="E24" s="51">
        <v>5</v>
      </c>
      <c r="F24" s="37"/>
      <c r="G24" s="41" t="s">
        <v>38</v>
      </c>
      <c r="H24" s="167" t="s">
        <v>40</v>
      </c>
      <c r="I24" s="167"/>
      <c r="J24" s="41">
        <v>5</v>
      </c>
    </row>
    <row r="25" spans="2:10" ht="96.75" customHeight="1" x14ac:dyDescent="0.25">
      <c r="B25" s="50" t="s">
        <v>41</v>
      </c>
      <c r="C25" s="163" t="s">
        <v>42</v>
      </c>
      <c r="D25" s="163"/>
      <c r="E25" s="52">
        <v>4</v>
      </c>
      <c r="F25" s="37"/>
      <c r="G25" s="50" t="s">
        <v>41</v>
      </c>
      <c r="H25" s="167" t="s">
        <v>43</v>
      </c>
      <c r="I25" s="167"/>
      <c r="J25" s="50">
        <v>4</v>
      </c>
    </row>
    <row r="26" spans="2:10" ht="96.75" customHeight="1" x14ac:dyDescent="0.25">
      <c r="B26" s="44" t="s">
        <v>44</v>
      </c>
      <c r="C26" s="163" t="s">
        <v>45</v>
      </c>
      <c r="D26" s="163"/>
      <c r="E26" s="53">
        <v>3</v>
      </c>
      <c r="F26" s="37"/>
      <c r="G26" s="44" t="s">
        <v>44</v>
      </c>
      <c r="H26" s="167" t="s">
        <v>46</v>
      </c>
      <c r="I26" s="167"/>
      <c r="J26" s="44">
        <v>3</v>
      </c>
    </row>
    <row r="27" spans="2:10" ht="96.75" customHeight="1" x14ac:dyDescent="0.25">
      <c r="B27" s="45" t="s">
        <v>47</v>
      </c>
      <c r="C27" s="163" t="s">
        <v>48</v>
      </c>
      <c r="D27" s="163"/>
      <c r="E27" s="54">
        <v>2</v>
      </c>
      <c r="F27" s="37"/>
      <c r="G27" s="45" t="s">
        <v>47</v>
      </c>
      <c r="H27" s="167" t="s">
        <v>49</v>
      </c>
      <c r="I27" s="167"/>
      <c r="J27" s="45">
        <v>2</v>
      </c>
    </row>
    <row r="28" spans="2:10" ht="96.75" customHeight="1" x14ac:dyDescent="0.25">
      <c r="B28" s="46" t="s">
        <v>50</v>
      </c>
      <c r="C28" s="163" t="s">
        <v>51</v>
      </c>
      <c r="D28" s="163"/>
      <c r="E28" s="55">
        <v>1</v>
      </c>
      <c r="F28" s="37"/>
      <c r="G28" s="46" t="s">
        <v>50</v>
      </c>
      <c r="H28" s="167" t="s">
        <v>52</v>
      </c>
      <c r="I28" s="167"/>
      <c r="J28" s="46">
        <v>1</v>
      </c>
    </row>
    <row r="29" spans="2:10" ht="26.25" customHeight="1" x14ac:dyDescent="0.25">
      <c r="B29" s="38"/>
      <c r="C29" s="38"/>
      <c r="D29" s="38"/>
      <c r="E29" s="38"/>
      <c r="F29" s="38"/>
      <c r="G29" s="38"/>
      <c r="H29" s="38"/>
      <c r="I29" s="38"/>
      <c r="J29" s="38"/>
    </row>
    <row r="30" spans="2:10" x14ac:dyDescent="0.25">
      <c r="B30" s="164" t="s">
        <v>53</v>
      </c>
      <c r="C30" s="165"/>
      <c r="D30" s="165"/>
      <c r="E30" s="166"/>
      <c r="F30" s="39"/>
      <c r="G30" s="164" t="s">
        <v>54</v>
      </c>
      <c r="H30" s="165"/>
      <c r="I30" s="165"/>
      <c r="J30" s="166"/>
    </row>
    <row r="31" spans="2:10" ht="65.25" customHeight="1" x14ac:dyDescent="0.25">
      <c r="B31" s="187" t="s">
        <v>55</v>
      </c>
      <c r="C31" s="187"/>
      <c r="D31" s="187"/>
      <c r="E31" s="188"/>
      <c r="F31" s="39"/>
      <c r="G31" s="189" t="s">
        <v>56</v>
      </c>
      <c r="H31" s="190"/>
      <c r="I31" s="190"/>
      <c r="J31" s="191"/>
    </row>
    <row r="32" spans="2:10" x14ac:dyDescent="0.25">
      <c r="B32" s="42" t="s">
        <v>35</v>
      </c>
      <c r="C32" s="180" t="s">
        <v>36</v>
      </c>
      <c r="D32" s="180"/>
      <c r="E32" s="42" t="s">
        <v>37</v>
      </c>
      <c r="F32" s="40"/>
      <c r="G32" s="42" t="s">
        <v>35</v>
      </c>
      <c r="H32" s="180" t="s">
        <v>36</v>
      </c>
      <c r="I32" s="180"/>
      <c r="J32" s="42" t="s">
        <v>37</v>
      </c>
    </row>
    <row r="33" spans="2:10" ht="51.75" customHeight="1" x14ac:dyDescent="0.25">
      <c r="B33" s="47" t="s">
        <v>57</v>
      </c>
      <c r="C33" s="163" t="s">
        <v>58</v>
      </c>
      <c r="D33" s="163"/>
      <c r="E33" s="48">
        <v>0.2</v>
      </c>
      <c r="F33" s="37"/>
      <c r="G33" s="41" t="s">
        <v>38</v>
      </c>
      <c r="H33" s="163" t="s">
        <v>59</v>
      </c>
      <c r="I33" s="163"/>
      <c r="J33" s="41">
        <v>5</v>
      </c>
    </row>
    <row r="34" spans="2:10" ht="51.75" customHeight="1" x14ac:dyDescent="0.25">
      <c r="B34" s="48" t="s">
        <v>60</v>
      </c>
      <c r="C34" s="163" t="s">
        <v>61</v>
      </c>
      <c r="D34" s="163"/>
      <c r="E34" s="48">
        <v>0.4</v>
      </c>
      <c r="F34" s="37"/>
      <c r="G34" s="50" t="s">
        <v>41</v>
      </c>
      <c r="H34" s="163" t="s">
        <v>62</v>
      </c>
      <c r="I34" s="163"/>
      <c r="J34" s="50">
        <v>4</v>
      </c>
    </row>
    <row r="35" spans="2:10" ht="62.25" customHeight="1" x14ac:dyDescent="0.25">
      <c r="B35" s="44" t="s">
        <v>63</v>
      </c>
      <c r="C35" s="163" t="s">
        <v>64</v>
      </c>
      <c r="D35" s="163"/>
      <c r="E35" s="49">
        <v>0.6</v>
      </c>
      <c r="F35" s="37"/>
      <c r="G35" s="44" t="s">
        <v>44</v>
      </c>
      <c r="H35" s="163" t="s">
        <v>65</v>
      </c>
      <c r="I35" s="163"/>
      <c r="J35" s="44">
        <v>3</v>
      </c>
    </row>
    <row r="36" spans="2:10" ht="62.25" customHeight="1" x14ac:dyDescent="0.25">
      <c r="B36" s="43" t="s">
        <v>66</v>
      </c>
      <c r="C36" s="163" t="s">
        <v>67</v>
      </c>
      <c r="D36" s="163"/>
      <c r="E36" s="43">
        <v>0.8</v>
      </c>
      <c r="F36" s="37"/>
      <c r="G36" s="45" t="s">
        <v>47</v>
      </c>
      <c r="H36" s="163" t="s">
        <v>68</v>
      </c>
      <c r="I36" s="163"/>
      <c r="J36" s="45">
        <v>2</v>
      </c>
    </row>
    <row r="37" spans="2:10" ht="51.75" customHeight="1" x14ac:dyDescent="0.25">
      <c r="B37" s="41" t="s">
        <v>69</v>
      </c>
      <c r="C37" s="163" t="s">
        <v>70</v>
      </c>
      <c r="D37" s="163"/>
      <c r="E37" s="41">
        <v>1</v>
      </c>
      <c r="F37" s="37"/>
      <c r="G37" s="46" t="s">
        <v>50</v>
      </c>
      <c r="H37" s="163"/>
      <c r="I37" s="163"/>
      <c r="J37" s="46">
        <v>1</v>
      </c>
    </row>
    <row r="38" spans="2:10" ht="21.75" customHeight="1" x14ac:dyDescent="0.25">
      <c r="B38" s="152"/>
      <c r="C38" s="152"/>
      <c r="D38" s="152"/>
      <c r="E38" s="152"/>
      <c r="F38" s="152"/>
      <c r="G38" s="152"/>
      <c r="H38" s="152"/>
      <c r="I38" s="152"/>
      <c r="J38" s="38"/>
    </row>
    <row r="39" spans="2:10" x14ac:dyDescent="0.25">
      <c r="B39" s="184" t="s">
        <v>71</v>
      </c>
      <c r="C39" s="185"/>
      <c r="D39" s="185"/>
      <c r="E39" s="185"/>
      <c r="F39" s="185"/>
      <c r="G39" s="185"/>
      <c r="H39" s="185"/>
      <c r="I39" s="185"/>
      <c r="J39" s="186"/>
    </row>
    <row r="40" spans="2:10" ht="30" customHeight="1" x14ac:dyDescent="0.25">
      <c r="B40" s="160" t="s">
        <v>72</v>
      </c>
      <c r="C40" s="161"/>
      <c r="D40" s="161"/>
      <c r="E40" s="161"/>
      <c r="F40" s="161"/>
      <c r="G40" s="161"/>
      <c r="H40" s="161"/>
      <c r="I40" s="161"/>
      <c r="J40" s="162"/>
    </row>
    <row r="41" spans="2:10" x14ac:dyDescent="0.25">
      <c r="B41" s="42" t="s">
        <v>35</v>
      </c>
      <c r="C41" s="42" t="s">
        <v>71</v>
      </c>
      <c r="D41" s="180" t="s">
        <v>73</v>
      </c>
      <c r="E41" s="180"/>
      <c r="F41" s="180"/>
      <c r="G41" s="180"/>
      <c r="H41" s="180" t="s">
        <v>74</v>
      </c>
      <c r="I41" s="180"/>
      <c r="J41" s="180"/>
    </row>
    <row r="42" spans="2:10" ht="50.25" customHeight="1" x14ac:dyDescent="0.25">
      <c r="B42" s="41" t="s">
        <v>38</v>
      </c>
      <c r="C42" s="42" t="s">
        <v>75</v>
      </c>
      <c r="D42" s="163" t="s">
        <v>76</v>
      </c>
      <c r="E42" s="163"/>
      <c r="F42" s="163"/>
      <c r="G42" s="163"/>
      <c r="H42" s="163" t="s">
        <v>77</v>
      </c>
      <c r="I42" s="163"/>
      <c r="J42" s="163"/>
    </row>
    <row r="43" spans="2:10" ht="50.25" customHeight="1" x14ac:dyDescent="0.25">
      <c r="B43" s="43" t="s">
        <v>41</v>
      </c>
      <c r="C43" s="42" t="s">
        <v>75</v>
      </c>
      <c r="D43" s="163" t="s">
        <v>78</v>
      </c>
      <c r="E43" s="163"/>
      <c r="F43" s="163"/>
      <c r="G43" s="163"/>
      <c r="H43" s="163" t="s">
        <v>79</v>
      </c>
      <c r="I43" s="163"/>
      <c r="J43" s="163"/>
    </row>
    <row r="44" spans="2:10" ht="50.25" customHeight="1" x14ac:dyDescent="0.25">
      <c r="B44" s="44" t="s">
        <v>44</v>
      </c>
      <c r="C44" s="42" t="s">
        <v>80</v>
      </c>
      <c r="D44" s="163" t="s">
        <v>81</v>
      </c>
      <c r="E44" s="163"/>
      <c r="F44" s="163"/>
      <c r="G44" s="163"/>
      <c r="H44" s="163" t="s">
        <v>82</v>
      </c>
      <c r="I44" s="163"/>
      <c r="J44" s="163"/>
    </row>
    <row r="45" spans="2:10" ht="50.25" customHeight="1" x14ac:dyDescent="0.25">
      <c r="B45" s="45" t="s">
        <v>47</v>
      </c>
      <c r="C45" s="42" t="s">
        <v>83</v>
      </c>
      <c r="D45" s="163" t="s">
        <v>84</v>
      </c>
      <c r="E45" s="163"/>
      <c r="F45" s="163"/>
      <c r="G45" s="163"/>
      <c r="H45" s="163" t="s">
        <v>85</v>
      </c>
      <c r="I45" s="163"/>
      <c r="J45" s="163"/>
    </row>
    <row r="46" spans="2:10" ht="50.25" customHeight="1" x14ac:dyDescent="0.25">
      <c r="B46" s="46" t="s">
        <v>50</v>
      </c>
      <c r="C46" s="42" t="s">
        <v>83</v>
      </c>
      <c r="D46" s="163" t="s">
        <v>86</v>
      </c>
      <c r="E46" s="163"/>
      <c r="F46" s="163"/>
      <c r="G46" s="163"/>
      <c r="H46" s="163" t="s">
        <v>85</v>
      </c>
      <c r="I46" s="163"/>
      <c r="J46" s="163"/>
    </row>
    <row r="47" spans="2:10" x14ac:dyDescent="0.25">
      <c r="B47" s="164" t="s">
        <v>87</v>
      </c>
      <c r="C47" s="165"/>
      <c r="D47" s="165"/>
      <c r="E47" s="165"/>
      <c r="F47" s="165"/>
      <c r="G47" s="165"/>
      <c r="H47" s="165"/>
      <c r="I47" s="165"/>
      <c r="J47" s="166"/>
    </row>
    <row r="48" spans="2:10" ht="147.75" customHeight="1" x14ac:dyDescent="0.25">
      <c r="B48" s="181"/>
      <c r="C48" s="182"/>
      <c r="D48" s="182"/>
      <c r="E48" s="182"/>
      <c r="F48" s="182"/>
      <c r="G48" s="182"/>
      <c r="H48" s="182"/>
      <c r="I48" s="182"/>
      <c r="J48" s="183"/>
    </row>
  </sheetData>
  <mergeCells count="79">
    <mergeCell ref="B31:E31"/>
    <mergeCell ref="D43:G43"/>
    <mergeCell ref="D44:G44"/>
    <mergeCell ref="D45:G45"/>
    <mergeCell ref="D46:G46"/>
    <mergeCell ref="D41:G41"/>
    <mergeCell ref="B40:J40"/>
    <mergeCell ref="D42:G42"/>
    <mergeCell ref="H41:J41"/>
    <mergeCell ref="H42:J42"/>
    <mergeCell ref="H36:I37"/>
    <mergeCell ref="G31:J31"/>
    <mergeCell ref="C32:D32"/>
    <mergeCell ref="H32:I32"/>
    <mergeCell ref="C33:D33"/>
    <mergeCell ref="H33:I33"/>
    <mergeCell ref="B47:J47"/>
    <mergeCell ref="B48:J48"/>
    <mergeCell ref="B39:J39"/>
    <mergeCell ref="C34:D34"/>
    <mergeCell ref="H34:I34"/>
    <mergeCell ref="C35:D35"/>
    <mergeCell ref="H35:I35"/>
    <mergeCell ref="C36:D36"/>
    <mergeCell ref="C37:D37"/>
    <mergeCell ref="H43:J43"/>
    <mergeCell ref="H44:J44"/>
    <mergeCell ref="H45:J45"/>
    <mergeCell ref="H46:J46"/>
    <mergeCell ref="B38:C38"/>
    <mergeCell ref="D38:E38"/>
    <mergeCell ref="F38:G38"/>
    <mergeCell ref="B30:E30"/>
    <mergeCell ref="H28:I28"/>
    <mergeCell ref="H27:I27"/>
    <mergeCell ref="C28:D28"/>
    <mergeCell ref="B20:J20"/>
    <mergeCell ref="C25:D25"/>
    <mergeCell ref="H25:I25"/>
    <mergeCell ref="C26:D26"/>
    <mergeCell ref="H26:I26"/>
    <mergeCell ref="B21:E21"/>
    <mergeCell ref="B22:E22"/>
    <mergeCell ref="C23:D23"/>
    <mergeCell ref="H23:I23"/>
    <mergeCell ref="B1:J1"/>
    <mergeCell ref="E3:G3"/>
    <mergeCell ref="I3:J3"/>
    <mergeCell ref="E4:G4"/>
    <mergeCell ref="I4:J4"/>
    <mergeCell ref="B7:J7"/>
    <mergeCell ref="B9:E9"/>
    <mergeCell ref="G9:J9"/>
    <mergeCell ref="B10:E12"/>
    <mergeCell ref="G10:J10"/>
    <mergeCell ref="G11:J11"/>
    <mergeCell ref="G12:J12"/>
    <mergeCell ref="B8:J8"/>
    <mergeCell ref="B17:C17"/>
    <mergeCell ref="B16:C16"/>
    <mergeCell ref="H38:I38"/>
    <mergeCell ref="B13:J13"/>
    <mergeCell ref="B14:C14"/>
    <mergeCell ref="D14:H14"/>
    <mergeCell ref="I14:J14"/>
    <mergeCell ref="B18:C18"/>
    <mergeCell ref="B19:C19"/>
    <mergeCell ref="B15:C15"/>
    <mergeCell ref="G22:J22"/>
    <mergeCell ref="C27:D27"/>
    <mergeCell ref="G21:J21"/>
    <mergeCell ref="G30:J30"/>
    <mergeCell ref="C24:D24"/>
    <mergeCell ref="H24:I24"/>
    <mergeCell ref="D15:J15"/>
    <mergeCell ref="D16:J16"/>
    <mergeCell ref="D17:J17"/>
    <mergeCell ref="D18:J18"/>
    <mergeCell ref="D19:J19"/>
  </mergeCells>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opLeftCell="A4" zoomScale="110" zoomScaleNormal="110" workbookViewId="0">
      <selection activeCell="H22" sqref="H22:I22"/>
    </sheetView>
  </sheetViews>
  <sheetFormatPr defaultRowHeight="15" x14ac:dyDescent="0.25"/>
  <cols>
    <col min="1" max="1" width="23.85546875" customWidth="1"/>
    <col min="2" max="2" width="35.28515625" customWidth="1"/>
    <col min="3" max="3" width="22.5703125" customWidth="1"/>
    <col min="4" max="4" width="13.42578125" customWidth="1"/>
    <col min="5" max="5" width="41.7109375" customWidth="1"/>
    <col min="6" max="6" width="20.5703125" customWidth="1"/>
    <col min="7" max="7" width="24.5703125" customWidth="1"/>
    <col min="8" max="8" width="52.5703125" customWidth="1"/>
    <col min="9" max="9" width="0.140625" customWidth="1"/>
  </cols>
  <sheetData>
    <row r="1" spans="1:9" ht="26.25" customHeight="1" x14ac:dyDescent="0.25">
      <c r="A1" s="192" t="s">
        <v>88</v>
      </c>
      <c r="B1" s="193"/>
      <c r="C1" s="193"/>
      <c r="D1" s="193"/>
      <c r="E1" s="193"/>
      <c r="F1" s="193"/>
      <c r="G1" s="193"/>
      <c r="H1" s="193"/>
      <c r="I1" s="193"/>
    </row>
    <row r="2" spans="1:9" x14ac:dyDescent="0.25">
      <c r="A2" s="9"/>
      <c r="B2" s="10"/>
      <c r="C2" s="10"/>
      <c r="D2" s="10"/>
      <c r="E2" s="10"/>
      <c r="F2" s="10"/>
      <c r="G2" s="10"/>
      <c r="H2" s="194"/>
      <c r="I2" s="195"/>
    </row>
    <row r="3" spans="1:9" x14ac:dyDescent="0.25">
      <c r="A3" s="12" t="s">
        <v>1</v>
      </c>
      <c r="B3" s="13"/>
      <c r="C3" s="14" t="s">
        <v>89</v>
      </c>
      <c r="D3" s="172"/>
      <c r="E3" s="172"/>
      <c r="F3" s="14"/>
      <c r="G3" s="196"/>
      <c r="H3" s="196"/>
      <c r="I3" s="196"/>
    </row>
    <row r="4" spans="1:9" x14ac:dyDescent="0.25">
      <c r="A4" s="12" t="s">
        <v>5</v>
      </c>
      <c r="B4" s="10"/>
      <c r="C4" s="14" t="s">
        <v>7</v>
      </c>
      <c r="D4" s="172"/>
      <c r="E4" s="172"/>
      <c r="F4" s="14"/>
      <c r="G4" s="196"/>
      <c r="H4" s="196"/>
      <c r="I4" s="196"/>
    </row>
    <row r="5" spans="1:9" ht="15.75" thickBot="1" x14ac:dyDescent="0.3">
      <c r="A5" s="12"/>
      <c r="B5" s="10"/>
      <c r="C5" s="14"/>
      <c r="D5" s="15"/>
      <c r="E5" s="15"/>
      <c r="F5" s="14"/>
      <c r="G5" s="13"/>
      <c r="H5" s="108"/>
      <c r="I5" s="108"/>
    </row>
    <row r="6" spans="1:9" ht="18" customHeight="1" thickBot="1" x14ac:dyDescent="0.3">
      <c r="A6" s="211" t="s">
        <v>90</v>
      </c>
      <c r="B6" s="212"/>
      <c r="C6" s="212"/>
      <c r="D6" s="212"/>
      <c r="E6" s="212"/>
      <c r="F6" s="212"/>
      <c r="G6" s="212"/>
      <c r="H6" s="213"/>
    </row>
    <row r="7" spans="1:9" ht="18" customHeight="1" thickBot="1" x14ac:dyDescent="0.3">
      <c r="A7" s="125" t="s">
        <v>91</v>
      </c>
      <c r="B7" s="126" t="s">
        <v>92</v>
      </c>
      <c r="C7" s="214" t="s">
        <v>93</v>
      </c>
      <c r="D7" s="214"/>
      <c r="E7" s="215"/>
      <c r="F7" s="125" t="s">
        <v>94</v>
      </c>
      <c r="G7" s="226" t="s">
        <v>95</v>
      </c>
      <c r="H7" s="227"/>
    </row>
    <row r="8" spans="1:9" ht="30" x14ac:dyDescent="0.25">
      <c r="A8" s="127" t="s">
        <v>96</v>
      </c>
      <c r="B8" s="121" t="s">
        <v>20</v>
      </c>
      <c r="C8" s="216" t="s">
        <v>97</v>
      </c>
      <c r="D8" s="217"/>
      <c r="E8" s="218"/>
      <c r="F8" s="122" t="s">
        <v>98</v>
      </c>
      <c r="G8" s="228" t="s">
        <v>99</v>
      </c>
      <c r="H8" s="229"/>
    </row>
    <row r="9" spans="1:9" ht="30" x14ac:dyDescent="0.25">
      <c r="A9" s="96" t="s">
        <v>96</v>
      </c>
      <c r="B9" s="96" t="s">
        <v>24</v>
      </c>
      <c r="C9" s="198" t="s">
        <v>100</v>
      </c>
      <c r="D9" s="199"/>
      <c r="E9" s="200"/>
      <c r="F9" s="122" t="s">
        <v>98</v>
      </c>
      <c r="G9" s="201" t="s">
        <v>101</v>
      </c>
      <c r="H9" s="202"/>
    </row>
    <row r="10" spans="1:9" ht="30" x14ac:dyDescent="0.25">
      <c r="A10" s="96" t="s">
        <v>96</v>
      </c>
      <c r="B10" s="96" t="s">
        <v>24</v>
      </c>
      <c r="C10" s="198" t="s">
        <v>102</v>
      </c>
      <c r="D10" s="199"/>
      <c r="E10" s="200"/>
      <c r="F10" s="122" t="s">
        <v>98</v>
      </c>
      <c r="G10" s="201" t="s">
        <v>99</v>
      </c>
      <c r="H10" s="202"/>
    </row>
    <row r="11" spans="1:9" ht="30" x14ac:dyDescent="0.25">
      <c r="A11" s="96" t="s">
        <v>96</v>
      </c>
      <c r="B11" s="96" t="s">
        <v>24</v>
      </c>
      <c r="C11" s="198" t="s">
        <v>103</v>
      </c>
      <c r="D11" s="199"/>
      <c r="E11" s="200"/>
      <c r="F11" s="122" t="s">
        <v>98</v>
      </c>
      <c r="G11" s="201" t="s">
        <v>104</v>
      </c>
      <c r="H11" s="202"/>
    </row>
    <row r="12" spans="1:9" ht="30" x14ac:dyDescent="0.25">
      <c r="A12" s="96" t="s">
        <v>24</v>
      </c>
      <c r="B12" s="96" t="s">
        <v>105</v>
      </c>
      <c r="C12" s="198" t="s">
        <v>103</v>
      </c>
      <c r="D12" s="199"/>
      <c r="E12" s="200"/>
      <c r="F12" s="122" t="s">
        <v>98</v>
      </c>
      <c r="G12" s="201" t="s">
        <v>104</v>
      </c>
      <c r="H12" s="202"/>
    </row>
    <row r="13" spans="1:9" ht="32.25" customHeight="1" x14ac:dyDescent="0.25">
      <c r="A13" s="96" t="s">
        <v>105</v>
      </c>
      <c r="B13" s="96" t="s">
        <v>106</v>
      </c>
      <c r="C13" s="198" t="s">
        <v>103</v>
      </c>
      <c r="D13" s="199"/>
      <c r="E13" s="200"/>
      <c r="F13" s="122" t="s">
        <v>98</v>
      </c>
      <c r="G13" s="201" t="s">
        <v>107</v>
      </c>
      <c r="H13" s="202"/>
    </row>
    <row r="14" spans="1:9" ht="14.25" customHeight="1" x14ac:dyDescent="0.25">
      <c r="A14" s="104"/>
      <c r="B14" s="96"/>
      <c r="C14" s="225"/>
      <c r="D14" s="225"/>
      <c r="E14" s="225"/>
      <c r="F14" s="103"/>
      <c r="G14" s="168"/>
      <c r="H14" s="206"/>
    </row>
    <row r="15" spans="1:9" ht="14.25" customHeight="1" thickBot="1" x14ac:dyDescent="0.3">
      <c r="A15" s="105"/>
      <c r="B15" s="106"/>
      <c r="C15" s="197"/>
      <c r="D15" s="197"/>
      <c r="E15" s="197"/>
      <c r="F15" s="107"/>
      <c r="G15" s="207"/>
      <c r="H15" s="208"/>
    </row>
    <row r="16" spans="1:9" x14ac:dyDescent="0.25">
      <c r="A16" s="219" t="s">
        <v>87</v>
      </c>
      <c r="B16" s="220"/>
      <c r="C16" s="220"/>
      <c r="D16" s="220"/>
      <c r="E16" s="220"/>
      <c r="F16" s="220"/>
      <c r="G16" s="220"/>
      <c r="H16" s="221"/>
    </row>
    <row r="17" spans="1:9" x14ac:dyDescent="0.25">
      <c r="A17" s="203"/>
      <c r="B17" s="204"/>
      <c r="C17" s="204"/>
      <c r="D17" s="204"/>
      <c r="E17" s="204"/>
      <c r="F17" s="204"/>
      <c r="G17" s="204"/>
      <c r="H17" s="205"/>
    </row>
    <row r="18" spans="1:9" x14ac:dyDescent="0.25">
      <c r="A18" s="203"/>
      <c r="B18" s="204"/>
      <c r="C18" s="204"/>
      <c r="D18" s="204"/>
      <c r="E18" s="204"/>
      <c r="F18" s="204"/>
      <c r="G18" s="204"/>
      <c r="H18" s="205"/>
    </row>
    <row r="19" spans="1:9" x14ac:dyDescent="0.25">
      <c r="A19" s="222"/>
      <c r="B19" s="223"/>
      <c r="C19" s="223"/>
      <c r="D19" s="223"/>
      <c r="E19" s="223"/>
      <c r="F19" s="223"/>
      <c r="G19" s="223"/>
      <c r="H19" s="224"/>
    </row>
    <row r="20" spans="1:9" x14ac:dyDescent="0.25">
      <c r="A20" s="154" t="s">
        <v>17</v>
      </c>
      <c r="B20" s="154"/>
      <c r="C20" s="154"/>
      <c r="D20" s="154"/>
      <c r="E20" s="154"/>
      <c r="F20" s="154"/>
      <c r="G20" s="154"/>
      <c r="H20" s="154"/>
      <c r="I20" s="153"/>
    </row>
    <row r="21" spans="1:9" ht="37.5" customHeight="1" x14ac:dyDescent="0.25">
      <c r="A21" s="155" t="s">
        <v>18</v>
      </c>
      <c r="B21" s="155"/>
      <c r="C21" s="155" t="s">
        <v>19</v>
      </c>
      <c r="D21" s="155"/>
      <c r="E21" s="155"/>
      <c r="F21" s="155"/>
      <c r="G21" s="155"/>
      <c r="H21" s="155" t="s">
        <v>108</v>
      </c>
      <c r="I21" s="155"/>
    </row>
    <row r="22" spans="1:9" ht="186" customHeight="1" x14ac:dyDescent="0.25">
      <c r="A22" s="158" t="s">
        <v>20</v>
      </c>
      <c r="B22" s="159"/>
      <c r="C22" s="157" t="s">
        <v>109</v>
      </c>
      <c r="D22" s="157"/>
      <c r="E22" s="157"/>
      <c r="F22" s="157"/>
      <c r="G22" s="157"/>
      <c r="H22" s="157" t="s">
        <v>110</v>
      </c>
      <c r="I22" s="157"/>
    </row>
    <row r="23" spans="1:9" ht="221.25" customHeight="1" x14ac:dyDescent="0.25">
      <c r="A23" s="150" t="s">
        <v>22</v>
      </c>
      <c r="B23" s="151"/>
      <c r="C23" s="147" t="s">
        <v>23</v>
      </c>
      <c r="D23" s="148"/>
      <c r="E23" s="148"/>
      <c r="F23" s="148"/>
      <c r="G23" s="151"/>
      <c r="H23" s="209" t="s">
        <v>111</v>
      </c>
      <c r="I23" s="210"/>
    </row>
    <row r="24" spans="1:9" ht="104.25" customHeight="1" x14ac:dyDescent="0.25">
      <c r="A24" s="150" t="s">
        <v>24</v>
      </c>
      <c r="B24" s="151"/>
      <c r="C24" s="147" t="s">
        <v>25</v>
      </c>
      <c r="D24" s="148"/>
      <c r="E24" s="148"/>
      <c r="F24" s="148"/>
      <c r="G24" s="151"/>
      <c r="H24" s="230" t="s">
        <v>112</v>
      </c>
      <c r="I24" s="231"/>
    </row>
    <row r="25" spans="1:9" ht="63.75" customHeight="1" x14ac:dyDescent="0.25">
      <c r="A25" s="156" t="s">
        <v>105</v>
      </c>
      <c r="B25" s="157"/>
      <c r="C25" s="157" t="s">
        <v>27</v>
      </c>
      <c r="D25" s="157"/>
      <c r="E25" s="157"/>
      <c r="F25" s="157"/>
      <c r="G25" s="157"/>
      <c r="H25" s="230" t="s">
        <v>112</v>
      </c>
      <c r="I25" s="231"/>
    </row>
    <row r="26" spans="1:9" ht="52.5" customHeight="1" x14ac:dyDescent="0.25">
      <c r="A26" s="156" t="s">
        <v>28</v>
      </c>
      <c r="B26" s="157"/>
      <c r="C26" s="157" t="s">
        <v>29</v>
      </c>
      <c r="D26" s="157"/>
      <c r="E26" s="157"/>
      <c r="F26" s="157"/>
      <c r="G26" s="157"/>
      <c r="H26" s="230" t="s">
        <v>113</v>
      </c>
      <c r="I26" s="231"/>
    </row>
  </sheetData>
  <mergeCells count="48">
    <mergeCell ref="A26:B26"/>
    <mergeCell ref="A20:I20"/>
    <mergeCell ref="A21:B21"/>
    <mergeCell ref="C21:G21"/>
    <mergeCell ref="H21:I21"/>
    <mergeCell ref="C26:G26"/>
    <mergeCell ref="H26:I26"/>
    <mergeCell ref="A25:B25"/>
    <mergeCell ref="C25:G25"/>
    <mergeCell ref="H25:I25"/>
    <mergeCell ref="A24:B24"/>
    <mergeCell ref="C24:G24"/>
    <mergeCell ref="H24:I24"/>
    <mergeCell ref="A22:B22"/>
    <mergeCell ref="C22:G22"/>
    <mergeCell ref="H22:I22"/>
    <mergeCell ref="A23:B23"/>
    <mergeCell ref="C23:G23"/>
    <mergeCell ref="H23:I23"/>
    <mergeCell ref="A6:H6"/>
    <mergeCell ref="D3:E3"/>
    <mergeCell ref="D4:E4"/>
    <mergeCell ref="C7:E7"/>
    <mergeCell ref="C8:E8"/>
    <mergeCell ref="C9:E9"/>
    <mergeCell ref="A16:H16"/>
    <mergeCell ref="A19:H19"/>
    <mergeCell ref="C10:E10"/>
    <mergeCell ref="C14:E14"/>
    <mergeCell ref="G7:H7"/>
    <mergeCell ref="G8:H8"/>
    <mergeCell ref="G9:H9"/>
    <mergeCell ref="A17:H17"/>
    <mergeCell ref="A18:H18"/>
    <mergeCell ref="G12:H12"/>
    <mergeCell ref="G14:H14"/>
    <mergeCell ref="G13:H13"/>
    <mergeCell ref="G15:H15"/>
    <mergeCell ref="A1:I1"/>
    <mergeCell ref="H2:I2"/>
    <mergeCell ref="G3:I3"/>
    <mergeCell ref="G4:I4"/>
    <mergeCell ref="C15:E15"/>
    <mergeCell ref="C11:E11"/>
    <mergeCell ref="C12:E12"/>
    <mergeCell ref="G10:H10"/>
    <mergeCell ref="G11:H11"/>
    <mergeCell ref="C13:E13"/>
  </mergeCells>
  <pageMargins left="0.511811024" right="0.511811024" top="0.78740157499999996" bottom="0.78740157499999996" header="0.31496062000000002" footer="0.3149606200000000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showGridLines="0" zoomScaleNormal="100" workbookViewId="0">
      <pane xSplit="2" topLeftCell="C1" activePane="topRight" state="frozen"/>
      <selection activeCell="A4" sqref="A4"/>
      <selection pane="topRight" activeCell="E66" sqref="E66:G66"/>
    </sheetView>
  </sheetViews>
  <sheetFormatPr defaultColWidth="8.85546875" defaultRowHeight="15" x14ac:dyDescent="0.25"/>
  <cols>
    <col min="1" max="1" width="7.7109375" style="18" customWidth="1"/>
    <col min="2" max="2" width="49" style="18" customWidth="1"/>
    <col min="3" max="3" width="24.28515625" style="18" customWidth="1"/>
    <col min="4" max="4" width="14.5703125" style="18" customWidth="1"/>
    <col min="5" max="5" width="43.140625" style="18" customWidth="1"/>
    <col min="6" max="6" width="21.42578125" style="18" customWidth="1"/>
    <col min="7" max="7" width="32.140625" style="18" customWidth="1"/>
    <col min="8" max="8" width="22.28515625" style="18" customWidth="1"/>
    <col min="9" max="16384" width="8.85546875" style="18"/>
  </cols>
  <sheetData>
    <row r="1" spans="1:11" ht="77.25" customHeight="1" x14ac:dyDescent="0.25">
      <c r="A1" s="235" t="s">
        <v>114</v>
      </c>
      <c r="B1" s="235"/>
      <c r="C1" s="235"/>
      <c r="D1" s="235"/>
      <c r="E1" s="235"/>
      <c r="F1" s="235"/>
      <c r="G1" s="235"/>
      <c r="H1" s="235"/>
    </row>
    <row r="2" spans="1:11" x14ac:dyDescent="0.25">
      <c r="A2" s="19"/>
      <c r="B2" s="19"/>
      <c r="C2" s="19"/>
      <c r="D2" s="19"/>
      <c r="E2" s="19"/>
      <c r="F2" s="19"/>
      <c r="G2" s="19"/>
      <c r="H2" s="19"/>
    </row>
    <row r="3" spans="1:11" x14ac:dyDescent="0.25">
      <c r="A3" s="20" t="s">
        <v>115</v>
      </c>
      <c r="B3" s="20"/>
      <c r="C3" s="236"/>
      <c r="D3" s="236"/>
      <c r="E3" s="236"/>
      <c r="F3" s="20" t="s">
        <v>116</v>
      </c>
      <c r="G3" s="237"/>
      <c r="H3" s="237"/>
    </row>
    <row r="4" spans="1:11" x14ac:dyDescent="0.25">
      <c r="A4" s="14" t="s">
        <v>8</v>
      </c>
      <c r="B4" s="20"/>
      <c r="C4" s="74"/>
      <c r="D4" s="74"/>
      <c r="E4" s="74"/>
      <c r="F4" s="20"/>
      <c r="G4" s="21"/>
      <c r="H4" s="21"/>
    </row>
    <row r="5" spans="1:11" x14ac:dyDescent="0.25">
      <c r="A5" s="20" t="s">
        <v>117</v>
      </c>
      <c r="B5" s="20"/>
      <c r="C5" s="19"/>
      <c r="D5" s="19"/>
      <c r="E5" s="19"/>
      <c r="F5" s="19"/>
      <c r="G5" s="21"/>
      <c r="H5" s="21"/>
    </row>
    <row r="6" spans="1:11" ht="22.5" customHeight="1" x14ac:dyDescent="0.25">
      <c r="A6" s="238" t="s">
        <v>118</v>
      </c>
      <c r="B6" s="238"/>
      <c r="C6" s="238"/>
      <c r="D6" s="238"/>
      <c r="E6" s="238"/>
      <c r="F6" s="238"/>
      <c r="G6" s="238"/>
      <c r="H6" s="238"/>
    </row>
    <row r="7" spans="1:11" x14ac:dyDescent="0.25">
      <c r="A7" s="22" t="s">
        <v>119</v>
      </c>
      <c r="B7" s="22" t="s">
        <v>120</v>
      </c>
      <c r="C7" s="22" t="s">
        <v>121</v>
      </c>
      <c r="D7" s="22" t="s">
        <v>122</v>
      </c>
      <c r="E7" s="23" t="s">
        <v>36</v>
      </c>
      <c r="F7" s="23" t="s">
        <v>123</v>
      </c>
      <c r="G7" s="23" t="s">
        <v>124</v>
      </c>
      <c r="H7" s="23" t="s">
        <v>125</v>
      </c>
      <c r="I7" s="24"/>
    </row>
    <row r="8" spans="1:11" x14ac:dyDescent="0.25">
      <c r="A8" s="97" t="s">
        <v>126</v>
      </c>
      <c r="B8" s="97"/>
      <c r="C8" s="97"/>
      <c r="D8" s="97"/>
      <c r="E8" s="97"/>
      <c r="F8" s="111"/>
      <c r="G8" s="110"/>
      <c r="H8" s="71"/>
      <c r="I8" s="24"/>
    </row>
    <row r="9" spans="1:11" x14ac:dyDescent="0.25">
      <c r="A9" s="97"/>
      <c r="B9" s="97"/>
      <c r="C9" s="97"/>
      <c r="D9" s="97"/>
      <c r="E9" s="97"/>
      <c r="F9" s="111"/>
      <c r="G9" s="112"/>
      <c r="H9" s="71"/>
      <c r="I9" s="24"/>
      <c r="K9" s="18" t="s">
        <v>127</v>
      </c>
    </row>
    <row r="10" spans="1:11" x14ac:dyDescent="0.25">
      <c r="A10" s="97"/>
      <c r="B10" s="97"/>
      <c r="C10" s="97"/>
      <c r="D10" s="97"/>
      <c r="E10" s="109"/>
      <c r="F10" s="111"/>
      <c r="G10" s="113"/>
      <c r="H10" s="71"/>
      <c r="I10" s="24"/>
      <c r="K10" s="18" t="s">
        <v>128</v>
      </c>
    </row>
    <row r="11" spans="1:11" x14ac:dyDescent="0.25">
      <c r="A11" s="97"/>
      <c r="B11" s="97"/>
      <c r="C11" s="97"/>
      <c r="D11" s="97"/>
      <c r="E11" s="109"/>
      <c r="F11" s="114"/>
      <c r="G11" s="110"/>
      <c r="H11" s="71"/>
      <c r="I11" s="24"/>
      <c r="K11" s="18" t="s">
        <v>129</v>
      </c>
    </row>
    <row r="12" spans="1:11" x14ac:dyDescent="0.25">
      <c r="A12" s="97"/>
      <c r="B12" s="115"/>
      <c r="C12" s="97"/>
      <c r="D12" s="97"/>
      <c r="E12" s="116"/>
      <c r="F12" s="117"/>
      <c r="G12" s="130"/>
      <c r="H12" s="71"/>
      <c r="I12" s="24"/>
      <c r="K12" s="18" t="s">
        <v>130</v>
      </c>
    </row>
    <row r="13" spans="1:11" x14ac:dyDescent="0.25">
      <c r="A13" s="97"/>
      <c r="B13" s="97"/>
      <c r="C13" s="97"/>
      <c r="D13" s="97"/>
      <c r="E13" s="68"/>
      <c r="F13" s="69"/>
      <c r="G13" s="70"/>
      <c r="H13" s="71"/>
      <c r="K13" s="18" t="s">
        <v>131</v>
      </c>
    </row>
    <row r="14" spans="1:11" x14ac:dyDescent="0.25">
      <c r="A14" s="97"/>
      <c r="B14" s="118"/>
      <c r="C14" s="97"/>
      <c r="D14" s="97"/>
      <c r="E14" s="68"/>
      <c r="F14" s="69"/>
      <c r="G14" s="119"/>
      <c r="H14" s="71"/>
      <c r="I14" s="24"/>
      <c r="K14" s="18" t="s">
        <v>132</v>
      </c>
    </row>
    <row r="15" spans="1:11" x14ac:dyDescent="0.25">
      <c r="A15" s="97"/>
      <c r="B15" s="67"/>
      <c r="C15" s="97"/>
      <c r="D15" s="97"/>
      <c r="E15" s="94"/>
      <c r="F15" s="123"/>
      <c r="G15" s="119"/>
      <c r="H15" s="93"/>
      <c r="I15" s="24"/>
    </row>
    <row r="16" spans="1:11" x14ac:dyDescent="0.25">
      <c r="A16" s="97"/>
      <c r="C16" s="97"/>
      <c r="D16" s="97"/>
      <c r="F16" s="124"/>
      <c r="G16" s="119"/>
      <c r="H16" s="93"/>
      <c r="I16" s="24"/>
    </row>
    <row r="17" spans="1:9" x14ac:dyDescent="0.25">
      <c r="F17" s="124"/>
      <c r="G17" s="119"/>
      <c r="H17" s="93"/>
      <c r="I17" s="24"/>
    </row>
    <row r="18" spans="1:9" s="27" customFormat="1" ht="22.5" customHeight="1" x14ac:dyDescent="0.25">
      <c r="A18" s="239" t="s">
        <v>133</v>
      </c>
      <c r="B18" s="239"/>
      <c r="C18" s="239"/>
      <c r="D18" s="239"/>
      <c r="E18" s="239"/>
      <c r="F18" s="240"/>
      <c r="G18" s="240"/>
      <c r="H18" s="240"/>
    </row>
    <row r="19" spans="1:9" s="27" customFormat="1" x14ac:dyDescent="0.25">
      <c r="A19" s="28" t="s">
        <v>119</v>
      </c>
      <c r="B19" s="28" t="s">
        <v>120</v>
      </c>
      <c r="C19" s="28" t="s">
        <v>121</v>
      </c>
      <c r="D19" s="28" t="s">
        <v>122</v>
      </c>
      <c r="E19" s="29" t="s">
        <v>36</v>
      </c>
      <c r="F19" s="29" t="s">
        <v>134</v>
      </c>
      <c r="G19" s="29" t="s">
        <v>135</v>
      </c>
      <c r="H19" s="29" t="s">
        <v>125</v>
      </c>
      <c r="I19" s="30"/>
    </row>
    <row r="20" spans="1:9" s="33" customFormat="1" x14ac:dyDescent="0.25">
      <c r="A20" s="97" t="s">
        <v>136</v>
      </c>
      <c r="B20" s="109"/>
      <c r="C20" s="97"/>
      <c r="D20" s="97"/>
      <c r="E20" s="109"/>
      <c r="F20" s="26"/>
      <c r="G20" s="110"/>
      <c r="H20" s="93"/>
    </row>
    <row r="21" spans="1:9" s="33" customFormat="1" x14ac:dyDescent="0.25">
      <c r="A21" s="97"/>
      <c r="B21" s="109"/>
      <c r="C21" s="97"/>
      <c r="D21" s="97"/>
      <c r="E21" s="109"/>
      <c r="F21" s="26"/>
      <c r="G21" s="128"/>
      <c r="H21" s="93"/>
    </row>
    <row r="22" spans="1:9" s="33" customFormat="1" x14ac:dyDescent="0.25">
      <c r="A22" s="97"/>
      <c r="B22" s="31"/>
      <c r="C22" s="97"/>
      <c r="D22" s="97"/>
      <c r="E22" s="109"/>
      <c r="F22" s="26"/>
      <c r="G22" s="129"/>
      <c r="H22" s="93"/>
    </row>
    <row r="23" spans="1:9" s="33" customFormat="1" ht="29.25" customHeight="1" x14ac:dyDescent="0.25">
      <c r="A23" s="25"/>
      <c r="F23" s="26"/>
      <c r="G23" s="62"/>
      <c r="H23" s="93"/>
    </row>
    <row r="24" spans="1:9" s="33" customFormat="1" x14ac:dyDescent="0.25">
      <c r="A24" s="25"/>
      <c r="B24" s="31"/>
      <c r="C24" s="25"/>
      <c r="D24" s="25"/>
      <c r="E24" s="31"/>
      <c r="F24" s="26"/>
      <c r="G24" s="62"/>
      <c r="H24" s="93"/>
    </row>
    <row r="25" spans="1:9" s="33" customFormat="1" x14ac:dyDescent="0.25">
      <c r="A25" s="25"/>
      <c r="B25" s="66"/>
      <c r="C25" s="25"/>
      <c r="D25" s="25"/>
      <c r="E25" s="31"/>
      <c r="F25" s="26"/>
      <c r="G25" s="62"/>
      <c r="H25" s="93"/>
    </row>
    <row r="26" spans="1:9" s="33" customFormat="1" x14ac:dyDescent="0.25">
      <c r="A26" s="25"/>
      <c r="B26" s="66"/>
      <c r="C26" s="25"/>
      <c r="D26" s="25"/>
      <c r="E26" s="31"/>
      <c r="F26" s="26"/>
      <c r="G26" s="62"/>
      <c r="H26" s="93"/>
    </row>
    <row r="27" spans="1:9" s="33" customFormat="1" x14ac:dyDescent="0.25">
      <c r="A27" s="25"/>
      <c r="B27" s="66"/>
      <c r="C27" s="25"/>
      <c r="D27" s="25"/>
      <c r="E27" s="31"/>
      <c r="F27" s="26"/>
      <c r="G27" s="62"/>
      <c r="H27" s="93"/>
    </row>
    <row r="28" spans="1:9" s="33" customFormat="1" x14ac:dyDescent="0.25">
      <c r="A28" s="25"/>
      <c r="B28" s="66"/>
      <c r="C28" s="25"/>
      <c r="D28" s="25"/>
      <c r="E28" s="31"/>
      <c r="F28" s="26"/>
      <c r="G28" s="62"/>
      <c r="H28" s="93"/>
    </row>
    <row r="29" spans="1:9" s="33" customFormat="1" x14ac:dyDescent="0.25">
      <c r="A29" s="25"/>
      <c r="B29" s="66"/>
      <c r="C29" s="25"/>
      <c r="D29" s="25"/>
      <c r="E29" s="31"/>
      <c r="F29" s="26"/>
      <c r="G29" s="62"/>
      <c r="H29" s="93"/>
    </row>
    <row r="30" spans="1:9" s="33" customFormat="1" x14ac:dyDescent="0.25">
      <c r="A30" s="97"/>
      <c r="B30" s="98"/>
      <c r="C30" s="75"/>
      <c r="D30" s="75"/>
      <c r="E30" s="99"/>
      <c r="F30" s="100"/>
      <c r="G30" s="100"/>
      <c r="H30" s="93"/>
    </row>
    <row r="31" spans="1:9" s="27" customFormat="1" ht="22.5" customHeight="1" x14ac:dyDescent="0.25">
      <c r="A31" s="240" t="s">
        <v>137</v>
      </c>
      <c r="B31" s="240"/>
      <c r="C31" s="240"/>
      <c r="D31" s="240"/>
      <c r="E31" s="240"/>
      <c r="F31" s="240"/>
      <c r="G31" s="240"/>
      <c r="H31" s="240"/>
    </row>
    <row r="32" spans="1:9" s="27" customFormat="1" x14ac:dyDescent="0.25">
      <c r="A32" s="28" t="s">
        <v>119</v>
      </c>
      <c r="B32" s="28" t="s">
        <v>120</v>
      </c>
      <c r="C32" s="28" t="s">
        <v>121</v>
      </c>
      <c r="D32" s="28" t="s">
        <v>122</v>
      </c>
      <c r="E32" s="29" t="s">
        <v>36</v>
      </c>
      <c r="F32" s="29" t="s">
        <v>123</v>
      </c>
      <c r="G32" s="29" t="s">
        <v>138</v>
      </c>
      <c r="H32" s="29" t="s">
        <v>125</v>
      </c>
      <c r="I32" s="30"/>
    </row>
    <row r="33" spans="1:9" ht="21" customHeight="1" x14ac:dyDescent="0.25">
      <c r="A33" s="97"/>
      <c r="B33" s="97"/>
      <c r="C33" s="25"/>
      <c r="D33" s="25"/>
      <c r="E33" s="97"/>
      <c r="F33" s="111"/>
      <c r="G33" s="58"/>
      <c r="H33" s="93"/>
    </row>
    <row r="34" spans="1:9" x14ac:dyDescent="0.25">
      <c r="A34" s="97"/>
      <c r="B34" s="97"/>
      <c r="C34" s="25"/>
      <c r="D34" s="25"/>
      <c r="E34" s="97"/>
      <c r="F34" s="139"/>
      <c r="G34" s="58"/>
      <c r="H34" s="93"/>
    </row>
    <row r="35" spans="1:9" x14ac:dyDescent="0.25">
      <c r="A35" s="97"/>
      <c r="B35" s="25"/>
      <c r="C35" s="25"/>
      <c r="D35" s="25"/>
      <c r="E35" s="97"/>
      <c r="F35" s="140"/>
      <c r="G35" s="61"/>
      <c r="H35" s="93"/>
    </row>
    <row r="36" spans="1:9" x14ac:dyDescent="0.25">
      <c r="A36" s="97"/>
      <c r="B36" s="25"/>
      <c r="C36" s="25"/>
      <c r="D36" s="25"/>
      <c r="E36" s="97"/>
      <c r="F36" s="140"/>
      <c r="G36" s="59"/>
      <c r="H36" s="93"/>
    </row>
    <row r="37" spans="1:9" x14ac:dyDescent="0.25">
      <c r="A37" s="97"/>
      <c r="B37" s="25"/>
      <c r="C37" s="25"/>
      <c r="D37" s="25"/>
      <c r="E37" s="97"/>
      <c r="F37" s="141"/>
      <c r="G37" s="59"/>
      <c r="H37" s="93"/>
    </row>
    <row r="38" spans="1:9" x14ac:dyDescent="0.25">
      <c r="A38" s="97"/>
      <c r="B38" s="25"/>
      <c r="C38" s="25"/>
      <c r="D38" s="25"/>
      <c r="E38" s="97"/>
      <c r="F38" s="142"/>
      <c r="G38" s="60"/>
      <c r="H38" s="93"/>
    </row>
    <row r="39" spans="1:9" x14ac:dyDescent="0.25">
      <c r="A39" s="97"/>
      <c r="B39" s="97"/>
      <c r="C39" s="25"/>
      <c r="D39" s="25"/>
      <c r="E39" s="97"/>
      <c r="F39" s="120"/>
      <c r="G39" s="60"/>
      <c r="H39" s="93"/>
    </row>
    <row r="40" spans="1:9" x14ac:dyDescent="0.25">
      <c r="A40" s="25"/>
      <c r="C40" s="25"/>
      <c r="D40" s="25"/>
      <c r="F40" s="120"/>
      <c r="G40" s="60"/>
      <c r="H40" s="93"/>
    </row>
    <row r="41" spans="1:9" x14ac:dyDescent="0.25">
      <c r="A41" s="25"/>
      <c r="C41" s="25"/>
      <c r="D41" s="25"/>
      <c r="E41" s="25"/>
      <c r="F41" s="120"/>
      <c r="G41" s="60"/>
      <c r="H41" s="93"/>
    </row>
    <row r="42" spans="1:9" x14ac:dyDescent="0.25">
      <c r="A42" s="25"/>
      <c r="C42" s="25"/>
      <c r="D42" s="25"/>
      <c r="E42" s="25"/>
      <c r="F42" s="72"/>
      <c r="G42" s="73"/>
      <c r="H42" s="93"/>
    </row>
    <row r="43" spans="1:9" s="27" customFormat="1" ht="22.5" customHeight="1" x14ac:dyDescent="0.25">
      <c r="A43" s="240" t="s">
        <v>139</v>
      </c>
      <c r="B43" s="240"/>
      <c r="C43" s="240"/>
      <c r="D43" s="240"/>
      <c r="E43" s="240"/>
      <c r="F43" s="240"/>
      <c r="G43" s="240"/>
      <c r="H43" s="240"/>
    </row>
    <row r="44" spans="1:9" s="27" customFormat="1" x14ac:dyDescent="0.25">
      <c r="A44" s="28" t="s">
        <v>119</v>
      </c>
      <c r="B44" s="28" t="s">
        <v>120</v>
      </c>
      <c r="C44" s="28" t="s">
        <v>121</v>
      </c>
      <c r="D44" s="28" t="s">
        <v>122</v>
      </c>
      <c r="E44" s="241" t="s">
        <v>36</v>
      </c>
      <c r="F44" s="242"/>
      <c r="G44" s="243"/>
      <c r="H44" s="29" t="s">
        <v>125</v>
      </c>
      <c r="I44" s="30"/>
    </row>
    <row r="45" spans="1:9" ht="27.75" customHeight="1" x14ac:dyDescent="0.25">
      <c r="A45" s="25" t="s">
        <v>140</v>
      </c>
      <c r="B45" s="97" t="s">
        <v>141</v>
      </c>
      <c r="C45" s="97" t="s">
        <v>142</v>
      </c>
      <c r="D45" s="25" t="s">
        <v>143</v>
      </c>
      <c r="E45" s="244"/>
      <c r="F45" s="245"/>
      <c r="G45" s="246"/>
      <c r="H45" s="93"/>
    </row>
    <row r="46" spans="1:9" x14ac:dyDescent="0.25">
      <c r="A46" s="25" t="s">
        <v>144</v>
      </c>
      <c r="B46" s="97" t="s">
        <v>145</v>
      </c>
      <c r="C46" s="25" t="s">
        <v>142</v>
      </c>
      <c r="D46" s="97" t="s">
        <v>143</v>
      </c>
      <c r="E46" s="244"/>
      <c r="F46" s="245"/>
      <c r="G46" s="246"/>
      <c r="H46" s="93"/>
    </row>
    <row r="47" spans="1:9" x14ac:dyDescent="0.25">
      <c r="A47" s="25"/>
      <c r="B47" s="97"/>
      <c r="C47" s="65"/>
      <c r="D47" s="25"/>
      <c r="E47" s="247"/>
      <c r="F47" s="248"/>
      <c r="G47" s="35"/>
      <c r="H47" s="93"/>
    </row>
    <row r="48" spans="1:9" x14ac:dyDescent="0.25">
      <c r="A48" s="25"/>
      <c r="B48" s="25"/>
      <c r="C48" s="25"/>
      <c r="D48" s="25"/>
      <c r="E48" s="232"/>
      <c r="F48" s="233"/>
      <c r="G48" s="234"/>
      <c r="H48" s="93"/>
    </row>
    <row r="49" spans="1:9" x14ac:dyDescent="0.25">
      <c r="A49" s="25"/>
      <c r="B49" s="25"/>
      <c r="C49" s="25"/>
      <c r="D49" s="25"/>
      <c r="E49" s="232"/>
      <c r="F49" s="233"/>
      <c r="G49" s="234"/>
      <c r="H49" s="93"/>
    </row>
    <row r="50" spans="1:9" x14ac:dyDescent="0.25">
      <c r="A50" s="75"/>
      <c r="B50" s="75"/>
      <c r="C50" s="25"/>
      <c r="D50" s="25"/>
      <c r="E50" s="232"/>
      <c r="F50" s="233"/>
      <c r="G50" s="234"/>
      <c r="H50" s="93"/>
    </row>
    <row r="51" spans="1:9" x14ac:dyDescent="0.25">
      <c r="A51" s="75"/>
      <c r="B51" s="75"/>
      <c r="C51" s="25"/>
      <c r="D51" s="25"/>
      <c r="E51" s="232"/>
      <c r="F51" s="233"/>
      <c r="G51" s="234"/>
      <c r="H51" s="93"/>
    </row>
    <row r="52" spans="1:9" s="27" customFormat="1" ht="22.5" customHeight="1" x14ac:dyDescent="0.25">
      <c r="A52" s="240" t="s">
        <v>146</v>
      </c>
      <c r="B52" s="240"/>
      <c r="C52" s="240"/>
      <c r="D52" s="240"/>
      <c r="E52" s="240"/>
      <c r="F52" s="240"/>
      <c r="G52" s="240"/>
      <c r="H52" s="240"/>
    </row>
    <row r="53" spans="1:9" s="27" customFormat="1" x14ac:dyDescent="0.25">
      <c r="A53" s="28" t="s">
        <v>119</v>
      </c>
      <c r="B53" s="28" t="s">
        <v>120</v>
      </c>
      <c r="C53" s="28" t="s">
        <v>121</v>
      </c>
      <c r="D53" s="28" t="s">
        <v>122</v>
      </c>
      <c r="E53" s="29" t="s">
        <v>36</v>
      </c>
      <c r="F53" s="29" t="s">
        <v>135</v>
      </c>
      <c r="G53" s="29"/>
      <c r="H53" s="29" t="s">
        <v>125</v>
      </c>
      <c r="I53" s="30"/>
    </row>
    <row r="54" spans="1:9" x14ac:dyDescent="0.25">
      <c r="A54" s="25" t="s">
        <v>147</v>
      </c>
      <c r="B54" s="66"/>
      <c r="C54" s="25"/>
      <c r="D54" s="25"/>
      <c r="E54" s="25"/>
      <c r="F54" s="32"/>
      <c r="G54" s="32"/>
      <c r="H54" s="93"/>
    </row>
    <row r="55" spans="1:9" x14ac:dyDescent="0.25">
      <c r="A55" s="25"/>
      <c r="B55" s="66"/>
      <c r="C55" s="25"/>
      <c r="D55" s="25"/>
      <c r="E55" s="25"/>
      <c r="F55" s="32"/>
      <c r="G55" s="32"/>
      <c r="H55" s="93"/>
    </row>
    <row r="56" spans="1:9" x14ac:dyDescent="0.25">
      <c r="A56" s="25"/>
      <c r="B56" s="97"/>
      <c r="C56" s="25"/>
      <c r="D56" s="25"/>
      <c r="E56" s="97"/>
      <c r="F56" s="32"/>
      <c r="G56" s="32"/>
      <c r="H56" s="93"/>
    </row>
    <row r="57" spans="1:9" x14ac:dyDescent="0.25">
      <c r="A57" s="25"/>
      <c r="C57" s="25"/>
      <c r="D57" s="25"/>
      <c r="E57" s="95"/>
      <c r="F57" s="32"/>
      <c r="G57" s="32"/>
      <c r="H57" s="93"/>
    </row>
    <row r="58" spans="1:9" x14ac:dyDescent="0.25">
      <c r="A58" s="25"/>
      <c r="C58" s="25"/>
      <c r="D58" s="97"/>
      <c r="E58" s="95"/>
      <c r="F58" s="32"/>
      <c r="G58" s="32"/>
      <c r="H58" s="93"/>
    </row>
    <row r="59" spans="1:9" x14ac:dyDescent="0.25">
      <c r="A59" s="25"/>
      <c r="B59" s="66"/>
      <c r="C59" s="25"/>
      <c r="D59" s="25"/>
      <c r="E59" s="95"/>
      <c r="F59" s="32"/>
      <c r="G59" s="32"/>
      <c r="H59" s="93"/>
    </row>
    <row r="60" spans="1:9" s="27" customFormat="1" ht="22.5" customHeight="1" x14ac:dyDescent="0.25">
      <c r="A60" s="238" t="s">
        <v>148</v>
      </c>
      <c r="B60" s="238"/>
      <c r="C60" s="238"/>
      <c r="D60" s="238"/>
      <c r="E60" s="238"/>
      <c r="F60" s="238"/>
      <c r="G60" s="238"/>
      <c r="H60" s="238"/>
    </row>
    <row r="61" spans="1:9" s="27" customFormat="1" x14ac:dyDescent="0.25">
      <c r="A61" s="22" t="s">
        <v>119</v>
      </c>
      <c r="B61" s="22" t="s">
        <v>120</v>
      </c>
      <c r="C61" s="22" t="s">
        <v>121</v>
      </c>
      <c r="D61" s="22" t="s">
        <v>122</v>
      </c>
      <c r="E61" s="254" t="s">
        <v>36</v>
      </c>
      <c r="F61" s="255"/>
      <c r="G61" s="256"/>
      <c r="H61" s="23" t="s">
        <v>125</v>
      </c>
      <c r="I61" s="30"/>
    </row>
    <row r="62" spans="1:9" ht="30" x14ac:dyDescent="0.25">
      <c r="A62" s="34" t="s">
        <v>149</v>
      </c>
      <c r="B62" s="131" t="s">
        <v>150</v>
      </c>
      <c r="C62" s="34" t="s">
        <v>151</v>
      </c>
      <c r="D62" s="34" t="s">
        <v>143</v>
      </c>
      <c r="E62" s="244" t="s">
        <v>152</v>
      </c>
      <c r="F62" s="245"/>
      <c r="G62" s="246"/>
      <c r="H62" s="93" t="s">
        <v>153</v>
      </c>
    </row>
    <row r="63" spans="1:9" ht="30" x14ac:dyDescent="0.25">
      <c r="A63" s="34" t="s">
        <v>154</v>
      </c>
      <c r="B63" s="143" t="s">
        <v>155</v>
      </c>
      <c r="C63" s="34" t="s">
        <v>156</v>
      </c>
      <c r="D63" s="34" t="s">
        <v>157</v>
      </c>
      <c r="E63" s="244" t="s">
        <v>158</v>
      </c>
      <c r="F63" s="245"/>
      <c r="G63" s="246"/>
      <c r="H63" s="93" t="s">
        <v>153</v>
      </c>
    </row>
    <row r="64" spans="1:9" s="33" customFormat="1" ht="30" x14ac:dyDescent="0.25">
      <c r="A64" s="34" t="s">
        <v>159</v>
      </c>
      <c r="B64" s="66" t="s">
        <v>160</v>
      </c>
      <c r="C64" s="66" t="s">
        <v>161</v>
      </c>
      <c r="D64" s="66" t="s">
        <v>162</v>
      </c>
      <c r="E64" s="251" t="s">
        <v>163</v>
      </c>
      <c r="F64" s="252"/>
      <c r="G64" s="253"/>
      <c r="H64" s="93" t="s">
        <v>153</v>
      </c>
    </row>
    <row r="65" spans="1:8" ht="30" x14ac:dyDescent="0.25">
      <c r="A65" s="34" t="s">
        <v>164</v>
      </c>
      <c r="B65" s="25" t="s">
        <v>165</v>
      </c>
      <c r="C65" s="34" t="s">
        <v>166</v>
      </c>
      <c r="D65" s="34" t="s">
        <v>167</v>
      </c>
      <c r="E65" s="244" t="s">
        <v>168</v>
      </c>
      <c r="F65" s="245"/>
      <c r="G65" s="246"/>
      <c r="H65" s="93" t="s">
        <v>153</v>
      </c>
    </row>
    <row r="66" spans="1:8" ht="30" x14ac:dyDescent="0.25">
      <c r="A66" s="34" t="s">
        <v>169</v>
      </c>
      <c r="B66" s="18" t="s">
        <v>143</v>
      </c>
      <c r="C66" s="18" t="s">
        <v>143</v>
      </c>
      <c r="D66" s="18" t="s">
        <v>143</v>
      </c>
      <c r="E66" s="249" t="s">
        <v>170</v>
      </c>
      <c r="F66" s="249"/>
      <c r="G66" s="250"/>
      <c r="H66" s="93" t="s">
        <v>153</v>
      </c>
    </row>
    <row r="67" spans="1:8" x14ac:dyDescent="0.25">
      <c r="A67" s="34" t="s">
        <v>171</v>
      </c>
      <c r="B67" s="18" t="s">
        <v>172</v>
      </c>
    </row>
  </sheetData>
  <mergeCells count="23">
    <mergeCell ref="E66:G66"/>
    <mergeCell ref="E49:G49"/>
    <mergeCell ref="E50:G50"/>
    <mergeCell ref="E51:G51"/>
    <mergeCell ref="E65:G65"/>
    <mergeCell ref="E62:G62"/>
    <mergeCell ref="E64:G64"/>
    <mergeCell ref="A52:H52"/>
    <mergeCell ref="A60:H60"/>
    <mergeCell ref="E61:G61"/>
    <mergeCell ref="E63:G63"/>
    <mergeCell ref="E48:G48"/>
    <mergeCell ref="A1:H1"/>
    <mergeCell ref="C3:E3"/>
    <mergeCell ref="G3:H3"/>
    <mergeCell ref="A6:H6"/>
    <mergeCell ref="A18:H18"/>
    <mergeCell ref="A31:H31"/>
    <mergeCell ref="A43:H43"/>
    <mergeCell ref="E44:G44"/>
    <mergeCell ref="E45:G45"/>
    <mergeCell ref="E47:F47"/>
    <mergeCell ref="E46:G46"/>
  </mergeCells>
  <phoneticPr fontId="14" type="noConversion"/>
  <dataValidations count="6">
    <dataValidation type="list" allowBlank="1" showInputMessage="1" showErrorMessage="1" sqref="H42 H8:H17">
      <formula1>"Servidor, Estação de trabalho, Dispositivo móvel, Periférico, Mídia de dados"</formula1>
    </dataValidation>
    <dataValidation type="list" allowBlank="1" showInputMessage="1" showErrorMessage="1" sqref="H33:H42">
      <formula1>"Meio físico, Equipamento de rede, Interface de comunicação"</formula1>
    </dataValidation>
    <dataValidation type="list" allowBlank="1" showInputMessage="1" showErrorMessage="1" sqref="H54:H59">
      <formula1>"Sede, Hospital Universitário, Ambiente externo, Datacenter"</formula1>
    </dataValidation>
    <dataValidation type="list" allowBlank="1" showInputMessage="1" showErrorMessage="1" sqref="H62:H66">
      <formula1>"Autoridades, Estrutura da organização, Organização de projeto ou serviço, Fornecedores e parceiros"</formula1>
    </dataValidation>
    <dataValidation type="list" allowBlank="1" showInputMessage="1" showErrorMessage="1" sqref="H20:H30">
      <formula1>"Sistema operacional, Serviço de rede ou administração, Software e sistema de suporte, Aplicações de negócio"</formula1>
    </dataValidation>
    <dataValidation type="list" allowBlank="1" showInputMessage="1" showErrorMessage="1" sqref="H45:H51">
      <formula1>"Usuário, Analista de TI, Desenvolvedor, Tomador de decisão"</formula1>
    </dataValidation>
  </dataValidations>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30"/>
  <sheetViews>
    <sheetView showGridLines="0" tabSelected="1" zoomScale="120" zoomScaleNormal="120" workbookViewId="0">
      <pane xSplit="2" ySplit="2" topLeftCell="C3" activePane="bottomRight" state="frozen"/>
      <selection pane="topRight" activeCell="E1" sqref="E1"/>
      <selection pane="bottomLeft" activeCell="A3" sqref="A3"/>
      <selection pane="bottomRight" activeCell="Y5" sqref="Y5"/>
    </sheetView>
  </sheetViews>
  <sheetFormatPr defaultColWidth="9.140625" defaultRowHeight="15" x14ac:dyDescent="0.25"/>
  <cols>
    <col min="1" max="1" width="6.28515625" style="1" customWidth="1"/>
    <col min="2" max="2" width="44.7109375" style="1" customWidth="1"/>
    <col min="3" max="3" width="26.5703125" style="80" customWidth="1"/>
    <col min="4" max="4" width="51" style="1" bestFit="1" customWidth="1"/>
    <col min="5" max="6" width="44.7109375" style="1" customWidth="1"/>
    <col min="7" max="7" width="35.140625" style="1" customWidth="1"/>
    <col min="8" max="8" width="61.140625" style="1" customWidth="1"/>
    <col min="9" max="10" width="21.5703125" style="80" customWidth="1"/>
    <col min="11" max="11" width="18.42578125" style="80" customWidth="1"/>
    <col min="12" max="12" width="21.5703125" style="92" customWidth="1"/>
    <col min="13" max="13" width="21.5703125" style="80" customWidth="1"/>
    <col min="14" max="14" width="23.85546875" style="80" bestFit="1" customWidth="1"/>
    <col min="15" max="15" width="21.5703125" style="80" customWidth="1"/>
    <col min="16" max="16" width="24" style="80" bestFit="1" customWidth="1"/>
    <col min="17" max="18" width="41.42578125" style="80" customWidth="1"/>
    <col min="19" max="20" width="23.42578125" style="80" customWidth="1"/>
    <col min="21" max="21" width="23.140625" style="80" customWidth="1"/>
    <col min="22" max="22" width="20.7109375" style="80" customWidth="1"/>
    <col min="23" max="23" width="22.42578125" style="80" customWidth="1"/>
    <col min="24" max="27" width="20.7109375" style="1" customWidth="1"/>
    <col min="28" max="28" width="18" style="1" customWidth="1"/>
    <col min="29" max="16384" width="9.140625" style="1"/>
  </cols>
  <sheetData>
    <row r="1" spans="1:28" ht="31.5" customHeight="1" x14ac:dyDescent="0.25">
      <c r="A1" s="263" t="s">
        <v>173</v>
      </c>
      <c r="B1" s="264"/>
      <c r="C1" s="264"/>
      <c r="D1" s="264"/>
      <c r="E1" s="264"/>
      <c r="F1" s="264"/>
      <c r="G1" s="264"/>
      <c r="H1" s="264"/>
      <c r="I1" s="260" t="s">
        <v>174</v>
      </c>
      <c r="J1" s="261"/>
      <c r="K1" s="261"/>
      <c r="L1" s="261"/>
      <c r="M1" s="261"/>
      <c r="N1" s="261"/>
      <c r="O1" s="262"/>
      <c r="P1" s="257" t="s">
        <v>175</v>
      </c>
      <c r="Q1" s="258"/>
      <c r="R1" s="258"/>
      <c r="S1" s="258"/>
      <c r="T1" s="258"/>
      <c r="U1" s="258"/>
      <c r="V1" s="258"/>
      <c r="W1" s="258"/>
      <c r="X1" s="258"/>
      <c r="Y1" s="258"/>
      <c r="Z1" s="258"/>
      <c r="AA1" s="259"/>
    </row>
    <row r="2" spans="1:28" s="80" customFormat="1" ht="54.75" customHeight="1" x14ac:dyDescent="0.25">
      <c r="A2" s="76" t="s">
        <v>119</v>
      </c>
      <c r="B2" s="2" t="s">
        <v>54</v>
      </c>
      <c r="C2" s="3" t="s">
        <v>120</v>
      </c>
      <c r="D2" s="3" t="s">
        <v>176</v>
      </c>
      <c r="E2" s="3" t="s">
        <v>177</v>
      </c>
      <c r="F2" s="3" t="s">
        <v>178</v>
      </c>
      <c r="G2" s="3" t="s">
        <v>179</v>
      </c>
      <c r="H2" s="4" t="s">
        <v>53</v>
      </c>
      <c r="I2" s="7" t="s">
        <v>31</v>
      </c>
      <c r="J2" s="77" t="s">
        <v>32</v>
      </c>
      <c r="K2" s="78" t="s">
        <v>180</v>
      </c>
      <c r="L2" s="17" t="s">
        <v>181</v>
      </c>
      <c r="M2" s="6" t="s">
        <v>182</v>
      </c>
      <c r="N2" s="78" t="s">
        <v>183</v>
      </c>
      <c r="O2" s="5" t="s">
        <v>184</v>
      </c>
      <c r="P2" s="79" t="s">
        <v>185</v>
      </c>
      <c r="Q2" s="2" t="s">
        <v>186</v>
      </c>
      <c r="R2" s="2" t="s">
        <v>187</v>
      </c>
      <c r="S2" s="8" t="s">
        <v>188</v>
      </c>
      <c r="T2" s="8" t="s">
        <v>189</v>
      </c>
      <c r="U2" s="8" t="s">
        <v>190</v>
      </c>
      <c r="V2" s="8" t="s">
        <v>191</v>
      </c>
      <c r="W2" s="8" t="s">
        <v>192</v>
      </c>
      <c r="X2" s="8" t="s">
        <v>193</v>
      </c>
      <c r="Y2" s="8" t="s">
        <v>194</v>
      </c>
      <c r="Z2" s="8" t="s">
        <v>195</v>
      </c>
      <c r="AA2" s="8" t="s">
        <v>196</v>
      </c>
    </row>
    <row r="3" spans="1:28" ht="90" x14ac:dyDescent="0.25">
      <c r="A3" s="137">
        <v>1</v>
      </c>
      <c r="B3" s="64" t="s">
        <v>197</v>
      </c>
      <c r="C3" s="85" t="s">
        <v>149</v>
      </c>
      <c r="D3" s="64" t="s">
        <v>198</v>
      </c>
      <c r="E3" s="64" t="s">
        <v>199</v>
      </c>
      <c r="F3" s="64" t="s">
        <v>200</v>
      </c>
      <c r="G3" s="57" t="s">
        <v>201</v>
      </c>
      <c r="H3" s="63" t="s">
        <v>202</v>
      </c>
      <c r="I3" s="86" t="s">
        <v>50</v>
      </c>
      <c r="J3" s="86" t="s">
        <v>38</v>
      </c>
      <c r="K3" s="82">
        <f>IFERROR((VLOOKUP(I3,'Plano de Contexto'!$B$24:$E$28,4,FALSE))*VLOOKUP(J3,'Plano de Contexto'!$G$24:$J$28,4,FALSE),"")</f>
        <v>5</v>
      </c>
      <c r="L3" s="87" t="str">
        <f>IF(ISBLANK(J3),"",IF(K3&gt;=17,"Muito Alto",IF(K3&gt;=11,"Alto",IF(K3&gt;=5,"Médio",IF(K3&gt;=3,"Baixo",IF(K3&gt;=0,"Muito Baixo"))))))</f>
        <v>Médio</v>
      </c>
      <c r="M3" s="88" t="s">
        <v>57</v>
      </c>
      <c r="N3" s="81">
        <f>IFERROR(VLOOKUP(M3,'Plano de Contexto'!$B$33:$E$37,4,FALSE)*K3,"")</f>
        <v>1</v>
      </c>
      <c r="O3" s="82" t="str">
        <f>IF(ISBLANK(M3),"",IF(N3&gt;=20,"Muito Alto",IF(N3&gt;=11,"Alto",IF(N3&gt;=5,"Médio",IF(N3&gt;=3,"Baixo",IF(N3&gt;=0,"Muito Baixo"))))))</f>
        <v>Muito Baixo</v>
      </c>
      <c r="P3" s="89" t="s">
        <v>203</v>
      </c>
      <c r="Q3" s="89"/>
      <c r="R3" s="89"/>
      <c r="S3" s="90"/>
      <c r="T3" s="86"/>
      <c r="U3" s="90"/>
      <c r="V3" s="91"/>
      <c r="W3" s="91"/>
      <c r="X3" s="83"/>
      <c r="Y3" s="83"/>
      <c r="Z3" s="101" t="str">
        <f>IFERROR(VLOOKUP(Y3,'Plano de Contexto'!$B$33:$E$37,4,FALSE)*N3,"")</f>
        <v/>
      </c>
      <c r="AA3" s="102" t="str">
        <f t="shared" ref="AA3:AA30" si="0">IF(ISBLANK(Y3),"",IF(Z3&gt;=20,"Muito Alto",IF(Z3&gt;=11,"Alto",IF(Z3&gt;=5,"Médio",IF(Z3&gt;=3,"Baixo",IF(Z3&gt;=0,"Muito Baixo"))))))</f>
        <v/>
      </c>
      <c r="AB3" s="84"/>
    </row>
    <row r="4" spans="1:28" ht="45" x14ac:dyDescent="0.25">
      <c r="A4" s="138">
        <v>2</v>
      </c>
      <c r="B4" s="134" t="s">
        <v>204</v>
      </c>
      <c r="C4" s="85" t="s">
        <v>205</v>
      </c>
      <c r="D4" s="64" t="s">
        <v>206</v>
      </c>
      <c r="E4" s="64" t="s">
        <v>207</v>
      </c>
      <c r="F4" s="64" t="s">
        <v>208</v>
      </c>
      <c r="G4" s="57" t="s">
        <v>209</v>
      </c>
      <c r="H4" s="63" t="s">
        <v>210</v>
      </c>
      <c r="I4" s="86" t="s">
        <v>41</v>
      </c>
      <c r="J4" s="86" t="s">
        <v>44</v>
      </c>
      <c r="K4" s="82">
        <f>IFERROR((VLOOKUP(I4,'Plano de Contexto'!$B$24:$E$28,4,FALSE))*VLOOKUP(J4,'Plano de Contexto'!$G$24:$J$28,4,FALSE),"")</f>
        <v>12</v>
      </c>
      <c r="L4" s="87" t="str">
        <f t="shared" ref="L4:L6" si="1">IF(ISBLANK(J4),"",IF(K4&gt;=17,"Muito Alto",IF(K4&gt;=11,"Alto",IF(K4&gt;=5,"Médio",IF(K4&gt;=3,"Baixo",IF(K4&gt;=0,"Muito Baixo"))))))</f>
        <v>Alto</v>
      </c>
      <c r="M4" s="88" t="s">
        <v>66</v>
      </c>
      <c r="N4" s="81">
        <f>IFERROR(VLOOKUP(M4,'Plano de Contexto'!$B$33:$E$37,4,FALSE)*K4,"")</f>
        <v>9.6000000000000014</v>
      </c>
      <c r="O4" s="82" t="str">
        <f t="shared" ref="O4:O6" si="2">IF(ISBLANK(M4),"",IF(N4&gt;=20,"Muito Alto",IF(N4&gt;=11,"Alto",IF(N4&gt;=5,"Médio",IF(N4&gt;=3,"Baixo",IF(N4&gt;=0,"Muito Baixo"))))))</f>
        <v>Médio</v>
      </c>
      <c r="P4" s="89" t="s">
        <v>211</v>
      </c>
      <c r="Q4" s="89" t="s">
        <v>212</v>
      </c>
      <c r="R4" s="89" t="s">
        <v>213</v>
      </c>
      <c r="S4" s="90" t="s">
        <v>214</v>
      </c>
      <c r="T4" s="86" t="s">
        <v>143</v>
      </c>
      <c r="U4" s="145">
        <v>45292</v>
      </c>
      <c r="V4" s="146">
        <v>45991</v>
      </c>
      <c r="W4" s="91" t="s">
        <v>231</v>
      </c>
      <c r="X4" s="83" t="s">
        <v>215</v>
      </c>
      <c r="Y4" s="83"/>
      <c r="Z4" s="101" t="str">
        <f>IFERROR(VLOOKUP(Y4,'Plano de Contexto'!$B$33:$E$37,4,FALSE)*N4,"")</f>
        <v/>
      </c>
      <c r="AA4" s="102" t="str">
        <f t="shared" si="0"/>
        <v/>
      </c>
      <c r="AB4" s="84"/>
    </row>
    <row r="5" spans="1:28" ht="60" x14ac:dyDescent="0.25">
      <c r="A5" s="137">
        <v>3</v>
      </c>
      <c r="B5" s="64" t="s">
        <v>216</v>
      </c>
      <c r="C5" s="85" t="s">
        <v>171</v>
      </c>
      <c r="D5" s="64" t="s">
        <v>217</v>
      </c>
      <c r="E5" s="64" t="s">
        <v>218</v>
      </c>
      <c r="F5" s="144" t="s">
        <v>219</v>
      </c>
      <c r="G5" s="57" t="s">
        <v>220</v>
      </c>
      <c r="H5" s="63" t="s">
        <v>221</v>
      </c>
      <c r="I5" s="86" t="s">
        <v>44</v>
      </c>
      <c r="J5" s="86" t="s">
        <v>41</v>
      </c>
      <c r="K5" s="82">
        <f>IFERROR((VLOOKUP(I5,'Plano de Contexto'!$B$24:$E$28,4,FALSE))*VLOOKUP(J5,'Plano de Contexto'!$G$24:$J$28,4,FALSE),"")</f>
        <v>12</v>
      </c>
      <c r="L5" s="87" t="str">
        <f t="shared" si="1"/>
        <v>Alto</v>
      </c>
      <c r="M5" s="88" t="s">
        <v>66</v>
      </c>
      <c r="N5" s="81">
        <f>IFERROR(VLOOKUP(M5,'Plano de Contexto'!$B$33:$E$37,4,FALSE)*K5,"")</f>
        <v>9.6000000000000014</v>
      </c>
      <c r="O5" s="82" t="str">
        <f t="shared" si="2"/>
        <v>Médio</v>
      </c>
      <c r="P5" s="89" t="s">
        <v>211</v>
      </c>
      <c r="Q5" s="89" t="s">
        <v>222</v>
      </c>
      <c r="R5" s="89" t="s">
        <v>213</v>
      </c>
      <c r="S5" s="90" t="s">
        <v>143</v>
      </c>
      <c r="T5" s="86" t="s">
        <v>223</v>
      </c>
      <c r="U5" s="145">
        <v>45292</v>
      </c>
      <c r="V5" s="146">
        <v>45981</v>
      </c>
      <c r="W5" s="91" t="s">
        <v>231</v>
      </c>
      <c r="X5" s="83" t="s">
        <v>215</v>
      </c>
      <c r="Y5" s="83"/>
      <c r="Z5" s="101" t="str">
        <f>IFERROR(VLOOKUP(Y5,'Plano de Contexto'!$B$33:$E$37,4,FALSE)*N5,"")</f>
        <v/>
      </c>
      <c r="AA5" s="102" t="str">
        <f t="shared" si="0"/>
        <v/>
      </c>
      <c r="AB5" s="84"/>
    </row>
    <row r="6" spans="1:28" ht="30" x14ac:dyDescent="0.25">
      <c r="A6" s="137">
        <v>4</v>
      </c>
      <c r="B6" s="64" t="s">
        <v>224</v>
      </c>
      <c r="C6" s="85" t="s">
        <v>225</v>
      </c>
      <c r="D6" s="64" t="s">
        <v>226</v>
      </c>
      <c r="E6" s="132" t="s">
        <v>227</v>
      </c>
      <c r="F6" s="64" t="s">
        <v>228</v>
      </c>
      <c r="G6" s="57" t="s">
        <v>229</v>
      </c>
      <c r="H6" s="63" t="s">
        <v>230</v>
      </c>
      <c r="I6" s="86" t="s">
        <v>50</v>
      </c>
      <c r="J6" s="86" t="s">
        <v>44</v>
      </c>
      <c r="K6" s="82">
        <f>IFERROR((VLOOKUP(I6,'Plano de Contexto'!$B$24:$E$28,4,FALSE))*VLOOKUP(J6,'Plano de Contexto'!$G$24:$J$28,4,FALSE),"")</f>
        <v>3</v>
      </c>
      <c r="L6" s="87" t="str">
        <f t="shared" si="1"/>
        <v>Baixo</v>
      </c>
      <c r="M6" s="88" t="s">
        <v>60</v>
      </c>
      <c r="N6" s="81">
        <f>IFERROR(VLOOKUP(M6,'Plano de Contexto'!$B$33:$E$37,4,FALSE)*K6,"")</f>
        <v>1.2000000000000002</v>
      </c>
      <c r="O6" s="82" t="str">
        <f t="shared" si="2"/>
        <v>Muito Baixo</v>
      </c>
      <c r="P6" s="89" t="s">
        <v>203</v>
      </c>
      <c r="Q6" s="89"/>
      <c r="R6" s="89"/>
      <c r="S6" s="90"/>
      <c r="T6" s="86"/>
      <c r="U6" s="90"/>
      <c r="V6" s="91"/>
      <c r="W6" s="91"/>
      <c r="X6" s="83"/>
      <c r="Y6" s="83"/>
      <c r="Z6" s="101" t="str">
        <f>IFERROR(VLOOKUP(Y6,'Plano de Contexto'!$B$33:$E$37,4,FALSE)*N6,"")</f>
        <v/>
      </c>
      <c r="AA6" s="102" t="str">
        <f t="shared" si="0"/>
        <v/>
      </c>
      <c r="AB6" s="84"/>
    </row>
    <row r="7" spans="1:28" x14ac:dyDescent="0.25">
      <c r="A7" s="138"/>
      <c r="B7" s="134"/>
      <c r="C7" s="85"/>
      <c r="D7" s="64"/>
      <c r="E7" s="64"/>
      <c r="F7" s="64"/>
      <c r="G7" s="57"/>
      <c r="H7" s="63"/>
      <c r="I7" s="86"/>
      <c r="J7" s="86"/>
      <c r="K7" s="82"/>
      <c r="L7" s="87"/>
      <c r="M7" s="88"/>
      <c r="N7" s="81"/>
      <c r="O7" s="82"/>
      <c r="P7" s="89"/>
      <c r="Q7" s="89"/>
      <c r="R7" s="89"/>
      <c r="S7" s="90"/>
      <c r="T7" s="86"/>
      <c r="U7" s="90"/>
      <c r="V7" s="91"/>
      <c r="W7" s="91"/>
      <c r="X7" s="83"/>
      <c r="Y7" s="83"/>
      <c r="Z7" s="101" t="str">
        <f>IFERROR(VLOOKUP(Y7,'Plano de Contexto'!$B$33:$E$37,4,FALSE)*N7,"")</f>
        <v/>
      </c>
      <c r="AA7" s="102" t="str">
        <f t="shared" si="0"/>
        <v/>
      </c>
      <c r="AB7" s="84"/>
    </row>
    <row r="8" spans="1:28" x14ac:dyDescent="0.25">
      <c r="A8" s="137">
        <v>5</v>
      </c>
      <c r="B8" s="64"/>
      <c r="C8" s="85"/>
      <c r="D8" s="64"/>
      <c r="E8" s="64"/>
      <c r="F8" s="64"/>
      <c r="G8" s="57"/>
      <c r="H8" s="63"/>
      <c r="I8" s="86"/>
      <c r="J8" s="86"/>
      <c r="K8" s="82"/>
      <c r="L8" s="87"/>
      <c r="M8" s="88"/>
      <c r="N8" s="81"/>
      <c r="O8" s="82"/>
      <c r="P8" s="89"/>
      <c r="Q8" s="89"/>
      <c r="R8" s="89"/>
      <c r="S8" s="90"/>
      <c r="T8" s="86"/>
      <c r="U8" s="90"/>
      <c r="V8" s="91"/>
      <c r="W8" s="91"/>
      <c r="X8" s="83"/>
      <c r="Y8" s="83"/>
      <c r="Z8" s="101" t="str">
        <f>IFERROR(VLOOKUP(Y8,'Plano de Contexto'!$B$33:$E$37,4,FALSE)*N8,"")</f>
        <v/>
      </c>
      <c r="AA8" s="102" t="str">
        <f t="shared" si="0"/>
        <v/>
      </c>
      <c r="AB8" s="84"/>
    </row>
    <row r="9" spans="1:28" x14ac:dyDescent="0.25">
      <c r="A9" s="138">
        <v>6</v>
      </c>
      <c r="B9" s="134"/>
      <c r="C9" s="85"/>
      <c r="D9" s="64"/>
      <c r="E9" s="64"/>
      <c r="F9" s="64"/>
      <c r="G9" s="57"/>
      <c r="H9" s="63"/>
      <c r="I9" s="86"/>
      <c r="J9" s="86"/>
      <c r="K9" s="82"/>
      <c r="L9" s="87"/>
      <c r="M9" s="88"/>
      <c r="N9" s="81"/>
      <c r="O9" s="82"/>
      <c r="P9" s="89"/>
      <c r="Q9" s="89"/>
      <c r="R9" s="89"/>
      <c r="S9" s="90"/>
      <c r="T9" s="86"/>
      <c r="U9" s="135"/>
      <c r="V9" s="136"/>
      <c r="W9" s="91"/>
      <c r="X9" s="83"/>
      <c r="Y9" s="83"/>
      <c r="Z9" s="101" t="str">
        <f>IFERROR(VLOOKUP(Y9,'Plano de Contexto'!$B$33:$E$37,4,FALSE)*N9,"")</f>
        <v/>
      </c>
      <c r="AA9" s="102" t="str">
        <f t="shared" si="0"/>
        <v/>
      </c>
      <c r="AB9" s="84"/>
    </row>
    <row r="10" spans="1:28" x14ac:dyDescent="0.25">
      <c r="A10" s="137">
        <v>7</v>
      </c>
      <c r="B10" s="64"/>
      <c r="C10" s="85"/>
      <c r="D10" s="64"/>
      <c r="E10" s="64"/>
      <c r="F10" s="64"/>
      <c r="G10" s="57"/>
      <c r="H10" s="63"/>
      <c r="I10" s="86"/>
      <c r="J10" s="86"/>
      <c r="K10" s="82"/>
      <c r="L10" s="87"/>
      <c r="M10" s="88"/>
      <c r="N10" s="81"/>
      <c r="O10" s="82"/>
      <c r="P10" s="89"/>
      <c r="Q10" s="89"/>
      <c r="R10" s="89"/>
      <c r="S10" s="90"/>
      <c r="T10" s="86"/>
      <c r="U10" s="90"/>
      <c r="V10" s="91"/>
      <c r="W10" s="91"/>
      <c r="X10" s="83"/>
      <c r="Y10" s="83"/>
      <c r="Z10" s="101" t="str">
        <f>IFERROR(VLOOKUP(Y10,'Plano de Contexto'!$B$33:$E$37,4,FALSE)*N10,"")</f>
        <v/>
      </c>
      <c r="AA10" s="102" t="str">
        <f t="shared" si="0"/>
        <v/>
      </c>
      <c r="AB10" s="84"/>
    </row>
    <row r="11" spans="1:28" x14ac:dyDescent="0.25">
      <c r="A11" s="138">
        <v>8</v>
      </c>
      <c r="B11" s="64"/>
      <c r="C11" s="85"/>
      <c r="D11" s="64"/>
      <c r="E11" s="64"/>
      <c r="F11" s="64"/>
      <c r="G11" s="57"/>
      <c r="H11" s="63"/>
      <c r="I11" s="86"/>
      <c r="J11" s="86"/>
      <c r="K11" s="82"/>
      <c r="L11" s="87"/>
      <c r="M11" s="88"/>
      <c r="N11" s="81"/>
      <c r="O11" s="82"/>
      <c r="P11" s="89"/>
      <c r="Q11" s="89"/>
      <c r="R11" s="89"/>
      <c r="S11" s="90"/>
      <c r="T11" s="86"/>
      <c r="U11" s="90"/>
      <c r="V11" s="91"/>
      <c r="W11" s="91"/>
      <c r="X11" s="83"/>
      <c r="Y11" s="83"/>
      <c r="Z11" s="101" t="str">
        <f>IFERROR(VLOOKUP(Y11,'Plano de Contexto'!$B$33:$E$37,4,FALSE)*N11,"")</f>
        <v/>
      </c>
      <c r="AA11" s="102" t="str">
        <f t="shared" si="0"/>
        <v/>
      </c>
      <c r="AB11" s="84"/>
    </row>
    <row r="12" spans="1:28" x14ac:dyDescent="0.25">
      <c r="A12" s="137">
        <v>9</v>
      </c>
      <c r="B12" s="133"/>
      <c r="C12" s="85"/>
      <c r="D12" s="64"/>
      <c r="E12" s="64"/>
      <c r="F12" s="64"/>
      <c r="G12" s="57"/>
      <c r="H12" s="63"/>
      <c r="I12" s="86"/>
      <c r="J12" s="86"/>
      <c r="K12" s="82"/>
      <c r="L12" s="87"/>
      <c r="M12" s="88"/>
      <c r="N12" s="81"/>
      <c r="O12" s="82"/>
      <c r="P12" s="89"/>
      <c r="Q12" s="89"/>
      <c r="R12" s="89"/>
      <c r="S12" s="90"/>
      <c r="T12" s="86"/>
      <c r="U12" s="90"/>
      <c r="V12" s="91"/>
      <c r="W12" s="91"/>
      <c r="X12" s="83"/>
      <c r="Y12" s="83"/>
      <c r="Z12" s="101" t="str">
        <f>IFERROR(VLOOKUP(Y12,'Plano de Contexto'!$B$33:$E$37,4,FALSE)*N12,"")</f>
        <v/>
      </c>
      <c r="AA12" s="102" t="str">
        <f t="shared" si="0"/>
        <v/>
      </c>
      <c r="AB12" s="84"/>
    </row>
    <row r="13" spans="1:28" x14ac:dyDescent="0.25">
      <c r="A13" s="138">
        <v>10</v>
      </c>
      <c r="B13" s="64"/>
      <c r="C13" s="85"/>
      <c r="D13" s="64"/>
      <c r="E13" s="64"/>
      <c r="F13" s="64"/>
      <c r="G13" s="57"/>
      <c r="H13" s="63"/>
      <c r="I13" s="86"/>
      <c r="J13" s="86"/>
      <c r="K13" s="82"/>
      <c r="L13" s="87"/>
      <c r="M13" s="88"/>
      <c r="N13" s="81"/>
      <c r="O13" s="82"/>
      <c r="P13" s="89"/>
      <c r="Q13" s="89"/>
      <c r="R13" s="89"/>
      <c r="S13" s="90"/>
      <c r="T13" s="86"/>
      <c r="U13" s="90"/>
      <c r="V13" s="91"/>
      <c r="W13" s="91"/>
      <c r="X13" s="83"/>
      <c r="Y13" s="83"/>
      <c r="Z13" s="101" t="str">
        <f>IFERROR(VLOOKUP(Y13,'Plano de Contexto'!$B$33:$E$37,4,FALSE)*N13,"")</f>
        <v/>
      </c>
      <c r="AA13" s="102" t="str">
        <f t="shared" si="0"/>
        <v/>
      </c>
      <c r="AB13" s="84"/>
    </row>
    <row r="14" spans="1:28" x14ac:dyDescent="0.25">
      <c r="A14" s="137">
        <v>11</v>
      </c>
      <c r="B14" s="64"/>
      <c r="C14" s="85"/>
      <c r="D14" s="64"/>
      <c r="E14" s="64"/>
      <c r="F14" s="64"/>
      <c r="G14" s="57"/>
      <c r="H14" s="63"/>
      <c r="I14" s="86"/>
      <c r="J14" s="86"/>
      <c r="K14" s="82" t="str">
        <f>IFERROR((VLOOKUP(I14,'Plano de Contexto'!$B$24:$E$28,4,FALSE))*VLOOKUP(J14,'Plano de Contexto'!$G$24:$J$28,4,FALSE),"")</f>
        <v/>
      </c>
      <c r="L14" s="87" t="str">
        <f t="shared" ref="L14:L30" si="3">IF(ISBLANK(J14),"",IF(K14&gt;=17,"Muito Alto",IF(K14&gt;=11,"Alto",IF(K14&gt;=5,"Médio",IF(K14&gt;=3,"Baixo",IF(K14&gt;=0,"Muito Baixo"))))))</f>
        <v/>
      </c>
      <c r="M14" s="88"/>
      <c r="N14" s="81" t="str">
        <f>IFERROR(VLOOKUP(M14,'Plano de Contexto'!$B$33:$E$37,4,FALSE)*K14,"")</f>
        <v/>
      </c>
      <c r="O14" s="82" t="str">
        <f t="shared" ref="O14:O30" si="4">IF(ISBLANK(M14),"",IF(N14&gt;=20,"Muito Alto",IF(N14&gt;=11,"Alto",IF(N14&gt;=5,"Médio",IF(N14&gt;=3,"Baixo",IF(N14&gt;=0,"Muito Baixo"))))))</f>
        <v/>
      </c>
      <c r="P14" s="89"/>
      <c r="Q14" s="89"/>
      <c r="R14" s="89"/>
      <c r="S14" s="90"/>
      <c r="T14" s="86"/>
      <c r="U14" s="90"/>
      <c r="V14" s="91"/>
      <c r="W14" s="91"/>
      <c r="X14" s="83"/>
      <c r="Y14" s="83"/>
      <c r="Z14" s="101" t="str">
        <f>IFERROR(VLOOKUP(Y14,'[1]Plano de Contexto'!B46:E50,4,FALSE)*N14,"")</f>
        <v/>
      </c>
      <c r="AA14" s="102" t="str">
        <f t="shared" si="0"/>
        <v/>
      </c>
      <c r="AB14" s="84"/>
    </row>
    <row r="15" spans="1:28" x14ac:dyDescent="0.25">
      <c r="A15" s="138">
        <v>12</v>
      </c>
      <c r="B15" s="64"/>
      <c r="C15" s="85"/>
      <c r="D15" s="64"/>
      <c r="E15" s="64"/>
      <c r="F15" s="64"/>
      <c r="G15" s="57"/>
      <c r="H15" s="63"/>
      <c r="I15" s="86"/>
      <c r="J15" s="86"/>
      <c r="K15" s="82" t="str">
        <f>IFERROR((VLOOKUP(I15,'Plano de Contexto'!$B$24:$E$28,4,FALSE))*VLOOKUP(J15,'Plano de Contexto'!$G$24:$J$28,4,FALSE),"")</f>
        <v/>
      </c>
      <c r="L15" s="87" t="str">
        <f t="shared" si="3"/>
        <v/>
      </c>
      <c r="M15" s="88"/>
      <c r="N15" s="81" t="str">
        <f>IFERROR(VLOOKUP(M15,'Plano de Contexto'!$B$33:$E$37,4,FALSE)*K15,"")</f>
        <v/>
      </c>
      <c r="O15" s="82" t="str">
        <f t="shared" si="4"/>
        <v/>
      </c>
      <c r="P15" s="89"/>
      <c r="Q15" s="89"/>
      <c r="R15" s="89"/>
      <c r="S15" s="90"/>
      <c r="T15" s="86"/>
      <c r="U15" s="90"/>
      <c r="V15" s="91"/>
      <c r="W15" s="91"/>
      <c r="X15" s="83"/>
      <c r="Y15" s="83"/>
      <c r="Z15" s="101" t="str">
        <f>IFERROR(VLOOKUP(Y15,'[1]Plano de Contexto'!B47:E51,4,FALSE)*N15,"")</f>
        <v/>
      </c>
      <c r="AA15" s="102" t="str">
        <f t="shared" si="0"/>
        <v/>
      </c>
      <c r="AB15" s="84"/>
    </row>
    <row r="16" spans="1:28" x14ac:dyDescent="0.25">
      <c r="A16" s="137">
        <v>13</v>
      </c>
      <c r="B16" s="64"/>
      <c r="C16" s="85"/>
      <c r="D16" s="64"/>
      <c r="E16" s="64"/>
      <c r="F16" s="64"/>
      <c r="G16" s="57"/>
      <c r="H16" s="63"/>
      <c r="I16" s="86"/>
      <c r="J16" s="86"/>
      <c r="K16" s="82" t="str">
        <f>IFERROR((VLOOKUP(I16,'Plano de Contexto'!$B$24:$E$28,4,FALSE))*VLOOKUP(J16,'Plano de Contexto'!$G$24:$J$28,4,FALSE),"")</f>
        <v/>
      </c>
      <c r="L16" s="87" t="str">
        <f t="shared" si="3"/>
        <v/>
      </c>
      <c r="M16" s="88"/>
      <c r="N16" s="81" t="str">
        <f>IFERROR(VLOOKUP(M16,'Plano de Contexto'!$B$33:$E$37,4,FALSE)*K16,"")</f>
        <v/>
      </c>
      <c r="O16" s="82" t="str">
        <f t="shared" si="4"/>
        <v/>
      </c>
      <c r="P16" s="89"/>
      <c r="Q16" s="89"/>
      <c r="R16" s="89"/>
      <c r="S16" s="90"/>
      <c r="T16" s="86"/>
      <c r="U16" s="90"/>
      <c r="V16" s="91"/>
      <c r="W16" s="91"/>
      <c r="X16" s="83"/>
      <c r="Y16" s="83"/>
      <c r="Z16" s="101" t="str">
        <f>IFERROR(VLOOKUP(Y16,'[1]Plano de Contexto'!B48:E52,4,FALSE)*N16,"")</f>
        <v/>
      </c>
      <c r="AA16" s="102" t="str">
        <f t="shared" si="0"/>
        <v/>
      </c>
      <c r="AB16" s="84"/>
    </row>
    <row r="17" spans="1:28" x14ac:dyDescent="0.25">
      <c r="A17" s="138">
        <v>14</v>
      </c>
      <c r="B17" s="64"/>
      <c r="C17" s="85"/>
      <c r="D17" s="64"/>
      <c r="E17" s="64"/>
      <c r="F17" s="64"/>
      <c r="G17" s="57"/>
      <c r="H17" s="63"/>
      <c r="I17" s="86"/>
      <c r="J17" s="86"/>
      <c r="K17" s="82" t="str">
        <f>IFERROR((VLOOKUP(I17,'Plano de Contexto'!$B$24:$E$28,4,FALSE))*VLOOKUP(J17,'Plano de Contexto'!$G$24:$J$28,4,FALSE),"")</f>
        <v/>
      </c>
      <c r="L17" s="87" t="str">
        <f t="shared" si="3"/>
        <v/>
      </c>
      <c r="M17" s="88"/>
      <c r="N17" s="81" t="str">
        <f>IFERROR(VLOOKUP(M17,'Plano de Contexto'!$B$33:$E$37,4,FALSE)*K17,"")</f>
        <v/>
      </c>
      <c r="O17" s="82" t="str">
        <f t="shared" si="4"/>
        <v/>
      </c>
      <c r="P17" s="89"/>
      <c r="Q17" s="89"/>
      <c r="R17" s="89"/>
      <c r="S17" s="90"/>
      <c r="T17" s="86"/>
      <c r="U17" s="90"/>
      <c r="V17" s="91"/>
      <c r="W17" s="91"/>
      <c r="X17" s="83"/>
      <c r="Y17" s="83"/>
      <c r="Z17" s="101" t="str">
        <f>IFERROR(VLOOKUP(Y17,'[1]Plano de Contexto'!B49:E53,4,FALSE)*N17,"")</f>
        <v/>
      </c>
      <c r="AA17" s="102" t="str">
        <f t="shared" si="0"/>
        <v/>
      </c>
      <c r="AB17" s="84"/>
    </row>
    <row r="18" spans="1:28" x14ac:dyDescent="0.25">
      <c r="A18" s="137">
        <v>15</v>
      </c>
      <c r="B18" s="64"/>
      <c r="C18" s="85"/>
      <c r="D18" s="64"/>
      <c r="E18" s="64"/>
      <c r="F18" s="64"/>
      <c r="G18" s="57"/>
      <c r="H18" s="63"/>
      <c r="I18" s="86"/>
      <c r="J18" s="86"/>
      <c r="K18" s="82" t="str">
        <f>IFERROR((VLOOKUP(I18,'Plano de Contexto'!$B$24:$E$28,4,FALSE))*VLOOKUP(J18,'Plano de Contexto'!$G$24:$J$28,4,FALSE),"")</f>
        <v/>
      </c>
      <c r="L18" s="87" t="str">
        <f t="shared" si="3"/>
        <v/>
      </c>
      <c r="M18" s="88"/>
      <c r="N18" s="81" t="str">
        <f>IFERROR(VLOOKUP(M18,'Plano de Contexto'!$B$33:$E$37,4,FALSE)*K18,"")</f>
        <v/>
      </c>
      <c r="O18" s="82" t="str">
        <f t="shared" si="4"/>
        <v/>
      </c>
      <c r="P18" s="89"/>
      <c r="Q18" s="89"/>
      <c r="R18" s="89"/>
      <c r="S18" s="90"/>
      <c r="T18" s="86"/>
      <c r="U18" s="90"/>
      <c r="V18" s="91"/>
      <c r="W18" s="91"/>
      <c r="X18" s="83"/>
      <c r="Y18" s="83"/>
      <c r="Z18" s="101" t="str">
        <f>IFERROR(VLOOKUP(Y18,'[1]Plano de Contexto'!B50:E54,4,FALSE)*N18,"")</f>
        <v/>
      </c>
      <c r="AA18" s="102" t="str">
        <f t="shared" si="0"/>
        <v/>
      </c>
      <c r="AB18" s="84"/>
    </row>
    <row r="19" spans="1:28" x14ac:dyDescent="0.25">
      <c r="A19" s="138">
        <v>16</v>
      </c>
      <c r="B19" s="64"/>
      <c r="C19" s="85"/>
      <c r="D19" s="64"/>
      <c r="E19" s="64"/>
      <c r="F19" s="64"/>
      <c r="G19" s="57"/>
      <c r="H19" s="63"/>
      <c r="I19" s="86"/>
      <c r="J19" s="86"/>
      <c r="K19" s="82" t="str">
        <f>IFERROR((VLOOKUP(I19,'Plano de Contexto'!$B$24:$E$28,4,FALSE))*VLOOKUP(J19,'Plano de Contexto'!$G$24:$J$28,4,FALSE),"")</f>
        <v/>
      </c>
      <c r="L19" s="87" t="str">
        <f t="shared" si="3"/>
        <v/>
      </c>
      <c r="M19" s="88"/>
      <c r="N19" s="81" t="str">
        <f>IFERROR(VLOOKUP(M19,'Plano de Contexto'!$B$33:$E$37,4,FALSE)*K19,"")</f>
        <v/>
      </c>
      <c r="O19" s="82" t="str">
        <f t="shared" si="4"/>
        <v/>
      </c>
      <c r="P19" s="89"/>
      <c r="Q19" s="89"/>
      <c r="R19" s="89"/>
      <c r="S19" s="90"/>
      <c r="T19" s="86"/>
      <c r="U19" s="90"/>
      <c r="V19" s="91"/>
      <c r="W19" s="91"/>
      <c r="X19" s="83"/>
      <c r="Y19" s="83"/>
      <c r="Z19" s="101" t="str">
        <f>IFERROR(VLOOKUP(Y19,'[1]Plano de Contexto'!B51:E55,4,FALSE)*N19,"")</f>
        <v/>
      </c>
      <c r="AA19" s="102" t="str">
        <f t="shared" si="0"/>
        <v/>
      </c>
      <c r="AB19" s="84"/>
    </row>
    <row r="20" spans="1:28" x14ac:dyDescent="0.25">
      <c r="A20" s="137">
        <v>17</v>
      </c>
      <c r="B20" s="64"/>
      <c r="C20" s="85"/>
      <c r="D20" s="64"/>
      <c r="E20" s="64"/>
      <c r="F20" s="64"/>
      <c r="G20" s="57"/>
      <c r="H20" s="63"/>
      <c r="I20" s="86"/>
      <c r="J20" s="86"/>
      <c r="K20" s="82" t="str">
        <f>IFERROR((VLOOKUP(I20,'Plano de Contexto'!$B$24:$E$28,4,FALSE))*VLOOKUP(J20,'Plano de Contexto'!$G$24:$J$28,4,FALSE),"")</f>
        <v/>
      </c>
      <c r="L20" s="87" t="str">
        <f t="shared" si="3"/>
        <v/>
      </c>
      <c r="M20" s="88"/>
      <c r="N20" s="81" t="str">
        <f>IFERROR(VLOOKUP(M20,'Plano de Contexto'!$B$33:$E$37,4,FALSE)*K20,"")</f>
        <v/>
      </c>
      <c r="O20" s="82" t="str">
        <f t="shared" si="4"/>
        <v/>
      </c>
      <c r="P20" s="89"/>
      <c r="Q20" s="89"/>
      <c r="R20" s="89"/>
      <c r="S20" s="90"/>
      <c r="T20" s="86"/>
      <c r="U20" s="90"/>
      <c r="V20" s="91"/>
      <c r="W20" s="91"/>
      <c r="X20" s="83"/>
      <c r="Y20" s="83"/>
      <c r="Z20" s="101" t="str">
        <f>IFERROR(VLOOKUP(Y20,'[1]Plano de Contexto'!B52:E56,4,FALSE)*N20,"")</f>
        <v/>
      </c>
      <c r="AA20" s="102" t="str">
        <f t="shared" si="0"/>
        <v/>
      </c>
      <c r="AB20" s="84"/>
    </row>
    <row r="21" spans="1:28" x14ac:dyDescent="0.25">
      <c r="A21" s="138">
        <v>18</v>
      </c>
      <c r="B21" s="64"/>
      <c r="C21" s="85"/>
      <c r="D21" s="64"/>
      <c r="E21" s="64"/>
      <c r="F21" s="64"/>
      <c r="G21" s="57"/>
      <c r="H21" s="63"/>
      <c r="I21" s="86"/>
      <c r="J21" s="86"/>
      <c r="K21" s="82" t="str">
        <f>IFERROR((VLOOKUP(I21,'Plano de Contexto'!$B$24:$E$28,4,FALSE))*VLOOKUP(J21,'Plano de Contexto'!$G$24:$J$28,4,FALSE),"")</f>
        <v/>
      </c>
      <c r="L21" s="87" t="str">
        <f t="shared" si="3"/>
        <v/>
      </c>
      <c r="M21" s="88"/>
      <c r="N21" s="81" t="str">
        <f>IFERROR(VLOOKUP(M21,'Plano de Contexto'!$B$33:$E$37,4,FALSE)*K21,"")</f>
        <v/>
      </c>
      <c r="O21" s="82" t="str">
        <f t="shared" si="4"/>
        <v/>
      </c>
      <c r="P21" s="89"/>
      <c r="Q21" s="89"/>
      <c r="R21" s="89"/>
      <c r="S21" s="90"/>
      <c r="T21" s="86"/>
      <c r="U21" s="90"/>
      <c r="V21" s="91"/>
      <c r="W21" s="91"/>
      <c r="X21" s="83"/>
      <c r="Y21" s="83"/>
      <c r="Z21" s="101" t="str">
        <f>IFERROR(VLOOKUP(Y21,'[1]Plano de Contexto'!B53:E57,4,FALSE)*N21,"")</f>
        <v/>
      </c>
      <c r="AA21" s="102" t="str">
        <f t="shared" si="0"/>
        <v/>
      </c>
      <c r="AB21" s="84"/>
    </row>
    <row r="22" spans="1:28" x14ac:dyDescent="0.25">
      <c r="A22" s="137">
        <v>19</v>
      </c>
      <c r="B22" s="64"/>
      <c r="C22" s="85"/>
      <c r="D22" s="64"/>
      <c r="E22" s="64"/>
      <c r="F22" s="64"/>
      <c r="G22" s="57"/>
      <c r="H22" s="63"/>
      <c r="I22" s="86"/>
      <c r="J22" s="86"/>
      <c r="K22" s="82" t="str">
        <f>IFERROR((VLOOKUP(I22,'Plano de Contexto'!$B$24:$E$28,4,FALSE))*VLOOKUP(J22,'Plano de Contexto'!$G$24:$J$28,4,FALSE),"")</f>
        <v/>
      </c>
      <c r="L22" s="87" t="str">
        <f t="shared" si="3"/>
        <v/>
      </c>
      <c r="M22" s="88"/>
      <c r="N22" s="81" t="str">
        <f>IFERROR(VLOOKUP(M22,'Plano de Contexto'!$B$33:$E$37,4,FALSE)*K22,"")</f>
        <v/>
      </c>
      <c r="O22" s="82" t="str">
        <f t="shared" si="4"/>
        <v/>
      </c>
      <c r="P22" s="89"/>
      <c r="Q22" s="89"/>
      <c r="R22" s="89"/>
      <c r="S22" s="90"/>
      <c r="T22" s="86"/>
      <c r="U22" s="90"/>
      <c r="V22" s="91"/>
      <c r="W22" s="91"/>
      <c r="X22" s="83"/>
      <c r="Y22" s="83"/>
      <c r="Z22" s="101" t="str">
        <f>IFERROR(VLOOKUP(Y22,'[1]Plano de Contexto'!B54:E58,4,FALSE)*N22,"")</f>
        <v/>
      </c>
      <c r="AA22" s="102" t="str">
        <f t="shared" si="0"/>
        <v/>
      </c>
      <c r="AB22" s="84"/>
    </row>
    <row r="23" spans="1:28" x14ac:dyDescent="0.25">
      <c r="A23" s="138">
        <v>20</v>
      </c>
      <c r="B23" s="64"/>
      <c r="C23" s="85"/>
      <c r="D23" s="64"/>
      <c r="E23" s="64"/>
      <c r="F23" s="64"/>
      <c r="G23" s="57"/>
      <c r="H23" s="63"/>
      <c r="I23" s="86"/>
      <c r="J23" s="86"/>
      <c r="K23" s="82" t="str">
        <f>IFERROR((VLOOKUP(I23,'Plano de Contexto'!$B$24:$E$28,4,FALSE))*VLOOKUP(J23,'Plano de Contexto'!$G$24:$J$28,4,FALSE),"")</f>
        <v/>
      </c>
      <c r="L23" s="87" t="str">
        <f t="shared" si="3"/>
        <v/>
      </c>
      <c r="M23" s="88"/>
      <c r="N23" s="81" t="str">
        <f>IFERROR(VLOOKUP(M23,'Plano de Contexto'!$B$33:$E$37,4,FALSE)*K23,"")</f>
        <v/>
      </c>
      <c r="O23" s="82" t="str">
        <f t="shared" si="4"/>
        <v/>
      </c>
      <c r="P23" s="89"/>
      <c r="Q23" s="89"/>
      <c r="R23" s="89"/>
      <c r="S23" s="90"/>
      <c r="T23" s="86"/>
      <c r="U23" s="90"/>
      <c r="V23" s="91"/>
      <c r="W23" s="91"/>
      <c r="X23" s="83"/>
      <c r="Y23" s="83"/>
      <c r="Z23" s="101" t="str">
        <f>IFERROR(VLOOKUP(Y23,'[1]Plano de Contexto'!B55:E59,4,FALSE)*N23,"")</f>
        <v/>
      </c>
      <c r="AA23" s="102" t="str">
        <f t="shared" si="0"/>
        <v/>
      </c>
      <c r="AB23" s="84"/>
    </row>
    <row r="24" spans="1:28" x14ac:dyDescent="0.25">
      <c r="A24" s="137">
        <v>21</v>
      </c>
      <c r="B24" s="64"/>
      <c r="C24" s="85"/>
      <c r="D24" s="64"/>
      <c r="E24" s="64"/>
      <c r="F24" s="64"/>
      <c r="G24" s="57"/>
      <c r="H24" s="63"/>
      <c r="I24" s="86"/>
      <c r="J24" s="86"/>
      <c r="K24" s="82" t="str">
        <f>IFERROR((VLOOKUP(I24,'Plano de Contexto'!$B$24:$E$28,4,FALSE))*VLOOKUP(J24,'Plano de Contexto'!$G$24:$J$28,4,FALSE),"")</f>
        <v/>
      </c>
      <c r="L24" s="87" t="str">
        <f t="shared" si="3"/>
        <v/>
      </c>
      <c r="M24" s="88"/>
      <c r="N24" s="81" t="str">
        <f>IFERROR(VLOOKUP(M24,'Plano de Contexto'!$B$33:$E$37,4,FALSE)*K24,"")</f>
        <v/>
      </c>
      <c r="O24" s="82" t="str">
        <f t="shared" si="4"/>
        <v/>
      </c>
      <c r="P24" s="89"/>
      <c r="Q24" s="89"/>
      <c r="R24" s="89"/>
      <c r="S24" s="90"/>
      <c r="T24" s="86"/>
      <c r="U24" s="90"/>
      <c r="V24" s="91"/>
      <c r="W24" s="91"/>
      <c r="X24" s="83"/>
      <c r="Y24" s="83"/>
      <c r="Z24" s="101" t="str">
        <f>IFERROR(VLOOKUP(Y24,'[1]Plano de Contexto'!B56:E60,4,FALSE)*N24,"")</f>
        <v/>
      </c>
      <c r="AA24" s="102" t="str">
        <f t="shared" si="0"/>
        <v/>
      </c>
      <c r="AB24" s="84"/>
    </row>
    <row r="25" spans="1:28" x14ac:dyDescent="0.25">
      <c r="A25" s="138">
        <v>22</v>
      </c>
      <c r="B25" s="64"/>
      <c r="C25" s="85"/>
      <c r="D25" s="64"/>
      <c r="E25" s="64"/>
      <c r="F25" s="64"/>
      <c r="G25" s="57"/>
      <c r="H25" s="63"/>
      <c r="I25" s="86"/>
      <c r="J25" s="86"/>
      <c r="K25" s="82" t="str">
        <f>IFERROR((VLOOKUP(I25,'Plano de Contexto'!$B$24:$E$28,4,FALSE))*VLOOKUP(J25,'Plano de Contexto'!$G$24:$J$28,4,FALSE),"")</f>
        <v/>
      </c>
      <c r="L25" s="87" t="str">
        <f t="shared" si="3"/>
        <v/>
      </c>
      <c r="M25" s="88"/>
      <c r="N25" s="81" t="str">
        <f>IFERROR(VLOOKUP(M25,'Plano de Contexto'!$B$33:$E$37,4,FALSE)*K25,"")</f>
        <v/>
      </c>
      <c r="O25" s="82" t="str">
        <f t="shared" si="4"/>
        <v/>
      </c>
      <c r="P25" s="89"/>
      <c r="Q25" s="89"/>
      <c r="R25" s="89"/>
      <c r="S25" s="90"/>
      <c r="T25" s="86"/>
      <c r="U25" s="90"/>
      <c r="V25" s="91"/>
      <c r="W25" s="91"/>
      <c r="X25" s="83"/>
      <c r="Y25" s="83"/>
      <c r="Z25" s="101" t="str">
        <f>IFERROR(VLOOKUP(Y25,'[1]Plano de Contexto'!B57:E61,4,FALSE)*N25,"")</f>
        <v/>
      </c>
      <c r="AA25" s="102" t="str">
        <f t="shared" si="0"/>
        <v/>
      </c>
      <c r="AB25" s="84"/>
    </row>
    <row r="26" spans="1:28" x14ac:dyDescent="0.25">
      <c r="A26" s="137">
        <v>23</v>
      </c>
      <c r="B26" s="64"/>
      <c r="C26" s="85"/>
      <c r="D26" s="64"/>
      <c r="E26" s="64"/>
      <c r="F26" s="64"/>
      <c r="G26" s="57"/>
      <c r="H26" s="63"/>
      <c r="I26" s="86"/>
      <c r="J26" s="86"/>
      <c r="K26" s="82" t="str">
        <f>IFERROR((VLOOKUP(I26,'Plano de Contexto'!$B$24:$E$28,4,FALSE))*VLOOKUP(J26,'Plano de Contexto'!$G$24:$J$28,4,FALSE),"")</f>
        <v/>
      </c>
      <c r="L26" s="87" t="str">
        <f t="shared" si="3"/>
        <v/>
      </c>
      <c r="M26" s="88"/>
      <c r="N26" s="81" t="str">
        <f>IFERROR(VLOOKUP(M26,'Plano de Contexto'!$B$33:$E$37,4,FALSE)*K26,"")</f>
        <v/>
      </c>
      <c r="O26" s="82" t="str">
        <f t="shared" si="4"/>
        <v/>
      </c>
      <c r="P26" s="89"/>
      <c r="Q26" s="89"/>
      <c r="R26" s="89"/>
      <c r="S26" s="90"/>
      <c r="T26" s="86"/>
      <c r="U26" s="90"/>
      <c r="V26" s="91"/>
      <c r="W26" s="91"/>
      <c r="X26" s="83"/>
      <c r="Y26" s="83"/>
      <c r="Z26" s="101" t="str">
        <f>IFERROR(VLOOKUP(Y26,'[1]Plano de Contexto'!B58:E62,4,FALSE)*N26,"")</f>
        <v/>
      </c>
      <c r="AA26" s="102" t="str">
        <f t="shared" si="0"/>
        <v/>
      </c>
      <c r="AB26" s="84"/>
    </row>
    <row r="27" spans="1:28" x14ac:dyDescent="0.25">
      <c r="A27" s="138">
        <v>24</v>
      </c>
      <c r="B27" s="64"/>
      <c r="C27" s="85"/>
      <c r="D27" s="64"/>
      <c r="E27" s="64"/>
      <c r="F27" s="64"/>
      <c r="G27" s="57"/>
      <c r="H27" s="63"/>
      <c r="I27" s="86"/>
      <c r="J27" s="86"/>
      <c r="K27" s="82" t="str">
        <f>IFERROR((VLOOKUP(I27,'Plano de Contexto'!$B$24:$E$28,4,FALSE))*VLOOKUP(J27,'Plano de Contexto'!$G$24:$J$28,4,FALSE),"")</f>
        <v/>
      </c>
      <c r="L27" s="87" t="str">
        <f t="shared" si="3"/>
        <v/>
      </c>
      <c r="M27" s="88"/>
      <c r="N27" s="81" t="str">
        <f>IFERROR(VLOOKUP(M27,'Plano de Contexto'!$B$33:$E$37,4,FALSE)*K27,"")</f>
        <v/>
      </c>
      <c r="O27" s="82" t="str">
        <f t="shared" si="4"/>
        <v/>
      </c>
      <c r="P27" s="89"/>
      <c r="Q27" s="89"/>
      <c r="R27" s="89"/>
      <c r="S27" s="90"/>
      <c r="T27" s="86"/>
      <c r="U27" s="90"/>
      <c r="V27" s="91"/>
      <c r="W27" s="91"/>
      <c r="X27" s="83"/>
      <c r="Y27" s="83"/>
      <c r="Z27" s="101" t="str">
        <f>IFERROR(VLOOKUP(Y27,'[1]Plano de Contexto'!B59:E63,4,FALSE)*N27,"")</f>
        <v/>
      </c>
      <c r="AA27" s="102" t="str">
        <f t="shared" si="0"/>
        <v/>
      </c>
      <c r="AB27" s="84"/>
    </row>
    <row r="28" spans="1:28" x14ac:dyDescent="0.25">
      <c r="A28" s="137">
        <v>25</v>
      </c>
      <c r="B28" s="64"/>
      <c r="C28" s="85"/>
      <c r="D28" s="64"/>
      <c r="E28" s="64"/>
      <c r="F28" s="64"/>
      <c r="G28" s="57"/>
      <c r="H28" s="63"/>
      <c r="I28" s="86"/>
      <c r="J28" s="86"/>
      <c r="K28" s="82" t="str">
        <f>IFERROR((VLOOKUP(I28,'Plano de Contexto'!$B$24:$E$28,4,FALSE))*VLOOKUP(J28,'Plano de Contexto'!$G$24:$J$28,4,FALSE),"")</f>
        <v/>
      </c>
      <c r="L28" s="87" t="str">
        <f t="shared" si="3"/>
        <v/>
      </c>
      <c r="M28" s="88"/>
      <c r="N28" s="81" t="str">
        <f>IFERROR(VLOOKUP(M28,'Plano de Contexto'!$B$33:$E$37,4,FALSE)*K28,"")</f>
        <v/>
      </c>
      <c r="O28" s="82" t="str">
        <f t="shared" si="4"/>
        <v/>
      </c>
      <c r="P28" s="89"/>
      <c r="Q28" s="89"/>
      <c r="R28" s="89"/>
      <c r="S28" s="90"/>
      <c r="T28" s="86"/>
      <c r="U28" s="90"/>
      <c r="V28" s="91"/>
      <c r="W28" s="91"/>
      <c r="X28" s="83"/>
      <c r="Y28" s="83"/>
      <c r="Z28" s="101" t="str">
        <f>IFERROR(VLOOKUP(Y28,'[1]Plano de Contexto'!B60:E64,4,FALSE)*N28,"")</f>
        <v/>
      </c>
      <c r="AA28" s="102" t="str">
        <f t="shared" si="0"/>
        <v/>
      </c>
      <c r="AB28" s="84"/>
    </row>
    <row r="29" spans="1:28" x14ac:dyDescent="0.25">
      <c r="A29" s="138">
        <v>26</v>
      </c>
      <c r="B29" s="64"/>
      <c r="C29" s="85"/>
      <c r="D29" s="64"/>
      <c r="E29" s="64"/>
      <c r="F29" s="64"/>
      <c r="G29" s="57"/>
      <c r="H29" s="63"/>
      <c r="I29" s="86"/>
      <c r="J29" s="86"/>
      <c r="K29" s="82" t="str">
        <f>IFERROR((VLOOKUP(I29,'Plano de Contexto'!$B$24:$E$28,4,FALSE))*VLOOKUP(J29,'Plano de Contexto'!$G$24:$J$28,4,FALSE),"")</f>
        <v/>
      </c>
      <c r="L29" s="87" t="str">
        <f t="shared" si="3"/>
        <v/>
      </c>
      <c r="M29" s="88"/>
      <c r="N29" s="81" t="str">
        <f>IFERROR(VLOOKUP(M29,'Plano de Contexto'!$B$33:$E$37,4,FALSE)*K29,"")</f>
        <v/>
      </c>
      <c r="O29" s="82" t="str">
        <f t="shared" si="4"/>
        <v/>
      </c>
      <c r="P29" s="89"/>
      <c r="Q29" s="89"/>
      <c r="R29" s="89"/>
      <c r="S29" s="90"/>
      <c r="T29" s="86"/>
      <c r="U29" s="90"/>
      <c r="V29" s="91"/>
      <c r="W29" s="91"/>
      <c r="X29" s="83"/>
      <c r="Y29" s="83"/>
      <c r="Z29" s="101" t="str">
        <f>IFERROR(VLOOKUP(Y29,'[1]Plano de Contexto'!B61:E65,4,FALSE)*N29,"")</f>
        <v/>
      </c>
      <c r="AA29" s="102" t="str">
        <f t="shared" si="0"/>
        <v/>
      </c>
      <c r="AB29" s="84"/>
    </row>
    <row r="30" spans="1:28" x14ac:dyDescent="0.25">
      <c r="A30" s="137">
        <v>27</v>
      </c>
      <c r="B30" s="64"/>
      <c r="C30" s="85"/>
      <c r="D30" s="64"/>
      <c r="E30" s="64"/>
      <c r="F30" s="64"/>
      <c r="G30" s="57"/>
      <c r="H30" s="63"/>
      <c r="I30" s="86"/>
      <c r="J30" s="86"/>
      <c r="K30" s="82" t="str">
        <f>IFERROR((VLOOKUP(I30,'Plano de Contexto'!$B$24:$E$28,4,FALSE))*VLOOKUP(J30,'Plano de Contexto'!$G$24:$J$28,4,FALSE),"")</f>
        <v/>
      </c>
      <c r="L30" s="87" t="str">
        <f t="shared" si="3"/>
        <v/>
      </c>
      <c r="M30" s="88"/>
      <c r="N30" s="81" t="str">
        <f>IFERROR(VLOOKUP(M30,'Plano de Contexto'!$B$33:$E$37,4,FALSE)*K30,"")</f>
        <v/>
      </c>
      <c r="O30" s="82" t="str">
        <f t="shared" si="4"/>
        <v/>
      </c>
      <c r="P30" s="89"/>
      <c r="Q30" s="89"/>
      <c r="R30" s="89"/>
      <c r="S30" s="90"/>
      <c r="T30" s="86"/>
      <c r="U30" s="90"/>
      <c r="V30" s="91"/>
      <c r="W30" s="91"/>
      <c r="X30" s="83"/>
      <c r="Y30" s="83"/>
      <c r="Z30" s="101" t="str">
        <f>IFERROR(VLOOKUP(Y30,'[1]Plano de Contexto'!B62:E66,4,FALSE)*N30,"")</f>
        <v/>
      </c>
      <c r="AA30" s="102" t="str">
        <f t="shared" si="0"/>
        <v/>
      </c>
      <c r="AB30" s="84"/>
    </row>
  </sheetData>
  <mergeCells count="3">
    <mergeCell ref="P1:AA1"/>
    <mergeCell ref="I1:O1"/>
    <mergeCell ref="A1:H1"/>
  </mergeCells>
  <phoneticPr fontId="14" type="noConversion"/>
  <dataValidations count="3">
    <dataValidation type="list" allowBlank="1" showInputMessage="1" showErrorMessage="1" sqref="J31:J1048576 P31:P1048576">
      <formula1>#REF!</formula1>
    </dataValidation>
    <dataValidation type="list" allowBlank="1" showInputMessage="1" showErrorMessage="1" sqref="P3:P30">
      <formula1>"Modificar Risco, Reter Risco, Evitar Risco, Compartilhar Risco"</formula1>
    </dataValidation>
    <dataValidation type="list" allowBlank="1" showInputMessage="1" showErrorMessage="1" sqref="X3:X30">
      <formula1>"Não Iniciado, Iniciado, Suspenso, Concluído"</formula1>
    </dataValidation>
  </dataValidations>
  <pageMargins left="0.511811024" right="0.511811024" top="0.78740157499999996" bottom="0.78740157499999996" header="0.31496062000000002" footer="0.31496062000000002"/>
  <pageSetup paperSize="9" orientation="portrait" horizontalDpi="300" verticalDpi="30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'Plano de Contexto'!$B$33:$B$37</xm:f>
          </x14:formula1>
          <xm:sqref>Y3:Y30 M3:M30</xm:sqref>
        </x14:dataValidation>
        <x14:dataValidation type="list" allowBlank="1" showInputMessage="1" showErrorMessage="1">
          <x14:formula1>
            <xm:f>'Plano de Contexto'!$B$24:$B$28</xm:f>
          </x14:formula1>
          <xm:sqref>I3:J30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3977bc9-489b-42a0-b56d-83127858afb9">
      <Terms xmlns="http://schemas.microsoft.com/office/infopath/2007/PartnerControls"/>
    </lcf76f155ced4ddcb4097134ff3c332f>
    <TaxCatchAll xmlns="f7f93a5d-59ac-4453-b357-af9819bae6d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7F3ED97DB8AEF45B8D1DADCF77978E1" ma:contentTypeVersion="17" ma:contentTypeDescription="Crie um novo documento." ma:contentTypeScope="" ma:versionID="084dd3eabe6b42efc511f1f2e0d17f12">
  <xsd:schema xmlns:xsd="http://www.w3.org/2001/XMLSchema" xmlns:xs="http://www.w3.org/2001/XMLSchema" xmlns:p="http://schemas.microsoft.com/office/2006/metadata/properties" xmlns:ns2="63977bc9-489b-42a0-b56d-83127858afb9" xmlns:ns3="f7f93a5d-59ac-4453-b357-af9819bae6d3" targetNamespace="http://schemas.microsoft.com/office/2006/metadata/properties" ma:root="true" ma:fieldsID="ea17aadce3d1c540c5d960ebd60f59c8" ns2:_="" ns3:_="">
    <xsd:import namespace="63977bc9-489b-42a0-b56d-83127858afb9"/>
    <xsd:import namespace="f7f93a5d-59ac-4453-b357-af9819bae6d3"/>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LengthInSecond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977bc9-489b-42a0-b56d-83127858af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Marcações de imagem" ma:readOnly="false" ma:fieldId="{5cf76f15-5ced-4ddc-b409-7134ff3c332f}" ma:taxonomyMulti="true" ma:sspId="dcb99c23-16d4-4d51-b836-3720d6545137"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f93a5d-59ac-4453-b357-af9819bae6d3" elementFormDefault="qualified">
    <xsd:import namespace="http://schemas.microsoft.com/office/2006/documentManagement/types"/>
    <xsd:import namespace="http://schemas.microsoft.com/office/infopath/2007/PartnerControls"/>
    <xsd:element name="SharedWithUsers" ma:index="15"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hes de Compartilhado Com" ma:internalName="SharedWithDetails" ma:readOnly="true">
      <xsd:simpleType>
        <xsd:restriction base="dms:Note">
          <xsd:maxLength value="255"/>
        </xsd:restriction>
      </xsd:simpleType>
    </xsd:element>
    <xsd:element name="TaxCatchAll" ma:index="19" nillable="true" ma:displayName="Taxonomy Catch All Column" ma:hidden="true" ma:list="{88e14336-92d4-4115-a27a-60ac4cee9cd6}" ma:internalName="TaxCatchAll" ma:showField="CatchAllData" ma:web="f7f93a5d-59ac-4453-b357-af9819bae6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B9F0FE-9F56-4CBD-8CEA-EDD83F9C3D98}">
  <ds:schemaRefs>
    <ds:schemaRef ds:uri="http://purl.org/dc/elements/1.1/"/>
    <ds:schemaRef ds:uri="http://schemas.openxmlformats.org/package/2006/metadata/core-properties"/>
    <ds:schemaRef ds:uri="http://schemas.microsoft.com/office/2006/metadata/properties"/>
    <ds:schemaRef ds:uri="http://purl.org/dc/terms/"/>
    <ds:schemaRef ds:uri="http://schemas.microsoft.com/office/2006/documentManagement/types"/>
    <ds:schemaRef ds:uri="http://purl.org/dc/dcmitype/"/>
    <ds:schemaRef ds:uri="http://www.w3.org/XML/1998/namespace"/>
    <ds:schemaRef ds:uri="63977bc9-489b-42a0-b56d-83127858afb9"/>
    <ds:schemaRef ds:uri="http://schemas.microsoft.com/office/infopath/2007/PartnerControls"/>
    <ds:schemaRef ds:uri="f7f93a5d-59ac-4453-b357-af9819bae6d3"/>
  </ds:schemaRefs>
</ds:datastoreItem>
</file>

<file path=customXml/itemProps2.xml><?xml version="1.0" encoding="utf-8"?>
<ds:datastoreItem xmlns:ds="http://schemas.openxmlformats.org/officeDocument/2006/customXml" ds:itemID="{DEADA455-44E4-4E36-B5FC-D08881D034DD}">
  <ds:schemaRefs>
    <ds:schemaRef ds:uri="http://schemas.microsoft.com/sharepoint/v3/contenttype/forms"/>
  </ds:schemaRefs>
</ds:datastoreItem>
</file>

<file path=customXml/itemProps3.xml><?xml version="1.0" encoding="utf-8"?>
<ds:datastoreItem xmlns:ds="http://schemas.openxmlformats.org/officeDocument/2006/customXml" ds:itemID="{BFB7D614-59F7-425D-9469-F86CC9F4EB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977bc9-489b-42a0-b56d-83127858afb9"/>
    <ds:schemaRef ds:uri="f7f93a5d-59ac-4453-b357-af9819bae6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Plano de Contexto</vt:lpstr>
      <vt:lpstr>Plano de Comunicação</vt:lpstr>
      <vt:lpstr>Lista de Ativos</vt:lpstr>
      <vt:lpstr>Matriz de Riscos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Carla Freitas</dc:creator>
  <cp:keywords/>
  <dc:description/>
  <cp:lastModifiedBy>usuario</cp:lastModifiedBy>
  <cp:revision/>
  <dcterms:created xsi:type="dcterms:W3CDTF">2019-05-02T00:08:00Z</dcterms:created>
  <dcterms:modified xsi:type="dcterms:W3CDTF">2023-12-04T17:19:01Z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0x0101009EF5A7E307D3ED4094781C55075522F7</vt:lpwstr>
  </property>
  <property fmtid="{D5CDD505-2E9C-101B-9397-08002B2CF9AE}" pid="3" name="MediaServiceImageTags">
    <vt:lpwstr/>
  </property>
</Properties>
</file>