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SC\Contrato 375.2021 - Inovar Ar Condicionado Eireli\"/>
    </mc:Choice>
  </mc:AlternateContent>
  <xr:revisionPtr revIDLastSave="0" documentId="8_{1F3E9198-FDC6-42D8-84F3-274D53B3B8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ALOR FINAL" sheetId="1" r:id="rId1"/>
  </sheets>
  <definedNames>
    <definedName name="_xlnm.Print_Area" localSheetId="0">'VALOR FINAL'!$A$3:$K$78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C22" i="1"/>
  <c r="C21" i="1"/>
  <c r="C19" i="1"/>
  <c r="F68" i="1" l="1"/>
  <c r="F59" i="1"/>
  <c r="F51" i="1"/>
  <c r="F42" i="1"/>
  <c r="F33" i="1"/>
  <c r="F24" i="1"/>
  <c r="F76" i="1" l="1"/>
  <c r="F78" i="1" s="1"/>
</calcChain>
</file>

<file path=xl/sharedStrings.xml><?xml version="1.0" encoding="utf-8"?>
<sst xmlns="http://schemas.openxmlformats.org/spreadsheetml/2006/main" count="139" uniqueCount="26">
  <si>
    <t>Item</t>
  </si>
  <si>
    <t>Descrição</t>
  </si>
  <si>
    <t>Quant.</t>
  </si>
  <si>
    <t>Valor total anual (R$)</t>
  </si>
  <si>
    <t>Valor unitário (R$)</t>
  </si>
  <si>
    <t>Valor total (R$)</t>
  </si>
  <si>
    <t xml:space="preserve">Valor estimado de peças de reposição </t>
  </si>
  <si>
    <t>GRUPO 3: UL RIO DO SUL</t>
  </si>
  <si>
    <t>GRUPO 5: UL LAGES</t>
  </si>
  <si>
    <t>GRUPO 6: UL MAFRA</t>
  </si>
  <si>
    <t>GRUPO 7: UL JOAÇABA</t>
  </si>
  <si>
    <t>INSTALAÇÃO E DESINSTALAÇÃO DE APARELHO CONDICIONADOR DE AR</t>
  </si>
  <si>
    <t>Valor unitário trimestral (R$)</t>
  </si>
  <si>
    <t>MANUTENÇÃO CORRETIVA EM APARELHO CONDICIONADOR DE AR SPLIT</t>
  </si>
  <si>
    <t>MANUTENÇÃO CORRETIVA EM APARELHO CONDICIONADOR DE AR TIPO JANELA</t>
  </si>
  <si>
    <t xml:space="preserve">MANUTENÇÃO DE SISTEMAS E LIMPEZA DE APARELHO CONDICIONADOR DE AR </t>
  </si>
  <si>
    <t>GRUPO 1: SEDE E UL SÃO JOSÉ</t>
  </si>
  <si>
    <t>Valor total trimestral (R$)</t>
  </si>
  <si>
    <t>GRUPO 4: UL JOINVILLE</t>
  </si>
  <si>
    <t>GRUPO 8: UL CHAPECÓ E EF SÃO MIGUEL DO OESTE</t>
  </si>
  <si>
    <t>Contratada: INOVA AR CONDICIONADO -EIRELI, CNP 23.268.984/0001-91</t>
  </si>
  <si>
    <t xml:space="preserve">Valor Estimado Total </t>
  </si>
  <si>
    <t>Valor total do Grupo</t>
  </si>
  <si>
    <t>Vigência: 16/08/2021 a 16/08/2023</t>
  </si>
  <si>
    <t>Contrato: 375/2021</t>
  </si>
  <si>
    <t>GRUPO 2: UL TUBARÃO E UND FERROVIÁRIA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</si>
</sst>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44" fontId="2" fillId="0" borderId="0" xfId="1" applyFont="1" applyFill="1" applyBorder="1" applyAlignment="1">
      <alignment horizontal="right" vertical="top" wrapText="1"/>
    </xf>
    <xf numFmtId="44" fontId="8" fillId="6" borderId="1" xfId="0" applyNumberFormat="1" applyFont="1" applyFill="1" applyBorder="1" applyAlignment="1"/>
    <xf numFmtId="0" fontId="2" fillId="3" borderId="1" xfId="0" applyNumberFormat="1" applyFont="1" applyFill="1" applyBorder="1" applyAlignment="1">
      <alignment horizontal="center" vertical="top" wrapText="1"/>
    </xf>
    <xf numFmtId="44" fontId="3" fillId="0" borderId="1" xfId="5" applyFont="1" applyFill="1" applyBorder="1" applyAlignment="1">
      <alignment vertical="top" wrapText="1"/>
    </xf>
    <xf numFmtId="44" fontId="3" fillId="0" borderId="1" xfId="5" applyFont="1" applyFill="1" applyBorder="1" applyAlignment="1">
      <alignment horizontal="right" vertical="top" wrapText="1"/>
    </xf>
    <xf numFmtId="44" fontId="4" fillId="0" borderId="1" xfId="5" applyFont="1" applyFill="1" applyBorder="1" applyAlignment="1">
      <alignment vertical="top" wrapText="1"/>
    </xf>
    <xf numFmtId="44" fontId="3" fillId="4" borderId="1" xfId="5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44" fontId="3" fillId="0" borderId="1" xfId="5" applyFont="1" applyFill="1" applyBorder="1" applyAlignment="1">
      <alignment vertical="top" wrapText="1"/>
    </xf>
    <xf numFmtId="44" fontId="3" fillId="4" borderId="1" xfId="5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44" fontId="3" fillId="0" borderId="1" xfId="5" applyFont="1" applyFill="1" applyBorder="1" applyAlignment="1">
      <alignment vertical="top" wrapText="1"/>
    </xf>
    <xf numFmtId="44" fontId="3" fillId="0" borderId="1" xfId="5" applyFont="1" applyFill="1" applyBorder="1" applyAlignment="1">
      <alignment horizontal="right" vertical="top" wrapText="1"/>
    </xf>
    <xf numFmtId="44" fontId="4" fillId="0" borderId="1" xfId="5" applyFont="1" applyFill="1" applyBorder="1" applyAlignment="1">
      <alignment vertical="top" wrapText="1"/>
    </xf>
    <xf numFmtId="44" fontId="3" fillId="4" borderId="1" xfId="5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44" fontId="3" fillId="0" borderId="1" xfId="5" applyFont="1" applyFill="1" applyBorder="1" applyAlignment="1">
      <alignment vertical="top" wrapText="1"/>
    </xf>
    <xf numFmtId="44" fontId="3" fillId="0" borderId="1" xfId="5" applyFont="1" applyFill="1" applyBorder="1" applyAlignment="1">
      <alignment horizontal="right" vertical="top" wrapText="1"/>
    </xf>
    <xf numFmtId="44" fontId="4" fillId="0" borderId="1" xfId="5" applyFont="1" applyFill="1" applyBorder="1" applyAlignment="1">
      <alignment vertical="top" wrapText="1"/>
    </xf>
    <xf numFmtId="44" fontId="3" fillId="4" borderId="1" xfId="5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44" fontId="3" fillId="0" borderId="1" xfId="5" applyFont="1" applyFill="1" applyBorder="1" applyAlignment="1">
      <alignment vertical="top" wrapText="1"/>
    </xf>
    <xf numFmtId="44" fontId="3" fillId="0" borderId="1" xfId="5" applyFont="1" applyFill="1" applyBorder="1" applyAlignment="1">
      <alignment horizontal="right" vertical="top" wrapText="1"/>
    </xf>
    <xf numFmtId="44" fontId="4" fillId="0" borderId="1" xfId="5" applyFont="1" applyFill="1" applyBorder="1" applyAlignment="1">
      <alignment vertical="top" wrapText="1"/>
    </xf>
    <xf numFmtId="44" fontId="3" fillId="4" borderId="1" xfId="5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44" fontId="3" fillId="0" borderId="1" xfId="5" applyFont="1" applyFill="1" applyBorder="1" applyAlignment="1">
      <alignment vertical="top" wrapText="1"/>
    </xf>
    <xf numFmtId="44" fontId="3" fillId="0" borderId="1" xfId="5" applyFont="1" applyFill="1" applyBorder="1" applyAlignment="1">
      <alignment horizontal="right" vertical="top" wrapText="1"/>
    </xf>
    <xf numFmtId="44" fontId="4" fillId="0" borderId="1" xfId="5" applyFont="1" applyFill="1" applyBorder="1" applyAlignment="1">
      <alignment vertical="top" wrapText="1"/>
    </xf>
    <xf numFmtId="44" fontId="3" fillId="4" borderId="1" xfId="5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44" fontId="3" fillId="0" borderId="1" xfId="5" applyFont="1" applyFill="1" applyBorder="1" applyAlignment="1">
      <alignment vertical="top" wrapText="1"/>
    </xf>
    <xf numFmtId="44" fontId="3" fillId="0" borderId="1" xfId="5" applyFont="1" applyFill="1" applyBorder="1" applyAlignment="1">
      <alignment horizontal="right" vertical="top" wrapText="1"/>
    </xf>
    <xf numFmtId="44" fontId="4" fillId="0" borderId="1" xfId="5" applyFont="1" applyFill="1" applyBorder="1" applyAlignment="1">
      <alignment vertical="top" wrapText="1"/>
    </xf>
    <xf numFmtId="44" fontId="3" fillId="4" borderId="1" xfId="5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44" fontId="3" fillId="0" borderId="1" xfId="5" applyFont="1" applyFill="1" applyBorder="1" applyAlignment="1">
      <alignment vertical="top" wrapText="1"/>
    </xf>
    <xf numFmtId="44" fontId="3" fillId="0" borderId="1" xfId="5" applyFont="1" applyFill="1" applyBorder="1" applyAlignment="1">
      <alignment horizontal="right" vertical="top" wrapText="1"/>
    </xf>
    <xf numFmtId="44" fontId="4" fillId="0" borderId="1" xfId="5" applyFont="1" applyFill="1" applyBorder="1" applyAlignment="1">
      <alignment vertical="top" wrapText="1"/>
    </xf>
    <xf numFmtId="44" fontId="3" fillId="4" borderId="1" xfId="5" applyFont="1" applyFill="1" applyBorder="1" applyAlignment="1">
      <alignment vertical="top" wrapText="1"/>
    </xf>
    <xf numFmtId="0" fontId="0" fillId="0" borderId="0" xfId="0"/>
    <xf numFmtId="0" fontId="3" fillId="4" borderId="1" xfId="0" applyNumberFormat="1" applyFont="1" applyFill="1" applyBorder="1" applyAlignment="1">
      <alignment vertical="top" wrapText="1"/>
    </xf>
    <xf numFmtId="44" fontId="2" fillId="4" borderId="1" xfId="1" applyFont="1" applyFill="1" applyBorder="1" applyAlignment="1">
      <alignment horizontal="right" vertical="top" wrapText="1"/>
    </xf>
    <xf numFmtId="0" fontId="4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44" fontId="3" fillId="4" borderId="1" xfId="5" applyFont="1" applyFill="1" applyBorder="1" applyAlignment="1">
      <alignment horizontal="right" vertical="top" wrapText="1"/>
    </xf>
    <xf numFmtId="44" fontId="4" fillId="4" borderId="1" xfId="5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44" fontId="4" fillId="0" borderId="2" xfId="5" applyFont="1" applyFill="1" applyBorder="1" applyAlignment="1">
      <alignment horizontal="center" vertical="top" wrapText="1"/>
    </xf>
    <xf numFmtId="44" fontId="4" fillId="0" borderId="3" xfId="5" applyFont="1" applyFill="1" applyBorder="1" applyAlignment="1">
      <alignment horizontal="center" vertical="top" wrapText="1"/>
    </xf>
    <xf numFmtId="165" fontId="3" fillId="0" borderId="2" xfId="5" applyNumberFormat="1" applyFont="1" applyFill="1" applyBorder="1" applyAlignment="1">
      <alignment horizontal="right" vertical="top" wrapText="1"/>
    </xf>
    <xf numFmtId="165" fontId="3" fillId="0" borderId="4" xfId="5" applyNumberFormat="1" applyFont="1" applyFill="1" applyBorder="1" applyAlignment="1">
      <alignment horizontal="right" vertical="top" wrapText="1"/>
    </xf>
    <xf numFmtId="165" fontId="3" fillId="0" borderId="3" xfId="5" applyNumberFormat="1" applyFont="1" applyFill="1" applyBorder="1" applyAlignment="1">
      <alignment horizontal="righ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Border="1" applyAlignment="1">
      <alignment horizontal="center" vertical="top" wrapText="1"/>
    </xf>
  </cellXfs>
  <cellStyles count="6">
    <cellStyle name="Moeda" xfId="1" builtinId="4"/>
    <cellStyle name="Moeda 2" xfId="4" xr:uid="{00000000-0005-0000-0000-000001000000}"/>
    <cellStyle name="Moeda 3" xfId="5" xr:uid="{00000000-0005-0000-0000-000002000000}"/>
    <cellStyle name="Moeda 4" xfId="2" xr:uid="{00000000-0005-0000-0000-000003000000}"/>
    <cellStyle name="Normal" xfId="0" builtinId="0"/>
    <cellStyle name="Vírgula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topLeftCell="A47" zoomScaleNormal="100" zoomScaleSheetLayoutView="100" workbookViewId="0">
      <selection activeCell="F79" sqref="F79"/>
    </sheetView>
  </sheetViews>
  <sheetFormatPr defaultRowHeight="15" x14ac:dyDescent="0.25"/>
  <cols>
    <col min="1" max="1" width="6.42578125" style="56" customWidth="1"/>
    <col min="2" max="2" width="62.140625" bestFit="1" customWidth="1"/>
    <col min="4" max="4" width="13.85546875" bestFit="1" customWidth="1"/>
    <col min="5" max="5" width="11.140625" bestFit="1" customWidth="1"/>
    <col min="6" max="6" width="15.85546875" bestFit="1" customWidth="1"/>
  </cols>
  <sheetData>
    <row r="1" spans="1:6" x14ac:dyDescent="0.25">
      <c r="A1" s="67" t="s">
        <v>24</v>
      </c>
      <c r="B1" s="67"/>
      <c r="C1" s="67"/>
      <c r="D1" s="67"/>
      <c r="E1" s="67"/>
      <c r="F1" s="67"/>
    </row>
    <row r="2" spans="1:6" x14ac:dyDescent="0.25">
      <c r="A2" s="67" t="s">
        <v>20</v>
      </c>
      <c r="B2" s="67"/>
      <c r="C2" s="67"/>
      <c r="D2" s="67"/>
      <c r="E2" s="67"/>
      <c r="F2" s="67"/>
    </row>
    <row r="3" spans="1:6" ht="15" customHeight="1" x14ac:dyDescent="0.25">
      <c r="A3" s="68" t="s">
        <v>23</v>
      </c>
      <c r="B3" s="68"/>
      <c r="C3" s="68"/>
      <c r="D3" s="68"/>
      <c r="E3" s="68"/>
      <c r="F3" s="68"/>
    </row>
    <row r="4" spans="1:6" s="48" customFormat="1" x14ac:dyDescent="0.25">
      <c r="A4" s="56"/>
    </row>
    <row r="5" spans="1:6" s="48" customFormat="1" x14ac:dyDescent="0.25">
      <c r="A5" s="56"/>
    </row>
    <row r="7" spans="1:6" ht="15" customHeight="1" x14ac:dyDescent="0.25">
      <c r="A7" s="72" t="s">
        <v>16</v>
      </c>
      <c r="B7" s="73"/>
      <c r="C7" s="73"/>
      <c r="D7" s="73"/>
      <c r="E7" s="73"/>
      <c r="F7" s="73"/>
    </row>
    <row r="8" spans="1:6" ht="38.25" x14ac:dyDescent="0.25">
      <c r="A8" s="43" t="s">
        <v>0</v>
      </c>
      <c r="B8" s="6" t="s">
        <v>1</v>
      </c>
      <c r="C8" s="6" t="s">
        <v>2</v>
      </c>
      <c r="D8" s="10" t="s">
        <v>12</v>
      </c>
      <c r="E8" s="10" t="s">
        <v>17</v>
      </c>
      <c r="F8" s="10" t="s">
        <v>3</v>
      </c>
    </row>
    <row r="9" spans="1:6" x14ac:dyDescent="0.25">
      <c r="A9" s="2">
        <v>1</v>
      </c>
      <c r="B9" s="1" t="s">
        <v>15</v>
      </c>
      <c r="C9" s="2">
        <v>130</v>
      </c>
      <c r="D9" s="11">
        <v>76.640379200000012</v>
      </c>
      <c r="E9" s="14">
        <v>9963.2492960000018</v>
      </c>
      <c r="F9" s="12">
        <v>39852.997184000007</v>
      </c>
    </row>
    <row r="10" spans="1:6" ht="15" customHeight="1" x14ac:dyDescent="0.25">
      <c r="A10" s="43" t="s">
        <v>0</v>
      </c>
      <c r="B10" s="6" t="s">
        <v>1</v>
      </c>
      <c r="C10" s="6" t="s">
        <v>2</v>
      </c>
      <c r="D10" s="58" t="s">
        <v>4</v>
      </c>
      <c r="E10" s="59"/>
      <c r="F10" s="10" t="s">
        <v>5</v>
      </c>
    </row>
    <row r="11" spans="1:6" x14ac:dyDescent="0.25">
      <c r="A11" s="2">
        <v>2</v>
      </c>
      <c r="B11" s="1" t="s">
        <v>13</v>
      </c>
      <c r="C11" s="3">
        <v>129</v>
      </c>
      <c r="D11" s="60">
        <v>60.8872</v>
      </c>
      <c r="E11" s="61"/>
      <c r="F11" s="13">
        <v>7854.4488000000001</v>
      </c>
    </row>
    <row r="12" spans="1:6" x14ac:dyDescent="0.25">
      <c r="A12" s="2">
        <v>3</v>
      </c>
      <c r="B12" s="1" t="s">
        <v>14</v>
      </c>
      <c r="C12" s="2">
        <v>1</v>
      </c>
      <c r="D12" s="60">
        <v>33.211199999999998</v>
      </c>
      <c r="E12" s="61"/>
      <c r="F12" s="13">
        <v>33.211199999999998</v>
      </c>
    </row>
    <row r="13" spans="1:6" x14ac:dyDescent="0.25">
      <c r="A13" s="2">
        <v>4</v>
      </c>
      <c r="B13" s="1" t="s">
        <v>11</v>
      </c>
      <c r="C13" s="3">
        <v>30</v>
      </c>
      <c r="D13" s="60">
        <v>553.52</v>
      </c>
      <c r="E13" s="61"/>
      <c r="F13" s="13">
        <v>16605.599999999999</v>
      </c>
    </row>
    <row r="14" spans="1:6" x14ac:dyDescent="0.25">
      <c r="A14" s="2">
        <v>5</v>
      </c>
      <c r="B14" s="1" t="s">
        <v>6</v>
      </c>
      <c r="C14" s="4">
        <v>1</v>
      </c>
      <c r="D14" s="62">
        <v>10793.64</v>
      </c>
      <c r="E14" s="63"/>
      <c r="F14" s="64"/>
    </row>
    <row r="15" spans="1:6" x14ac:dyDescent="0.25">
      <c r="A15" s="65" t="s">
        <v>22</v>
      </c>
      <c r="B15" s="66"/>
      <c r="C15" s="66"/>
      <c r="D15" s="66"/>
      <c r="E15" s="66"/>
      <c r="F15" s="50">
        <f>SUM(F9:F9)+SUM(F11:F13)+D14</f>
        <v>75139.897184000001</v>
      </c>
    </row>
    <row r="16" spans="1:6" x14ac:dyDescent="0.25">
      <c r="A16" s="4"/>
      <c r="B16" s="5"/>
      <c r="C16" s="4"/>
      <c r="D16" s="5"/>
      <c r="E16" s="5"/>
      <c r="F16" s="5"/>
    </row>
    <row r="17" spans="1:6" ht="15" customHeight="1" x14ac:dyDescent="0.25">
      <c r="A17" s="72" t="s">
        <v>25</v>
      </c>
      <c r="B17" s="73"/>
      <c r="C17" s="73"/>
      <c r="D17" s="73"/>
      <c r="E17" s="73"/>
      <c r="F17" s="73"/>
    </row>
    <row r="18" spans="1:6" ht="38.25" x14ac:dyDescent="0.25">
      <c r="A18" s="43" t="s">
        <v>0</v>
      </c>
      <c r="B18" s="6" t="s">
        <v>1</v>
      </c>
      <c r="C18" s="6" t="s">
        <v>2</v>
      </c>
      <c r="D18" s="15" t="s">
        <v>12</v>
      </c>
      <c r="E18" s="15" t="s">
        <v>17</v>
      </c>
      <c r="F18" s="15" t="s">
        <v>3</v>
      </c>
    </row>
    <row r="19" spans="1:6" x14ac:dyDescent="0.25">
      <c r="A19" s="53">
        <v>1</v>
      </c>
      <c r="B19" s="49" t="s">
        <v>15</v>
      </c>
      <c r="C19" s="51">
        <f>14-3-8</f>
        <v>3</v>
      </c>
      <c r="D19" s="16">
        <v>71.160531200000008</v>
      </c>
      <c r="E19" s="17">
        <v>213.48159360000002</v>
      </c>
      <c r="F19" s="54">
        <v>853.9263744000001</v>
      </c>
    </row>
    <row r="20" spans="1:6" ht="15" customHeight="1" x14ac:dyDescent="0.25">
      <c r="A20" s="43" t="s">
        <v>0</v>
      </c>
      <c r="B20" s="6" t="s">
        <v>1</v>
      </c>
      <c r="C20" s="6" t="s">
        <v>2</v>
      </c>
      <c r="D20" s="58" t="s">
        <v>4</v>
      </c>
      <c r="E20" s="59"/>
      <c r="F20" s="15" t="s">
        <v>5</v>
      </c>
    </row>
    <row r="21" spans="1:6" x14ac:dyDescent="0.25">
      <c r="A21" s="2">
        <v>2</v>
      </c>
      <c r="B21" s="1" t="s">
        <v>13</v>
      </c>
      <c r="C21" s="52">
        <f>6-3</f>
        <v>3</v>
      </c>
      <c r="D21" s="60">
        <v>60.8872</v>
      </c>
      <c r="E21" s="61"/>
      <c r="F21" s="55">
        <v>182.66159999999999</v>
      </c>
    </row>
    <row r="22" spans="1:6" x14ac:dyDescent="0.25">
      <c r="A22" s="2">
        <v>3</v>
      </c>
      <c r="B22" s="1" t="s">
        <v>14</v>
      </c>
      <c r="C22" s="53">
        <f>8-8</f>
        <v>0</v>
      </c>
      <c r="D22" s="60">
        <v>33.211199999999998</v>
      </c>
      <c r="E22" s="61"/>
      <c r="F22" s="55">
        <v>0</v>
      </c>
    </row>
    <row r="23" spans="1:6" x14ac:dyDescent="0.25">
      <c r="A23" s="2">
        <v>5</v>
      </c>
      <c r="B23" s="1" t="s">
        <v>6</v>
      </c>
      <c r="C23" s="4">
        <v>1</v>
      </c>
      <c r="D23" s="62">
        <v>1439.152</v>
      </c>
      <c r="E23" s="63"/>
      <c r="F23" s="64"/>
    </row>
    <row r="24" spans="1:6" ht="15" customHeight="1" x14ac:dyDescent="0.25">
      <c r="A24" s="65" t="s">
        <v>22</v>
      </c>
      <c r="B24" s="66"/>
      <c r="C24" s="66"/>
      <c r="D24" s="66"/>
      <c r="E24" s="66"/>
      <c r="F24" s="50">
        <f>SUM(F19:F19)+SUM(F21:F22)+D23</f>
        <v>2475.7399744000004</v>
      </c>
    </row>
    <row r="25" spans="1:6" x14ac:dyDescent="0.25">
      <c r="A25" s="4"/>
      <c r="B25" s="5"/>
      <c r="C25" s="4"/>
      <c r="D25" s="5"/>
      <c r="E25" s="5"/>
      <c r="F25" s="5"/>
    </row>
    <row r="26" spans="1:6" ht="15" customHeight="1" x14ac:dyDescent="0.25">
      <c r="A26" s="72" t="s">
        <v>7</v>
      </c>
      <c r="B26" s="73"/>
      <c r="C26" s="73"/>
      <c r="D26" s="73"/>
      <c r="E26" s="73"/>
      <c r="F26" s="73"/>
    </row>
    <row r="27" spans="1:6" ht="38.25" x14ac:dyDescent="0.25">
      <c r="A27" s="43" t="s">
        <v>0</v>
      </c>
      <c r="B27" s="6" t="s">
        <v>1</v>
      </c>
      <c r="C27" s="6" t="s">
        <v>2</v>
      </c>
      <c r="D27" s="18" t="s">
        <v>12</v>
      </c>
      <c r="E27" s="18" t="s">
        <v>17</v>
      </c>
      <c r="F27" s="18" t="s">
        <v>3</v>
      </c>
    </row>
    <row r="28" spans="1:6" x14ac:dyDescent="0.25">
      <c r="A28" s="2">
        <v>1</v>
      </c>
      <c r="B28" s="1" t="s">
        <v>15</v>
      </c>
      <c r="C28" s="2">
        <v>8</v>
      </c>
      <c r="D28" s="19">
        <v>66.422399999999996</v>
      </c>
      <c r="E28" s="22">
        <v>531.37919999999997</v>
      </c>
      <c r="F28" s="20">
        <v>2125.5167999999999</v>
      </c>
    </row>
    <row r="29" spans="1:6" ht="15" customHeight="1" x14ac:dyDescent="0.25">
      <c r="A29" s="43" t="s">
        <v>0</v>
      </c>
      <c r="B29" s="6" t="s">
        <v>1</v>
      </c>
      <c r="C29" s="6" t="s">
        <v>2</v>
      </c>
      <c r="D29" s="58" t="s">
        <v>4</v>
      </c>
      <c r="E29" s="59"/>
      <c r="F29" s="18" t="s">
        <v>5</v>
      </c>
    </row>
    <row r="30" spans="1:6" x14ac:dyDescent="0.25">
      <c r="A30" s="2">
        <v>2</v>
      </c>
      <c r="B30" s="1" t="s">
        <v>13</v>
      </c>
      <c r="C30" s="3">
        <v>6</v>
      </c>
      <c r="D30" s="60">
        <v>60.8872</v>
      </c>
      <c r="E30" s="61"/>
      <c r="F30" s="21">
        <v>365.32319999999999</v>
      </c>
    </row>
    <row r="31" spans="1:6" x14ac:dyDescent="0.25">
      <c r="A31" s="2">
        <v>3</v>
      </c>
      <c r="B31" s="1" t="s">
        <v>14</v>
      </c>
      <c r="C31" s="2">
        <v>2</v>
      </c>
      <c r="D31" s="60">
        <v>33.211199999999998</v>
      </c>
      <c r="E31" s="61"/>
      <c r="F31" s="21">
        <v>66.422399999999996</v>
      </c>
    </row>
    <row r="32" spans="1:6" x14ac:dyDescent="0.25">
      <c r="A32" s="2">
        <v>5</v>
      </c>
      <c r="B32" s="1" t="s">
        <v>6</v>
      </c>
      <c r="C32" s="4">
        <v>1</v>
      </c>
      <c r="D32" s="62">
        <v>1439.152</v>
      </c>
      <c r="E32" s="63"/>
      <c r="F32" s="64"/>
    </row>
    <row r="33" spans="1:6" ht="15" customHeight="1" x14ac:dyDescent="0.25">
      <c r="A33" s="65" t="s">
        <v>22</v>
      </c>
      <c r="B33" s="66"/>
      <c r="C33" s="66"/>
      <c r="D33" s="66"/>
      <c r="E33" s="66"/>
      <c r="F33" s="50">
        <f>SUM(F28:F28)+SUM(F30:F31)+D32</f>
        <v>3996.4143999999997</v>
      </c>
    </row>
    <row r="34" spans="1:6" x14ac:dyDescent="0.25">
      <c r="A34" s="4"/>
      <c r="B34" s="5"/>
      <c r="C34" s="4"/>
      <c r="D34" s="5"/>
      <c r="E34" s="5"/>
      <c r="F34" s="5"/>
    </row>
    <row r="35" spans="1:6" ht="15" customHeight="1" x14ac:dyDescent="0.25">
      <c r="A35" s="74" t="s">
        <v>18</v>
      </c>
      <c r="B35" s="75"/>
      <c r="C35" s="75"/>
      <c r="D35" s="75"/>
      <c r="E35" s="75"/>
      <c r="F35" s="75"/>
    </row>
    <row r="36" spans="1:6" ht="38.25" x14ac:dyDescent="0.25">
      <c r="A36" s="43" t="s">
        <v>0</v>
      </c>
      <c r="B36" s="6" t="s">
        <v>1</v>
      </c>
      <c r="C36" s="6" t="s">
        <v>2</v>
      </c>
      <c r="D36" s="23" t="s">
        <v>12</v>
      </c>
      <c r="E36" s="23" t="s">
        <v>17</v>
      </c>
      <c r="F36" s="23" t="s">
        <v>3</v>
      </c>
    </row>
    <row r="37" spans="1:6" x14ac:dyDescent="0.25">
      <c r="A37" s="2">
        <v>1</v>
      </c>
      <c r="B37" s="1" t="s">
        <v>15</v>
      </c>
      <c r="C37" s="2">
        <v>15</v>
      </c>
      <c r="D37" s="24">
        <v>77.492800000000003</v>
      </c>
      <c r="E37" s="27">
        <v>1162.3920000000001</v>
      </c>
      <c r="F37" s="25">
        <v>4649.5680000000002</v>
      </c>
    </row>
    <row r="38" spans="1:6" ht="15" customHeight="1" x14ac:dyDescent="0.25">
      <c r="A38" s="43" t="s">
        <v>0</v>
      </c>
      <c r="B38" s="6" t="s">
        <v>1</v>
      </c>
      <c r="C38" s="6" t="s">
        <v>2</v>
      </c>
      <c r="D38" s="58" t="s">
        <v>4</v>
      </c>
      <c r="E38" s="59"/>
      <c r="F38" s="23" t="s">
        <v>5</v>
      </c>
    </row>
    <row r="39" spans="1:6" x14ac:dyDescent="0.25">
      <c r="A39" s="2">
        <v>2</v>
      </c>
      <c r="B39" s="1" t="s">
        <v>13</v>
      </c>
      <c r="C39" s="3">
        <v>12</v>
      </c>
      <c r="D39" s="60">
        <v>60.8872</v>
      </c>
      <c r="E39" s="61"/>
      <c r="F39" s="26">
        <v>730.64639999999997</v>
      </c>
    </row>
    <row r="40" spans="1:6" x14ac:dyDescent="0.25">
      <c r="A40" s="2">
        <v>3</v>
      </c>
      <c r="B40" s="1" t="s">
        <v>14</v>
      </c>
      <c r="C40" s="2">
        <v>3</v>
      </c>
      <c r="D40" s="60">
        <v>33.211199999999998</v>
      </c>
      <c r="E40" s="61"/>
      <c r="F40" s="26">
        <v>99.633600000000001</v>
      </c>
    </row>
    <row r="41" spans="1:6" x14ac:dyDescent="0.25">
      <c r="A41" s="2">
        <v>5</v>
      </c>
      <c r="B41" s="1" t="s">
        <v>6</v>
      </c>
      <c r="C41" s="4">
        <v>1</v>
      </c>
      <c r="D41" s="62">
        <v>2158.7280000000001</v>
      </c>
      <c r="E41" s="63"/>
      <c r="F41" s="64"/>
    </row>
    <row r="42" spans="1:6" ht="15" customHeight="1" x14ac:dyDescent="0.25">
      <c r="A42" s="65" t="s">
        <v>22</v>
      </c>
      <c r="B42" s="66"/>
      <c r="C42" s="66"/>
      <c r="D42" s="66"/>
      <c r="E42" s="66"/>
      <c r="F42" s="50">
        <f>SUM(F37:F37)+SUM(F39:F40)+D41</f>
        <v>7638.576</v>
      </c>
    </row>
    <row r="43" spans="1:6" x14ac:dyDescent="0.25">
      <c r="A43" s="4"/>
      <c r="B43" s="5"/>
      <c r="C43" s="4"/>
      <c r="D43" s="5"/>
      <c r="E43" s="5"/>
      <c r="F43" s="5"/>
    </row>
    <row r="44" spans="1:6" ht="15" customHeight="1" x14ac:dyDescent="0.25">
      <c r="A44" s="74" t="s">
        <v>8</v>
      </c>
      <c r="B44" s="75"/>
      <c r="C44" s="75"/>
      <c r="D44" s="75"/>
      <c r="E44" s="75"/>
      <c r="F44" s="75"/>
    </row>
    <row r="45" spans="1:6" ht="38.25" x14ac:dyDescent="0.25">
      <c r="A45" s="43" t="s">
        <v>0</v>
      </c>
      <c r="B45" s="6" t="s">
        <v>1</v>
      </c>
      <c r="C45" s="6" t="s">
        <v>2</v>
      </c>
      <c r="D45" s="28" t="s">
        <v>12</v>
      </c>
      <c r="E45" s="28" t="s">
        <v>17</v>
      </c>
      <c r="F45" s="28" t="s">
        <v>3</v>
      </c>
    </row>
    <row r="46" spans="1:6" x14ac:dyDescent="0.25">
      <c r="A46" s="2">
        <v>1</v>
      </c>
      <c r="B46" s="1" t="s">
        <v>15</v>
      </c>
      <c r="C46" s="2">
        <v>6</v>
      </c>
      <c r="D46" s="29">
        <v>69.19</v>
      </c>
      <c r="E46" s="32">
        <v>415.14</v>
      </c>
      <c r="F46" s="30">
        <v>1660.56</v>
      </c>
    </row>
    <row r="47" spans="1:6" ht="15" customHeight="1" x14ac:dyDescent="0.25">
      <c r="A47" s="43" t="s">
        <v>0</v>
      </c>
      <c r="B47" s="6" t="s">
        <v>1</v>
      </c>
      <c r="C47" s="6" t="s">
        <v>2</v>
      </c>
      <c r="D47" s="58" t="s">
        <v>4</v>
      </c>
      <c r="E47" s="59"/>
      <c r="F47" s="28" t="s">
        <v>5</v>
      </c>
    </row>
    <row r="48" spans="1:6" x14ac:dyDescent="0.25">
      <c r="A48" s="2">
        <v>2</v>
      </c>
      <c r="B48" s="1" t="s">
        <v>13</v>
      </c>
      <c r="C48" s="3">
        <v>4</v>
      </c>
      <c r="D48" s="60">
        <v>60.8872</v>
      </c>
      <c r="E48" s="61"/>
      <c r="F48" s="31">
        <v>243.5488</v>
      </c>
    </row>
    <row r="49" spans="1:6" x14ac:dyDescent="0.25">
      <c r="A49" s="2">
        <v>3</v>
      </c>
      <c r="B49" s="1" t="s">
        <v>14</v>
      </c>
      <c r="C49" s="2">
        <v>2</v>
      </c>
      <c r="D49" s="60">
        <v>33.211199999999998</v>
      </c>
      <c r="E49" s="61"/>
      <c r="F49" s="31">
        <v>66.422399999999996</v>
      </c>
    </row>
    <row r="50" spans="1:6" x14ac:dyDescent="0.25">
      <c r="A50" s="2">
        <v>5</v>
      </c>
      <c r="B50" s="1" t="s">
        <v>6</v>
      </c>
      <c r="C50" s="4">
        <v>1</v>
      </c>
      <c r="D50" s="62">
        <v>1439.152</v>
      </c>
      <c r="E50" s="63"/>
      <c r="F50" s="64"/>
    </row>
    <row r="51" spans="1:6" ht="15" customHeight="1" x14ac:dyDescent="0.25">
      <c r="A51" s="65" t="s">
        <v>22</v>
      </c>
      <c r="B51" s="66"/>
      <c r="C51" s="66"/>
      <c r="D51" s="66"/>
      <c r="E51" s="66"/>
      <c r="F51" s="50">
        <f>SUM(F46:F46)+SUM(F48:F49)+D50</f>
        <v>3409.6831999999999</v>
      </c>
    </row>
    <row r="52" spans="1:6" x14ac:dyDescent="0.25">
      <c r="A52" s="4"/>
      <c r="B52" s="5"/>
      <c r="C52" s="4"/>
      <c r="D52" s="5"/>
      <c r="E52" s="5"/>
      <c r="F52" s="5"/>
    </row>
    <row r="53" spans="1:6" ht="15" customHeight="1" x14ac:dyDescent="0.25">
      <c r="A53" s="72" t="s">
        <v>9</v>
      </c>
      <c r="B53" s="73"/>
      <c r="C53" s="73"/>
      <c r="D53" s="73"/>
      <c r="E53" s="73"/>
      <c r="F53" s="73"/>
    </row>
    <row r="54" spans="1:6" ht="38.25" x14ac:dyDescent="0.25">
      <c r="A54" s="43" t="s">
        <v>0</v>
      </c>
      <c r="B54" s="6" t="s">
        <v>1</v>
      </c>
      <c r="C54" s="6" t="s">
        <v>2</v>
      </c>
      <c r="D54" s="33" t="s">
        <v>12</v>
      </c>
      <c r="E54" s="33" t="s">
        <v>17</v>
      </c>
      <c r="F54" s="33" t="s">
        <v>3</v>
      </c>
    </row>
    <row r="55" spans="1:6" x14ac:dyDescent="0.25">
      <c r="A55" s="2">
        <v>1</v>
      </c>
      <c r="B55" s="1" t="s">
        <v>15</v>
      </c>
      <c r="C55" s="2">
        <v>4</v>
      </c>
      <c r="D55" s="34">
        <v>83.028000000000006</v>
      </c>
      <c r="E55" s="37">
        <v>332.11200000000002</v>
      </c>
      <c r="F55" s="35">
        <v>1328.4480000000001</v>
      </c>
    </row>
    <row r="56" spans="1:6" ht="15" customHeight="1" x14ac:dyDescent="0.25">
      <c r="A56" s="43" t="s">
        <v>0</v>
      </c>
      <c r="B56" s="6" t="s">
        <v>1</v>
      </c>
      <c r="C56" s="6" t="s">
        <v>2</v>
      </c>
      <c r="D56" s="58" t="s">
        <v>4</v>
      </c>
      <c r="E56" s="59"/>
      <c r="F56" s="33" t="s">
        <v>5</v>
      </c>
    </row>
    <row r="57" spans="1:6" x14ac:dyDescent="0.25">
      <c r="A57" s="2">
        <v>2</v>
      </c>
      <c r="B57" s="1" t="s">
        <v>13</v>
      </c>
      <c r="C57" s="3">
        <v>4</v>
      </c>
      <c r="D57" s="60">
        <v>60.8872</v>
      </c>
      <c r="E57" s="61"/>
      <c r="F57" s="36">
        <v>243.5488</v>
      </c>
    </row>
    <row r="58" spans="1:6" x14ac:dyDescent="0.25">
      <c r="A58" s="2">
        <v>5</v>
      </c>
      <c r="B58" s="1" t="s">
        <v>6</v>
      </c>
      <c r="C58" s="4">
        <v>1</v>
      </c>
      <c r="D58" s="62">
        <v>1439.152</v>
      </c>
      <c r="E58" s="63"/>
      <c r="F58" s="64"/>
    </row>
    <row r="59" spans="1:6" ht="15" customHeight="1" x14ac:dyDescent="0.25">
      <c r="A59" s="65" t="s">
        <v>22</v>
      </c>
      <c r="B59" s="66"/>
      <c r="C59" s="66"/>
      <c r="D59" s="66"/>
      <c r="E59" s="66"/>
      <c r="F59" s="50">
        <f>SUM(F55:F55)+SUM(F57:F57)+D58</f>
        <v>3011.1487999999999</v>
      </c>
    </row>
    <row r="60" spans="1:6" x14ac:dyDescent="0.25">
      <c r="A60" s="57"/>
      <c r="B60" s="7"/>
      <c r="C60" s="7"/>
      <c r="D60" s="7"/>
      <c r="E60" s="7"/>
      <c r="F60" s="8"/>
    </row>
    <row r="61" spans="1:6" ht="15" customHeight="1" x14ac:dyDescent="0.25">
      <c r="A61" s="74" t="s">
        <v>10</v>
      </c>
      <c r="B61" s="75"/>
      <c r="C61" s="75"/>
      <c r="D61" s="75"/>
      <c r="E61" s="75"/>
      <c r="F61" s="75"/>
    </row>
    <row r="62" spans="1:6" ht="38.25" x14ac:dyDescent="0.25">
      <c r="A62" s="43" t="s">
        <v>0</v>
      </c>
      <c r="B62" s="6" t="s">
        <v>1</v>
      </c>
      <c r="C62" s="6" t="s">
        <v>2</v>
      </c>
      <c r="D62" s="38" t="s">
        <v>12</v>
      </c>
      <c r="E62" s="38" t="s">
        <v>17</v>
      </c>
      <c r="F62" s="38" t="s">
        <v>3</v>
      </c>
    </row>
    <row r="63" spans="1:6" x14ac:dyDescent="0.25">
      <c r="A63" s="2">
        <v>1</v>
      </c>
      <c r="B63" s="1" t="s">
        <v>15</v>
      </c>
      <c r="C63" s="2">
        <v>6</v>
      </c>
      <c r="D63" s="39">
        <v>78.4116432</v>
      </c>
      <c r="E63" s="42">
        <v>470.46985919999997</v>
      </c>
      <c r="F63" s="40">
        <v>1881.8794367999999</v>
      </c>
    </row>
    <row r="64" spans="1:6" ht="15" customHeight="1" x14ac:dyDescent="0.25">
      <c r="A64" s="43" t="s">
        <v>0</v>
      </c>
      <c r="B64" s="6" t="s">
        <v>1</v>
      </c>
      <c r="C64" s="6" t="s">
        <v>2</v>
      </c>
      <c r="D64" s="58" t="s">
        <v>4</v>
      </c>
      <c r="E64" s="59"/>
      <c r="F64" s="38" t="s">
        <v>5</v>
      </c>
    </row>
    <row r="65" spans="1:6" x14ac:dyDescent="0.25">
      <c r="A65" s="2">
        <v>2</v>
      </c>
      <c r="B65" s="1" t="s">
        <v>13</v>
      </c>
      <c r="C65" s="3">
        <v>5</v>
      </c>
      <c r="D65" s="60">
        <v>60.8872</v>
      </c>
      <c r="E65" s="61"/>
      <c r="F65" s="41">
        <v>304.43599999999998</v>
      </c>
    </row>
    <row r="66" spans="1:6" x14ac:dyDescent="0.25">
      <c r="A66" s="2">
        <v>3</v>
      </c>
      <c r="B66" s="1" t="s">
        <v>14</v>
      </c>
      <c r="C66" s="2">
        <v>1</v>
      </c>
      <c r="D66" s="60">
        <v>33.211199999999998</v>
      </c>
      <c r="E66" s="61"/>
      <c r="F66" s="41">
        <v>33.211199999999998</v>
      </c>
    </row>
    <row r="67" spans="1:6" x14ac:dyDescent="0.25">
      <c r="A67" s="2">
        <v>5</v>
      </c>
      <c r="B67" s="1" t="s">
        <v>6</v>
      </c>
      <c r="C67" s="4">
        <v>1</v>
      </c>
      <c r="D67" s="62">
        <v>1439.152</v>
      </c>
      <c r="E67" s="63"/>
      <c r="F67" s="64"/>
    </row>
    <row r="68" spans="1:6" ht="15" customHeight="1" x14ac:dyDescent="0.25">
      <c r="A68" s="65" t="s">
        <v>22</v>
      </c>
      <c r="B68" s="66"/>
      <c r="C68" s="66"/>
      <c r="D68" s="66"/>
      <c r="E68" s="66"/>
      <c r="F68" s="50">
        <f>SUM(F63:F63)+SUM(F65:F66)+D67</f>
        <v>3658.6786367999998</v>
      </c>
    </row>
    <row r="69" spans="1:6" x14ac:dyDescent="0.25">
      <c r="A69" s="57"/>
      <c r="B69" s="7"/>
      <c r="C69" s="7"/>
      <c r="D69" s="7"/>
      <c r="E69" s="7"/>
      <c r="F69" s="8"/>
    </row>
    <row r="70" spans="1:6" ht="15" customHeight="1" x14ac:dyDescent="0.25">
      <c r="A70" s="72" t="s">
        <v>19</v>
      </c>
      <c r="B70" s="73"/>
      <c r="C70" s="73"/>
      <c r="D70" s="73"/>
      <c r="E70" s="73"/>
      <c r="F70" s="73"/>
    </row>
    <row r="71" spans="1:6" ht="38.25" x14ac:dyDescent="0.25">
      <c r="A71" s="43" t="s">
        <v>0</v>
      </c>
      <c r="B71" s="6" t="s">
        <v>1</v>
      </c>
      <c r="C71" s="6" t="s">
        <v>2</v>
      </c>
      <c r="D71" s="43" t="s">
        <v>12</v>
      </c>
      <c r="E71" s="43" t="s">
        <v>17</v>
      </c>
      <c r="F71" s="43" t="s">
        <v>3</v>
      </c>
    </row>
    <row r="72" spans="1:6" x14ac:dyDescent="0.25">
      <c r="A72" s="2">
        <v>1</v>
      </c>
      <c r="B72" s="1" t="s">
        <v>15</v>
      </c>
      <c r="C72" s="2">
        <v>5</v>
      </c>
      <c r="D72" s="44">
        <v>99.633600000000001</v>
      </c>
      <c r="E72" s="47">
        <v>498.16800000000001</v>
      </c>
      <c r="F72" s="45">
        <v>1992.672</v>
      </c>
    </row>
    <row r="73" spans="1:6" ht="15" customHeight="1" x14ac:dyDescent="0.25">
      <c r="A73" s="43" t="s">
        <v>0</v>
      </c>
      <c r="B73" s="6" t="s">
        <v>1</v>
      </c>
      <c r="C73" s="6" t="s">
        <v>2</v>
      </c>
      <c r="D73" s="58" t="s">
        <v>4</v>
      </c>
      <c r="E73" s="59"/>
      <c r="F73" s="43" t="s">
        <v>5</v>
      </c>
    </row>
    <row r="74" spans="1:6" x14ac:dyDescent="0.25">
      <c r="A74" s="2">
        <v>2</v>
      </c>
      <c r="B74" s="1" t="s">
        <v>13</v>
      </c>
      <c r="C74" s="3">
        <v>5</v>
      </c>
      <c r="D74" s="60">
        <v>60.8872</v>
      </c>
      <c r="E74" s="61"/>
      <c r="F74" s="46">
        <v>304.43599999999998</v>
      </c>
    </row>
    <row r="75" spans="1:6" x14ac:dyDescent="0.25">
      <c r="A75" s="2">
        <v>5</v>
      </c>
      <c r="B75" s="1" t="s">
        <v>6</v>
      </c>
      <c r="C75" s="4">
        <v>1</v>
      </c>
      <c r="D75" s="62">
        <v>1439.152</v>
      </c>
      <c r="E75" s="63"/>
      <c r="F75" s="64"/>
    </row>
    <row r="76" spans="1:6" ht="15" customHeight="1" x14ac:dyDescent="0.25">
      <c r="A76" s="65" t="s">
        <v>22</v>
      </c>
      <c r="B76" s="66"/>
      <c r="C76" s="66"/>
      <c r="D76" s="66"/>
      <c r="E76" s="66"/>
      <c r="F76" s="50">
        <f>SUM(F72:F72)+SUM(F74:F74)+D75</f>
        <v>3736.26</v>
      </c>
    </row>
    <row r="77" spans="1:6" ht="15" customHeight="1" x14ac:dyDescent="0.25"/>
    <row r="78" spans="1:6" ht="21" x14ac:dyDescent="0.35">
      <c r="A78" s="69" t="s">
        <v>21</v>
      </c>
      <c r="B78" s="70"/>
      <c r="C78" s="70"/>
      <c r="D78" s="70"/>
      <c r="E78" s="71"/>
      <c r="F78" s="9">
        <f>F76+F68+F59+F51+F42+F33+F24+F15</f>
        <v>103066.3981952</v>
      </c>
    </row>
  </sheetData>
  <mergeCells count="51">
    <mergeCell ref="A15:E15"/>
    <mergeCell ref="A1:F1"/>
    <mergeCell ref="A2:F2"/>
    <mergeCell ref="A3:F3"/>
    <mergeCell ref="A78:E78"/>
    <mergeCell ref="A7:F7"/>
    <mergeCell ref="A17:F17"/>
    <mergeCell ref="A26:F26"/>
    <mergeCell ref="A35:F35"/>
    <mergeCell ref="A44:F44"/>
    <mergeCell ref="A53:F53"/>
    <mergeCell ref="A61:F61"/>
    <mergeCell ref="A70:F70"/>
    <mergeCell ref="A24:E24"/>
    <mergeCell ref="D66:E66"/>
    <mergeCell ref="D67:F67"/>
    <mergeCell ref="D75:F75"/>
    <mergeCell ref="D73:E73"/>
    <mergeCell ref="D74:E74"/>
    <mergeCell ref="A59:E59"/>
    <mergeCell ref="D56:E56"/>
    <mergeCell ref="D57:E57"/>
    <mergeCell ref="D58:F58"/>
    <mergeCell ref="D65:E65"/>
    <mergeCell ref="D64:E64"/>
    <mergeCell ref="A51:E51"/>
    <mergeCell ref="A42:E42"/>
    <mergeCell ref="D48:E48"/>
    <mergeCell ref="D49:E49"/>
    <mergeCell ref="A33:E33"/>
    <mergeCell ref="A76:E76"/>
    <mergeCell ref="A68:E68"/>
    <mergeCell ref="D20:E20"/>
    <mergeCell ref="D21:E21"/>
    <mergeCell ref="D22:E22"/>
    <mergeCell ref="D23:F23"/>
    <mergeCell ref="D29:E29"/>
    <mergeCell ref="D30:E30"/>
    <mergeCell ref="D31:E31"/>
    <mergeCell ref="D32:F32"/>
    <mergeCell ref="D38:E38"/>
    <mergeCell ref="D39:E39"/>
    <mergeCell ref="D40:E40"/>
    <mergeCell ref="D41:F41"/>
    <mergeCell ref="D50:F50"/>
    <mergeCell ref="D47:E47"/>
    <mergeCell ref="D10:E10"/>
    <mergeCell ref="D11:E11"/>
    <mergeCell ref="D12:E12"/>
    <mergeCell ref="D13:E13"/>
    <mergeCell ref="D14:F14"/>
  </mergeCells>
  <pageMargins left="0.511811024" right="0.511811024" top="1.1588541666666667" bottom="0.41718749999999999" header="0.31496062000000002" footer="0.12979166666666667"/>
  <pageSetup paperSize="9" scale="89" orientation="landscape" r:id="rId1"/>
  <headerFooter>
    <oddHeader>&amp;R&amp;G</oddHeader>
    <oddFooter>&amp;CPágina &amp;P - &amp;N</oddFooter>
  </headerFooter>
  <rowBreaks count="2" manualBreakCount="2">
    <brk id="34" max="16" man="1"/>
    <brk id="60" max="1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VALOR FINAL</vt:lpstr>
      <vt:lpstr>'VALOR FINAL'!Area_de_impressao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Beatriz Senna</dc:creator>
  <cp:lastModifiedBy>Novo</cp:lastModifiedBy>
  <cp:lastPrinted>2021-07-05T17:48:44Z</cp:lastPrinted>
  <dcterms:created xsi:type="dcterms:W3CDTF">2015-02-02T11:23:07Z</dcterms:created>
  <dcterms:modified xsi:type="dcterms:W3CDTF">2022-08-23T01:16:11Z</dcterms:modified>
</cp:coreProperties>
</file>