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urgov-my.sharepoint.com/personal/humberto_sousa_cultura_gov_br/Documents/STII/PLANEJAMENTO QLIK/"/>
    </mc:Choice>
  </mc:AlternateContent>
  <xr:revisionPtr revIDLastSave="380" documentId="8_{CC6B91E8-3867-440A-9C7B-28651C8DD50C}" xr6:coauthVersionLast="47" xr6:coauthVersionMax="47" xr10:uidLastSave="{C985956C-27FB-4A2E-9FEC-492084C2D0A9}"/>
  <bookViews>
    <workbookView xWindow="-120" yWindow="-120" windowWidth="20730" windowHeight="11310" xr2:uid="{DBCCFC9D-DA3B-464A-A355-0F618BB17672}"/>
  </bookViews>
  <sheets>
    <sheet name="IRP Ql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J3" i="1"/>
  <c r="G33" i="1"/>
  <c r="G34" i="1"/>
  <c r="G35" i="1"/>
  <c r="G36" i="1"/>
  <c r="G32" i="1"/>
  <c r="J32" i="1" s="1"/>
  <c r="F33" i="1"/>
  <c r="F34" i="1"/>
  <c r="F35" i="1"/>
  <c r="F36" i="1"/>
  <c r="F32" i="1"/>
  <c r="G29" i="1"/>
  <c r="G30" i="1"/>
  <c r="G31" i="1"/>
  <c r="G28" i="1"/>
  <c r="G24" i="1"/>
  <c r="G25" i="1"/>
  <c r="G26" i="1"/>
  <c r="G27" i="1"/>
  <c r="G23" i="1"/>
  <c r="G21" i="1"/>
  <c r="G22" i="1"/>
  <c r="G20" i="1"/>
  <c r="G18" i="1"/>
  <c r="G19" i="1"/>
  <c r="G17" i="1"/>
  <c r="J17" i="1" s="1"/>
  <c r="G13" i="1"/>
  <c r="G14" i="1"/>
  <c r="G15" i="1"/>
  <c r="G16" i="1"/>
  <c r="G12" i="1"/>
  <c r="J12" i="1" s="1"/>
  <c r="G11" i="1"/>
  <c r="J10" i="1" s="1"/>
  <c r="G10" i="1"/>
  <c r="G7" i="1"/>
  <c r="G8" i="1"/>
  <c r="G9" i="1"/>
  <c r="G6" i="1"/>
  <c r="G4" i="1"/>
  <c r="G5" i="1"/>
  <c r="G3" i="1"/>
  <c r="J6" i="1" l="1"/>
  <c r="J23" i="1"/>
  <c r="J20" i="1"/>
  <c r="J28" i="1"/>
  <c r="J37" i="1" s="1"/>
  <c r="D32" i="1"/>
  <c r="D28" i="1"/>
  <c r="D23" i="1"/>
  <c r="D17" i="1"/>
  <c r="D12" i="1"/>
  <c r="D6" i="1"/>
  <c r="D10" i="1"/>
  <c r="D3" i="1"/>
  <c r="G37" i="1" l="1"/>
</calcChain>
</file>

<file path=xl/sharedStrings.xml><?xml version="1.0" encoding="utf-8"?>
<sst xmlns="http://schemas.openxmlformats.org/spreadsheetml/2006/main" count="72" uniqueCount="32">
  <si>
    <t>Item</t>
  </si>
  <si>
    <t>Produto</t>
  </si>
  <si>
    <t>Métrica</t>
  </si>
  <si>
    <t>Qlik Sense Enterprise Client-Managed</t>
  </si>
  <si>
    <t>USUÁRIO</t>
  </si>
  <si>
    <t>Qlik Sense Enterprise Core based Site</t>
  </si>
  <si>
    <t>4 CORES</t>
  </si>
  <si>
    <t>POR CORE</t>
  </si>
  <si>
    <t>Qlik Analytics Platform External Edition</t>
  </si>
  <si>
    <t>Qlik Alerting</t>
  </si>
  <si>
    <t>Qlik NPrinting</t>
  </si>
  <si>
    <t>SERVIDOR</t>
  </si>
  <si>
    <t>Qlik GeoAnalytics</t>
  </si>
  <si>
    <t>Mentoring</t>
  </si>
  <si>
    <t>HORA</t>
  </si>
  <si>
    <t>TOTAL:</t>
  </si>
  <si>
    <t>Valor Anual
(12 meses)</t>
  </si>
  <si>
    <t>70025 - TRE DF</t>
  </si>
  <si>
    <t>110792 - AGU</t>
  </si>
  <si>
    <t>---</t>
  </si>
  <si>
    <t>ESTIMATIVA IRP</t>
  </si>
  <si>
    <t>550005 - MDS</t>
  </si>
  <si>
    <t>410003 - MC</t>
  </si>
  <si>
    <t>42000 - MinC</t>
  </si>
  <si>
    <t>Qtdade
Total IRP</t>
  </si>
  <si>
    <t>UASG
Interessada</t>
  </si>
  <si>
    <t>Qtdade/
partícipe</t>
  </si>
  <si>
    <t>Valor
Unitário</t>
  </si>
  <si>
    <t>Valor Total/
partícipe</t>
  </si>
  <si>
    <t>Valor Tota
Item IRP</t>
  </si>
  <si>
    <t>Addicional No of Cores QSE core based Site Subscription</t>
  </si>
  <si>
    <t>Additional No of CPU Cores Subscription QAP External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</si>
</sst>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ahoma"/>
      <family val="2"/>
    </font>
    <font>
      <b/>
      <sz val="10"/>
      <color theme="1"/>
      <name val="Tahoma"/>
      <family val="2"/>
    </font>
    <font>
      <sz val="10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000000"/>
      <name val="Tahoma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8" fontId="5" fillId="0" borderId="9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/>
    </xf>
    <xf numFmtId="164" fontId="5" fillId="0" borderId="16" xfId="0" applyNumberFormat="1" applyFont="1" applyBorder="1" applyAlignment="1">
      <alignment horizontal="right" vertical="center" wrapText="1"/>
    </xf>
    <xf numFmtId="164" fontId="5" fillId="0" borderId="27" xfId="0" applyNumberFormat="1" applyFont="1" applyBorder="1" applyAlignment="1">
      <alignment horizontal="right" vertical="center" wrapText="1"/>
    </xf>
    <xf numFmtId="0" fontId="5" fillId="0" borderId="29" xfId="0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center" vertical="center" wrapText="1"/>
    </xf>
    <xf numFmtId="164" fontId="5" fillId="0" borderId="32" xfId="0" applyNumberFormat="1" applyFont="1" applyBorder="1" applyAlignment="1">
      <alignment horizontal="right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center" vertical="center" wrapText="1"/>
    </xf>
    <xf numFmtId="164" fontId="5" fillId="4" borderId="16" xfId="0" applyNumberFormat="1" applyFont="1" applyFill="1" applyBorder="1" applyAlignment="1">
      <alignment horizontal="right" vertical="center" wrapText="1"/>
    </xf>
    <xf numFmtId="0" fontId="5" fillId="4" borderId="34" xfId="0" applyFont="1" applyFill="1" applyBorder="1" applyAlignment="1">
      <alignment horizontal="center" vertical="center" wrapText="1"/>
    </xf>
    <xf numFmtId="164" fontId="5" fillId="4" borderId="32" xfId="0" applyNumberFormat="1" applyFont="1" applyFill="1" applyBorder="1" applyAlignment="1">
      <alignment horizontal="right" vertical="center" wrapText="1"/>
    </xf>
    <xf numFmtId="0" fontId="5" fillId="4" borderId="25" xfId="0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8" fontId="5" fillId="4" borderId="35" xfId="0" applyNumberFormat="1" applyFont="1" applyFill="1" applyBorder="1" applyAlignment="1">
      <alignment horizontal="center" vertical="center" wrapText="1"/>
    </xf>
    <xf numFmtId="8" fontId="5" fillId="4" borderId="9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8" fontId="5" fillId="4" borderId="19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164" fontId="7" fillId="0" borderId="12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164" fontId="4" fillId="0" borderId="4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8" fontId="5" fillId="0" borderId="28" xfId="0" applyNumberFormat="1" applyFont="1" applyBorder="1" applyAlignment="1">
      <alignment horizontal="center" vertical="center" wrapText="1"/>
    </xf>
    <xf numFmtId="8" fontId="5" fillId="0" borderId="10" xfId="0" applyNumberFormat="1" applyFont="1" applyBorder="1" applyAlignment="1">
      <alignment horizontal="center" vertical="center" wrapText="1"/>
    </xf>
    <xf numFmtId="8" fontId="5" fillId="0" borderId="18" xfId="0" applyNumberFormat="1" applyFont="1" applyBorder="1" applyAlignment="1">
      <alignment horizontal="center" vertical="center" wrapText="1"/>
    </xf>
    <xf numFmtId="8" fontId="5" fillId="0" borderId="27" xfId="0" quotePrefix="1" applyNumberFormat="1" applyFont="1" applyBorder="1" applyAlignment="1">
      <alignment horizontal="center" vertical="center" wrapText="1"/>
    </xf>
    <xf numFmtId="8" fontId="5" fillId="0" borderId="5" xfId="0" quotePrefix="1" applyNumberFormat="1" applyFont="1" applyBorder="1" applyAlignment="1">
      <alignment horizontal="center" vertical="center" wrapText="1"/>
    </xf>
    <xf numFmtId="8" fontId="5" fillId="0" borderId="20" xfId="0" quotePrefix="1" applyNumberFormat="1" applyFont="1" applyBorder="1" applyAlignment="1">
      <alignment horizontal="center" vertical="center" wrapText="1"/>
    </xf>
    <xf numFmtId="8" fontId="5" fillId="0" borderId="28" xfId="0" quotePrefix="1" applyNumberFormat="1" applyFont="1" applyBorder="1" applyAlignment="1">
      <alignment horizontal="center" vertical="center" wrapText="1"/>
    </xf>
    <xf numFmtId="8" fontId="5" fillId="0" borderId="10" xfId="0" quotePrefix="1" applyNumberFormat="1" applyFont="1" applyBorder="1" applyAlignment="1">
      <alignment horizontal="center" vertical="center" wrapText="1"/>
    </xf>
    <xf numFmtId="8" fontId="5" fillId="0" borderId="18" xfId="0" quotePrefix="1" applyNumberFormat="1" applyFont="1" applyBorder="1" applyAlignment="1">
      <alignment horizontal="center" vertical="center" wrapText="1"/>
    </xf>
    <xf numFmtId="8" fontId="5" fillId="0" borderId="31" xfId="0" applyNumberFormat="1" applyFont="1" applyBorder="1" applyAlignment="1">
      <alignment horizontal="center" vertical="center" wrapText="1"/>
    </xf>
    <xf numFmtId="8" fontId="5" fillId="0" borderId="11" xfId="0" applyNumberFormat="1" applyFont="1" applyBorder="1" applyAlignment="1">
      <alignment horizontal="center" vertical="center" wrapText="1"/>
    </xf>
    <xf numFmtId="8" fontId="5" fillId="0" borderId="33" xfId="0" applyNumberFormat="1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right" vertical="center" wrapText="1"/>
    </xf>
    <xf numFmtId="0" fontId="1" fillId="3" borderId="41" xfId="0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5" fillId="0" borderId="2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3" fontId="6" fillId="0" borderId="2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90BFC-0117-41BB-8F74-34128811D367}">
  <dimension ref="A1:J37"/>
  <sheetViews>
    <sheetView tabSelected="1" zoomScaleNormal="100" workbookViewId="0">
      <selection sqref="A1:J1"/>
    </sheetView>
  </sheetViews>
  <sheetFormatPr defaultColWidth="45.28515625" defaultRowHeight="12.75" x14ac:dyDescent="0.25"/>
  <cols>
    <col min="1" max="1" width="6.28515625" style="1" bestFit="1" customWidth="1"/>
    <col min="2" max="2" width="42.28515625" style="1" customWidth="1"/>
    <col min="3" max="4" width="10.5703125" style="1" bestFit="1" customWidth="1"/>
    <col min="5" max="5" width="10.140625" style="1" bestFit="1" customWidth="1"/>
    <col min="6" max="6" width="14.28515625" style="1" bestFit="1" customWidth="1"/>
    <col min="7" max="7" width="18.85546875" style="6" bestFit="1" customWidth="1"/>
    <col min="8" max="8" width="17.28515625" style="1" customWidth="1"/>
    <col min="9" max="9" width="10.140625" style="1" bestFit="1" customWidth="1"/>
    <col min="10" max="10" width="20.42578125" style="1" customWidth="1"/>
    <col min="11" max="16384" width="45.28515625" style="1"/>
  </cols>
  <sheetData>
    <row r="1" spans="1:10" ht="15.75" thickBot="1" x14ac:dyDescent="0.3">
      <c r="A1" s="52" t="s">
        <v>20</v>
      </c>
      <c r="B1" s="53"/>
      <c r="C1" s="53"/>
      <c r="D1" s="53"/>
      <c r="E1" s="53"/>
      <c r="F1" s="53"/>
      <c r="G1" s="53"/>
      <c r="H1" s="53"/>
      <c r="I1" s="53"/>
      <c r="J1" s="54"/>
    </row>
    <row r="2" spans="1:10" ht="26.25" thickBot="1" x14ac:dyDescent="0.3">
      <c r="A2" s="28" t="s">
        <v>0</v>
      </c>
      <c r="B2" s="29" t="s">
        <v>1</v>
      </c>
      <c r="C2" s="30" t="s">
        <v>2</v>
      </c>
      <c r="D2" s="30" t="s">
        <v>24</v>
      </c>
      <c r="E2" s="29" t="s">
        <v>27</v>
      </c>
      <c r="F2" s="29" t="s">
        <v>16</v>
      </c>
      <c r="G2" s="31" t="s">
        <v>28</v>
      </c>
      <c r="H2" s="29" t="s">
        <v>25</v>
      </c>
      <c r="I2" s="32" t="s">
        <v>26</v>
      </c>
      <c r="J2" s="46" t="s">
        <v>29</v>
      </c>
    </row>
    <row r="3" spans="1:10" x14ac:dyDescent="0.25">
      <c r="A3" s="55">
        <v>1</v>
      </c>
      <c r="B3" s="82" t="s">
        <v>3</v>
      </c>
      <c r="C3" s="61" t="s">
        <v>4</v>
      </c>
      <c r="D3" s="85">
        <f>SUM(I3:I5)</f>
        <v>80</v>
      </c>
      <c r="E3" s="70" t="s">
        <v>19</v>
      </c>
      <c r="F3" s="67">
        <v>3701.81</v>
      </c>
      <c r="G3" s="8">
        <f>$F$3*I3</f>
        <v>111054.3</v>
      </c>
      <c r="H3" s="9" t="s">
        <v>23</v>
      </c>
      <c r="I3" s="33">
        <v>30</v>
      </c>
      <c r="J3" s="47">
        <f>SUM(G3:G5)</f>
        <v>296144.8</v>
      </c>
    </row>
    <row r="4" spans="1:10" x14ac:dyDescent="0.25">
      <c r="A4" s="56"/>
      <c r="B4" s="83"/>
      <c r="C4" s="62"/>
      <c r="D4" s="86"/>
      <c r="E4" s="71"/>
      <c r="F4" s="68"/>
      <c r="G4" s="15">
        <f t="shared" ref="G4:G5" si="0">$F$3*I4</f>
        <v>111054.3</v>
      </c>
      <c r="H4" s="16" t="s">
        <v>17</v>
      </c>
      <c r="I4" s="34">
        <v>30</v>
      </c>
      <c r="J4" s="50"/>
    </row>
    <row r="5" spans="1:10" ht="13.5" thickBot="1" x14ac:dyDescent="0.3">
      <c r="A5" s="57"/>
      <c r="B5" s="84"/>
      <c r="C5" s="63"/>
      <c r="D5" s="87"/>
      <c r="E5" s="72"/>
      <c r="F5" s="69"/>
      <c r="G5" s="10">
        <f t="shared" si="0"/>
        <v>74036.2</v>
      </c>
      <c r="H5" s="11" t="s">
        <v>18</v>
      </c>
      <c r="I5" s="35">
        <v>20</v>
      </c>
      <c r="J5" s="51"/>
    </row>
    <row r="6" spans="1:10" x14ac:dyDescent="0.25">
      <c r="A6" s="55">
        <v>2</v>
      </c>
      <c r="B6" s="58" t="s">
        <v>5</v>
      </c>
      <c r="C6" s="61" t="s">
        <v>6</v>
      </c>
      <c r="D6" s="64">
        <f>SUM(I6:I9)</f>
        <v>11</v>
      </c>
      <c r="E6" s="70" t="s">
        <v>19</v>
      </c>
      <c r="F6" s="76">
        <v>703040</v>
      </c>
      <c r="G6" s="19">
        <f>$F$6*I6</f>
        <v>2109120</v>
      </c>
      <c r="H6" s="20" t="s">
        <v>23</v>
      </c>
      <c r="I6" s="36">
        <v>3</v>
      </c>
      <c r="J6" s="47">
        <f>SUM(G6:G9)</f>
        <v>7733440</v>
      </c>
    </row>
    <row r="7" spans="1:10" x14ac:dyDescent="0.25">
      <c r="A7" s="56"/>
      <c r="B7" s="59"/>
      <c r="C7" s="62"/>
      <c r="D7" s="65"/>
      <c r="E7" s="71"/>
      <c r="F7" s="77"/>
      <c r="G7" s="5">
        <f t="shared" ref="G7:G9" si="1">$F$6*I7</f>
        <v>703040</v>
      </c>
      <c r="H7" s="2" t="s">
        <v>18</v>
      </c>
      <c r="I7" s="37">
        <v>1</v>
      </c>
      <c r="J7" s="48"/>
    </row>
    <row r="8" spans="1:10" x14ac:dyDescent="0.25">
      <c r="A8" s="56"/>
      <c r="B8" s="59"/>
      <c r="C8" s="62"/>
      <c r="D8" s="65"/>
      <c r="E8" s="71"/>
      <c r="F8" s="77"/>
      <c r="G8" s="21">
        <f t="shared" si="1"/>
        <v>4218240</v>
      </c>
      <c r="H8" s="22" t="s">
        <v>21</v>
      </c>
      <c r="I8" s="34">
        <v>6</v>
      </c>
      <c r="J8" s="48"/>
    </row>
    <row r="9" spans="1:10" ht="13.5" thickBot="1" x14ac:dyDescent="0.3">
      <c r="A9" s="57"/>
      <c r="B9" s="60"/>
      <c r="C9" s="63"/>
      <c r="D9" s="66"/>
      <c r="E9" s="72"/>
      <c r="F9" s="78"/>
      <c r="G9" s="7">
        <f t="shared" si="1"/>
        <v>703040</v>
      </c>
      <c r="H9" s="14" t="s">
        <v>22</v>
      </c>
      <c r="I9" s="35">
        <v>1</v>
      </c>
      <c r="J9" s="49"/>
    </row>
    <row r="10" spans="1:10" x14ac:dyDescent="0.25">
      <c r="A10" s="55">
        <v>3</v>
      </c>
      <c r="B10" s="82" t="s">
        <v>30</v>
      </c>
      <c r="C10" s="61" t="s">
        <v>7</v>
      </c>
      <c r="D10" s="64">
        <f t="shared" ref="D10" si="2">SUM(I10:I11)</f>
        <v>4</v>
      </c>
      <c r="E10" s="70" t="s">
        <v>19</v>
      </c>
      <c r="F10" s="76">
        <v>175968</v>
      </c>
      <c r="G10" s="19">
        <f>$F$10*I10</f>
        <v>351936</v>
      </c>
      <c r="H10" s="20" t="s">
        <v>23</v>
      </c>
      <c r="I10" s="36">
        <v>2</v>
      </c>
      <c r="J10" s="47">
        <f>SUM(G10:G11)</f>
        <v>703872</v>
      </c>
    </row>
    <row r="11" spans="1:10" ht="13.5" thickBot="1" x14ac:dyDescent="0.3">
      <c r="A11" s="57"/>
      <c r="B11" s="84"/>
      <c r="C11" s="63"/>
      <c r="D11" s="66"/>
      <c r="E11" s="72"/>
      <c r="F11" s="78"/>
      <c r="G11" s="7">
        <f>$F$10*I11</f>
        <v>351936</v>
      </c>
      <c r="H11" s="14" t="s">
        <v>18</v>
      </c>
      <c r="I11" s="35">
        <v>2</v>
      </c>
      <c r="J11" s="49"/>
    </row>
    <row r="12" spans="1:10" x14ac:dyDescent="0.25">
      <c r="A12" s="55">
        <v>4</v>
      </c>
      <c r="B12" s="58" t="s">
        <v>8</v>
      </c>
      <c r="C12" s="61" t="s">
        <v>6</v>
      </c>
      <c r="D12" s="64">
        <f>SUM(I12:I16)</f>
        <v>7</v>
      </c>
      <c r="E12" s="70" t="s">
        <v>19</v>
      </c>
      <c r="F12" s="76">
        <v>249600</v>
      </c>
      <c r="G12" s="19">
        <f>$F$12*I12</f>
        <v>748800</v>
      </c>
      <c r="H12" s="20" t="s">
        <v>23</v>
      </c>
      <c r="I12" s="36">
        <v>3</v>
      </c>
      <c r="J12" s="47">
        <f>SUM(G12:G16)</f>
        <v>1747200</v>
      </c>
    </row>
    <row r="13" spans="1:10" x14ac:dyDescent="0.25">
      <c r="A13" s="56"/>
      <c r="B13" s="59"/>
      <c r="C13" s="62"/>
      <c r="D13" s="65"/>
      <c r="E13" s="71"/>
      <c r="F13" s="77"/>
      <c r="G13" s="5">
        <f t="shared" ref="G13:G16" si="3">$F$12*I13</f>
        <v>249600</v>
      </c>
      <c r="H13" s="2" t="s">
        <v>17</v>
      </c>
      <c r="I13" s="37">
        <v>1</v>
      </c>
      <c r="J13" s="48"/>
    </row>
    <row r="14" spans="1:10" x14ac:dyDescent="0.25">
      <c r="A14" s="56"/>
      <c r="B14" s="59"/>
      <c r="C14" s="62"/>
      <c r="D14" s="65"/>
      <c r="E14" s="71"/>
      <c r="F14" s="77"/>
      <c r="G14" s="21">
        <f t="shared" si="3"/>
        <v>249600</v>
      </c>
      <c r="H14" s="22" t="s">
        <v>18</v>
      </c>
      <c r="I14" s="38">
        <v>1</v>
      </c>
      <c r="J14" s="48"/>
    </row>
    <row r="15" spans="1:10" x14ac:dyDescent="0.25">
      <c r="A15" s="56"/>
      <c r="B15" s="59"/>
      <c r="C15" s="62"/>
      <c r="D15" s="65"/>
      <c r="E15" s="71"/>
      <c r="F15" s="77"/>
      <c r="G15" s="5">
        <f t="shared" si="3"/>
        <v>249600</v>
      </c>
      <c r="H15" s="2" t="s">
        <v>21</v>
      </c>
      <c r="I15" s="39">
        <v>1</v>
      </c>
      <c r="J15" s="48"/>
    </row>
    <row r="16" spans="1:10" ht="13.5" thickBot="1" x14ac:dyDescent="0.3">
      <c r="A16" s="57"/>
      <c r="B16" s="60"/>
      <c r="C16" s="63"/>
      <c r="D16" s="66"/>
      <c r="E16" s="72"/>
      <c r="F16" s="78"/>
      <c r="G16" s="17">
        <f t="shared" si="3"/>
        <v>249600</v>
      </c>
      <c r="H16" s="18" t="s">
        <v>22</v>
      </c>
      <c r="I16" s="40">
        <v>1</v>
      </c>
      <c r="J16" s="49"/>
    </row>
    <row r="17" spans="1:10" x14ac:dyDescent="0.25">
      <c r="A17" s="55">
        <v>5</v>
      </c>
      <c r="B17" s="58" t="s">
        <v>31</v>
      </c>
      <c r="C17" s="61" t="s">
        <v>7</v>
      </c>
      <c r="D17" s="64">
        <f>SUM(I17:I19)</f>
        <v>6</v>
      </c>
      <c r="E17" s="70" t="s">
        <v>19</v>
      </c>
      <c r="F17" s="76">
        <v>124800</v>
      </c>
      <c r="G17" s="12">
        <f>$F$17*I17</f>
        <v>249600</v>
      </c>
      <c r="H17" s="13" t="s">
        <v>23</v>
      </c>
      <c r="I17" s="33">
        <v>2</v>
      </c>
      <c r="J17" s="47">
        <f>SUM(G17:G19)</f>
        <v>748800</v>
      </c>
    </row>
    <row r="18" spans="1:10" x14ac:dyDescent="0.25">
      <c r="A18" s="56"/>
      <c r="B18" s="59"/>
      <c r="C18" s="62"/>
      <c r="D18" s="65"/>
      <c r="E18" s="71"/>
      <c r="F18" s="77"/>
      <c r="G18" s="21">
        <f t="shared" ref="G18:G19" si="4">$F$17*I18</f>
        <v>249600</v>
      </c>
      <c r="H18" s="22" t="s">
        <v>18</v>
      </c>
      <c r="I18" s="38">
        <v>2</v>
      </c>
      <c r="J18" s="48"/>
    </row>
    <row r="19" spans="1:10" ht="13.5" thickBot="1" x14ac:dyDescent="0.3">
      <c r="A19" s="57"/>
      <c r="B19" s="60"/>
      <c r="C19" s="63"/>
      <c r="D19" s="66"/>
      <c r="E19" s="72"/>
      <c r="F19" s="78"/>
      <c r="G19" s="7">
        <f t="shared" si="4"/>
        <v>249600</v>
      </c>
      <c r="H19" s="14" t="s">
        <v>21</v>
      </c>
      <c r="I19" s="35">
        <v>2</v>
      </c>
      <c r="J19" s="49"/>
    </row>
    <row r="20" spans="1:10" x14ac:dyDescent="0.25">
      <c r="A20" s="55">
        <v>6</v>
      </c>
      <c r="B20" s="58" t="s">
        <v>9</v>
      </c>
      <c r="C20" s="61" t="s">
        <v>6</v>
      </c>
      <c r="D20" s="64">
        <f>SUM(I20:I22)</f>
        <v>3</v>
      </c>
      <c r="E20" s="70" t="s">
        <v>19</v>
      </c>
      <c r="F20" s="76">
        <v>156000</v>
      </c>
      <c r="G20" s="19">
        <f>$F$20*I20</f>
        <v>156000</v>
      </c>
      <c r="H20" s="20" t="s">
        <v>23</v>
      </c>
      <c r="I20" s="36">
        <v>1</v>
      </c>
      <c r="J20" s="47">
        <f>SUM(G20:G22)</f>
        <v>468000</v>
      </c>
    </row>
    <row r="21" spans="1:10" x14ac:dyDescent="0.25">
      <c r="A21" s="56"/>
      <c r="B21" s="59"/>
      <c r="C21" s="62"/>
      <c r="D21" s="65"/>
      <c r="E21" s="71"/>
      <c r="F21" s="77"/>
      <c r="G21" s="5">
        <f t="shared" ref="G21:G22" si="5">$F$20*I21</f>
        <v>156000</v>
      </c>
      <c r="H21" s="2" t="s">
        <v>18</v>
      </c>
      <c r="I21" s="37">
        <v>1</v>
      </c>
      <c r="J21" s="48"/>
    </row>
    <row r="22" spans="1:10" ht="13.5" thickBot="1" x14ac:dyDescent="0.3">
      <c r="A22" s="57"/>
      <c r="B22" s="60"/>
      <c r="C22" s="63"/>
      <c r="D22" s="66"/>
      <c r="E22" s="72"/>
      <c r="F22" s="78"/>
      <c r="G22" s="17">
        <f t="shared" si="5"/>
        <v>156000</v>
      </c>
      <c r="H22" s="18" t="s">
        <v>22</v>
      </c>
      <c r="I22" s="40">
        <v>1</v>
      </c>
      <c r="J22" s="49"/>
    </row>
    <row r="23" spans="1:10" x14ac:dyDescent="0.25">
      <c r="A23" s="55">
        <v>7</v>
      </c>
      <c r="B23" s="58" t="s">
        <v>10</v>
      </c>
      <c r="C23" s="61" t="s">
        <v>11</v>
      </c>
      <c r="D23" s="64">
        <f>SUM(I23:I27)</f>
        <v>5</v>
      </c>
      <c r="E23" s="70" t="s">
        <v>19</v>
      </c>
      <c r="F23" s="76">
        <v>82368</v>
      </c>
      <c r="G23" s="12">
        <f>$F$23*I23</f>
        <v>82368</v>
      </c>
      <c r="H23" s="13" t="s">
        <v>23</v>
      </c>
      <c r="I23" s="33">
        <v>1</v>
      </c>
      <c r="J23" s="47">
        <f>SUM(G23:G27)</f>
        <v>411840</v>
      </c>
    </row>
    <row r="24" spans="1:10" x14ac:dyDescent="0.25">
      <c r="A24" s="56"/>
      <c r="B24" s="59"/>
      <c r="C24" s="62"/>
      <c r="D24" s="65"/>
      <c r="E24" s="71"/>
      <c r="F24" s="77"/>
      <c r="G24" s="21">
        <f t="shared" ref="G24:G27" si="6">$F$23*I24</f>
        <v>82368</v>
      </c>
      <c r="H24" s="22" t="s">
        <v>17</v>
      </c>
      <c r="I24" s="38">
        <v>1</v>
      </c>
      <c r="J24" s="48"/>
    </row>
    <row r="25" spans="1:10" x14ac:dyDescent="0.25">
      <c r="A25" s="56"/>
      <c r="B25" s="59"/>
      <c r="C25" s="62"/>
      <c r="D25" s="65"/>
      <c r="E25" s="71"/>
      <c r="F25" s="77"/>
      <c r="G25" s="5">
        <f t="shared" si="6"/>
        <v>82368</v>
      </c>
      <c r="H25" s="2" t="s">
        <v>18</v>
      </c>
      <c r="I25" s="37">
        <v>1</v>
      </c>
      <c r="J25" s="48"/>
    </row>
    <row r="26" spans="1:10" x14ac:dyDescent="0.25">
      <c r="A26" s="56"/>
      <c r="B26" s="59"/>
      <c r="C26" s="62"/>
      <c r="D26" s="65"/>
      <c r="E26" s="71"/>
      <c r="F26" s="77"/>
      <c r="G26" s="21">
        <f t="shared" si="6"/>
        <v>82368</v>
      </c>
      <c r="H26" s="22" t="s">
        <v>21</v>
      </c>
      <c r="I26" s="34">
        <v>1</v>
      </c>
      <c r="J26" s="48"/>
    </row>
    <row r="27" spans="1:10" ht="13.5" thickBot="1" x14ac:dyDescent="0.3">
      <c r="A27" s="57"/>
      <c r="B27" s="60"/>
      <c r="C27" s="63"/>
      <c r="D27" s="66"/>
      <c r="E27" s="72"/>
      <c r="F27" s="78"/>
      <c r="G27" s="7">
        <f t="shared" si="6"/>
        <v>82368</v>
      </c>
      <c r="H27" s="14" t="s">
        <v>22</v>
      </c>
      <c r="I27" s="35">
        <v>1</v>
      </c>
      <c r="J27" s="49"/>
    </row>
    <row r="28" spans="1:10" x14ac:dyDescent="0.25">
      <c r="A28" s="55">
        <v>8</v>
      </c>
      <c r="B28" s="58" t="s">
        <v>12</v>
      </c>
      <c r="C28" s="61" t="s">
        <v>11</v>
      </c>
      <c r="D28" s="64">
        <f>SUM(I28:I31)</f>
        <v>4</v>
      </c>
      <c r="E28" s="70" t="s">
        <v>19</v>
      </c>
      <c r="F28" s="76">
        <v>92768</v>
      </c>
      <c r="G28" s="19">
        <f>$F$28*I28</f>
        <v>92768</v>
      </c>
      <c r="H28" s="20" t="s">
        <v>23</v>
      </c>
      <c r="I28" s="36">
        <v>1</v>
      </c>
      <c r="J28" s="47">
        <f>SUM(G28:G31)</f>
        <v>371072</v>
      </c>
    </row>
    <row r="29" spans="1:10" x14ac:dyDescent="0.25">
      <c r="A29" s="56"/>
      <c r="B29" s="59"/>
      <c r="C29" s="62"/>
      <c r="D29" s="65"/>
      <c r="E29" s="71"/>
      <c r="F29" s="77"/>
      <c r="G29" s="5">
        <f t="shared" ref="G29:G31" si="7">$F$28*I29</f>
        <v>92768</v>
      </c>
      <c r="H29" s="2" t="s">
        <v>18</v>
      </c>
      <c r="I29" s="37">
        <v>1</v>
      </c>
      <c r="J29" s="48"/>
    </row>
    <row r="30" spans="1:10" x14ac:dyDescent="0.25">
      <c r="A30" s="56"/>
      <c r="B30" s="59"/>
      <c r="C30" s="62"/>
      <c r="D30" s="65"/>
      <c r="E30" s="71"/>
      <c r="F30" s="77"/>
      <c r="G30" s="21">
        <f t="shared" si="7"/>
        <v>92768</v>
      </c>
      <c r="H30" s="22" t="s">
        <v>21</v>
      </c>
      <c r="I30" s="34">
        <v>1</v>
      </c>
      <c r="J30" s="48"/>
    </row>
    <row r="31" spans="1:10" ht="13.5" thickBot="1" x14ac:dyDescent="0.3">
      <c r="A31" s="57"/>
      <c r="B31" s="60"/>
      <c r="C31" s="63"/>
      <c r="D31" s="66"/>
      <c r="E31" s="72"/>
      <c r="F31" s="78"/>
      <c r="G31" s="7">
        <f t="shared" si="7"/>
        <v>92768</v>
      </c>
      <c r="H31" s="14" t="s">
        <v>22</v>
      </c>
      <c r="I31" s="35">
        <v>1</v>
      </c>
      <c r="J31" s="49"/>
    </row>
    <row r="32" spans="1:10" x14ac:dyDescent="0.25">
      <c r="A32" s="55">
        <v>9</v>
      </c>
      <c r="B32" s="58" t="s">
        <v>13</v>
      </c>
      <c r="C32" s="61" t="s">
        <v>14</v>
      </c>
      <c r="D32" s="64">
        <f>SUM(I32:I36)</f>
        <v>12000</v>
      </c>
      <c r="E32" s="73">
        <v>249</v>
      </c>
      <c r="F32" s="23">
        <f>$E$32*I32</f>
        <v>996000</v>
      </c>
      <c r="G32" s="19">
        <f>F32</f>
        <v>996000</v>
      </c>
      <c r="H32" s="20" t="s">
        <v>23</v>
      </c>
      <c r="I32" s="36">
        <v>4000</v>
      </c>
      <c r="J32" s="47">
        <f>SUM(G32:G36)</f>
        <v>2988000</v>
      </c>
    </row>
    <row r="33" spans="1:10" x14ac:dyDescent="0.25">
      <c r="A33" s="56"/>
      <c r="B33" s="59"/>
      <c r="C33" s="62"/>
      <c r="D33" s="65"/>
      <c r="E33" s="74"/>
      <c r="F33" s="3">
        <f t="shared" ref="F33:F36" si="8">$E$32*I33</f>
        <v>498000</v>
      </c>
      <c r="G33" s="5">
        <f t="shared" ref="G33:G36" si="9">F33</f>
        <v>498000</v>
      </c>
      <c r="H33" s="2" t="s">
        <v>17</v>
      </c>
      <c r="I33" s="39">
        <v>2000</v>
      </c>
      <c r="J33" s="48"/>
    </row>
    <row r="34" spans="1:10" x14ac:dyDescent="0.25">
      <c r="A34" s="56"/>
      <c r="B34" s="59"/>
      <c r="C34" s="62"/>
      <c r="D34" s="65"/>
      <c r="E34" s="74"/>
      <c r="F34" s="24">
        <f t="shared" si="8"/>
        <v>498000</v>
      </c>
      <c r="G34" s="21">
        <f t="shared" si="9"/>
        <v>498000</v>
      </c>
      <c r="H34" s="25" t="s">
        <v>18</v>
      </c>
      <c r="I34" s="41">
        <v>2000</v>
      </c>
      <c r="J34" s="48"/>
    </row>
    <row r="35" spans="1:10" x14ac:dyDescent="0.25">
      <c r="A35" s="56"/>
      <c r="B35" s="59"/>
      <c r="C35" s="62"/>
      <c r="D35" s="65"/>
      <c r="E35" s="74"/>
      <c r="F35" s="3">
        <f t="shared" si="8"/>
        <v>498000</v>
      </c>
      <c r="G35" s="5">
        <f t="shared" si="9"/>
        <v>498000</v>
      </c>
      <c r="H35" s="4" t="s">
        <v>21</v>
      </c>
      <c r="I35" s="42">
        <v>2000</v>
      </c>
      <c r="J35" s="48"/>
    </row>
    <row r="36" spans="1:10" ht="13.5" thickBot="1" x14ac:dyDescent="0.3">
      <c r="A36" s="57"/>
      <c r="B36" s="60"/>
      <c r="C36" s="63"/>
      <c r="D36" s="66"/>
      <c r="E36" s="75"/>
      <c r="F36" s="26">
        <f t="shared" si="8"/>
        <v>498000</v>
      </c>
      <c r="G36" s="17">
        <f t="shared" si="9"/>
        <v>498000</v>
      </c>
      <c r="H36" s="27" t="s">
        <v>22</v>
      </c>
      <c r="I36" s="43">
        <v>2000</v>
      </c>
      <c r="J36" s="49"/>
    </row>
    <row r="37" spans="1:10" ht="15.75" thickBot="1" x14ac:dyDescent="0.3">
      <c r="A37" s="79" t="s">
        <v>15</v>
      </c>
      <c r="B37" s="80"/>
      <c r="C37" s="80"/>
      <c r="D37" s="80"/>
      <c r="E37" s="80"/>
      <c r="F37" s="81"/>
      <c r="G37" s="44">
        <f>SUM(G3:G36)</f>
        <v>15468368.800000001</v>
      </c>
      <c r="J37" s="45">
        <f>SUM(J3:J36)</f>
        <v>15468368.800000001</v>
      </c>
    </row>
  </sheetData>
  <mergeCells count="64">
    <mergeCell ref="A37:F37"/>
    <mergeCell ref="B3:B5"/>
    <mergeCell ref="C3:C5"/>
    <mergeCell ref="D3:D5"/>
    <mergeCell ref="E3:E5"/>
    <mergeCell ref="A3:A5"/>
    <mergeCell ref="A10:A11"/>
    <mergeCell ref="B10:B11"/>
    <mergeCell ref="C10:C11"/>
    <mergeCell ref="A23:A27"/>
    <mergeCell ref="A28:A31"/>
    <mergeCell ref="A32:A36"/>
    <mergeCell ref="B23:B27"/>
    <mergeCell ref="B28:B31"/>
    <mergeCell ref="B32:B36"/>
    <mergeCell ref="C23:C27"/>
    <mergeCell ref="C28:C31"/>
    <mergeCell ref="C32:C36"/>
    <mergeCell ref="D23:D27"/>
    <mergeCell ref="D28:D31"/>
    <mergeCell ref="D32:D36"/>
    <mergeCell ref="A17:A19"/>
    <mergeCell ref="B17:B19"/>
    <mergeCell ref="C17:C19"/>
    <mergeCell ref="D17:D19"/>
    <mergeCell ref="A20:A22"/>
    <mergeCell ref="B20:B22"/>
    <mergeCell ref="C20:C22"/>
    <mergeCell ref="D20:D22"/>
    <mergeCell ref="E23:E27"/>
    <mergeCell ref="E28:E31"/>
    <mergeCell ref="E32:E36"/>
    <mergeCell ref="F6:F9"/>
    <mergeCell ref="F10:F11"/>
    <mergeCell ref="F12:F16"/>
    <mergeCell ref="F17:F19"/>
    <mergeCell ref="F20:F22"/>
    <mergeCell ref="F23:F27"/>
    <mergeCell ref="F28:F31"/>
    <mergeCell ref="E6:E9"/>
    <mergeCell ref="E10:E11"/>
    <mergeCell ref="E12:E16"/>
    <mergeCell ref="E17:E19"/>
    <mergeCell ref="E20:E22"/>
    <mergeCell ref="J3:J5"/>
    <mergeCell ref="A1:J1"/>
    <mergeCell ref="J6:J9"/>
    <mergeCell ref="J10:J11"/>
    <mergeCell ref="J12:J16"/>
    <mergeCell ref="A6:A9"/>
    <mergeCell ref="B6:B9"/>
    <mergeCell ref="C6:C9"/>
    <mergeCell ref="D6:D9"/>
    <mergeCell ref="A12:A16"/>
    <mergeCell ref="B12:B16"/>
    <mergeCell ref="C12:C16"/>
    <mergeCell ref="D12:D16"/>
    <mergeCell ref="D10:D11"/>
    <mergeCell ref="F3:F5"/>
    <mergeCell ref="J17:J19"/>
    <mergeCell ref="J20:J22"/>
    <mergeCell ref="J23:J27"/>
    <mergeCell ref="J28:J31"/>
    <mergeCell ref="J32:J3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ignoredErrors>
    <ignoredError sqref="D3 D6 D10:D12 D17 D20:D21 D23 D28 D3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IRP Qlik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Azevedo de Sousa</dc:creator>
  <cp:lastModifiedBy>Humberto Azevedo de Sousa</cp:lastModifiedBy>
  <dcterms:created xsi:type="dcterms:W3CDTF">2023-12-19T12:18:08Z</dcterms:created>
  <dcterms:modified xsi:type="dcterms:W3CDTF">2023-12-21T11:57:54Z</dcterms:modified>
</cp:coreProperties>
</file>