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1460" windowHeight="9660" activeTab="4"/>
  </bookViews>
  <sheets>
    <sheet name="RESUMO" sheetId="6" r:id="rId1"/>
    <sheet name="Ajud Insal=9" sheetId="25" r:id="rId2"/>
    <sheet name="Ajud Peric=2" sheetId="8" r:id="rId3"/>
    <sheet name="Almoxarife" sheetId="30" r:id="rId4"/>
    <sheet name="Aux Adm" sheetId="31" r:id="rId5"/>
    <sheet name="Bombeiro=1" sheetId="16" r:id="rId6"/>
    <sheet name="Eletricista=4" sheetId="10" r:id="rId7"/>
    <sheet name="Enc Eletroel=1" sheetId="11" r:id="rId8"/>
    <sheet name="Enc Eletrome=2" sheetId="12" r:id="rId9"/>
    <sheet name="Enc Eletroté=1" sheetId="13" r:id="rId10"/>
    <sheet name="Engenh mecânico" sheetId="14" r:id="rId11"/>
    <sheet name="Engenh mecatrônico" sheetId="24" r:id="rId12"/>
    <sheet name="Mec refr Insalub" sheetId="17" r:id="rId13"/>
    <sheet name="Mec refr Pericul" sheetId="18" r:id="rId14"/>
    <sheet name="Mec Eletr=1" sheetId="19" r:id="rId15"/>
    <sheet name="Mec Eletr Ad not=1" sheetId="29" r:id="rId16"/>
    <sheet name="Motorista" sheetId="32" r:id="rId17"/>
    <sheet name="Operador-ar Exped" sheetId="20" r:id="rId18"/>
    <sheet name="Oper-ar Plant dia=4" sheetId="21" r:id="rId19"/>
    <sheet name="Oper-ar Plant noite=4" sheetId="22" r:id="rId20"/>
    <sheet name="Oper autom=2" sheetId="23" r:id="rId21"/>
    <sheet name="Ferramentas" sheetId="4" r:id="rId22"/>
    <sheet name="Complementar" sheetId="1" r:id="rId23"/>
    <sheet name="EPI" sheetId="28" r:id="rId24"/>
    <sheet name="Logística" sheetId="5" r:id="rId25"/>
  </sheets>
  <definedNames>
    <definedName name="_xlnm.Print_Area" localSheetId="1">'Ajud Insal=9'!$A$1:$G$160</definedName>
    <definedName name="_xlnm.Print_Area" localSheetId="2">'Ajud Peric=2'!$A$1:$G$160</definedName>
    <definedName name="_xlnm.Print_Area" localSheetId="3">Almoxarife!$A$1:$G$160</definedName>
    <definedName name="_xlnm.Print_Area" localSheetId="4">'Aux Adm'!$A$1:$G$160</definedName>
    <definedName name="_xlnm.Print_Area" localSheetId="5">'Bombeiro=1'!$A$1:$G$160</definedName>
    <definedName name="_xlnm.Print_Area" localSheetId="22">Complementar!$A$1:$G$98</definedName>
    <definedName name="_xlnm.Print_Area" localSheetId="6">'Eletricista=4'!$A$1:$G$158</definedName>
    <definedName name="_xlnm.Print_Area" localSheetId="7">'Enc Eletroel=1'!$A$1:$G$160</definedName>
    <definedName name="_xlnm.Print_Area" localSheetId="8">'Enc Eletrome=2'!$A$1:$G$160</definedName>
    <definedName name="_xlnm.Print_Area" localSheetId="9">'Enc Eletroté=1'!$A$1:$G$160</definedName>
    <definedName name="_xlnm.Print_Area" localSheetId="10">'Engenh mecânico'!$A$1:$G$160</definedName>
    <definedName name="_xlnm.Print_Area" localSheetId="11">'Engenh mecatrônico'!$A$1:$G$160</definedName>
    <definedName name="_xlnm.Print_Area" localSheetId="24">Logística!$A$1:$H$24</definedName>
    <definedName name="_xlnm.Print_Area" localSheetId="15">'Mec Eletr Ad not=1'!$A$1:$G$160</definedName>
    <definedName name="_xlnm.Print_Area" localSheetId="14">'Mec Eletr=1'!$A$1:$G$160</definedName>
    <definedName name="_xlnm.Print_Area" localSheetId="12">'Mec refr Insalub'!$A$1:$G$160</definedName>
    <definedName name="_xlnm.Print_Area" localSheetId="13">'Mec refr Pericul'!$A$1:$G$160</definedName>
    <definedName name="_xlnm.Print_Area" localSheetId="16">Motorista!$A$1:$G$160</definedName>
    <definedName name="_xlnm.Print_Area" localSheetId="20">'Oper autom=2'!$A$1:$G$160</definedName>
    <definedName name="_xlnm.Print_Area" localSheetId="17">'Operador-ar Exped'!$A$1:$G$160</definedName>
    <definedName name="_xlnm.Print_Area" localSheetId="18">'Oper-ar Plant dia=4'!$A$1:$G$160</definedName>
    <definedName name="_xlnm.Print_Area" localSheetId="19">'Oper-ar Plant noite=4'!$A$1:$G$160</definedName>
    <definedName name="_xlnm.Print_Area" localSheetId="0">RESUMO!$A$1:$F$43</definedName>
    <definedName name="UN" localSheetId="1">#REF!</definedName>
    <definedName name="UN" localSheetId="2">#REF!</definedName>
    <definedName name="UN" localSheetId="3">#REF!</definedName>
    <definedName name="UN" localSheetId="4">#REF!</definedName>
    <definedName name="UN" localSheetId="5">#REF!</definedName>
    <definedName name="UN" localSheetId="6">#REF!</definedName>
    <definedName name="UN" localSheetId="7">#REF!</definedName>
    <definedName name="UN" localSheetId="8">#REF!</definedName>
    <definedName name="UN" localSheetId="9">#REF!</definedName>
    <definedName name="UN" localSheetId="10">#REF!</definedName>
    <definedName name="UN" localSheetId="11">#REF!</definedName>
    <definedName name="UN" localSheetId="23">#REF!</definedName>
    <definedName name="UN" localSheetId="15">#REF!</definedName>
    <definedName name="UN" localSheetId="14">#REF!</definedName>
    <definedName name="UN" localSheetId="12">#REF!</definedName>
    <definedName name="UN" localSheetId="13">#REF!</definedName>
    <definedName name="UN" localSheetId="16">#REF!</definedName>
    <definedName name="UN" localSheetId="20">#REF!</definedName>
    <definedName name="UN" localSheetId="17">#REF!</definedName>
    <definedName name="UN" localSheetId="18">#REF!</definedName>
    <definedName name="UN" localSheetId="19">#REF!</definedName>
    <definedName name="UN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6" i="32" l="1"/>
  <c r="D155" i="32"/>
  <c r="E132" i="32"/>
  <c r="E113" i="32"/>
  <c r="E84" i="32"/>
  <c r="E78" i="32"/>
  <c r="E90" i="32" s="1"/>
  <c r="E91" i="32" s="1"/>
  <c r="D156" i="31"/>
  <c r="D155" i="31"/>
  <c r="E132" i="31"/>
  <c r="E113" i="31"/>
  <c r="E84" i="31"/>
  <c r="E78" i="31"/>
  <c r="E90" i="31" s="1"/>
  <c r="E91" i="31" s="1"/>
  <c r="D156" i="30"/>
  <c r="D155" i="30"/>
  <c r="E132" i="30"/>
  <c r="E113" i="30"/>
  <c r="E84" i="30"/>
  <c r="D154" i="30" s="1"/>
  <c r="E78" i="30"/>
  <c r="E90" i="30" s="1"/>
  <c r="E91" i="30" s="1"/>
  <c r="E114" i="32" l="1"/>
  <c r="E114" i="31"/>
  <c r="D157" i="30"/>
  <c r="E159" i="30" s="1"/>
  <c r="E115" i="31"/>
  <c r="E115" i="32"/>
  <c r="D154" i="32"/>
  <c r="D157" i="32" s="1"/>
  <c r="E85" i="32"/>
  <c r="E86" i="32" s="1"/>
  <c r="D154" i="31"/>
  <c r="D157" i="31" s="1"/>
  <c r="E85" i="31"/>
  <c r="E86" i="31" s="1"/>
  <c r="E114" i="30"/>
  <c r="E115" i="30" s="1"/>
  <c r="E85" i="30"/>
  <c r="E86" i="30" s="1"/>
  <c r="D159" i="30" l="1"/>
  <c r="F159" i="30"/>
  <c r="F159" i="32"/>
  <c r="D159" i="32"/>
  <c r="E159" i="32"/>
  <c r="F159" i="31"/>
  <c r="E159" i="31"/>
  <c r="D159" i="31"/>
  <c r="D156" i="29" l="1"/>
  <c r="D155" i="29"/>
  <c r="E132" i="29"/>
  <c r="E113" i="29"/>
  <c r="E84" i="29"/>
  <c r="D154" i="29" s="1"/>
  <c r="E78" i="29"/>
  <c r="E85" i="29" s="1"/>
  <c r="D157" i="29" l="1"/>
  <c r="D159" i="29" s="1"/>
  <c r="E90" i="29"/>
  <c r="E91" i="29" s="1"/>
  <c r="E86" i="29"/>
  <c r="E114" i="29"/>
  <c r="E115" i="29" s="1"/>
  <c r="F9" i="28"/>
  <c r="G9" i="28" s="1"/>
  <c r="F8" i="28"/>
  <c r="G8" i="28" s="1"/>
  <c r="F7" i="28"/>
  <c r="G7" i="28" s="1"/>
  <c r="F10" i="28"/>
  <c r="G10" i="28" s="1"/>
  <c r="F6" i="28"/>
  <c r="G6" i="28" s="1"/>
  <c r="F5" i="28"/>
  <c r="G5" i="28" s="1"/>
  <c r="F4" i="28"/>
  <c r="G4" i="28" s="1"/>
  <c r="E159" i="29" l="1"/>
  <c r="F159" i="29"/>
  <c r="F11" i="28"/>
  <c r="G11" i="28" s="1"/>
  <c r="G12" i="28" s="1"/>
  <c r="D38" i="6" l="1"/>
  <c r="E38" i="6" l="1"/>
  <c r="E39" i="6" s="1"/>
  <c r="F38" i="6" l="1"/>
  <c r="F39" i="6" s="1"/>
  <c r="E33" i="6" l="1"/>
  <c r="D156" i="25" l="1"/>
  <c r="D155" i="25"/>
  <c r="E132" i="25"/>
  <c r="E113" i="25"/>
  <c r="E84" i="25"/>
  <c r="E78" i="25"/>
  <c r="E114" i="25" l="1"/>
  <c r="E90" i="25"/>
  <c r="E91" i="25" s="1"/>
  <c r="F32" i="6"/>
  <c r="F33" i="6" s="1"/>
  <c r="E115" i="25"/>
  <c r="E85" i="25"/>
  <c r="E86" i="25" s="1"/>
  <c r="D154" i="25"/>
  <c r="D157" i="25" s="1"/>
  <c r="F159" i="25" l="1"/>
  <c r="D159" i="25"/>
  <c r="E159" i="25"/>
  <c r="E27" i="6"/>
  <c r="D156" i="24" l="1"/>
  <c r="D155" i="24"/>
  <c r="E132" i="24"/>
  <c r="E113" i="24"/>
  <c r="E84" i="24"/>
  <c r="E78" i="24"/>
  <c r="D156" i="23"/>
  <c r="D155" i="23"/>
  <c r="E132" i="23"/>
  <c r="E113" i="23"/>
  <c r="E84" i="23"/>
  <c r="D154" i="23" s="1"/>
  <c r="D157" i="23" s="1"/>
  <c r="E78" i="23"/>
  <c r="E90" i="23" s="1"/>
  <c r="E91" i="23" s="1"/>
  <c r="E90" i="24" l="1"/>
  <c r="E91" i="24" s="1"/>
  <c r="E114" i="24"/>
  <c r="E115" i="24" s="1"/>
  <c r="E85" i="24"/>
  <c r="E86" i="24" s="1"/>
  <c r="D154" i="24"/>
  <c r="D157" i="24" s="1"/>
  <c r="E159" i="23"/>
  <c r="D159" i="23"/>
  <c r="F159" i="23"/>
  <c r="E114" i="23"/>
  <c r="E115" i="23" s="1"/>
  <c r="E85" i="23"/>
  <c r="E86" i="23" s="1"/>
  <c r="F159" i="24" l="1"/>
  <c r="D159" i="24"/>
  <c r="E159" i="24"/>
  <c r="D156" i="22" l="1"/>
  <c r="D155" i="22"/>
  <c r="E132" i="22"/>
  <c r="E113" i="22"/>
  <c r="E84" i="22"/>
  <c r="D154" i="22" s="1"/>
  <c r="E78" i="22"/>
  <c r="D156" i="21"/>
  <c r="D155" i="21"/>
  <c r="D154" i="21"/>
  <c r="D157" i="21" s="1"/>
  <c r="E132" i="21"/>
  <c r="E113" i="21"/>
  <c r="E85" i="21"/>
  <c r="E84" i="21"/>
  <c r="E78" i="21"/>
  <c r="D156" i="20"/>
  <c r="D155" i="20"/>
  <c r="E132" i="20"/>
  <c r="E113" i="20"/>
  <c r="E84" i="20"/>
  <c r="E78" i="20"/>
  <c r="D156" i="19"/>
  <c r="D155" i="19"/>
  <c r="E132" i="19"/>
  <c r="E113" i="19"/>
  <c r="E84" i="19"/>
  <c r="E78" i="19"/>
  <c r="D156" i="18"/>
  <c r="D155" i="18"/>
  <c r="E132" i="18"/>
  <c r="E113" i="18"/>
  <c r="E84" i="18"/>
  <c r="D154" i="18" s="1"/>
  <c r="D157" i="18" s="1"/>
  <c r="F159" i="18" s="1"/>
  <c r="E78" i="18"/>
  <c r="D156" i="17"/>
  <c r="D155" i="17"/>
  <c r="E132" i="17"/>
  <c r="E113" i="17"/>
  <c r="E84" i="17"/>
  <c r="E78" i="17"/>
  <c r="D156" i="16"/>
  <c r="D155" i="16"/>
  <c r="E132" i="16"/>
  <c r="E113" i="16"/>
  <c r="E84" i="16"/>
  <c r="D154" i="16" s="1"/>
  <c r="E78" i="16"/>
  <c r="E90" i="16" s="1"/>
  <c r="E91" i="16" s="1"/>
  <c r="D156" i="14"/>
  <c r="D155" i="14"/>
  <c r="E132" i="14"/>
  <c r="E113" i="14"/>
  <c r="E84" i="14"/>
  <c r="E78" i="14"/>
  <c r="E90" i="14" s="1"/>
  <c r="E91" i="14" s="1"/>
  <c r="D156" i="13"/>
  <c r="D155" i="13"/>
  <c r="E132" i="13"/>
  <c r="E113" i="13"/>
  <c r="E84" i="13"/>
  <c r="E78" i="13"/>
  <c r="E90" i="13" s="1"/>
  <c r="E91" i="13" s="1"/>
  <c r="D156" i="12"/>
  <c r="D155" i="12"/>
  <c r="E113" i="12"/>
  <c r="E84" i="12"/>
  <c r="E78" i="12"/>
  <c r="E85" i="13" l="1"/>
  <c r="E114" i="19"/>
  <c r="E115" i="19" s="1"/>
  <c r="E85" i="19"/>
  <c r="E90" i="20"/>
  <c r="E91" i="20" s="1"/>
  <c r="E90" i="19"/>
  <c r="E91" i="19" s="1"/>
  <c r="E90" i="12"/>
  <c r="E91" i="12" s="1"/>
  <c r="E86" i="13"/>
  <c r="D154" i="13"/>
  <c r="D157" i="13" s="1"/>
  <c r="F159" i="13" s="1"/>
  <c r="E114" i="13"/>
  <c r="E115" i="13" s="1"/>
  <c r="E85" i="14"/>
  <c r="E86" i="14" s="1"/>
  <c r="E86" i="19"/>
  <c r="D154" i="19"/>
  <c r="D157" i="19" s="1"/>
  <c r="E159" i="19" s="1"/>
  <c r="E85" i="20"/>
  <c r="E86" i="20" s="1"/>
  <c r="E86" i="21"/>
  <c r="D157" i="22"/>
  <c r="F159" i="22" s="1"/>
  <c r="D157" i="16"/>
  <c r="D159" i="16" s="1"/>
  <c r="E114" i="22"/>
  <c r="E115" i="22" s="1"/>
  <c r="E85" i="22"/>
  <c r="E86" i="22" s="1"/>
  <c r="E90" i="22"/>
  <c r="E91" i="22" s="1"/>
  <c r="F159" i="21"/>
  <c r="D159" i="21"/>
  <c r="E159" i="21"/>
  <c r="E114" i="21"/>
  <c r="E115" i="21" s="1"/>
  <c r="E90" i="21"/>
  <c r="E91" i="21" s="1"/>
  <c r="E114" i="20"/>
  <c r="E115" i="20" s="1"/>
  <c r="D154" i="20"/>
  <c r="D157" i="20" s="1"/>
  <c r="F50" i="18"/>
  <c r="E114" i="18"/>
  <c r="E115" i="18" s="1"/>
  <c r="D159" i="18"/>
  <c r="E90" i="18"/>
  <c r="E91" i="18" s="1"/>
  <c r="E159" i="18"/>
  <c r="E85" i="18"/>
  <c r="E86" i="18" s="1"/>
  <c r="E85" i="17"/>
  <c r="E86" i="17" s="1"/>
  <c r="D154" i="17"/>
  <c r="D157" i="17" s="1"/>
  <c r="E90" i="17"/>
  <c r="E91" i="17" s="1"/>
  <c r="E114" i="17"/>
  <c r="E115" i="17" s="1"/>
  <c r="E114" i="16"/>
  <c r="E115" i="16" s="1"/>
  <c r="E85" i="16"/>
  <c r="E86" i="16" s="1"/>
  <c r="E114" i="14"/>
  <c r="E115" i="14" s="1"/>
  <c r="D154" i="14"/>
  <c r="D157" i="14" s="1"/>
  <c r="E102" i="12"/>
  <c r="E114" i="12"/>
  <c r="E115" i="12" s="1"/>
  <c r="E85" i="12"/>
  <c r="E86" i="12" s="1"/>
  <c r="D154" i="12"/>
  <c r="D157" i="12" s="1"/>
  <c r="E159" i="22" l="1"/>
  <c r="D159" i="22"/>
  <c r="E159" i="13"/>
  <c r="E159" i="16"/>
  <c r="D159" i="13"/>
  <c r="F159" i="19"/>
  <c r="D159" i="19"/>
  <c r="F159" i="16"/>
  <c r="F159" i="20"/>
  <c r="D159" i="20"/>
  <c r="E159" i="20"/>
  <c r="F159" i="17"/>
  <c r="E159" i="17"/>
  <c r="D159" i="17"/>
  <c r="F159" i="14"/>
  <c r="E159" i="14"/>
  <c r="D159" i="14"/>
  <c r="F159" i="12"/>
  <c r="E159" i="12"/>
  <c r="D159" i="12"/>
  <c r="D156" i="11" l="1"/>
  <c r="D155" i="11"/>
  <c r="E132" i="11"/>
  <c r="E113" i="11"/>
  <c r="E84" i="11"/>
  <c r="E78" i="11"/>
  <c r="E114" i="11" l="1"/>
  <c r="E115" i="11" s="1"/>
  <c r="E85" i="11"/>
  <c r="E86" i="11" s="1"/>
  <c r="D154" i="11"/>
  <c r="D157" i="11" s="1"/>
  <c r="E90" i="11"/>
  <c r="E91" i="11" s="1"/>
  <c r="D154" i="10"/>
  <c r="D153" i="10"/>
  <c r="E132" i="10"/>
  <c r="E113" i="10"/>
  <c r="E84" i="10"/>
  <c r="E78" i="10"/>
  <c r="D156" i="8"/>
  <c r="D155" i="8"/>
  <c r="E132" i="8"/>
  <c r="E113" i="8"/>
  <c r="E84" i="8"/>
  <c r="E78" i="8"/>
  <c r="E85" i="10" l="1"/>
  <c r="E86" i="10" s="1"/>
  <c r="D152" i="10"/>
  <c r="D155" i="10" s="1"/>
  <c r="F157" i="10" s="1"/>
  <c r="F159" i="11"/>
  <c r="E159" i="11"/>
  <c r="D159" i="11"/>
  <c r="E114" i="10"/>
  <c r="E115" i="10" s="1"/>
  <c r="E90" i="10"/>
  <c r="E91" i="10" s="1"/>
  <c r="E102" i="8"/>
  <c r="E114" i="8"/>
  <c r="E115" i="8" s="1"/>
  <c r="E85" i="8"/>
  <c r="E86" i="8" s="1"/>
  <c r="D154" i="8"/>
  <c r="D157" i="8" s="1"/>
  <c r="E90" i="8"/>
  <c r="E91" i="8" s="1"/>
  <c r="D157" i="10" l="1"/>
  <c r="E157" i="10"/>
  <c r="F159" i="8"/>
  <c r="E159" i="8"/>
  <c r="D159" i="8"/>
  <c r="G8" i="5" l="1"/>
  <c r="H8" i="5" s="1"/>
  <c r="F6" i="5"/>
  <c r="G6" i="5" s="1"/>
  <c r="G7" i="5"/>
  <c r="H7" i="5" s="1"/>
  <c r="H6" i="5" l="1"/>
  <c r="H9" i="5" s="1"/>
  <c r="G9" i="5"/>
  <c r="E21" i="5"/>
  <c r="F21" i="5" s="1"/>
  <c r="C20" i="5"/>
  <c r="E20" i="5" s="1"/>
  <c r="F20" i="5" s="1"/>
  <c r="C19" i="5"/>
  <c r="E19" i="5" s="1"/>
  <c r="H10" i="5" l="1"/>
  <c r="F19" i="5"/>
  <c r="F22" i="5" s="1"/>
  <c r="F23" i="5" s="1"/>
  <c r="E22" i="5"/>
  <c r="E14" i="5" l="1"/>
  <c r="F14" i="5" s="1"/>
  <c r="F15" i="5" l="1"/>
  <c r="F16" i="1"/>
  <c r="G16" i="1" s="1"/>
  <c r="F15" i="1"/>
  <c r="G15" i="1" s="1"/>
  <c r="F14" i="1"/>
  <c r="G14" i="1" s="1"/>
  <c r="E134" i="4" l="1"/>
  <c r="G134" i="4" s="1"/>
  <c r="H134" i="4" s="1"/>
  <c r="E133" i="4"/>
  <c r="G133" i="4" s="1"/>
  <c r="H133" i="4" s="1"/>
  <c r="E132" i="4"/>
  <c r="G132" i="4" s="1"/>
  <c r="H132" i="4" s="1"/>
  <c r="E131" i="4"/>
  <c r="G131" i="4" s="1"/>
  <c r="H131" i="4" s="1"/>
  <c r="E130" i="4"/>
  <c r="G130" i="4" s="1"/>
  <c r="H130" i="4" s="1"/>
  <c r="E129" i="4"/>
  <c r="G129" i="4" s="1"/>
  <c r="H129" i="4" s="1"/>
  <c r="E128" i="4"/>
  <c r="G128" i="4" s="1"/>
  <c r="H128" i="4" s="1"/>
  <c r="E127" i="4"/>
  <c r="G127" i="4" s="1"/>
  <c r="H127" i="4" s="1"/>
  <c r="E126" i="4"/>
  <c r="G126" i="4" s="1"/>
  <c r="H126" i="4" s="1"/>
  <c r="E125" i="4"/>
  <c r="G125" i="4" s="1"/>
  <c r="H125" i="4" s="1"/>
  <c r="E124" i="4"/>
  <c r="G124" i="4" s="1"/>
  <c r="H124" i="4" s="1"/>
  <c r="E123" i="4"/>
  <c r="G123" i="4" s="1"/>
  <c r="H123" i="4" s="1"/>
  <c r="E122" i="4"/>
  <c r="G122" i="4" s="1"/>
  <c r="H122" i="4" s="1"/>
  <c r="E121" i="4"/>
  <c r="G121" i="4" s="1"/>
  <c r="H121" i="4" s="1"/>
  <c r="E120" i="4"/>
  <c r="G120" i="4" s="1"/>
  <c r="H120" i="4" s="1"/>
  <c r="E119" i="4"/>
  <c r="G119" i="4" s="1"/>
  <c r="H119" i="4" s="1"/>
  <c r="E118" i="4"/>
  <c r="G118" i="4" s="1"/>
  <c r="H118" i="4" s="1"/>
  <c r="E117" i="4"/>
  <c r="G117" i="4" s="1"/>
  <c r="H117" i="4" s="1"/>
  <c r="E116" i="4"/>
  <c r="G116" i="4" s="1"/>
  <c r="H116" i="4" s="1"/>
  <c r="E115" i="4"/>
  <c r="G115" i="4" s="1"/>
  <c r="H115" i="4" s="1"/>
  <c r="E114" i="4"/>
  <c r="G114" i="4" s="1"/>
  <c r="H114" i="4" s="1"/>
  <c r="E113" i="4"/>
  <c r="G113" i="4" s="1"/>
  <c r="H113" i="4" s="1"/>
  <c r="E112" i="4"/>
  <c r="G112" i="4" s="1"/>
  <c r="H112" i="4" s="1"/>
  <c r="E111" i="4"/>
  <c r="G111" i="4" s="1"/>
  <c r="H111" i="4" s="1"/>
  <c r="E110" i="4"/>
  <c r="G110" i="4" s="1"/>
  <c r="H110" i="4" s="1"/>
  <c r="E109" i="4"/>
  <c r="G109" i="4" s="1"/>
  <c r="H109" i="4" s="1"/>
  <c r="E108" i="4"/>
  <c r="G108" i="4" s="1"/>
  <c r="H108" i="4" s="1"/>
  <c r="E107" i="4"/>
  <c r="G107" i="4" s="1"/>
  <c r="H107" i="4" s="1"/>
  <c r="E106" i="4"/>
  <c r="G106" i="4" s="1"/>
  <c r="H106" i="4" s="1"/>
  <c r="E105" i="4"/>
  <c r="G105" i="4" s="1"/>
  <c r="H105" i="4" s="1"/>
  <c r="E104" i="4"/>
  <c r="G104" i="4" s="1"/>
  <c r="H104" i="4" s="1"/>
  <c r="E103" i="4"/>
  <c r="G103" i="4" s="1"/>
  <c r="H103" i="4" s="1"/>
  <c r="E102" i="4"/>
  <c r="G102" i="4" s="1"/>
  <c r="H102" i="4" s="1"/>
  <c r="E101" i="4"/>
  <c r="G101" i="4" s="1"/>
  <c r="H101" i="4" s="1"/>
  <c r="E100" i="4"/>
  <c r="G100" i="4" s="1"/>
  <c r="H100" i="4" s="1"/>
  <c r="E99" i="4"/>
  <c r="G99" i="4" s="1"/>
  <c r="H99" i="4" s="1"/>
  <c r="E98" i="4"/>
  <c r="G98" i="4" s="1"/>
  <c r="H98" i="4" s="1"/>
  <c r="E97" i="4"/>
  <c r="G97" i="4" s="1"/>
  <c r="H97" i="4" s="1"/>
  <c r="E96" i="4"/>
  <c r="G96" i="4" s="1"/>
  <c r="H96" i="4" s="1"/>
  <c r="E95" i="4"/>
  <c r="G95" i="4" s="1"/>
  <c r="H95" i="4" s="1"/>
  <c r="E94" i="4"/>
  <c r="G94" i="4" s="1"/>
  <c r="H94" i="4" s="1"/>
  <c r="E93" i="4"/>
  <c r="G93" i="4" s="1"/>
  <c r="H93" i="4" s="1"/>
  <c r="E92" i="4"/>
  <c r="G92" i="4" s="1"/>
  <c r="H92" i="4" s="1"/>
  <c r="E91" i="4"/>
  <c r="G91" i="4" s="1"/>
  <c r="H91" i="4" s="1"/>
  <c r="E90" i="4"/>
  <c r="G90" i="4" s="1"/>
  <c r="H90" i="4" s="1"/>
  <c r="E89" i="4"/>
  <c r="G89" i="4" s="1"/>
  <c r="H89" i="4" s="1"/>
  <c r="E88" i="4"/>
  <c r="G88" i="4" s="1"/>
  <c r="H88" i="4" s="1"/>
  <c r="E87" i="4"/>
  <c r="G87" i="4" s="1"/>
  <c r="H87" i="4" s="1"/>
  <c r="E86" i="4"/>
  <c r="G86" i="4" s="1"/>
  <c r="H86" i="4" s="1"/>
  <c r="E85" i="4"/>
  <c r="G85" i="4" s="1"/>
  <c r="H85" i="4" s="1"/>
  <c r="E84" i="4"/>
  <c r="G84" i="4" s="1"/>
  <c r="H84" i="4" s="1"/>
  <c r="E83" i="4"/>
  <c r="G83" i="4" s="1"/>
  <c r="H83" i="4" s="1"/>
  <c r="E82" i="4"/>
  <c r="G82" i="4" s="1"/>
  <c r="H82" i="4" s="1"/>
  <c r="E81" i="4"/>
  <c r="G81" i="4" s="1"/>
  <c r="H81" i="4" s="1"/>
  <c r="E80" i="4"/>
  <c r="G80" i="4" s="1"/>
  <c r="H80" i="4" s="1"/>
  <c r="E79" i="4"/>
  <c r="G79" i="4" s="1"/>
  <c r="H79" i="4" s="1"/>
  <c r="E78" i="4"/>
  <c r="G78" i="4" s="1"/>
  <c r="H78" i="4" s="1"/>
  <c r="E77" i="4"/>
  <c r="G77" i="4" s="1"/>
  <c r="H77" i="4" s="1"/>
  <c r="E76" i="4"/>
  <c r="G76" i="4" s="1"/>
  <c r="H76" i="4" s="1"/>
  <c r="E75" i="4"/>
  <c r="G75" i="4" s="1"/>
  <c r="H75" i="4" s="1"/>
  <c r="E74" i="4"/>
  <c r="G74" i="4" s="1"/>
  <c r="H74" i="4" s="1"/>
  <c r="E73" i="4"/>
  <c r="G73" i="4" s="1"/>
  <c r="H73" i="4" s="1"/>
  <c r="E72" i="4"/>
  <c r="G72" i="4" s="1"/>
  <c r="H72" i="4" s="1"/>
  <c r="E71" i="4"/>
  <c r="G71" i="4" s="1"/>
  <c r="H71" i="4" s="1"/>
  <c r="E70" i="4"/>
  <c r="G70" i="4" s="1"/>
  <c r="H70" i="4" s="1"/>
  <c r="E69" i="4"/>
  <c r="G69" i="4" s="1"/>
  <c r="H69" i="4" s="1"/>
  <c r="E68" i="4"/>
  <c r="G68" i="4" s="1"/>
  <c r="H68" i="4" s="1"/>
  <c r="E67" i="4"/>
  <c r="G67" i="4" s="1"/>
  <c r="H67" i="4" s="1"/>
  <c r="E66" i="4"/>
  <c r="G66" i="4" s="1"/>
  <c r="H66" i="4" s="1"/>
  <c r="E65" i="4"/>
  <c r="G65" i="4" s="1"/>
  <c r="H65" i="4" s="1"/>
  <c r="E64" i="4"/>
  <c r="G64" i="4" s="1"/>
  <c r="H64" i="4" s="1"/>
  <c r="E63" i="4"/>
  <c r="G63" i="4" s="1"/>
  <c r="H63" i="4" s="1"/>
  <c r="E62" i="4"/>
  <c r="G62" i="4" s="1"/>
  <c r="H62" i="4" s="1"/>
  <c r="E61" i="4"/>
  <c r="G61" i="4" s="1"/>
  <c r="H61" i="4" s="1"/>
  <c r="E60" i="4"/>
  <c r="G60" i="4" s="1"/>
  <c r="H60" i="4" s="1"/>
  <c r="E59" i="4"/>
  <c r="G59" i="4" s="1"/>
  <c r="H59" i="4" s="1"/>
  <c r="E58" i="4"/>
  <c r="G58" i="4" s="1"/>
  <c r="H58" i="4" s="1"/>
  <c r="E57" i="4"/>
  <c r="G57" i="4" s="1"/>
  <c r="H57" i="4" s="1"/>
  <c r="E56" i="4"/>
  <c r="G56" i="4" s="1"/>
  <c r="H56" i="4" s="1"/>
  <c r="E55" i="4"/>
  <c r="G55" i="4" s="1"/>
  <c r="H55" i="4" s="1"/>
  <c r="E54" i="4"/>
  <c r="G54" i="4" s="1"/>
  <c r="H54" i="4" s="1"/>
  <c r="E53" i="4"/>
  <c r="G53" i="4" s="1"/>
  <c r="H53" i="4" s="1"/>
  <c r="E52" i="4"/>
  <c r="G52" i="4" s="1"/>
  <c r="H52" i="4" s="1"/>
  <c r="E51" i="4"/>
  <c r="G51" i="4" s="1"/>
  <c r="H51" i="4" s="1"/>
  <c r="E50" i="4"/>
  <c r="G50" i="4" s="1"/>
  <c r="H50" i="4" s="1"/>
  <c r="E49" i="4"/>
  <c r="G49" i="4" s="1"/>
  <c r="H49" i="4" s="1"/>
  <c r="E48" i="4"/>
  <c r="G48" i="4" s="1"/>
  <c r="H48" i="4" s="1"/>
  <c r="E47" i="4"/>
  <c r="G47" i="4" s="1"/>
  <c r="H47" i="4" s="1"/>
  <c r="E46" i="4"/>
  <c r="G46" i="4" s="1"/>
  <c r="H46" i="4" s="1"/>
  <c r="E45" i="4"/>
  <c r="G45" i="4" s="1"/>
  <c r="H45" i="4" s="1"/>
  <c r="E44" i="4"/>
  <c r="G44" i="4" s="1"/>
  <c r="H44" i="4" s="1"/>
  <c r="E43" i="4"/>
  <c r="G43" i="4" s="1"/>
  <c r="H43" i="4" s="1"/>
  <c r="E42" i="4"/>
  <c r="G42" i="4" s="1"/>
  <c r="H42" i="4" s="1"/>
  <c r="E41" i="4"/>
  <c r="G41" i="4" s="1"/>
  <c r="H41" i="4" s="1"/>
  <c r="E40" i="4"/>
  <c r="G40" i="4" s="1"/>
  <c r="H40" i="4" s="1"/>
  <c r="E39" i="4"/>
  <c r="G39" i="4" s="1"/>
  <c r="H39" i="4" s="1"/>
  <c r="E38" i="4"/>
  <c r="G38" i="4" s="1"/>
  <c r="H38" i="4" s="1"/>
  <c r="E37" i="4"/>
  <c r="G37" i="4" s="1"/>
  <c r="H37" i="4" s="1"/>
  <c r="E36" i="4"/>
  <c r="G36" i="4" s="1"/>
  <c r="H36" i="4" s="1"/>
  <c r="E35" i="4"/>
  <c r="G35" i="4" s="1"/>
  <c r="H35" i="4" s="1"/>
  <c r="E34" i="4"/>
  <c r="G34" i="4" s="1"/>
  <c r="H34" i="4" s="1"/>
  <c r="E33" i="4"/>
  <c r="G33" i="4" s="1"/>
  <c r="H33" i="4" s="1"/>
  <c r="E32" i="4"/>
  <c r="G32" i="4" s="1"/>
  <c r="H32" i="4" s="1"/>
  <c r="E31" i="4"/>
  <c r="G31" i="4" s="1"/>
  <c r="H31" i="4" s="1"/>
  <c r="E30" i="4"/>
  <c r="G30" i="4" s="1"/>
  <c r="H30" i="4" s="1"/>
  <c r="E29" i="4"/>
  <c r="G29" i="4" s="1"/>
  <c r="H29" i="4" s="1"/>
  <c r="E28" i="4"/>
  <c r="G28" i="4" s="1"/>
  <c r="H28" i="4" s="1"/>
  <c r="E27" i="4"/>
  <c r="G27" i="4" s="1"/>
  <c r="H27" i="4" s="1"/>
  <c r="E26" i="4"/>
  <c r="G26" i="4" s="1"/>
  <c r="H26" i="4" s="1"/>
  <c r="E25" i="4"/>
  <c r="G25" i="4" s="1"/>
  <c r="H25" i="4" s="1"/>
  <c r="E24" i="4"/>
  <c r="G24" i="4" s="1"/>
  <c r="H24" i="4" s="1"/>
  <c r="E23" i="4"/>
  <c r="G23" i="4" s="1"/>
  <c r="H23" i="4" s="1"/>
  <c r="E22" i="4"/>
  <c r="G22" i="4" s="1"/>
  <c r="H22" i="4" s="1"/>
  <c r="E21" i="4"/>
  <c r="G21" i="4" s="1"/>
  <c r="H21" i="4" s="1"/>
  <c r="E20" i="4"/>
  <c r="G20" i="4" s="1"/>
  <c r="H20" i="4" s="1"/>
  <c r="E19" i="4"/>
  <c r="G19" i="4" s="1"/>
  <c r="H19" i="4" s="1"/>
  <c r="E18" i="4"/>
  <c r="G18" i="4" s="1"/>
  <c r="H18" i="4" s="1"/>
  <c r="E17" i="4"/>
  <c r="G17" i="4" s="1"/>
  <c r="H17" i="4" s="1"/>
  <c r="E16" i="4"/>
  <c r="G16" i="4" s="1"/>
  <c r="H16" i="4" s="1"/>
  <c r="E15" i="4"/>
  <c r="G15" i="4" s="1"/>
  <c r="H15" i="4" s="1"/>
  <c r="E14" i="4"/>
  <c r="G14" i="4" s="1"/>
  <c r="H14" i="4" s="1"/>
  <c r="E13" i="4"/>
  <c r="G13" i="4" s="1"/>
  <c r="H13" i="4" s="1"/>
  <c r="E12" i="4"/>
  <c r="G12" i="4" s="1"/>
  <c r="H12" i="4" s="1"/>
  <c r="E11" i="4"/>
  <c r="G11" i="4" s="1"/>
  <c r="H11" i="4" s="1"/>
  <c r="E10" i="4"/>
  <c r="G10" i="4" s="1"/>
  <c r="H10" i="4" s="1"/>
  <c r="E9" i="4"/>
  <c r="G9" i="4" s="1"/>
  <c r="H9" i="4" s="1"/>
  <c r="E8" i="4"/>
  <c r="G8" i="4" s="1"/>
  <c r="H8" i="4" s="1"/>
  <c r="E7" i="4"/>
  <c r="G7" i="4" s="1"/>
  <c r="H7" i="4" s="1"/>
  <c r="E6" i="4"/>
  <c r="G6" i="4" s="1"/>
  <c r="H6" i="4" s="1"/>
  <c r="E5" i="4"/>
  <c r="G5" i="4" s="1"/>
  <c r="H5" i="4" s="1"/>
  <c r="E4" i="4"/>
  <c r="E135" i="4" l="1"/>
  <c r="G135" i="4" s="1"/>
  <c r="H135" i="4" s="1"/>
  <c r="G4" i="4"/>
  <c r="H4" i="4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70" i="1"/>
  <c r="G70" i="1" s="1"/>
  <c r="F71" i="1"/>
  <c r="G71" i="1" s="1"/>
  <c r="F72" i="1"/>
  <c r="G72" i="1" s="1"/>
  <c r="F73" i="1"/>
  <c r="G73" i="1" s="1"/>
  <c r="F74" i="1"/>
  <c r="G74" i="1" s="1"/>
  <c r="F75" i="1"/>
  <c r="G75" i="1" s="1"/>
  <c r="F76" i="1"/>
  <c r="G76" i="1" s="1"/>
  <c r="F77" i="1"/>
  <c r="G77" i="1" s="1"/>
  <c r="F78" i="1"/>
  <c r="G78" i="1" s="1"/>
  <c r="F79" i="1"/>
  <c r="G79" i="1" s="1"/>
  <c r="F80" i="1"/>
  <c r="G80" i="1" s="1"/>
  <c r="F81" i="1"/>
  <c r="G81" i="1" s="1"/>
  <c r="F82" i="1"/>
  <c r="G82" i="1" s="1"/>
  <c r="F83" i="1"/>
  <c r="G83" i="1" s="1"/>
  <c r="F84" i="1"/>
  <c r="G84" i="1" s="1"/>
  <c r="F85" i="1"/>
  <c r="G85" i="1" s="1"/>
  <c r="F86" i="1"/>
  <c r="G86" i="1" s="1"/>
  <c r="F87" i="1"/>
  <c r="G87" i="1" s="1"/>
  <c r="F88" i="1"/>
  <c r="G88" i="1" s="1"/>
  <c r="F89" i="1"/>
  <c r="G89" i="1" s="1"/>
  <c r="F90" i="1"/>
  <c r="G90" i="1" s="1"/>
  <c r="F91" i="1"/>
  <c r="G91" i="1" s="1"/>
  <c r="F92" i="1"/>
  <c r="G92" i="1" s="1"/>
  <c r="F93" i="1"/>
  <c r="G93" i="1" s="1"/>
  <c r="F94" i="1"/>
  <c r="G94" i="1" s="1"/>
  <c r="F95" i="1"/>
  <c r="G95" i="1" s="1"/>
  <c r="F96" i="1"/>
  <c r="G96" i="1" s="1"/>
  <c r="H136" i="4" l="1"/>
  <c r="F97" i="1"/>
  <c r="G97" i="1" s="1"/>
  <c r="G98" i="1" l="1"/>
  <c r="D21" i="6" l="1"/>
  <c r="E21" i="6" s="1"/>
  <c r="F21" i="6" s="1"/>
  <c r="D9" i="6"/>
  <c r="E9" i="6" s="1"/>
  <c r="F9" i="6" s="1"/>
  <c r="D8" i="6"/>
  <c r="E8" i="6" s="1"/>
  <c r="F8" i="6" s="1"/>
  <c r="D25" i="6" l="1"/>
  <c r="E25" i="6" s="1"/>
  <c r="F25" i="6" s="1"/>
  <c r="D16" i="6"/>
  <c r="E16" i="6" s="1"/>
  <c r="F16" i="6" s="1"/>
  <c r="D19" i="6" l="1"/>
  <c r="E19" i="6" s="1"/>
  <c r="F19" i="6" s="1"/>
  <c r="D17" i="6"/>
  <c r="E17" i="6" s="1"/>
  <c r="F17" i="6" s="1"/>
  <c r="D14" i="6"/>
  <c r="E14" i="6" s="1"/>
  <c r="F14" i="6" s="1"/>
  <c r="D11" i="6"/>
  <c r="E11" i="6" s="1"/>
  <c r="F11" i="6" s="1"/>
  <c r="D22" i="6"/>
  <c r="E22" i="6" s="1"/>
  <c r="F22" i="6" s="1"/>
  <c r="D7" i="6"/>
  <c r="E7" i="6" s="1"/>
  <c r="F7" i="6" s="1"/>
  <c r="D18" i="6" l="1"/>
  <c r="E18" i="6" s="1"/>
  <c r="F18" i="6" s="1"/>
  <c r="D13" i="6"/>
  <c r="E13" i="6" s="1"/>
  <c r="F13" i="6" s="1"/>
  <c r="D12" i="6"/>
  <c r="E12" i="6" s="1"/>
  <c r="F12" i="6" s="1"/>
  <c r="D23" i="6"/>
  <c r="E23" i="6" s="1"/>
  <c r="F23" i="6" s="1"/>
  <c r="D15" i="6"/>
  <c r="E15" i="6" s="1"/>
  <c r="F15" i="6" s="1"/>
  <c r="D10" i="6"/>
  <c r="E10" i="6" s="1"/>
  <c r="F10" i="6" s="1"/>
  <c r="D24" i="6"/>
  <c r="E24" i="6" s="1"/>
  <c r="F24" i="6" s="1"/>
  <c r="D6" i="6"/>
  <c r="E6" i="6" s="1"/>
  <c r="D20" i="6" l="1"/>
  <c r="E20" i="6" s="1"/>
  <c r="F20" i="6" s="1"/>
  <c r="E26" i="6"/>
  <c r="F6" i="6"/>
  <c r="F26" i="6" s="1"/>
  <c r="F43" i="6" s="1"/>
  <c r="E43" i="6" l="1"/>
</calcChain>
</file>

<file path=xl/sharedStrings.xml><?xml version="1.0" encoding="utf-8"?>
<sst xmlns="http://schemas.openxmlformats.org/spreadsheetml/2006/main" count="5142" uniqueCount="533">
  <si>
    <t>Abafador para ouvido</t>
  </si>
  <si>
    <t>Abraçadeira nylon 100x2,5mm - Disma</t>
  </si>
  <si>
    <t>Abraçadeira nylon 100x4,5mm - GW</t>
  </si>
  <si>
    <t>Acetileno PPP</t>
  </si>
  <si>
    <t>Kg</t>
  </si>
  <si>
    <t>Adesivo p/ elastamero 0,8l</t>
  </si>
  <si>
    <t>L</t>
  </si>
  <si>
    <t xml:space="preserve">Arruela aço liso 1/4 </t>
  </si>
  <si>
    <t>Arruela lisa 3/8"</t>
  </si>
  <si>
    <t>Arruela lisa zincado 1/4"</t>
  </si>
  <si>
    <t>Arruela pressão 3/8"</t>
  </si>
  <si>
    <t>Avental de Couro Completo (Macacão)</t>
  </si>
  <si>
    <t xml:space="preserve">Avental Raspa </t>
  </si>
  <si>
    <t>Bucha aço rápido paral 3mm vonder</t>
  </si>
  <si>
    <t xml:space="preserve">Bucha de plastico nº 8 </t>
  </si>
  <si>
    <t>Bucha p/gesso</t>
  </si>
  <si>
    <t>Cartucho carga de gás p/maçarico MAP GAS</t>
  </si>
  <si>
    <t>Chumbador parabolte 1/4x90mm</t>
  </si>
  <si>
    <t>Cola superbonder</t>
  </si>
  <si>
    <t>Colorgin Spray automotivo cinza 300ml</t>
  </si>
  <si>
    <t>Colorgin Spray uso geral preto fosco 300ml</t>
  </si>
  <si>
    <t>Desingripante wd-40</t>
  </si>
  <si>
    <t>Detergente 500 ml</t>
  </si>
  <si>
    <t>Detergente master plus refrigerante 05lt-mq</t>
  </si>
  <si>
    <t>Detergente Thillex</t>
  </si>
  <si>
    <t>Esponja de limpeza verde/amar.</t>
  </si>
  <si>
    <t>Filtro cobre 1 saída p/ar cond</t>
  </si>
  <si>
    <t>Filtro cobre 2 saída p/ar cond</t>
  </si>
  <si>
    <t>Filtro cobre ar cond-1 entx 1 saída</t>
  </si>
  <si>
    <t>Filtro cobre ar cond-1 entx 2 saída</t>
  </si>
  <si>
    <t>Filtro de cobre com silica universal</t>
  </si>
  <si>
    <t>Filtro p/bebedouro mod  EF230</t>
  </si>
  <si>
    <t>Filtro secador</t>
  </si>
  <si>
    <t>Filtro secador 1/4 fase 032 rosca Elgin</t>
  </si>
  <si>
    <t>Filtro secador DML 084 Danfons 1/2 R</t>
  </si>
  <si>
    <t>Filtro secd.cobre 100/90mm c/silica</t>
  </si>
  <si>
    <t>Fita adesiva multiuso 48mm x 50m (tipo tectape)</t>
  </si>
  <si>
    <t>Rl</t>
  </si>
  <si>
    <t>Fita adesiva multiuso 50mm x 30m (tipo tectape)</t>
  </si>
  <si>
    <t xml:space="preserve">Fita aluminizada 50x50 </t>
  </si>
  <si>
    <t>Fita autoadesiva vidoflex 3,0x50mmx2,5 -epex</t>
  </si>
  <si>
    <t>Fita auto-fusão</t>
  </si>
  <si>
    <t>Fita isolante 19mmx50m</t>
  </si>
  <si>
    <t>Fita isolante 33x19x20 mt - 3M</t>
  </si>
  <si>
    <t>Fita veda rosca</t>
  </si>
  <si>
    <t>Fusivel Diazed 06A retardado 500vca</t>
  </si>
  <si>
    <t>Gás 407 c dac 11,35 kg du pont</t>
  </si>
  <si>
    <t>Gás 410A</t>
  </si>
  <si>
    <t>Gás freon R-22 13,6 Kg</t>
  </si>
  <si>
    <t>Gás HCFC-141B DAC 13,6 kg Du Pont</t>
  </si>
  <si>
    <t>Gás R-141B 13,6 kg</t>
  </si>
  <si>
    <t xml:space="preserve">Gás R-407-C 11,35 kg </t>
  </si>
  <si>
    <t>Gás refil p/tubo torche</t>
  </si>
  <si>
    <t>Impermeabilizante quimiotrol 18l</t>
  </si>
  <si>
    <t>Gl</t>
  </si>
  <si>
    <t>Lubrificante Spray WD-40 300 ml</t>
  </si>
  <si>
    <t xml:space="preserve">Luva Latex forrada </t>
  </si>
  <si>
    <t>Par</t>
  </si>
  <si>
    <t>Luva Raspa c/ref cano 7 cm</t>
  </si>
  <si>
    <t>Máscara PFF1 Azul Pro Safety</t>
  </si>
  <si>
    <t xml:space="preserve">Refil filtro 5l Master plus </t>
  </si>
  <si>
    <t>Neutrol 18l</t>
  </si>
  <si>
    <t>Nitrogênio</t>
  </si>
  <si>
    <t>m³</t>
  </si>
  <si>
    <t>Nitrogênio gasoso C</t>
  </si>
  <si>
    <t>Nitrogenio Industrial</t>
  </si>
  <si>
    <t>Óleo</t>
  </si>
  <si>
    <t>Óleo Capela 68l Texaco</t>
  </si>
  <si>
    <t>Oxigênio industrial</t>
  </si>
  <si>
    <t>Pano de chão (Alvejado)</t>
  </si>
  <si>
    <t>Parafuso 3/8"x 1.1.4</t>
  </si>
  <si>
    <t>Parafuso AA C/P zinco NC 1/4"</t>
  </si>
  <si>
    <t>Parafuso cabeça chata 4,8x50mm</t>
  </si>
  <si>
    <t>Parafuso phillips inox</t>
  </si>
  <si>
    <t xml:space="preserve"> Porca zinco 1/4 </t>
  </si>
  <si>
    <t xml:space="preserve"> Porca aço 1/4 </t>
  </si>
  <si>
    <t xml:space="preserve"> Porca 3/8" </t>
  </si>
  <si>
    <t xml:space="preserve"> Porca sx 1/4'-20 </t>
  </si>
  <si>
    <t xml:space="preserve"> Porca torneada sextavada 1/4" </t>
  </si>
  <si>
    <t>Pulverizador de pressão 2l Strong</t>
  </si>
  <si>
    <t>Pulverizador lateral 5l</t>
  </si>
  <si>
    <t>Querosene Gitanes 900 ml - Racuia</t>
  </si>
  <si>
    <t>Rolo espuma preto 9cm</t>
  </si>
  <si>
    <t>Solda foscoper 2,5mm</t>
  </si>
  <si>
    <t>KG</t>
  </si>
  <si>
    <t>Term.pre-isol TP 23-6 olhal am 856</t>
  </si>
  <si>
    <t>Terminal fêmea pré isolado fet-22-6</t>
  </si>
  <si>
    <t xml:space="preserve">Thilex Bombona c/5l - 10006 </t>
  </si>
  <si>
    <t>Thinner 5l</t>
  </si>
  <si>
    <t>Thinner S2 paulista</t>
  </si>
  <si>
    <t>Tinta cinza</t>
  </si>
  <si>
    <t>Tinta preto fosco</t>
  </si>
  <si>
    <t>Trincha 2.1/2"</t>
  </si>
  <si>
    <t>Trincha 3"</t>
  </si>
  <si>
    <t>Trincha 723 E2 Tigre</t>
  </si>
  <si>
    <t>Trincha 723 G3 Tigre</t>
  </si>
  <si>
    <t>Trincha tigre ref 500 1</t>
  </si>
  <si>
    <t>Trincha tigre ref 500 4</t>
  </si>
  <si>
    <t>Veja multi uso</t>
  </si>
  <si>
    <t>Item</t>
  </si>
  <si>
    <t>Unidade</t>
  </si>
  <si>
    <t>Broca aço rapido 11/64</t>
  </si>
  <si>
    <t>Ferramenta</t>
  </si>
  <si>
    <t>Custo/mês</t>
  </si>
  <si>
    <t>Alicate amperímetro digital ET-3200 A</t>
  </si>
  <si>
    <t>Alicate de bico de papagaio 12"</t>
  </si>
  <si>
    <t>Alicate de bico presilha abrir</t>
  </si>
  <si>
    <t>Alicate de bico presilha fechar</t>
  </si>
  <si>
    <t>Alicate de bico reto</t>
  </si>
  <si>
    <t>Alicate de corte 6"</t>
  </si>
  <si>
    <t>Alicate estrangulador</t>
  </si>
  <si>
    <t>Alicate p/ rebite pop</t>
  </si>
  <si>
    <t>Alicate prensar terminais</t>
  </si>
  <si>
    <t>Alicate pressão</t>
  </si>
  <si>
    <t>Alicate universal</t>
  </si>
  <si>
    <t>Anemômetro</t>
  </si>
  <si>
    <t>Arco de serra</t>
  </si>
  <si>
    <t>Aspirador de pó profissional</t>
  </si>
  <si>
    <t>Base magnética n° 12</t>
  </si>
  <si>
    <t>Bomba de graxa</t>
  </si>
  <si>
    <t>Bomba de vácuo</t>
  </si>
  <si>
    <t>Capacímetro</t>
  </si>
  <si>
    <t>Carro para carga 2 rodas</t>
  </si>
  <si>
    <t>Carro para carga 4 rodas</t>
  </si>
  <si>
    <t>Cavalete para talha móvel</t>
  </si>
  <si>
    <t>Chave catraca 1/4x3/8 - jogo</t>
  </si>
  <si>
    <t>Chave catraca 1/8x3/4 - jogo</t>
  </si>
  <si>
    <t>Chave de fenda 1/2"x6"</t>
  </si>
  <si>
    <t>Chave de fenda 1/4"x1"</t>
  </si>
  <si>
    <t>Chave de fenda 1/4"x10"</t>
  </si>
  <si>
    <t>Chave de fenda 1/4"x4"</t>
  </si>
  <si>
    <t>Chave de fenda 1/4"x6"</t>
  </si>
  <si>
    <t>Chave de fenda 1/4"x8"</t>
  </si>
  <si>
    <t>Chave de fenda 1/8"x3"</t>
  </si>
  <si>
    <t>Chave de fenda 1/8"x4"</t>
  </si>
  <si>
    <t>Chave de fenda 1/8"x5"</t>
  </si>
  <si>
    <t>Chave de fenda 1/8"x6</t>
  </si>
  <si>
    <t>Chave de fenda 3/16"x4"</t>
  </si>
  <si>
    <t>Chave de fenda 3/16"x6"</t>
  </si>
  <si>
    <t>Chave de fenda 3/16"x8"</t>
  </si>
  <si>
    <t>Chave de fenda 3/8"x10"</t>
  </si>
  <si>
    <t>Chave de fenda 3/8"x8"</t>
  </si>
  <si>
    <t>Chave de fenda 5/16"x6"</t>
  </si>
  <si>
    <t>Chave de fenda 5/16"x8"</t>
  </si>
  <si>
    <t>Chave de fenda cotoco 1/4"</t>
  </si>
  <si>
    <t>Chave de teste</t>
  </si>
  <si>
    <t>Chave grifo 12"</t>
  </si>
  <si>
    <t>Chave grifo 14"</t>
  </si>
  <si>
    <t>Chave grifo 24"</t>
  </si>
  <si>
    <t>Chave grifo 36"</t>
  </si>
  <si>
    <t>Chave inglesa 08"</t>
  </si>
  <si>
    <t>Chave inglesa 10"</t>
  </si>
  <si>
    <t>Chave inglesa 12"</t>
  </si>
  <si>
    <t>Chave inglesa 15"</t>
  </si>
  <si>
    <t>Chave philips 1/4" x5"</t>
  </si>
  <si>
    <t>Chave philips 1/4"x1"1/2</t>
  </si>
  <si>
    <t>Chave philips 1/4"x6"</t>
  </si>
  <si>
    <t>Chave philips 1/4"x8"</t>
  </si>
  <si>
    <t>Chave philips 1/8"x3"</t>
  </si>
  <si>
    <t>Chave philips 1/8"x5"</t>
  </si>
  <si>
    <t>Chave philips 3/8"x8"</t>
  </si>
  <si>
    <t>Chave philips 5/16"x6"</t>
  </si>
  <si>
    <t>Cilindro de nitrogênio 10M³</t>
  </si>
  <si>
    <t>Conjunto PPU</t>
  </si>
  <si>
    <t>Escada 3 degraus</t>
  </si>
  <si>
    <t>Escada 4 degraus</t>
  </si>
  <si>
    <t>Escada 5 degraus</t>
  </si>
  <si>
    <t>Escada 9 degraus</t>
  </si>
  <si>
    <t>Escada extensiva 10 mts</t>
  </si>
  <si>
    <t>Esmerilhadeira (lixadeira pequena)</t>
  </si>
  <si>
    <t>Espátula 3"</t>
  </si>
  <si>
    <t>Esquadro de meia esquadrilha</t>
  </si>
  <si>
    <t>Estilete</t>
  </si>
  <si>
    <t>Faca de 12" tipo peixeira</t>
  </si>
  <si>
    <t>Ferro de solda pequeno</t>
  </si>
  <si>
    <t>Ferro de solda tipo machadinha</t>
  </si>
  <si>
    <t>Flangeador completo</t>
  </si>
  <si>
    <t>Flangeador de tubo de alumínio</t>
  </si>
  <si>
    <t>Flangeador de tubo de cobre</t>
  </si>
  <si>
    <t>Furadeira 13mm</t>
  </si>
  <si>
    <t>Furadeira de bancada</t>
  </si>
  <si>
    <t>Furadeira de impacto</t>
  </si>
  <si>
    <t>Furadeira GSB 13 bosch</t>
  </si>
  <si>
    <t>Furadeira martelete</t>
  </si>
  <si>
    <t>Girafa para carga</t>
  </si>
  <si>
    <t>Jg chave cachimbo (mm)</t>
  </si>
  <si>
    <t>Jg chave cachimbo (pol)</t>
  </si>
  <si>
    <t>Jg chaves boca (mm)</t>
  </si>
  <si>
    <t>Jg chaves canhão (mm)</t>
  </si>
  <si>
    <t>Jg chaves canhão (pol)</t>
  </si>
  <si>
    <t>Jg chaves combinada (mm)</t>
  </si>
  <si>
    <t>Jg de chave allen (mm)</t>
  </si>
  <si>
    <t>Jg de chave allen (pol)</t>
  </si>
  <si>
    <t>Kit completo de virador</t>
  </si>
  <si>
    <t>Lanterna 7 leds regarregável</t>
  </si>
  <si>
    <t>Lava-jato</t>
  </si>
  <si>
    <t>Lima redonda</t>
  </si>
  <si>
    <t>Lima triangular</t>
  </si>
  <si>
    <t>Mala de ferramentas c/ cadeado média</t>
  </si>
  <si>
    <t>Mangueira p/ jardim 30 mts</t>
  </si>
  <si>
    <t>Manifold p/ VRF</t>
  </si>
  <si>
    <t>Manifold-chiller</t>
  </si>
  <si>
    <t>Manifold-split</t>
  </si>
  <si>
    <t>Máquina de solda elétrica</t>
  </si>
  <si>
    <t>Martelo de borracha 1 KG</t>
  </si>
  <si>
    <t>Martelo de marceneiro</t>
  </si>
  <si>
    <t>Martelo de unha 500gr</t>
  </si>
  <si>
    <t>Morsa nº 8</t>
  </si>
  <si>
    <t>Motor esmeril</t>
  </si>
  <si>
    <t>Nível de mão</t>
  </si>
  <si>
    <t>Paquímetro de metal</t>
  </si>
  <si>
    <t>Parafusadeira elétrica</t>
  </si>
  <si>
    <t>Pente para serpentina</t>
  </si>
  <si>
    <t>Pistola p/ pintura baixa pressão</t>
  </si>
  <si>
    <t>Prumo de centro</t>
  </si>
  <si>
    <t>Recolhedora de gás refrigerante</t>
  </si>
  <si>
    <t>Regulador de pressão para nitrogênio</t>
  </si>
  <si>
    <t>Retificadeira p/ peças</t>
  </si>
  <si>
    <t>Saca fusível</t>
  </si>
  <si>
    <t>Saca fusível NH</t>
  </si>
  <si>
    <t>Saca polia Nº 02 100mm</t>
  </si>
  <si>
    <t>Saca polia Nº 04</t>
  </si>
  <si>
    <t>Saca polia nº 06</t>
  </si>
  <si>
    <t>Serra makita</t>
  </si>
  <si>
    <t>Serra tico-tico</t>
  </si>
  <si>
    <t>Soprador térmico</t>
  </si>
  <si>
    <t>Sugador de solda</t>
  </si>
  <si>
    <t>Termômetro laser</t>
  </si>
  <si>
    <t>Tesoura de chapa</t>
  </si>
  <si>
    <t>Tesoura de corte reto corneta 14"</t>
  </si>
  <si>
    <t>Tesoura direita corneta 10"</t>
  </si>
  <si>
    <t>Tesoura esquerda corneta 10"</t>
  </si>
  <si>
    <t>Trena 8 mts</t>
  </si>
  <si>
    <t>Vacuómetro</t>
  </si>
  <si>
    <t>Válvulas de alta e baixa automotiva</t>
  </si>
  <si>
    <t>TOTAL</t>
  </si>
  <si>
    <t xml:space="preserve">Depreciação Anual </t>
  </si>
  <si>
    <t>Qtde</t>
  </si>
  <si>
    <t>Taxa depreciação</t>
  </si>
  <si>
    <t>Un</t>
  </si>
  <si>
    <t>Pç</t>
  </si>
  <si>
    <t>Broca aço rápido 5/32"</t>
  </si>
  <si>
    <t>Broca aço rápido 5mm</t>
  </si>
  <si>
    <r>
      <t xml:space="preserve">Adesivo p/ marmore </t>
    </r>
    <r>
      <rPr>
        <sz val="12"/>
        <color theme="1" tint="4.9989318521683403E-2"/>
        <rFont val="Times New Roman"/>
        <family val="1"/>
      </rPr>
      <t>900g</t>
    </r>
  </si>
  <si>
    <r>
      <t xml:space="preserve">Adesivo tigre pvc bisnaga </t>
    </r>
    <r>
      <rPr>
        <sz val="12"/>
        <color theme="1" tint="4.9989318521683403E-2"/>
        <rFont val="Times New Roman"/>
        <family val="1"/>
      </rPr>
      <t>175g</t>
    </r>
  </si>
  <si>
    <r>
      <t>Fita isolação blacktape pvc preta</t>
    </r>
    <r>
      <rPr>
        <sz val="12"/>
        <color rgb="FFFF0000"/>
        <rFont val="Times New Roman"/>
        <family val="1"/>
      </rPr>
      <t xml:space="preserve"> </t>
    </r>
  </si>
  <si>
    <t>Descrição</t>
  </si>
  <si>
    <t xml:space="preserve">Valor unitário </t>
  </si>
  <si>
    <t>Consumo médio anual</t>
  </si>
  <si>
    <t>Valor anual</t>
  </si>
  <si>
    <t>Valor mensal</t>
  </si>
  <si>
    <t>Custo total</t>
  </si>
  <si>
    <t>FERRAMENAS/EQUIPAMENTOS - Subitem 4.2 do TR</t>
  </si>
  <si>
    <t>LOGÍSTICA/Diversos</t>
  </si>
  <si>
    <t>Custo anual</t>
  </si>
  <si>
    <t>Telefonia celular (4.8.5 TR)</t>
  </si>
  <si>
    <t>Valor unitário</t>
  </si>
  <si>
    <t>Celular (4.8.5 - TR)</t>
  </si>
  <si>
    <t>Almoxarife</t>
  </si>
  <si>
    <t>Soma</t>
  </si>
  <si>
    <t>Uniforme (4.8.10.1 - TR)</t>
  </si>
  <si>
    <t>Calça jeans</t>
  </si>
  <si>
    <t>Bota meio cano em couro macio, solado de borracha</t>
  </si>
  <si>
    <t>Camisa de malha, modelo gola polo</t>
  </si>
  <si>
    <t>Custo homem/mês = 18</t>
  </si>
  <si>
    <t>Custo homem/mês = 43</t>
  </si>
  <si>
    <t>1</t>
  </si>
  <si>
    <t>2</t>
  </si>
  <si>
    <t>Combustível (deslocamento de funcionários a serviço)</t>
  </si>
  <si>
    <t>Manutenção</t>
  </si>
  <si>
    <t xml:space="preserve"> Valor unitário</t>
  </si>
  <si>
    <t>Locomoção (4.8.3 - TR)</t>
  </si>
  <si>
    <t>Utilitário cabine dupla, carroceria aberta capacidade mínima de carga de 600 Kg</t>
  </si>
  <si>
    <t>Depreciação anual</t>
  </si>
  <si>
    <t>CATEGORIA</t>
  </si>
  <si>
    <t>QUANTIDADE DE EMPREGADOS (A)</t>
  </si>
  <si>
    <t>CUSTO MENSAL UNITÁRIO (B)</t>
  </si>
  <si>
    <t>SUBTOTAL (R$) CATEGORIA 
( C ) = (A) X (B)</t>
  </si>
  <si>
    <t>SUBTOTAL (R$) P/ ANO
( D ) = ( C ) x 12</t>
  </si>
  <si>
    <t>VALOR TOTAL MENSAL</t>
  </si>
  <si>
    <t>QUANTIDADES DE EMPREGADOS</t>
  </si>
  <si>
    <t>TOTAL MENSAL</t>
  </si>
  <si>
    <t>TOTAL ANUAL</t>
  </si>
  <si>
    <t>MATERIAIS 
(A)</t>
  </si>
  <si>
    <t>VALOR TOTAL DOS MATERIAIS</t>
  </si>
  <si>
    <t>Valor Mensal</t>
  </si>
  <si>
    <t>Valor Global</t>
  </si>
  <si>
    <t xml:space="preserve">CATEGORIA PROFISSIONAL: </t>
  </si>
  <si>
    <t>Nº Processo:</t>
  </si>
  <si>
    <t>Licitação Nº:</t>
  </si>
  <si>
    <t>Data/Hora:</t>
  </si>
  <si>
    <t>Discriminação dos Serviços</t>
  </si>
  <si>
    <t>A</t>
  </si>
  <si>
    <t>Data de Apresentação da Proposta (dia/mês/ano)</t>
  </si>
  <si>
    <t>B</t>
  </si>
  <si>
    <t>Município/UF</t>
  </si>
  <si>
    <t>DF</t>
  </si>
  <si>
    <t>C</t>
  </si>
  <si>
    <t>D</t>
  </si>
  <si>
    <r>
      <t>N</t>
    </r>
    <r>
      <rPr>
        <strike/>
        <sz val="10"/>
        <color indexed="8"/>
        <rFont val="Arial Narrow"/>
        <family val="2"/>
      </rPr>
      <t>º</t>
    </r>
    <r>
      <rPr>
        <sz val="10"/>
        <color indexed="8"/>
        <rFont val="Arial Narrow"/>
        <family val="2"/>
      </rPr>
      <t xml:space="preserve"> de meses de execução contratual</t>
    </r>
  </si>
  <si>
    <t>Identificação do Serviço</t>
  </si>
  <si>
    <t>Tipo de serviço</t>
  </si>
  <si>
    <t>Unid. de Medida</t>
  </si>
  <si>
    <t>Qtde Total a Contratar</t>
  </si>
  <si>
    <t>Posto</t>
  </si>
  <si>
    <t>Mão-de-obra vinculada à execução contratual</t>
  </si>
  <si>
    <t>Dados complementares para composição dos custos referente à mão-de-obra</t>
  </si>
  <si>
    <t>Tipo de Serviço</t>
  </si>
  <si>
    <t xml:space="preserve">Salário Normativo da Categoria Profissional </t>
  </si>
  <si>
    <t>Categoria profissional (vinculada à execução contratual)</t>
  </si>
  <si>
    <t>Data base da categoria (dia/mês/ano)</t>
  </si>
  <si>
    <t>Salário mínimo</t>
  </si>
  <si>
    <t>MÓDULO 1: COMPOSIÇÃO DA REMUNERAÇÃO</t>
  </si>
  <si>
    <t>Composição da Remuneração</t>
  </si>
  <si>
    <t>%</t>
  </si>
  <si>
    <t>Valor (R$)</t>
  </si>
  <si>
    <t>Salário Base</t>
  </si>
  <si>
    <t>Adicional Periculosidade (sobre salário base)</t>
  </si>
  <si>
    <t>Adicional Insalubridade (salário mínimo)</t>
  </si>
  <si>
    <t>Adicional Noturno</t>
  </si>
  <si>
    <t>E</t>
  </si>
  <si>
    <t>Hora noturna adicional</t>
  </si>
  <si>
    <t>F</t>
  </si>
  <si>
    <t>Adicional de hora extra</t>
  </si>
  <si>
    <t>G</t>
  </si>
  <si>
    <t>(I) Total de Remuneração</t>
  </si>
  <si>
    <t>MÓDULO 2: BENEFÍCIOS MENSAIS E DIÁROS</t>
  </si>
  <si>
    <t>Benefícios Mensais e Diários</t>
  </si>
  <si>
    <t>Transporte</t>
  </si>
  <si>
    <t>Assistência médica e familiar (CCT) - Plano de saúde</t>
  </si>
  <si>
    <t>Auxílio creche</t>
  </si>
  <si>
    <t>Seguro de vida, invalidez e auxílio funeral</t>
  </si>
  <si>
    <t>Assistência Odontológica</t>
  </si>
  <si>
    <t>H</t>
  </si>
  <si>
    <t>Outros (especificar)</t>
  </si>
  <si>
    <t>Total de Benefícios mensais e diários</t>
  </si>
  <si>
    <t>MÓDULO 3: INSUMOS DIVERSOS</t>
  </si>
  <si>
    <t>Insumos Diversos</t>
  </si>
  <si>
    <t xml:space="preserve">Outros (especificar) </t>
  </si>
  <si>
    <t>Total de Insumos diversos</t>
  </si>
  <si>
    <t>MÓDULO 4: ENCARGOS SOCIAIS E TRABALHISTAS</t>
  </si>
  <si>
    <t>Submódulo 4.1 - Encargos previdenciários e FGTS</t>
  </si>
  <si>
    <t xml:space="preserve"> </t>
  </si>
  <si>
    <t>4.1</t>
  </si>
  <si>
    <t>Encargo previdenciário e FGTS</t>
  </si>
  <si>
    <t>INSS</t>
  </si>
  <si>
    <t>SESI ou SESC</t>
  </si>
  <si>
    <t>SENAI ou SENAC</t>
  </si>
  <si>
    <t xml:space="preserve">INCRA </t>
  </si>
  <si>
    <t>Salário educação</t>
  </si>
  <si>
    <t>FGTS</t>
  </si>
  <si>
    <t>Seguro acidente do trabalho (1, 2 ou 3% - art. 22, inciso II, Lei nº 8.212/91)</t>
  </si>
  <si>
    <t xml:space="preserve">SEBRAE </t>
  </si>
  <si>
    <t>Submódulo 4.2 - 13º Salário</t>
  </si>
  <si>
    <t>4.2</t>
  </si>
  <si>
    <t>13º Salário</t>
  </si>
  <si>
    <t>Subtotal</t>
  </si>
  <si>
    <t>Incidência do submódulo 4.1 sobre 13º Salário</t>
  </si>
  <si>
    <t>4.3</t>
  </si>
  <si>
    <t>Afastamento Maternidade</t>
  </si>
  <si>
    <t>Afastamento maternidade</t>
  </si>
  <si>
    <t>Incidência do submódulo 4.1 sobre afastamento maternidade</t>
  </si>
  <si>
    <t>Submódulo 4.4 - Provisão para Rescisão</t>
  </si>
  <si>
    <t>4.4</t>
  </si>
  <si>
    <t>Provisão para rescisão</t>
  </si>
  <si>
    <t>Aviso prévio indenizado</t>
  </si>
  <si>
    <t>Incidência do FGTS sobre Aviso prévio indenizado</t>
  </si>
  <si>
    <t>Multa do FGTS e contribuições sociais sobre o Aviso Prévio Indenizado</t>
  </si>
  <si>
    <t>Aviso prévio trabalhado</t>
  </si>
  <si>
    <t>Incidência do submódulo 4.1 sobre Aviso prévio trabalhado</t>
  </si>
  <si>
    <t>Multa do FGTS e contribuições sociais sobre o aviso prévio trabalhado</t>
  </si>
  <si>
    <t>Submódulo 4.5 - Custo de Reposição do Profissional Ausente</t>
  </si>
  <si>
    <t>4.5</t>
  </si>
  <si>
    <t>Composição do Custo de Reposição do Profissional Ausente</t>
  </si>
  <si>
    <t>Férias e terço constitucional de férias (IN/SLTI/MPOG nº 02/2008 atualizadada)</t>
  </si>
  <si>
    <t>Ausência por doença</t>
  </si>
  <si>
    <t xml:space="preserve">Licença paternidade </t>
  </si>
  <si>
    <t>Ausências legais</t>
  </si>
  <si>
    <t>Ausência por acidente do trabalho</t>
  </si>
  <si>
    <t>Outros - (especificar)</t>
  </si>
  <si>
    <t>Incidência do submódulo 4.1 sobre o Custo de reposição</t>
  </si>
  <si>
    <t>Quadro - resumo – Módulo 4 - Encargos sociais e trabalhistas</t>
  </si>
  <si>
    <t>Módulo 4 - Encargos sociais e trabalhistas</t>
  </si>
  <si>
    <t>Encargos previdenciários e FGTS e outras contribuições</t>
  </si>
  <si>
    <t>13 º salário</t>
  </si>
  <si>
    <t>Custo de rescisão</t>
  </si>
  <si>
    <t>Custo de reposição do profissional ausente</t>
  </si>
  <si>
    <t>4.6</t>
  </si>
  <si>
    <t>MÓDULO 5 - CUSTOS INDIRETOS, TRIBUTOS E LUCRO</t>
  </si>
  <si>
    <t>Custos Indiretos, Tributos e Lucro</t>
  </si>
  <si>
    <t>Tributos</t>
  </si>
  <si>
    <t>B.1</t>
  </si>
  <si>
    <t>COFINS</t>
  </si>
  <si>
    <t>B.2</t>
  </si>
  <si>
    <t>PIS</t>
  </si>
  <si>
    <t>B.3</t>
  </si>
  <si>
    <t>ISS</t>
  </si>
  <si>
    <t>B.4</t>
  </si>
  <si>
    <t>Outros tributos (INSS sobre faturamento)</t>
  </si>
  <si>
    <t>Lucro</t>
  </si>
  <si>
    <t>Mão de obra vinculada à execução contratual (valor por empregado)</t>
  </si>
  <si>
    <t>Módulo 1 – Composição da Remuneração</t>
  </si>
  <si>
    <t>Módulo 2 – Benefícios Mensais e Diários</t>
  </si>
  <si>
    <t>Módulo 3 – Insumos Diversos</t>
  </si>
  <si>
    <t>Módulo 4 – Encargos Sociais e Trabalhistas</t>
  </si>
  <si>
    <t>Módulo 5 – Custos indiretos, tributos e lucro</t>
  </si>
  <si>
    <t>Fator K</t>
  </si>
  <si>
    <t>Quadro de provisionamento, de acordo com o disposto no Anexo VII da IN/SLTI/MPOG  nº  02/2008, atualizada.</t>
  </si>
  <si>
    <t>Percentual (%)</t>
  </si>
  <si>
    <t xml:space="preserve">   13º (décimo terceiro) salário</t>
  </si>
  <si>
    <t xml:space="preserve">   Férias e um terço constitucional</t>
  </si>
  <si>
    <t xml:space="preserve">  Multa sobre FGTS e contribuição social sobre o aviso prévio indenizado e sobre o aviso prévio trabalhado</t>
  </si>
  <si>
    <r>
      <t xml:space="preserve">   Incidência do Submódulo 4.1 sobre férias, um terço constitucional de férias e 13º (décimo terceiro) salário </t>
    </r>
    <r>
      <rPr>
        <b/>
        <sz val="10"/>
        <color indexed="8"/>
        <rFont val="Times New Roman"/>
        <family val="1"/>
      </rPr>
      <t>*</t>
    </r>
  </si>
  <si>
    <t>Total</t>
  </si>
  <si>
    <t>* Considerando as alíquotas de contribuição de 1% (um por cento), 2% (dois por cento) ou 3% (três por cento), referentes ao grau de risco de acidente do trabalho, previstas no art. 22, inciso II, da Lei  nº  8.212/1991.</t>
  </si>
  <si>
    <t>Ajudante</t>
  </si>
  <si>
    <t>SINDUSCON/DF</t>
  </si>
  <si>
    <t>Uniforme (4.8.10.1 TR)</t>
  </si>
  <si>
    <t>Ferramentas/Equipamentos (4.2 TR)</t>
  </si>
  <si>
    <t>Locomoção (4.8.3 TR)</t>
  </si>
  <si>
    <t>Limpeza das torres (4.3.5 TR)</t>
  </si>
  <si>
    <t>Auxílio alimentação</t>
  </si>
  <si>
    <t>Café da manhã</t>
  </si>
  <si>
    <t>Ajudante (com insalubridade)</t>
  </si>
  <si>
    <t>Ajudante (com periculosidade)</t>
  </si>
  <si>
    <t>ELETRICISTA</t>
  </si>
  <si>
    <t>ENCARREGADO ELETROELETRÔNICO</t>
  </si>
  <si>
    <t>Eletricista</t>
  </si>
  <si>
    <t>Encarregado Eletromecânico</t>
  </si>
  <si>
    <t>Encarregado Eletroeletrônico</t>
  </si>
  <si>
    <t>Encarregado Eletrotécnico</t>
  </si>
  <si>
    <t>Engenheiro Mecânico</t>
  </si>
  <si>
    <t>ENCARREGADO ELETROMECÂNICO</t>
  </si>
  <si>
    <t>ENCARREGADO ELETROTÉCNICO</t>
  </si>
  <si>
    <t>ENGENHEIRO MECÂNICO</t>
  </si>
  <si>
    <t>Bombeiro Hidráulico</t>
  </si>
  <si>
    <t>Mecânico de Refrigeração (com insalubridade)</t>
  </si>
  <si>
    <t>Mecânico de Refrigeração (com periculosidade)</t>
  </si>
  <si>
    <t>MECÂNICO ELETRICISTA</t>
  </si>
  <si>
    <t>OPERADOR DE AUTOMAÇÃO</t>
  </si>
  <si>
    <t>Gratificação</t>
  </si>
  <si>
    <t>ENGENHEIRO MECATRÔNICO (88h/Mês)</t>
  </si>
  <si>
    <t>Referência: Pregão, na forma eletrônica, nº      /2015</t>
  </si>
  <si>
    <r>
      <t xml:space="preserve">MECÂNICO DE REFRIGERAÇÃO </t>
    </r>
    <r>
      <rPr>
        <sz val="10"/>
        <rFont val="Verdana"/>
        <family val="2"/>
      </rPr>
      <t>(com insalubridade)</t>
    </r>
  </si>
  <si>
    <r>
      <t xml:space="preserve">AJUDANTE </t>
    </r>
    <r>
      <rPr>
        <sz val="10"/>
        <rFont val="Verdana"/>
        <family val="2"/>
      </rPr>
      <t>(com periculosidade)</t>
    </r>
  </si>
  <si>
    <r>
      <t xml:space="preserve">MECÂNICO DE REFRIGERAÇÃO </t>
    </r>
    <r>
      <rPr>
        <sz val="10"/>
        <rFont val="Verdana"/>
        <family val="2"/>
      </rPr>
      <t>(com periculosidade)</t>
    </r>
  </si>
  <si>
    <r>
      <t xml:space="preserve">OPERADOR DE AR-CONDICIONADO </t>
    </r>
    <r>
      <rPr>
        <sz val="10"/>
        <rFont val="Verdana"/>
        <family val="2"/>
      </rPr>
      <t>(expediente)</t>
    </r>
  </si>
  <si>
    <r>
      <t>OPERADOR DE AR-CONDICIONADO</t>
    </r>
    <r>
      <rPr>
        <sz val="10"/>
        <rFont val="Verdana"/>
        <family val="2"/>
      </rPr>
      <t xml:space="preserve"> (plantão diurno)</t>
    </r>
  </si>
  <si>
    <r>
      <t xml:space="preserve">OPERADOR DE AR-CONDICIONADO </t>
    </r>
    <r>
      <rPr>
        <sz val="10"/>
        <rFont val="Verdana"/>
        <family val="2"/>
      </rPr>
      <t>(plantão noturno)</t>
    </r>
  </si>
  <si>
    <t>Engenheiro Mecatrônico</t>
  </si>
  <si>
    <t>Mecânico de Refrigeração</t>
  </si>
  <si>
    <t>Mecânico Eletricista</t>
  </si>
  <si>
    <t>Operador de Ar-condicionado</t>
  </si>
  <si>
    <t>Operador de Automação</t>
  </si>
  <si>
    <t>MATERIAIS - SERVIÇOS DE MANUTENÇÃO DE INSTALAÇÕES PREDIAIS</t>
  </si>
  <si>
    <t>Valor estimado de aquisição (B)</t>
  </si>
  <si>
    <t xml:space="preserve">Valor estimativo mensal </t>
  </si>
  <si>
    <t>Valor estimativo anual</t>
  </si>
  <si>
    <t>-</t>
  </si>
  <si>
    <t>Estimativa de utilização (C)</t>
  </si>
  <si>
    <t>BOMBEIRO HIDRÁULICO (44h/mês)</t>
  </si>
  <si>
    <t>Custo homem/mês = 40</t>
  </si>
  <si>
    <t>SERVIÇO - LIMPEZA ROBOTIZADA DA REDE DE DUTOS</t>
  </si>
  <si>
    <t>VALOR EXECUÇÃO DO SERVIÇO</t>
  </si>
  <si>
    <t>SERVIÇO
(A)</t>
  </si>
  <si>
    <t>VALOR TOTAL DO SERVIÇO</t>
  </si>
  <si>
    <t>Bombeiro Hidráulico - 44h/mês (com insalubridade)</t>
  </si>
  <si>
    <t>Eletricista (com periculosidade)</t>
  </si>
  <si>
    <t>Encarregado Eletroeletrônico (com periculosidade)</t>
  </si>
  <si>
    <t>Encarregado Eletromecânico (com periculosidade)</t>
  </si>
  <si>
    <t>Encarregado Eletrotécnico (com periculosidade)</t>
  </si>
  <si>
    <t>Engenheiro Mecânico (com periculosidade)</t>
  </si>
  <si>
    <t>Engenheiro mecatrônico (controle e automação) - 88h/mês</t>
  </si>
  <si>
    <t>Mecânico eletricista (com periculosidade)</t>
  </si>
  <si>
    <t>Operador de central ar-condicionado - expediente (com insalubridade)</t>
  </si>
  <si>
    <t>Operador de ar-condicionado - plantão diurno (com insalubridade)</t>
  </si>
  <si>
    <t>Operador de ar-condicionado - plantão noturno (com insalubridade)</t>
  </si>
  <si>
    <t>Operador de central de automação</t>
  </si>
  <si>
    <t>Dotação para reembolso (subitem 4.9.4 TR)</t>
  </si>
  <si>
    <t>Dotação para reembolso (subitem 4.5 TR)</t>
  </si>
  <si>
    <r>
      <t xml:space="preserve">AJUDANTE </t>
    </r>
    <r>
      <rPr>
        <sz val="10"/>
        <rFont val="Verdana"/>
        <family val="2"/>
      </rPr>
      <t>(com insalubridade)</t>
    </r>
  </si>
  <si>
    <t>Óculos de proteção/sobreposição OX 3M, igual ou superior</t>
  </si>
  <si>
    <t>Rolo de espuma preto 15 cm</t>
  </si>
  <si>
    <t>EPI'S - Subitem 4.8.12.2 do TR</t>
  </si>
  <si>
    <t>Materiais complementares/EPI's (4.8.12 TR)</t>
  </si>
  <si>
    <t>VALOR GLOBAL DA PROPOSTA (MÃO DE OBRA + MATERIAIS + SERVIÇOS)</t>
  </si>
  <si>
    <t>VALOR ESTIMADO PARA AQUISIÇÃO DE PEÇAS, MATERIAIS, EQUIPAMENTOS E COMPLEMENTOS</t>
  </si>
  <si>
    <t>Mecânico eletricista - Adicional noturno (com periculosidade)</t>
  </si>
  <si>
    <t>Auxiliar administrativo</t>
  </si>
  <si>
    <t>Anexo V-a</t>
  </si>
  <si>
    <t>Anexo V-c</t>
  </si>
  <si>
    <t>Anexo V-d</t>
  </si>
  <si>
    <t>Anexo V-f</t>
  </si>
  <si>
    <t>Anexo V-h</t>
  </si>
  <si>
    <t>Anexo V-i</t>
  </si>
  <si>
    <t>Anexo V-j</t>
  </si>
  <si>
    <t>Anexo V-k</t>
  </si>
  <si>
    <t>Anexo V-l</t>
  </si>
  <si>
    <t>Anexo V-m</t>
  </si>
  <si>
    <t>Anexo V-n</t>
  </si>
  <si>
    <t>Anexo V-o</t>
  </si>
  <si>
    <t>Anexo V-p</t>
  </si>
  <si>
    <t>Anexo V-q</t>
  </si>
  <si>
    <t>Anexo V-r</t>
  </si>
  <si>
    <t>Anexo V-s</t>
  </si>
  <si>
    <t>Anexo V-t</t>
  </si>
  <si>
    <t>Anexo V-u</t>
  </si>
  <si>
    <t>Anexo V-v</t>
  </si>
  <si>
    <t>Anexo V-x</t>
  </si>
  <si>
    <t>Anexo V-z</t>
  </si>
  <si>
    <t>MATERIAIS COMPLEMENTARES DE CONSUMO - Subitem 4.8.12.1 do TR</t>
  </si>
  <si>
    <r>
      <t xml:space="preserve">Almoxarife </t>
    </r>
    <r>
      <rPr>
        <sz val="10"/>
        <rFont val="Verdana"/>
        <family val="2"/>
      </rPr>
      <t>(com periculosidade)</t>
    </r>
  </si>
  <si>
    <t>Anexo V-e</t>
  </si>
  <si>
    <r>
      <t xml:space="preserve">Auxiliar administrativo </t>
    </r>
    <r>
      <rPr>
        <sz val="10"/>
        <rFont val="Verdana"/>
        <family val="2"/>
      </rPr>
      <t>(com periculosidade)</t>
    </r>
  </si>
  <si>
    <r>
      <t xml:space="preserve">Motorista </t>
    </r>
    <r>
      <rPr>
        <sz val="10"/>
        <rFont val="Verdana"/>
        <family val="2"/>
      </rPr>
      <t>(com periculosidade)</t>
    </r>
  </si>
  <si>
    <t>Motorista</t>
  </si>
  <si>
    <t>Almoxarife (com periculosidade)</t>
  </si>
  <si>
    <t>Auxiliar Administrativo (com periculosidade)</t>
  </si>
  <si>
    <t>Motorista (com periculosidade)</t>
  </si>
  <si>
    <t>Anexo - V-g</t>
  </si>
  <si>
    <t>Anexo V-w</t>
  </si>
  <si>
    <t>Anexo V-y</t>
  </si>
  <si>
    <t>Análise e tratamento químico da água (4.5.15 TR)</t>
  </si>
  <si>
    <t>Outros - Efeitos da Súmula 444 TST (escala 12x36)</t>
  </si>
  <si>
    <t>Valor estimado de execução/m (B)</t>
  </si>
  <si>
    <t>Estimativa de utilização/m (C)</t>
  </si>
  <si>
    <t>RESUMO DO VALOR MENSAL E ANUAL DOS SERVIÇOS</t>
  </si>
  <si>
    <t>Data de Abertura:_____/____2016</t>
  </si>
  <si>
    <t xml:space="preserve">Ano Acordo, Convenção ou Sentença Normativa em Dissídio Coletivo - </t>
  </si>
  <si>
    <t xml:space="preserve">Custos Indiretos </t>
  </si>
  <si>
    <t>Custos Indiretos -</t>
  </si>
  <si>
    <t xml:space="preserve">Custos Indiretos - </t>
  </si>
  <si>
    <t>Ano Acordo, Convenção ou Sentença Normativa em Dissídio Coletivo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</si>
</sst>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[$R$-416]\ * #,##0.00_-;\-[$R$-416]\ * #,##0.00_-;_-[$R$-416]\ * &quot;-&quot;??_-;_-@_-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0.0000%"/>
    <numFmt numFmtId="168" formatCode="_-* #,##0_-;\-* #,##0_-;_-* &quot;-&quot;??_-;_-@_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indexed="8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sz val="12"/>
      <color rgb="FFFF0000"/>
      <name val="Times New Roman"/>
      <family val="1"/>
    </font>
    <font>
      <sz val="12"/>
      <color theme="1" tint="4.9989318521683403E-2"/>
      <name val="Times New Roman"/>
      <family val="1"/>
    </font>
    <font>
      <u/>
      <sz val="10"/>
      <name val="Calibri Light"/>
      <family val="2"/>
    </font>
    <font>
      <sz val="8"/>
      <name val="Arial"/>
      <family val="2"/>
    </font>
    <font>
      <b/>
      <u/>
      <sz val="10"/>
      <color rgb="FFFF0000"/>
      <name val="Verdana"/>
      <family val="2"/>
    </font>
    <font>
      <sz val="10"/>
      <color indexed="8"/>
      <name val="Arial Narrow"/>
      <family val="2"/>
    </font>
    <font>
      <b/>
      <sz val="10"/>
      <color indexed="8"/>
      <name val="Arial Narrow"/>
      <family val="2"/>
    </font>
    <font>
      <sz val="10"/>
      <name val="Arial Narrow"/>
      <family val="2"/>
    </font>
    <font>
      <strike/>
      <sz val="10"/>
      <color indexed="8"/>
      <name val="Arial Narrow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b/>
      <sz val="10"/>
      <color rgb="FFFF0000"/>
      <name val="Arial Narrow"/>
      <family val="2"/>
    </font>
    <font>
      <sz val="10"/>
      <color indexed="9"/>
      <name val="Arial Narrow"/>
      <family val="2"/>
    </font>
    <font>
      <sz val="9"/>
      <name val="Arial Narrow"/>
      <family val="2"/>
    </font>
    <font>
      <sz val="10"/>
      <color rgb="FFFF0000"/>
      <name val="Arial Narrow"/>
      <family val="2"/>
    </font>
    <font>
      <b/>
      <u/>
      <sz val="8"/>
      <color indexed="8"/>
      <name val="Verdana"/>
      <family val="2"/>
    </font>
    <font>
      <b/>
      <u/>
      <sz val="10"/>
      <color indexed="8"/>
      <name val="Arial Narrow"/>
      <family val="2"/>
    </font>
    <font>
      <b/>
      <sz val="8"/>
      <color indexed="8"/>
      <name val="Verdana"/>
      <family val="2"/>
    </font>
    <font>
      <sz val="10"/>
      <color indexed="8"/>
      <name val="Times New Roman"/>
      <family val="1"/>
    </font>
    <font>
      <sz val="10"/>
      <color theme="1"/>
      <name val="Times New Roman"/>
      <family val="1"/>
    </font>
    <font>
      <b/>
      <sz val="10"/>
      <color indexed="8"/>
      <name val="Times New Roman"/>
      <family val="1"/>
    </font>
    <font>
      <b/>
      <sz val="8"/>
      <color indexed="8"/>
      <name val="Times New Roman"/>
      <family val="1"/>
    </font>
    <font>
      <b/>
      <sz val="10"/>
      <name val="Verdana"/>
      <family val="2"/>
    </font>
    <font>
      <b/>
      <sz val="10"/>
      <color indexed="8"/>
      <name val="Verdana"/>
      <family val="2"/>
    </font>
    <font>
      <sz val="10"/>
      <name val="Verdana"/>
      <family val="2"/>
    </font>
    <font>
      <sz val="10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1"/>
      <color rgb="FF00000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166" fontId="7" fillId="0" borderId="0" applyFont="0" applyFill="0" applyBorder="0" applyAlignment="0" applyProtection="0"/>
    <xf numFmtId="166" fontId="3" fillId="0" borderId="0" applyFont="0" applyFill="0" applyBorder="0" applyAlignment="0" applyProtection="0"/>
  </cellStyleXfs>
  <cellXfs count="357">
    <xf numFmtId="0" fontId="0" fillId="0" borderId="0" xfId="0"/>
    <xf numFmtId="0" fontId="8" fillId="0" borderId="1" xfId="4" applyFont="1" applyBorder="1" applyAlignment="1">
      <alignment horizontal="center" vertical="center"/>
    </xf>
    <xf numFmtId="0" fontId="8" fillId="0" borderId="1" xfId="4" applyFont="1" applyBorder="1" applyAlignment="1">
      <alignment horizontal="center" vertical="center" wrapText="1"/>
    </xf>
    <xf numFmtId="166" fontId="8" fillId="0" borderId="1" xfId="4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3" fontId="5" fillId="0" borderId="1" xfId="0" applyNumberFormat="1" applyFont="1" applyBorder="1"/>
    <xf numFmtId="9" fontId="5" fillId="0" borderId="1" xfId="3" applyFont="1" applyBorder="1" applyAlignment="1">
      <alignment horizontal="center"/>
    </xf>
    <xf numFmtId="43" fontId="6" fillId="0" borderId="1" xfId="0" applyNumberFormat="1" applyFont="1" applyBorder="1"/>
    <xf numFmtId="0" fontId="9" fillId="0" borderId="0" xfId="0" applyFont="1"/>
    <xf numFmtId="0" fontId="5" fillId="0" borderId="1" xfId="0" applyFont="1" applyBorder="1" applyAlignment="1"/>
    <xf numFmtId="0" fontId="5" fillId="0" borderId="0" xfId="0" applyFont="1"/>
    <xf numFmtId="0" fontId="5" fillId="0" borderId="1" xfId="0" applyFont="1" applyBorder="1" applyAlignment="1">
      <alignment horizontal="left" wrapText="1"/>
    </xf>
    <xf numFmtId="164" fontId="5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43" fontId="6" fillId="0" borderId="1" xfId="1" applyFont="1" applyBorder="1" applyAlignment="1">
      <alignment horizontal="center" vertical="center" wrapText="1"/>
    </xf>
    <xf numFmtId="43" fontId="5" fillId="0" borderId="1" xfId="1" applyFont="1" applyBorder="1"/>
    <xf numFmtId="43" fontId="5" fillId="0" borderId="0" xfId="1" applyFont="1"/>
    <xf numFmtId="43" fontId="6" fillId="0" borderId="1" xfId="1" applyFont="1" applyBorder="1"/>
    <xf numFmtId="43" fontId="6" fillId="0" borderId="1" xfId="1" applyFont="1" applyFill="1" applyBorder="1"/>
    <xf numFmtId="43" fontId="5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43" fontId="5" fillId="0" borderId="0" xfId="0" applyNumberFormat="1" applyFont="1" applyBorder="1"/>
    <xf numFmtId="43" fontId="0" fillId="0" borderId="0" xfId="1" applyFont="1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3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43" fontId="5" fillId="0" borderId="1" xfId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9" fontId="5" fillId="0" borderId="1" xfId="1" applyNumberFormat="1" applyFont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0" fontId="8" fillId="0" borderId="2" xfId="4" applyFont="1" applyFill="1" applyBorder="1" applyAlignment="1">
      <alignment horizontal="center" vertical="center" wrapText="1"/>
    </xf>
    <xf numFmtId="43" fontId="6" fillId="0" borderId="1" xfId="0" applyNumberFormat="1" applyFont="1" applyBorder="1" applyAlignment="1">
      <alignment horizontal="left" vertical="center" wrapText="1"/>
    </xf>
    <xf numFmtId="43" fontId="5" fillId="0" borderId="2" xfId="0" applyNumberFormat="1" applyFont="1" applyBorder="1" applyAlignment="1">
      <alignment vertical="center"/>
    </xf>
    <xf numFmtId="43" fontId="6" fillId="0" borderId="0" xfId="0" applyNumberFormat="1" applyFont="1" applyBorder="1"/>
    <xf numFmtId="0" fontId="13" fillId="0" borderId="0" xfId="4" applyFont="1" applyFill="1" applyAlignment="1">
      <alignment vertical="center"/>
    </xf>
    <xf numFmtId="166" fontId="13" fillId="0" borderId="0" xfId="5" applyFont="1" applyFill="1" applyAlignment="1">
      <alignment vertical="center"/>
    </xf>
    <xf numFmtId="0" fontId="14" fillId="3" borderId="0" xfId="0" applyFont="1" applyFill="1" applyAlignment="1"/>
    <xf numFmtId="0" fontId="15" fillId="3" borderId="0" xfId="0" applyFont="1" applyFill="1"/>
    <xf numFmtId="0" fontId="15" fillId="3" borderId="1" xfId="0" applyFont="1" applyFill="1" applyBorder="1"/>
    <xf numFmtId="49" fontId="17" fillId="3" borderId="1" xfId="0" applyNumberFormat="1" applyFont="1" applyFill="1" applyBorder="1" applyAlignment="1">
      <alignment horizontal="center"/>
    </xf>
    <xf numFmtId="4" fontId="15" fillId="3" borderId="0" xfId="0" applyNumberFormat="1" applyFont="1" applyFill="1" applyAlignment="1">
      <alignment horizontal="center"/>
    </xf>
    <xf numFmtId="0" fontId="15" fillId="3" borderId="0" xfId="0" applyFont="1" applyFill="1" applyBorder="1"/>
    <xf numFmtId="4" fontId="15" fillId="3" borderId="0" xfId="0" applyNumberFormat="1" applyFont="1" applyFill="1" applyBorder="1" applyAlignment="1">
      <alignment horizontal="center"/>
    </xf>
    <xf numFmtId="0" fontId="15" fillId="3" borderId="0" xfId="0" applyFont="1" applyFill="1" applyBorder="1" applyAlignment="1">
      <alignment horizontal="left"/>
    </xf>
    <xf numFmtId="4" fontId="15" fillId="3" borderId="1" xfId="0" applyNumberFormat="1" applyFont="1" applyFill="1" applyBorder="1" applyAlignment="1">
      <alignment horizontal="center"/>
    </xf>
    <xf numFmtId="4" fontId="17" fillId="3" borderId="1" xfId="0" applyNumberFormat="1" applyFont="1" applyFill="1" applyBorder="1" applyAlignment="1">
      <alignment horizontal="center"/>
    </xf>
    <xf numFmtId="4" fontId="16" fillId="3" borderId="1" xfId="0" applyNumberFormat="1" applyFont="1" applyFill="1" applyBorder="1" applyAlignment="1">
      <alignment horizontal="center"/>
    </xf>
    <xf numFmtId="0" fontId="16" fillId="3" borderId="1" xfId="0" applyFont="1" applyFill="1" applyBorder="1"/>
    <xf numFmtId="0" fontId="15" fillId="3" borderId="0" xfId="0" applyFont="1" applyFill="1" applyAlignment="1">
      <alignment horizontal="center"/>
    </xf>
    <xf numFmtId="10" fontId="15" fillId="3" borderId="1" xfId="0" applyNumberFormat="1" applyFont="1" applyFill="1" applyBorder="1" applyAlignment="1">
      <alignment horizontal="center"/>
    </xf>
    <xf numFmtId="2" fontId="15" fillId="3" borderId="0" xfId="0" applyNumberFormat="1" applyFont="1" applyFill="1" applyAlignment="1">
      <alignment horizontal="center"/>
    </xf>
    <xf numFmtId="2" fontId="21" fillId="3" borderId="0" xfId="0" applyNumberFormat="1" applyFont="1" applyFill="1" applyAlignment="1">
      <alignment horizontal="center"/>
    </xf>
    <xf numFmtId="1" fontId="15" fillId="3" borderId="1" xfId="0" applyNumberFormat="1" applyFont="1" applyFill="1" applyBorder="1" applyAlignment="1">
      <alignment horizontal="center"/>
    </xf>
    <xf numFmtId="9" fontId="15" fillId="3" borderId="1" xfId="0" applyNumberFormat="1" applyFont="1" applyFill="1" applyBorder="1" applyAlignment="1">
      <alignment horizontal="center"/>
    </xf>
    <xf numFmtId="2" fontId="22" fillId="3" borderId="3" xfId="0" applyNumberFormat="1" applyFont="1" applyFill="1" applyBorder="1" applyAlignment="1">
      <alignment horizontal="right"/>
    </xf>
    <xf numFmtId="166" fontId="17" fillId="3" borderId="3" xfId="6" applyFont="1" applyFill="1" applyBorder="1" applyAlignment="1">
      <alignment horizontal="right"/>
    </xf>
    <xf numFmtId="0" fontId="15" fillId="3" borderId="6" xfId="0" applyFont="1" applyFill="1" applyBorder="1"/>
    <xf numFmtId="0" fontId="17" fillId="3" borderId="1" xfId="0" applyFont="1" applyFill="1" applyBorder="1" applyAlignment="1">
      <alignment horizontal="center"/>
    </xf>
    <xf numFmtId="4" fontId="19" fillId="3" borderId="1" xfId="0" applyNumberFormat="1" applyFont="1" applyFill="1" applyBorder="1" applyAlignment="1">
      <alignment horizontal="center"/>
    </xf>
    <xf numFmtId="0" fontId="17" fillId="3" borderId="0" xfId="0" applyFont="1" applyFill="1"/>
    <xf numFmtId="4" fontId="17" fillId="3" borderId="0" xfId="0" applyNumberFormat="1" applyFont="1" applyFill="1" applyAlignment="1">
      <alignment horizontal="center"/>
    </xf>
    <xf numFmtId="10" fontId="17" fillId="3" borderId="1" xfId="0" applyNumberFormat="1" applyFont="1" applyFill="1" applyBorder="1" applyAlignment="1">
      <alignment horizontal="center"/>
    </xf>
    <xf numFmtId="10" fontId="19" fillId="3" borderId="1" xfId="0" applyNumberFormat="1" applyFont="1" applyFill="1" applyBorder="1" applyAlignment="1">
      <alignment horizontal="center"/>
    </xf>
    <xf numFmtId="0" fontId="19" fillId="3" borderId="0" xfId="0" applyFont="1" applyFill="1" applyBorder="1" applyAlignment="1">
      <alignment horizontal="center"/>
    </xf>
    <xf numFmtId="10" fontId="19" fillId="3" borderId="0" xfId="0" applyNumberFormat="1" applyFont="1" applyFill="1" applyBorder="1" applyAlignment="1">
      <alignment horizontal="center"/>
    </xf>
    <xf numFmtId="4" fontId="19" fillId="3" borderId="0" xfId="0" applyNumberFormat="1" applyFont="1" applyFill="1" applyBorder="1" applyAlignment="1">
      <alignment horizontal="center"/>
    </xf>
    <xf numFmtId="10" fontId="17" fillId="3" borderId="0" xfId="0" applyNumberFormat="1" applyFont="1" applyFill="1"/>
    <xf numFmtId="4" fontId="24" fillId="3" borderId="0" xfId="0" applyNumberFormat="1" applyFont="1" applyFill="1"/>
    <xf numFmtId="0" fontId="17" fillId="3" borderId="1" xfId="0" applyFont="1" applyFill="1" applyBorder="1" applyAlignment="1">
      <alignment horizontal="center" vertical="center"/>
    </xf>
    <xf numFmtId="4" fontId="17" fillId="3" borderId="1" xfId="0" applyNumberFormat="1" applyFont="1" applyFill="1" applyBorder="1" applyAlignment="1">
      <alignment horizontal="center" vertical="center"/>
    </xf>
    <xf numFmtId="10" fontId="15" fillId="3" borderId="0" xfId="0" applyNumberFormat="1" applyFont="1" applyFill="1"/>
    <xf numFmtId="9" fontId="15" fillId="3" borderId="0" xfId="0" applyNumberFormat="1" applyFont="1" applyFill="1"/>
    <xf numFmtId="167" fontId="15" fillId="3" borderId="0" xfId="0" applyNumberFormat="1" applyFont="1" applyFill="1"/>
    <xf numFmtId="10" fontId="17" fillId="3" borderId="1" xfId="0" applyNumberFormat="1" applyFont="1" applyFill="1" applyBorder="1" applyAlignment="1">
      <alignment horizontal="center" vertical="center"/>
    </xf>
    <xf numFmtId="165" fontId="15" fillId="3" borderId="0" xfId="0" applyNumberFormat="1" applyFont="1" applyFill="1"/>
    <xf numFmtId="10" fontId="15" fillId="3" borderId="0" xfId="0" applyNumberFormat="1" applyFont="1" applyFill="1" applyBorder="1" applyAlignment="1">
      <alignment horizontal="center"/>
    </xf>
    <xf numFmtId="10" fontId="19" fillId="3" borderId="1" xfId="0" applyNumberFormat="1" applyFont="1" applyFill="1" applyBorder="1" applyAlignment="1">
      <alignment horizontal="center" vertical="center"/>
    </xf>
    <xf numFmtId="4" fontId="19" fillId="3" borderId="1" xfId="0" applyNumberFormat="1" applyFont="1" applyFill="1" applyBorder="1" applyAlignment="1">
      <alignment horizontal="center" vertical="center"/>
    </xf>
    <xf numFmtId="0" fontId="24" fillId="3" borderId="0" xfId="0" applyFont="1" applyFill="1"/>
    <xf numFmtId="0" fontId="19" fillId="3" borderId="0" xfId="0" applyFont="1" applyFill="1" applyBorder="1" applyAlignment="1">
      <alignment horizontal="center" vertical="center"/>
    </xf>
    <xf numFmtId="0" fontId="17" fillId="3" borderId="1" xfId="0" applyFont="1" applyFill="1" applyBorder="1"/>
    <xf numFmtId="4" fontId="22" fillId="3" borderId="0" xfId="0" applyNumberFormat="1" applyFont="1" applyFill="1"/>
    <xf numFmtId="10" fontId="19" fillId="3" borderId="1" xfId="0" applyNumberFormat="1" applyFont="1" applyFill="1" applyBorder="1" applyAlignment="1">
      <alignment horizontal="center" vertical="center" wrapText="1"/>
    </xf>
    <xf numFmtId="4" fontId="15" fillId="3" borderId="0" xfId="0" applyNumberFormat="1" applyFont="1" applyFill="1"/>
    <xf numFmtId="0" fontId="17" fillId="3" borderId="0" xfId="0" applyFont="1" applyFill="1" applyBorder="1"/>
    <xf numFmtId="4" fontId="17" fillId="3" borderId="0" xfId="0" applyNumberFormat="1" applyFont="1" applyFill="1" applyBorder="1" applyAlignment="1">
      <alignment horizontal="center"/>
    </xf>
    <xf numFmtId="0" fontId="24" fillId="3" borderId="0" xfId="0" applyFont="1" applyFill="1" applyBorder="1" applyAlignment="1">
      <alignment horizontal="center"/>
    </xf>
    <xf numFmtId="4" fontId="24" fillId="3" borderId="0" xfId="0" applyNumberFormat="1" applyFont="1" applyFill="1" applyBorder="1" applyAlignment="1">
      <alignment horizontal="center"/>
    </xf>
    <xf numFmtId="0" fontId="26" fillId="3" borderId="26" xfId="0" applyFont="1" applyFill="1" applyBorder="1" applyAlignment="1"/>
    <xf numFmtId="0" fontId="27" fillId="4" borderId="27" xfId="0" applyFont="1" applyFill="1" applyBorder="1" applyAlignment="1">
      <alignment vertical="center"/>
    </xf>
    <xf numFmtId="0" fontId="27" fillId="4" borderId="28" xfId="0" applyFont="1" applyFill="1" applyBorder="1" applyAlignment="1">
      <alignment vertical="center"/>
    </xf>
    <xf numFmtId="0" fontId="27" fillId="4" borderId="29" xfId="0" applyFont="1" applyFill="1" applyBorder="1" applyAlignment="1">
      <alignment vertical="center"/>
    </xf>
    <xf numFmtId="0" fontId="27" fillId="4" borderId="30" xfId="0" applyFont="1" applyFill="1" applyBorder="1" applyAlignment="1">
      <alignment vertical="center"/>
    </xf>
    <xf numFmtId="0" fontId="27" fillId="4" borderId="31" xfId="0" applyFont="1" applyFill="1" applyBorder="1" applyAlignment="1">
      <alignment vertical="center"/>
    </xf>
    <xf numFmtId="0" fontId="15" fillId="3" borderId="0" xfId="0" applyFont="1" applyFill="1" applyAlignment="1"/>
    <xf numFmtId="10" fontId="28" fillId="3" borderId="47" xfId="0" applyNumberFormat="1" applyFont="1" applyFill="1" applyBorder="1" applyAlignment="1">
      <alignment horizontal="center" vertical="center"/>
    </xf>
    <xf numFmtId="10" fontId="27" fillId="4" borderId="49" xfId="0" applyNumberFormat="1" applyFont="1" applyFill="1" applyBorder="1" applyAlignment="1">
      <alignment horizontal="center" vertical="center"/>
    </xf>
    <xf numFmtId="0" fontId="32" fillId="3" borderId="0" xfId="0" applyFont="1" applyFill="1" applyAlignment="1"/>
    <xf numFmtId="10" fontId="17" fillId="0" borderId="1" xfId="0" applyNumberFormat="1" applyFont="1" applyFill="1" applyBorder="1" applyAlignment="1">
      <alignment horizontal="center"/>
    </xf>
    <xf numFmtId="10" fontId="17" fillId="0" borderId="1" xfId="0" applyNumberFormat="1" applyFont="1" applyFill="1" applyBorder="1" applyAlignment="1">
      <alignment horizontal="center" vertical="center"/>
    </xf>
    <xf numFmtId="10" fontId="29" fillId="3" borderId="46" xfId="0" applyNumberFormat="1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/>
    </xf>
    <xf numFmtId="0" fontId="19" fillId="3" borderId="0" xfId="0" applyFont="1" applyFill="1" applyAlignment="1">
      <alignment horizontal="center"/>
    </xf>
    <xf numFmtId="0" fontId="17" fillId="3" borderId="0" xfId="0" applyFont="1" applyFill="1" applyBorder="1" applyAlignment="1">
      <alignment horizontal="center"/>
    </xf>
    <xf numFmtId="0" fontId="15" fillId="3" borderId="0" xfId="0" applyFont="1" applyFill="1" applyBorder="1" applyAlignment="1">
      <alignment horizontal="center"/>
    </xf>
    <xf numFmtId="0" fontId="16" fillId="3" borderId="1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left"/>
    </xf>
    <xf numFmtId="0" fontId="15" fillId="3" borderId="3" xfId="0" applyFont="1" applyFill="1" applyBorder="1" applyAlignment="1">
      <alignment horizontal="left"/>
    </xf>
    <xf numFmtId="0" fontId="16" fillId="3" borderId="1" xfId="0" applyFont="1" applyFill="1" applyBorder="1" applyAlignment="1">
      <alignment horizontal="left"/>
    </xf>
    <xf numFmtId="0" fontId="15" fillId="3" borderId="1" xfId="0" applyFont="1" applyFill="1" applyBorder="1" applyAlignment="1">
      <alignment horizontal="center"/>
    </xf>
    <xf numFmtId="10" fontId="27" fillId="4" borderId="48" xfId="0" applyNumberFormat="1" applyFont="1" applyFill="1" applyBorder="1" applyAlignment="1">
      <alignment horizontal="center" vertical="center"/>
    </xf>
    <xf numFmtId="10" fontId="27" fillId="4" borderId="48" xfId="3" applyNumberFormat="1" applyFont="1" applyFill="1" applyBorder="1" applyAlignment="1">
      <alignment horizontal="center" vertical="center"/>
    </xf>
    <xf numFmtId="2" fontId="22" fillId="3" borderId="3" xfId="0" applyNumberFormat="1" applyFont="1" applyFill="1" applyBorder="1" applyAlignment="1">
      <alignment horizontal="left"/>
    </xf>
    <xf numFmtId="0" fontId="19" fillId="3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/>
    </xf>
    <xf numFmtId="0" fontId="19" fillId="3" borderId="0" xfId="0" applyFont="1" applyFill="1" applyAlignment="1">
      <alignment horizontal="center"/>
    </xf>
    <xf numFmtId="0" fontId="17" fillId="3" borderId="0" xfId="0" applyFont="1" applyFill="1" applyBorder="1" applyAlignment="1">
      <alignment horizontal="center"/>
    </xf>
    <xf numFmtId="0" fontId="15" fillId="3" borderId="0" xfId="0" applyFont="1" applyFill="1" applyBorder="1" applyAlignment="1">
      <alignment horizontal="center"/>
    </xf>
    <xf numFmtId="0" fontId="16" fillId="3" borderId="1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left"/>
    </xf>
    <xf numFmtId="0" fontId="15" fillId="3" borderId="3" xfId="0" applyFont="1" applyFill="1" applyBorder="1" applyAlignment="1">
      <alignment horizontal="left"/>
    </xf>
    <xf numFmtId="4" fontId="19" fillId="3" borderId="2" xfId="0" applyNumberFormat="1" applyFont="1" applyFill="1" applyBorder="1" applyAlignment="1">
      <alignment horizontal="center"/>
    </xf>
    <xf numFmtId="0" fontId="16" fillId="3" borderId="1" xfId="0" applyFont="1" applyFill="1" applyBorder="1" applyAlignment="1">
      <alignment horizontal="left"/>
    </xf>
    <xf numFmtId="0" fontId="15" fillId="3" borderId="1" xfId="0" applyFont="1" applyFill="1" applyBorder="1" applyAlignment="1">
      <alignment horizontal="center"/>
    </xf>
    <xf numFmtId="0" fontId="15" fillId="3" borderId="1" xfId="0" applyFont="1" applyFill="1" applyBorder="1" applyAlignment="1">
      <alignment horizontal="center"/>
    </xf>
    <xf numFmtId="0" fontId="16" fillId="3" borderId="1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left"/>
    </xf>
    <xf numFmtId="0" fontId="15" fillId="3" borderId="3" xfId="0" applyFont="1" applyFill="1" applyBorder="1" applyAlignment="1">
      <alignment horizontal="left"/>
    </xf>
    <xf numFmtId="0" fontId="16" fillId="3" borderId="1" xfId="0" applyFont="1" applyFill="1" applyBorder="1" applyAlignment="1">
      <alignment horizontal="left"/>
    </xf>
    <xf numFmtId="0" fontId="19" fillId="3" borderId="1" xfId="0" applyFont="1" applyFill="1" applyBorder="1" applyAlignment="1">
      <alignment horizontal="center"/>
    </xf>
    <xf numFmtId="0" fontId="19" fillId="3" borderId="0" xfId="0" applyFont="1" applyFill="1" applyAlignment="1">
      <alignment horizontal="center"/>
    </xf>
    <xf numFmtId="0" fontId="17" fillId="3" borderId="0" xfId="0" applyFont="1" applyFill="1" applyBorder="1" applyAlignment="1">
      <alignment horizontal="center"/>
    </xf>
    <xf numFmtId="0" fontId="15" fillId="3" borderId="0" xfId="0" applyFont="1" applyFill="1" applyBorder="1" applyAlignment="1">
      <alignment horizontal="center"/>
    </xf>
    <xf numFmtId="0" fontId="19" fillId="3" borderId="1" xfId="0" applyFont="1" applyFill="1" applyBorder="1" applyAlignment="1">
      <alignment horizontal="center" vertical="center"/>
    </xf>
    <xf numFmtId="9" fontId="15" fillId="3" borderId="1" xfId="3" applyFont="1" applyFill="1" applyBorder="1" applyAlignment="1">
      <alignment horizontal="center"/>
    </xf>
    <xf numFmtId="0" fontId="35" fillId="0" borderId="0" xfId="4" applyFont="1" applyFill="1" applyAlignment="1">
      <alignment vertical="center"/>
    </xf>
    <xf numFmtId="0" fontId="36" fillId="0" borderId="1" xfId="4" applyFont="1" applyFill="1" applyBorder="1" applyAlignment="1">
      <alignment horizontal="center" vertical="center"/>
    </xf>
    <xf numFmtId="166" fontId="36" fillId="0" borderId="1" xfId="5" applyFont="1" applyFill="1" applyBorder="1" applyAlignment="1">
      <alignment vertical="center"/>
    </xf>
    <xf numFmtId="166" fontId="36" fillId="0" borderId="7" xfId="5" applyFont="1" applyFill="1" applyBorder="1" applyAlignment="1">
      <alignment vertical="center"/>
    </xf>
    <xf numFmtId="166" fontId="8" fillId="0" borderId="1" xfId="5" applyFont="1" applyFill="1" applyBorder="1" applyAlignment="1">
      <alignment vertical="center"/>
    </xf>
    <xf numFmtId="166" fontId="8" fillId="0" borderId="7" xfId="5" applyFont="1" applyFill="1" applyBorder="1" applyAlignment="1">
      <alignment vertical="center"/>
    </xf>
    <xf numFmtId="0" fontId="8" fillId="0" borderId="0" xfId="4" applyFont="1" applyFill="1" applyBorder="1" applyAlignment="1">
      <alignment horizontal="center" vertical="center"/>
    </xf>
    <xf numFmtId="0" fontId="8" fillId="0" borderId="0" xfId="5" applyNumberFormat="1" applyFont="1" applyFill="1" applyBorder="1" applyAlignment="1">
      <alignment horizontal="center" vertical="center"/>
    </xf>
    <xf numFmtId="0" fontId="36" fillId="0" borderId="0" xfId="4" applyFont="1" applyFill="1" applyAlignment="1">
      <alignment vertical="center"/>
    </xf>
    <xf numFmtId="166" fontId="36" fillId="0" borderId="0" xfId="4" applyNumberFormat="1" applyFont="1" applyFill="1" applyAlignment="1">
      <alignment vertical="center"/>
    </xf>
    <xf numFmtId="166" fontId="8" fillId="0" borderId="15" xfId="5" applyFont="1" applyFill="1" applyBorder="1" applyAlignment="1">
      <alignment horizontal="center" vertical="center"/>
    </xf>
    <xf numFmtId="166" fontId="8" fillId="0" borderId="16" xfId="5" applyFont="1" applyFill="1" applyBorder="1" applyAlignment="1">
      <alignment horizontal="center" vertical="center"/>
    </xf>
    <xf numFmtId="166" fontId="8" fillId="0" borderId="1" xfId="5" applyFont="1" applyFill="1" applyBorder="1" applyAlignment="1">
      <alignment horizontal="center" vertical="center" wrapText="1"/>
    </xf>
    <xf numFmtId="166" fontId="8" fillId="0" borderId="7" xfId="5" applyFont="1" applyFill="1" applyBorder="1" applyAlignment="1">
      <alignment horizontal="center" vertical="center" wrapText="1"/>
    </xf>
    <xf numFmtId="166" fontId="36" fillId="0" borderId="1" xfId="5" applyFont="1" applyFill="1" applyBorder="1" applyAlignment="1">
      <alignment horizontal="center" vertical="center" wrapText="1"/>
    </xf>
    <xf numFmtId="166" fontId="36" fillId="0" borderId="7" xfId="5" applyFont="1" applyFill="1" applyBorder="1" applyAlignment="1">
      <alignment horizontal="center" vertical="center" wrapText="1"/>
    </xf>
    <xf numFmtId="166" fontId="8" fillId="0" borderId="19" xfId="5" applyFont="1" applyFill="1" applyBorder="1" applyAlignment="1">
      <alignment horizontal="center" vertical="center"/>
    </xf>
    <xf numFmtId="166" fontId="8" fillId="0" borderId="20" xfId="5" applyFont="1" applyFill="1" applyBorder="1" applyAlignment="1">
      <alignment horizontal="center" vertical="center"/>
    </xf>
    <xf numFmtId="166" fontId="8" fillId="0" borderId="0" xfId="5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/>
    </xf>
    <xf numFmtId="0" fontId="36" fillId="0" borderId="0" xfId="4" applyFont="1" applyFill="1" applyAlignment="1">
      <alignment horizontal="left" vertical="center"/>
    </xf>
    <xf numFmtId="43" fontId="36" fillId="0" borderId="0" xfId="4" applyNumberFormat="1" applyFont="1" applyFill="1" applyAlignment="1">
      <alignment horizontal="left" vertical="center"/>
    </xf>
    <xf numFmtId="43" fontId="5" fillId="0" borderId="1" xfId="1" applyFont="1" applyBorder="1" applyAlignment="1">
      <alignment horizontal="center" vertical="center"/>
    </xf>
    <xf numFmtId="43" fontId="15" fillId="3" borderId="0" xfId="1" applyFont="1" applyFill="1"/>
    <xf numFmtId="0" fontId="5" fillId="0" borderId="1" xfId="0" applyFont="1" applyBorder="1" applyAlignment="1">
      <alignment horizontal="center"/>
    </xf>
    <xf numFmtId="0" fontId="19" fillId="3" borderId="1" xfId="0" applyFont="1" applyFill="1" applyBorder="1" applyAlignment="1">
      <alignment horizontal="center" vertical="center"/>
    </xf>
    <xf numFmtId="0" fontId="19" fillId="3" borderId="0" xfId="0" applyFont="1" applyFill="1" applyAlignment="1">
      <alignment horizontal="center"/>
    </xf>
    <xf numFmtId="0" fontId="19" fillId="3" borderId="1" xfId="0" applyFont="1" applyFill="1" applyBorder="1" applyAlignment="1">
      <alignment horizontal="center"/>
    </xf>
    <xf numFmtId="0" fontId="17" fillId="3" borderId="0" xfId="0" applyFont="1" applyFill="1" applyBorder="1" applyAlignment="1">
      <alignment horizontal="center"/>
    </xf>
    <xf numFmtId="0" fontId="15" fillId="3" borderId="0" xfId="0" applyFont="1" applyFill="1" applyBorder="1" applyAlignment="1">
      <alignment horizontal="center"/>
    </xf>
    <xf numFmtId="0" fontId="16" fillId="3" borderId="1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left"/>
    </xf>
    <xf numFmtId="0" fontId="15" fillId="3" borderId="3" xfId="0" applyFont="1" applyFill="1" applyBorder="1" applyAlignment="1">
      <alignment horizontal="left"/>
    </xf>
    <xf numFmtId="0" fontId="16" fillId="3" borderId="1" xfId="0" applyFont="1" applyFill="1" applyBorder="1" applyAlignment="1">
      <alignment horizontal="left"/>
    </xf>
    <xf numFmtId="0" fontId="15" fillId="3" borderId="1" xfId="0" applyFont="1" applyFill="1" applyBorder="1" applyAlignment="1">
      <alignment horizontal="center"/>
    </xf>
    <xf numFmtId="0" fontId="5" fillId="0" borderId="1" xfId="1" applyNumberFormat="1" applyFont="1" applyBorder="1" applyAlignment="1">
      <alignment horizontal="center"/>
    </xf>
    <xf numFmtId="0" fontId="5" fillId="0" borderId="1" xfId="1" applyNumberFormat="1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 vertical="center"/>
    </xf>
    <xf numFmtId="43" fontId="5" fillId="0" borderId="1" xfId="1" applyFont="1" applyBorder="1" applyAlignment="1">
      <alignment vertical="center"/>
    </xf>
    <xf numFmtId="0" fontId="4" fillId="0" borderId="1" xfId="1" applyNumberFormat="1" applyFont="1" applyBorder="1" applyAlignment="1">
      <alignment horizontal="center" vertical="center"/>
    </xf>
    <xf numFmtId="0" fontId="5" fillId="0" borderId="1" xfId="1" applyNumberFormat="1" applyFont="1" applyFill="1" applyBorder="1" applyAlignment="1">
      <alignment horizontal="center" vertical="center"/>
    </xf>
    <xf numFmtId="0" fontId="5" fillId="0" borderId="1" xfId="1" applyNumberFormat="1" applyFont="1" applyBorder="1" applyAlignment="1">
      <alignment horizontal="center" vertical="center"/>
    </xf>
    <xf numFmtId="43" fontId="6" fillId="0" borderId="1" xfId="1" applyFont="1" applyBorder="1" applyAlignment="1">
      <alignment vertical="center"/>
    </xf>
    <xf numFmtId="43" fontId="6" fillId="0" borderId="1" xfId="1" applyFont="1" applyFill="1" applyBorder="1" applyAlignment="1">
      <alignment vertical="center"/>
    </xf>
    <xf numFmtId="0" fontId="33" fillId="3" borderId="0" xfId="0" applyFont="1" applyFill="1" applyAlignment="1">
      <alignment horizontal="center"/>
    </xf>
    <xf numFmtId="0" fontId="6" fillId="0" borderId="1" xfId="0" applyFont="1" applyBorder="1" applyAlignment="1">
      <alignment horizontal="center" vertical="center"/>
    </xf>
    <xf numFmtId="166" fontId="8" fillId="5" borderId="1" xfId="5" applyFont="1" applyFill="1" applyBorder="1" applyAlignment="1">
      <alignment vertical="center"/>
    </xf>
    <xf numFmtId="0" fontId="16" fillId="3" borderId="1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left"/>
    </xf>
    <xf numFmtId="0" fontId="15" fillId="3" borderId="3" xfId="0" applyFont="1" applyFill="1" applyBorder="1" applyAlignment="1">
      <alignment horizontal="left"/>
    </xf>
    <xf numFmtId="0" fontId="16" fillId="3" borderId="1" xfId="0" applyFont="1" applyFill="1" applyBorder="1" applyAlignment="1">
      <alignment horizontal="left"/>
    </xf>
    <xf numFmtId="0" fontId="15" fillId="3" borderId="1" xfId="0" applyFont="1" applyFill="1" applyBorder="1" applyAlignment="1">
      <alignment horizontal="center"/>
    </xf>
    <xf numFmtId="0" fontId="19" fillId="3" borderId="1" xfId="0" applyFont="1" applyFill="1" applyBorder="1" applyAlignment="1">
      <alignment horizontal="center"/>
    </xf>
    <xf numFmtId="0" fontId="19" fillId="3" borderId="0" xfId="0" applyFont="1" applyFill="1" applyAlignment="1">
      <alignment horizontal="center"/>
    </xf>
    <xf numFmtId="0" fontId="15" fillId="3" borderId="0" xfId="0" applyFont="1" applyFill="1" applyBorder="1" applyAlignment="1">
      <alignment horizontal="center"/>
    </xf>
    <xf numFmtId="0" fontId="17" fillId="3" borderId="0" xfId="0" applyFont="1" applyFill="1" applyBorder="1" applyAlignment="1">
      <alignment horizontal="center"/>
    </xf>
    <xf numFmtId="0" fontId="19" fillId="3" borderId="1" xfId="0" applyFont="1" applyFill="1" applyBorder="1" applyAlignment="1">
      <alignment horizontal="center" vertical="center"/>
    </xf>
    <xf numFmtId="0" fontId="38" fillId="0" borderId="0" xfId="0" applyFont="1"/>
    <xf numFmtId="168" fontId="5" fillId="0" borderId="1" xfId="1" applyNumberFormat="1" applyFont="1" applyBorder="1" applyAlignment="1">
      <alignment horizontal="center" vertical="center"/>
    </xf>
    <xf numFmtId="0" fontId="8" fillId="0" borderId="14" xfId="4" applyFont="1" applyFill="1" applyBorder="1" applyAlignment="1">
      <alignment horizontal="center" vertical="center"/>
    </xf>
    <xf numFmtId="0" fontId="8" fillId="0" borderId="51" xfId="4" applyFont="1" applyFill="1" applyBorder="1" applyAlignment="1">
      <alignment horizontal="center" vertical="center"/>
    </xf>
    <xf numFmtId="0" fontId="8" fillId="0" borderId="15" xfId="4" applyFont="1" applyFill="1" applyBorder="1" applyAlignment="1">
      <alignment horizontal="center" vertical="center"/>
    </xf>
    <xf numFmtId="0" fontId="36" fillId="2" borderId="8" xfId="4" applyFont="1" applyFill="1" applyBorder="1" applyAlignment="1">
      <alignment horizontal="left" vertical="center" wrapText="1"/>
    </xf>
    <xf numFmtId="0" fontId="36" fillId="2" borderId="4" xfId="4" applyFont="1" applyFill="1" applyBorder="1" applyAlignment="1">
      <alignment horizontal="left" vertical="center" wrapText="1"/>
    </xf>
    <xf numFmtId="0" fontId="8" fillId="0" borderId="8" xfId="4" applyFont="1" applyFill="1" applyBorder="1" applyAlignment="1">
      <alignment horizontal="center" vertical="center"/>
    </xf>
    <xf numFmtId="0" fontId="8" fillId="0" borderId="3" xfId="4" applyFont="1" applyFill="1" applyBorder="1" applyAlignment="1">
      <alignment horizontal="center" vertical="center"/>
    </xf>
    <xf numFmtId="0" fontId="8" fillId="0" borderId="4" xfId="4" applyFont="1" applyFill="1" applyBorder="1" applyAlignment="1">
      <alignment horizontal="center" vertical="center"/>
    </xf>
    <xf numFmtId="0" fontId="8" fillId="0" borderId="9" xfId="4" applyFont="1" applyFill="1" applyBorder="1" applyAlignment="1">
      <alignment horizontal="center" vertical="center"/>
    </xf>
    <xf numFmtId="0" fontId="8" fillId="0" borderId="10" xfId="4" applyFont="1" applyFill="1" applyBorder="1" applyAlignment="1">
      <alignment horizontal="center" vertical="center"/>
    </xf>
    <xf numFmtId="0" fontId="8" fillId="0" borderId="11" xfId="4" applyFont="1" applyFill="1" applyBorder="1" applyAlignment="1">
      <alignment horizontal="center" vertical="center"/>
    </xf>
    <xf numFmtId="0" fontId="8" fillId="0" borderId="12" xfId="5" applyNumberFormat="1" applyFont="1" applyFill="1" applyBorder="1" applyAlignment="1">
      <alignment horizontal="center" vertical="center"/>
    </xf>
    <xf numFmtId="0" fontId="8" fillId="0" borderId="13" xfId="5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36" fillId="2" borderId="2" xfId="4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8" fillId="0" borderId="2" xfId="4" applyFont="1" applyFill="1" applyBorder="1" applyAlignment="1">
      <alignment horizontal="center" vertical="center" wrapText="1"/>
    </xf>
    <xf numFmtId="0" fontId="8" fillId="0" borderId="4" xfId="4" applyFont="1" applyFill="1" applyBorder="1" applyAlignment="1">
      <alignment horizontal="center" vertical="center" wrapText="1"/>
    </xf>
    <xf numFmtId="0" fontId="8" fillId="0" borderId="0" xfId="4" applyFont="1" applyFill="1" applyAlignment="1">
      <alignment horizontal="center" vertical="center" wrapText="1"/>
    </xf>
    <xf numFmtId="0" fontId="8" fillId="0" borderId="17" xfId="4" applyFont="1" applyFill="1" applyBorder="1" applyAlignment="1">
      <alignment horizontal="center" vertical="center"/>
    </xf>
    <xf numFmtId="0" fontId="8" fillId="0" borderId="18" xfId="4" applyFont="1" applyFill="1" applyBorder="1" applyAlignment="1">
      <alignment horizontal="center" vertical="center"/>
    </xf>
    <xf numFmtId="0" fontId="8" fillId="0" borderId="19" xfId="4" applyFont="1" applyFill="1" applyBorder="1" applyAlignment="1">
      <alignment horizontal="center" vertical="center"/>
    </xf>
    <xf numFmtId="0" fontId="8" fillId="0" borderId="21" xfId="4" applyFont="1" applyFill="1" applyBorder="1" applyAlignment="1">
      <alignment horizontal="center" vertical="center" wrapText="1"/>
    </xf>
    <xf numFmtId="0" fontId="8" fillId="0" borderId="22" xfId="4" applyFont="1" applyFill="1" applyBorder="1" applyAlignment="1">
      <alignment horizontal="center" vertical="center" wrapText="1"/>
    </xf>
    <xf numFmtId="0" fontId="8" fillId="0" borderId="23" xfId="4" applyFont="1" applyFill="1" applyBorder="1" applyAlignment="1">
      <alignment horizontal="center" vertical="center" wrapText="1"/>
    </xf>
    <xf numFmtId="0" fontId="8" fillId="0" borderId="24" xfId="4" applyFont="1" applyFill="1" applyBorder="1" applyAlignment="1">
      <alignment horizontal="center" vertical="center" wrapText="1"/>
    </xf>
    <xf numFmtId="0" fontId="8" fillId="0" borderId="5" xfId="4" applyFont="1" applyFill="1" applyBorder="1" applyAlignment="1">
      <alignment horizontal="center" vertical="center" wrapText="1"/>
    </xf>
    <xf numFmtId="0" fontId="8" fillId="0" borderId="25" xfId="4" applyFont="1" applyFill="1" applyBorder="1" applyAlignment="1">
      <alignment horizontal="center" vertical="center" wrapText="1"/>
    </xf>
    <xf numFmtId="0" fontId="36" fillId="0" borderId="0" xfId="4" applyFont="1" applyFill="1" applyAlignment="1">
      <alignment horizontal="left" vertical="center"/>
    </xf>
    <xf numFmtId="0" fontId="36" fillId="0" borderId="0" xfId="4" applyFont="1" applyFill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37" fillId="2" borderId="8" xfId="4" applyFont="1" applyFill="1" applyBorder="1" applyAlignment="1">
      <alignment horizontal="center" vertical="center" wrapText="1"/>
    </xf>
    <xf numFmtId="0" fontId="37" fillId="2" borderId="4" xfId="4" applyFont="1" applyFill="1" applyBorder="1" applyAlignment="1">
      <alignment horizontal="center" vertical="center" wrapText="1"/>
    </xf>
    <xf numFmtId="0" fontId="31" fillId="3" borderId="50" xfId="0" applyFont="1" applyFill="1" applyBorder="1" applyAlignment="1">
      <alignment horizontal="left" vertical="center" wrapText="1"/>
    </xf>
    <xf numFmtId="0" fontId="29" fillId="3" borderId="39" xfId="0" applyFont="1" applyFill="1" applyBorder="1" applyAlignment="1">
      <alignment horizontal="left" vertical="center" wrapText="1"/>
    </xf>
    <xf numFmtId="0" fontId="29" fillId="3" borderId="10" xfId="0" applyFont="1" applyFill="1" applyBorder="1" applyAlignment="1">
      <alignment horizontal="left" vertical="center" wrapText="1"/>
    </xf>
    <xf numFmtId="0" fontId="29" fillId="3" borderId="13" xfId="0" applyFont="1" applyFill="1" applyBorder="1" applyAlignment="1">
      <alignment horizontal="left" vertical="center" wrapText="1"/>
    </xf>
    <xf numFmtId="10" fontId="28" fillId="3" borderId="9" xfId="0" applyNumberFormat="1" applyFont="1" applyFill="1" applyBorder="1" applyAlignment="1">
      <alignment horizontal="center" vertical="center"/>
    </xf>
    <xf numFmtId="10" fontId="28" fillId="3" borderId="10" xfId="0" applyNumberFormat="1" applyFont="1" applyFill="1" applyBorder="1" applyAlignment="1">
      <alignment horizontal="center" vertical="center"/>
    </xf>
    <xf numFmtId="10" fontId="28" fillId="3" borderId="40" xfId="0" applyNumberFormat="1" applyFont="1" applyFill="1" applyBorder="1" applyAlignment="1">
      <alignment horizontal="center" vertical="center"/>
    </xf>
    <xf numFmtId="0" fontId="27" fillId="4" borderId="41" xfId="0" applyFont="1" applyFill="1" applyBorder="1" applyAlignment="1">
      <alignment horizontal="center" vertical="center"/>
    </xf>
    <xf numFmtId="0" fontId="27" fillId="4" borderId="42" xfId="0" applyFont="1" applyFill="1" applyBorder="1" applyAlignment="1">
      <alignment horizontal="center" vertical="center"/>
    </xf>
    <xf numFmtId="0" fontId="27" fillId="4" borderId="43" xfId="0" applyFont="1" applyFill="1" applyBorder="1" applyAlignment="1">
      <alignment horizontal="center" vertical="center"/>
    </xf>
    <xf numFmtId="10" fontId="27" fillId="4" borderId="44" xfId="0" applyNumberFormat="1" applyFont="1" applyFill="1" applyBorder="1" applyAlignment="1">
      <alignment horizontal="center" vertical="center"/>
    </xf>
    <xf numFmtId="10" fontId="27" fillId="4" borderId="42" xfId="0" applyNumberFormat="1" applyFont="1" applyFill="1" applyBorder="1" applyAlignment="1">
      <alignment horizontal="center" vertical="center"/>
    </xf>
    <xf numFmtId="10" fontId="27" fillId="4" borderId="45" xfId="0" applyNumberFormat="1" applyFont="1" applyFill="1" applyBorder="1" applyAlignment="1">
      <alignment horizontal="center" vertical="center"/>
    </xf>
    <xf numFmtId="0" fontId="29" fillId="3" borderId="27" xfId="0" applyFont="1" applyFill="1" applyBorder="1" applyAlignment="1">
      <alignment horizontal="left" vertical="center" wrapText="1"/>
    </xf>
    <xf numFmtId="0" fontId="29" fillId="3" borderId="28" xfId="0" applyFont="1" applyFill="1" applyBorder="1" applyAlignment="1">
      <alignment horizontal="left" vertical="center" wrapText="1"/>
    </xf>
    <xf numFmtId="0" fontId="29" fillId="3" borderId="29" xfId="0" applyFont="1" applyFill="1" applyBorder="1" applyAlignment="1">
      <alignment horizontal="left" vertical="center" wrapText="1"/>
    </xf>
    <xf numFmtId="0" fontId="27" fillId="4" borderId="27" xfId="0" applyFont="1" applyFill="1" applyBorder="1" applyAlignment="1">
      <alignment horizontal="center" vertical="center"/>
    </xf>
    <xf numFmtId="0" fontId="27" fillId="4" borderId="28" xfId="0" applyFont="1" applyFill="1" applyBorder="1" applyAlignment="1">
      <alignment horizontal="center" vertical="center"/>
    </xf>
    <xf numFmtId="0" fontId="27" fillId="4" borderId="29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/>
    </xf>
    <xf numFmtId="0" fontId="25" fillId="3" borderId="0" xfId="0" applyFont="1" applyFill="1" applyBorder="1" applyAlignment="1">
      <alignment horizontal="center" wrapText="1"/>
    </xf>
    <xf numFmtId="0" fontId="28" fillId="3" borderId="32" xfId="0" applyFont="1" applyFill="1" applyBorder="1" applyAlignment="1">
      <alignment horizontal="left" vertical="center"/>
    </xf>
    <xf numFmtId="0" fontId="28" fillId="3" borderId="33" xfId="0" applyFont="1" applyFill="1" applyBorder="1" applyAlignment="1">
      <alignment horizontal="left" vertical="center"/>
    </xf>
    <xf numFmtId="0" fontId="28" fillId="3" borderId="34" xfId="0" applyFont="1" applyFill="1" applyBorder="1" applyAlignment="1">
      <alignment horizontal="left" vertical="center"/>
    </xf>
    <xf numFmtId="10" fontId="28" fillId="3" borderId="35" xfId="0" applyNumberFormat="1" applyFont="1" applyFill="1" applyBorder="1" applyAlignment="1">
      <alignment horizontal="center" vertical="center"/>
    </xf>
    <xf numFmtId="10" fontId="28" fillId="3" borderId="33" xfId="0" applyNumberFormat="1" applyFont="1" applyFill="1" applyBorder="1" applyAlignment="1">
      <alignment horizontal="center" vertical="center"/>
    </xf>
    <xf numFmtId="10" fontId="28" fillId="3" borderId="36" xfId="0" applyNumberFormat="1" applyFont="1" applyFill="1" applyBorder="1" applyAlignment="1">
      <alignment horizontal="center" vertical="center"/>
    </xf>
    <xf numFmtId="0" fontId="29" fillId="3" borderId="37" xfId="0" applyFont="1" applyFill="1" applyBorder="1" applyAlignment="1">
      <alignment horizontal="left" vertical="center"/>
    </xf>
    <xf numFmtId="0" fontId="29" fillId="3" borderId="3" xfId="0" applyFont="1" applyFill="1" applyBorder="1" applyAlignment="1">
      <alignment horizontal="left" vertical="center"/>
    </xf>
    <xf numFmtId="0" fontId="29" fillId="3" borderId="17" xfId="0" applyFont="1" applyFill="1" applyBorder="1" applyAlignment="1">
      <alignment horizontal="left" vertical="center"/>
    </xf>
    <xf numFmtId="10" fontId="28" fillId="3" borderId="8" xfId="0" applyNumberFormat="1" applyFont="1" applyFill="1" applyBorder="1" applyAlignment="1">
      <alignment horizontal="center" vertical="center"/>
    </xf>
    <xf numFmtId="10" fontId="28" fillId="3" borderId="3" xfId="0" applyNumberFormat="1" applyFont="1" applyFill="1" applyBorder="1" applyAlignment="1">
      <alignment horizontal="center" vertical="center"/>
    </xf>
    <xf numFmtId="10" fontId="28" fillId="3" borderId="38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left" vertical="center"/>
    </xf>
    <xf numFmtId="0" fontId="19" fillId="3" borderId="2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10" fontId="17" fillId="3" borderId="2" xfId="0" applyNumberFormat="1" applyFont="1" applyFill="1" applyBorder="1" applyAlignment="1">
      <alignment horizontal="left" vertical="center"/>
    </xf>
    <xf numFmtId="10" fontId="17" fillId="3" borderId="3" xfId="0" applyNumberFormat="1" applyFont="1" applyFill="1" applyBorder="1" applyAlignment="1">
      <alignment horizontal="left" vertical="center"/>
    </xf>
    <xf numFmtId="10" fontId="17" fillId="3" borderId="4" xfId="0" applyNumberFormat="1" applyFont="1" applyFill="1" applyBorder="1" applyAlignment="1">
      <alignment horizontal="left" vertical="center"/>
    </xf>
    <xf numFmtId="0" fontId="17" fillId="3" borderId="2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left" vertical="center" wrapText="1"/>
    </xf>
    <xf numFmtId="0" fontId="17" fillId="3" borderId="4" xfId="0" applyFont="1" applyFill="1" applyBorder="1" applyAlignment="1">
      <alignment horizontal="left" vertical="center" wrapText="1"/>
    </xf>
    <xf numFmtId="0" fontId="19" fillId="3" borderId="2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left" vertical="center" wrapText="1"/>
    </xf>
    <xf numFmtId="0" fontId="19" fillId="3" borderId="4" xfId="0" applyFont="1" applyFill="1" applyBorder="1" applyAlignment="1">
      <alignment horizontal="left" vertical="center" wrapText="1"/>
    </xf>
    <xf numFmtId="0" fontId="19" fillId="3" borderId="2" xfId="0" applyFont="1" applyFill="1" applyBorder="1" applyAlignment="1">
      <alignment horizontal="left" vertical="center"/>
    </xf>
    <xf numFmtId="0" fontId="19" fillId="3" borderId="3" xfId="0" applyFont="1" applyFill="1" applyBorder="1" applyAlignment="1">
      <alignment horizontal="left" vertical="center"/>
    </xf>
    <xf numFmtId="0" fontId="19" fillId="3" borderId="4" xfId="0" applyFont="1" applyFill="1" applyBorder="1" applyAlignment="1">
      <alignment horizontal="left" vertical="center"/>
    </xf>
    <xf numFmtId="0" fontId="19" fillId="3" borderId="2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19" fillId="3" borderId="0" xfId="0" applyFont="1" applyFill="1" applyAlignment="1">
      <alignment horizontal="center"/>
    </xf>
    <xf numFmtId="0" fontId="19" fillId="3" borderId="1" xfId="0" applyFont="1" applyFill="1" applyBorder="1" applyAlignment="1">
      <alignment horizontal="center"/>
    </xf>
    <xf numFmtId="0" fontId="19" fillId="3" borderId="1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left"/>
    </xf>
    <xf numFmtId="0" fontId="17" fillId="3" borderId="2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horizontal="left" vertical="center"/>
    </xf>
    <xf numFmtId="0" fontId="17" fillId="3" borderId="0" xfId="0" applyFont="1" applyFill="1" applyBorder="1" applyAlignment="1">
      <alignment horizontal="center"/>
    </xf>
    <xf numFmtId="0" fontId="19" fillId="3" borderId="2" xfId="0" applyFont="1" applyFill="1" applyBorder="1" applyAlignment="1">
      <alignment horizontal="left"/>
    </xf>
    <xf numFmtId="0" fontId="19" fillId="3" borderId="3" xfId="0" applyFont="1" applyFill="1" applyBorder="1" applyAlignment="1">
      <alignment horizontal="left"/>
    </xf>
    <xf numFmtId="0" fontId="19" fillId="3" borderId="2" xfId="0" applyFont="1" applyFill="1" applyBorder="1" applyAlignment="1">
      <alignment horizontal="center"/>
    </xf>
    <xf numFmtId="0" fontId="19" fillId="3" borderId="3" xfId="0" applyFont="1" applyFill="1" applyBorder="1" applyAlignment="1">
      <alignment horizontal="center"/>
    </xf>
    <xf numFmtId="0" fontId="19" fillId="3" borderId="1" xfId="0" applyFont="1" applyFill="1" applyBorder="1" applyAlignment="1">
      <alignment horizontal="left"/>
    </xf>
    <xf numFmtId="0" fontId="17" fillId="3" borderId="2" xfId="0" applyFont="1" applyFill="1" applyBorder="1" applyAlignment="1">
      <alignment horizontal="left"/>
    </xf>
    <xf numFmtId="0" fontId="17" fillId="3" borderId="3" xfId="0" applyFont="1" applyFill="1" applyBorder="1" applyAlignment="1">
      <alignment horizontal="left"/>
    </xf>
    <xf numFmtId="0" fontId="17" fillId="3" borderId="4" xfId="0" applyFont="1" applyFill="1" applyBorder="1" applyAlignment="1">
      <alignment horizontal="left"/>
    </xf>
    <xf numFmtId="0" fontId="23" fillId="3" borderId="1" xfId="0" applyFont="1" applyFill="1" applyBorder="1" applyAlignment="1">
      <alignment horizontal="left"/>
    </xf>
    <xf numFmtId="0" fontId="15" fillId="3" borderId="0" xfId="0" applyFont="1" applyFill="1" applyBorder="1" applyAlignment="1">
      <alignment horizontal="center"/>
    </xf>
    <xf numFmtId="0" fontId="15" fillId="3" borderId="0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left"/>
    </xf>
    <xf numFmtId="0" fontId="15" fillId="3" borderId="3" xfId="0" applyFont="1" applyFill="1" applyBorder="1" applyAlignment="1">
      <alignment horizontal="left"/>
    </xf>
    <xf numFmtId="0" fontId="15" fillId="3" borderId="4" xfId="0" applyFont="1" applyFill="1" applyBorder="1" applyAlignment="1">
      <alignment horizontal="left"/>
    </xf>
    <xf numFmtId="0" fontId="16" fillId="3" borderId="0" xfId="0" applyFont="1" applyFill="1" applyBorder="1" applyAlignment="1">
      <alignment horizontal="center" wrapText="1"/>
    </xf>
    <xf numFmtId="0" fontId="16" fillId="3" borderId="2" xfId="0" applyFont="1" applyFill="1" applyBorder="1" applyAlignment="1">
      <alignment horizontal="center"/>
    </xf>
    <xf numFmtId="0" fontId="16" fillId="3" borderId="3" xfId="0" applyFont="1" applyFill="1" applyBorder="1" applyAlignment="1">
      <alignment horizontal="center"/>
    </xf>
    <xf numFmtId="0" fontId="16" fillId="3" borderId="4" xfId="0" applyFont="1" applyFill="1" applyBorder="1" applyAlignment="1">
      <alignment horizontal="center"/>
    </xf>
    <xf numFmtId="0" fontId="15" fillId="3" borderId="1" xfId="0" applyFont="1" applyFill="1" applyBorder="1" applyAlignment="1">
      <alignment horizontal="left"/>
    </xf>
    <xf numFmtId="49" fontId="16" fillId="3" borderId="2" xfId="0" applyNumberFormat="1" applyFont="1" applyFill="1" applyBorder="1" applyAlignment="1">
      <alignment horizontal="center"/>
    </xf>
    <xf numFmtId="49" fontId="16" fillId="3" borderId="4" xfId="0" applyNumberFormat="1" applyFont="1" applyFill="1" applyBorder="1" applyAlignment="1">
      <alignment horizontal="center"/>
    </xf>
    <xf numFmtId="0" fontId="16" fillId="3" borderId="0" xfId="0" applyFont="1" applyFill="1" applyBorder="1" applyAlignment="1">
      <alignment horizontal="center"/>
    </xf>
    <xf numFmtId="0" fontId="16" fillId="3" borderId="2" xfId="0" applyFont="1" applyFill="1" applyBorder="1" applyAlignment="1">
      <alignment horizontal="left"/>
    </xf>
    <xf numFmtId="0" fontId="16" fillId="3" borderId="3" xfId="0" applyFont="1" applyFill="1" applyBorder="1" applyAlignment="1">
      <alignment horizontal="left"/>
    </xf>
    <xf numFmtId="0" fontId="16" fillId="3" borderId="4" xfId="0" applyFont="1" applyFill="1" applyBorder="1" applyAlignment="1">
      <alignment horizontal="left"/>
    </xf>
    <xf numFmtId="4" fontId="19" fillId="3" borderId="2" xfId="0" applyNumberFormat="1" applyFont="1" applyFill="1" applyBorder="1" applyAlignment="1">
      <alignment horizontal="center"/>
    </xf>
    <xf numFmtId="4" fontId="19" fillId="3" borderId="4" xfId="0" applyNumberFormat="1" applyFont="1" applyFill="1" applyBorder="1" applyAlignment="1">
      <alignment horizontal="center"/>
    </xf>
    <xf numFmtId="0" fontId="20" fillId="3" borderId="2" xfId="0" applyFont="1" applyFill="1" applyBorder="1" applyAlignment="1">
      <alignment horizontal="center"/>
    </xf>
    <xf numFmtId="0" fontId="20" fillId="3" borderId="4" xfId="0" applyFont="1" applyFill="1" applyBorder="1" applyAlignment="1">
      <alignment horizontal="center"/>
    </xf>
    <xf numFmtId="0" fontId="20" fillId="3" borderId="1" xfId="0" applyFont="1" applyFill="1" applyBorder="1" applyAlignment="1">
      <alignment horizontal="left"/>
    </xf>
    <xf numFmtId="0" fontId="17" fillId="3" borderId="2" xfId="0" applyFont="1" applyFill="1" applyBorder="1" applyAlignment="1">
      <alignment horizontal="center"/>
    </xf>
    <xf numFmtId="0" fontId="17" fillId="3" borderId="3" xfId="0" applyFont="1" applyFill="1" applyBorder="1" applyAlignment="1">
      <alignment horizontal="center"/>
    </xf>
    <xf numFmtId="0" fontId="17" fillId="3" borderId="4" xfId="0" applyFont="1" applyFill="1" applyBorder="1" applyAlignment="1">
      <alignment horizontal="center"/>
    </xf>
    <xf numFmtId="0" fontId="17" fillId="3" borderId="2" xfId="0" applyNumberFormat="1" applyFont="1" applyFill="1" applyBorder="1" applyAlignment="1">
      <alignment horizontal="center" vertical="center"/>
    </xf>
    <xf numFmtId="0" fontId="17" fillId="3" borderId="4" xfId="0" applyNumberFormat="1" applyFont="1" applyFill="1" applyBorder="1" applyAlignment="1">
      <alignment horizontal="center" vertical="center"/>
    </xf>
    <xf numFmtId="0" fontId="16" fillId="3" borderId="0" xfId="0" applyFont="1" applyFill="1" applyAlignment="1">
      <alignment horizontal="center"/>
    </xf>
    <xf numFmtId="0" fontId="16" fillId="3" borderId="1" xfId="0" applyFont="1" applyFill="1" applyBorder="1" applyAlignment="1">
      <alignment horizontal="left"/>
    </xf>
    <xf numFmtId="0" fontId="32" fillId="3" borderId="0" xfId="0" applyFont="1" applyFill="1" applyAlignment="1">
      <alignment horizontal="center"/>
    </xf>
    <xf numFmtId="0" fontId="15" fillId="3" borderId="1" xfId="0" applyFont="1" applyFill="1" applyBorder="1" applyAlignment="1">
      <alignment horizontal="center"/>
    </xf>
    <xf numFmtId="0" fontId="33" fillId="3" borderId="0" xfId="0" applyFont="1" applyFill="1" applyAlignment="1">
      <alignment horizontal="center"/>
    </xf>
    <xf numFmtId="0" fontId="6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12" fillId="0" borderId="0" xfId="0" applyNumberFormat="1" applyFont="1" applyFill="1" applyBorder="1" applyAlignment="1" applyProtection="1">
      <alignment horizontal="left" vertical="top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/>
    </xf>
  </cellXfs>
  <cellStyles count="7">
    <cellStyle name="Moeda 2" xfId="5"/>
    <cellStyle name="Moeda 3" xfId="6"/>
    <cellStyle name="Normal" xfId="0" builtinId="0"/>
    <cellStyle name="Normal 2" xfId="4"/>
    <cellStyle name="Porcentagem" xfId="3" builtinId="5"/>
    <cellStyle name="Separador de milhares 3" xfId="2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0"/>
  <sheetViews>
    <sheetView view="pageBreakPreview" topLeftCell="A31" zoomScale="124" zoomScaleNormal="124" zoomScaleSheetLayoutView="124" workbookViewId="0">
      <selection activeCell="E32" sqref="E32"/>
    </sheetView>
  </sheetViews>
  <sheetFormatPr defaultRowHeight="16.5" customHeight="1" x14ac:dyDescent="0.25"/>
  <cols>
    <col min="1" max="1" width="42.28515625" style="155" customWidth="1"/>
    <col min="2" max="2" width="23.28515625" style="155" customWidth="1"/>
    <col min="3" max="3" width="18.5703125" style="155" customWidth="1"/>
    <col min="4" max="4" width="20.140625" style="155" bestFit="1" customWidth="1"/>
    <col min="5" max="5" width="20.7109375" style="155" bestFit="1" customWidth="1"/>
    <col min="6" max="6" width="19" style="155" bestFit="1" customWidth="1"/>
    <col min="7" max="8" width="9.140625" style="45"/>
    <col min="9" max="9" width="15.140625" style="45" customWidth="1"/>
    <col min="10" max="10" width="13.7109375" style="45" bestFit="1" customWidth="1"/>
    <col min="11" max="16384" width="9.140625" style="45"/>
  </cols>
  <sheetData>
    <row r="1" spans="1:6" ht="16.5" customHeight="1" x14ac:dyDescent="0.25">
      <c r="A1" s="221" t="s">
        <v>489</v>
      </c>
      <c r="B1" s="221"/>
      <c r="C1" s="221"/>
      <c r="D1" s="221"/>
      <c r="E1" s="221"/>
      <c r="F1" s="221"/>
    </row>
    <row r="2" spans="1:6" ht="16.5" customHeight="1" x14ac:dyDescent="0.25">
      <c r="A2" s="224" t="s">
        <v>526</v>
      </c>
      <c r="B2" s="224"/>
      <c r="C2" s="224"/>
      <c r="D2" s="224"/>
      <c r="E2" s="224"/>
      <c r="F2" s="224"/>
    </row>
    <row r="3" spans="1:6" ht="15.75" x14ac:dyDescent="0.25">
      <c r="A3" s="221" t="s">
        <v>442</v>
      </c>
      <c r="B3" s="221"/>
      <c r="C3" s="221"/>
      <c r="D3" s="221"/>
      <c r="E3" s="221"/>
      <c r="F3" s="221"/>
    </row>
    <row r="4" spans="1:6" ht="15.75" x14ac:dyDescent="0.25">
      <c r="A4" s="219" t="s">
        <v>527</v>
      </c>
      <c r="B4" s="219"/>
      <c r="C4" s="219"/>
      <c r="D4" s="219"/>
      <c r="E4" s="219"/>
      <c r="F4" s="219"/>
    </row>
    <row r="5" spans="1:6" ht="63" x14ac:dyDescent="0.25">
      <c r="A5" s="222" t="s">
        <v>274</v>
      </c>
      <c r="B5" s="223"/>
      <c r="C5" s="40" t="s">
        <v>275</v>
      </c>
      <c r="D5" s="40" t="s">
        <v>276</v>
      </c>
      <c r="E5" s="40" t="s">
        <v>277</v>
      </c>
      <c r="F5" s="40" t="s">
        <v>278</v>
      </c>
    </row>
    <row r="6" spans="1:6" ht="16.5" customHeight="1" x14ac:dyDescent="0.25">
      <c r="A6" s="209" t="s">
        <v>423</v>
      </c>
      <c r="B6" s="210"/>
      <c r="C6" s="148">
        <v>9</v>
      </c>
      <c r="D6" s="149">
        <f>'Ajud Insal=9'!F148</f>
        <v>0</v>
      </c>
      <c r="E6" s="149">
        <f t="shared" ref="E6:E24" si="0">D6*C6</f>
        <v>0</v>
      </c>
      <c r="F6" s="150">
        <f t="shared" ref="F6:F24" si="1">E6*12</f>
        <v>0</v>
      </c>
    </row>
    <row r="7" spans="1:6" ht="16.5" customHeight="1" x14ac:dyDescent="0.25">
      <c r="A7" s="209" t="s">
        <v>424</v>
      </c>
      <c r="B7" s="210"/>
      <c r="C7" s="148">
        <v>2</v>
      </c>
      <c r="D7" s="149">
        <f>'Ajud Peric=2'!F148</f>
        <v>0</v>
      </c>
      <c r="E7" s="149">
        <f t="shared" si="0"/>
        <v>0</v>
      </c>
      <c r="F7" s="150">
        <f t="shared" si="1"/>
        <v>0</v>
      </c>
    </row>
    <row r="8" spans="1:6" ht="16.5" customHeight="1" x14ac:dyDescent="0.25">
      <c r="A8" s="209" t="s">
        <v>516</v>
      </c>
      <c r="B8" s="210"/>
      <c r="C8" s="148">
        <v>1</v>
      </c>
      <c r="D8" s="149">
        <f>Almoxarife!F148</f>
        <v>0</v>
      </c>
      <c r="E8" s="149">
        <f t="shared" si="0"/>
        <v>0</v>
      </c>
      <c r="F8" s="150">
        <f t="shared" si="1"/>
        <v>0</v>
      </c>
    </row>
    <row r="9" spans="1:6" ht="16.5" customHeight="1" x14ac:dyDescent="0.25">
      <c r="A9" s="209" t="s">
        <v>517</v>
      </c>
      <c r="B9" s="210"/>
      <c r="C9" s="148">
        <v>1</v>
      </c>
      <c r="D9" s="149">
        <f>'Aux Adm'!F148</f>
        <v>0</v>
      </c>
      <c r="E9" s="149">
        <f t="shared" si="0"/>
        <v>0</v>
      </c>
      <c r="F9" s="150">
        <f t="shared" si="1"/>
        <v>0</v>
      </c>
    </row>
    <row r="10" spans="1:6" ht="16.5" customHeight="1" x14ac:dyDescent="0.25">
      <c r="A10" s="209" t="s">
        <v>466</v>
      </c>
      <c r="B10" s="210"/>
      <c r="C10" s="148">
        <v>1</v>
      </c>
      <c r="D10" s="149">
        <f>'Bombeiro=1'!F148</f>
        <v>0</v>
      </c>
      <c r="E10" s="149">
        <f>D10*C10</f>
        <v>0</v>
      </c>
      <c r="F10" s="150">
        <f>E10*12</f>
        <v>0</v>
      </c>
    </row>
    <row r="11" spans="1:6" ht="16.5" customHeight="1" x14ac:dyDescent="0.25">
      <c r="A11" s="209" t="s">
        <v>467</v>
      </c>
      <c r="B11" s="210"/>
      <c r="C11" s="148">
        <v>4</v>
      </c>
      <c r="D11" s="149">
        <f>'Eletricista=4'!F148</f>
        <v>0</v>
      </c>
      <c r="E11" s="149">
        <f t="shared" si="0"/>
        <v>0</v>
      </c>
      <c r="F11" s="150">
        <f t="shared" si="1"/>
        <v>0</v>
      </c>
    </row>
    <row r="12" spans="1:6" ht="16.5" customHeight="1" x14ac:dyDescent="0.25">
      <c r="A12" s="209" t="s">
        <v>468</v>
      </c>
      <c r="B12" s="210"/>
      <c r="C12" s="148">
        <v>1</v>
      </c>
      <c r="D12" s="149">
        <f>'Enc Eletroel=1'!F148</f>
        <v>0</v>
      </c>
      <c r="E12" s="149">
        <f t="shared" si="0"/>
        <v>0</v>
      </c>
      <c r="F12" s="150">
        <f t="shared" si="1"/>
        <v>0</v>
      </c>
    </row>
    <row r="13" spans="1:6" ht="16.5" customHeight="1" x14ac:dyDescent="0.25">
      <c r="A13" s="209" t="s">
        <v>469</v>
      </c>
      <c r="B13" s="210"/>
      <c r="C13" s="148">
        <v>2</v>
      </c>
      <c r="D13" s="149">
        <f>'Enc Eletrome=2'!F148</f>
        <v>0</v>
      </c>
      <c r="E13" s="149">
        <f t="shared" si="0"/>
        <v>0</v>
      </c>
      <c r="F13" s="150">
        <f t="shared" si="1"/>
        <v>0</v>
      </c>
    </row>
    <row r="14" spans="1:6" ht="16.5" customHeight="1" x14ac:dyDescent="0.25">
      <c r="A14" s="209" t="s">
        <v>470</v>
      </c>
      <c r="B14" s="210"/>
      <c r="C14" s="148">
        <v>1</v>
      </c>
      <c r="D14" s="149">
        <f>'Enc Eletroté=1'!F148</f>
        <v>0</v>
      </c>
      <c r="E14" s="149">
        <f t="shared" si="0"/>
        <v>0</v>
      </c>
      <c r="F14" s="150">
        <f t="shared" si="1"/>
        <v>0</v>
      </c>
    </row>
    <row r="15" spans="1:6" ht="16.5" customHeight="1" x14ac:dyDescent="0.25">
      <c r="A15" s="209" t="s">
        <v>471</v>
      </c>
      <c r="B15" s="210"/>
      <c r="C15" s="148">
        <v>1</v>
      </c>
      <c r="D15" s="149">
        <f>'Engenh mecânico'!F148</f>
        <v>0</v>
      </c>
      <c r="E15" s="149">
        <f>D15*C15</f>
        <v>0</v>
      </c>
      <c r="F15" s="150">
        <f>E15*12</f>
        <v>0</v>
      </c>
    </row>
    <row r="16" spans="1:6" ht="15.75" x14ac:dyDescent="0.25">
      <c r="A16" s="209" t="s">
        <v>472</v>
      </c>
      <c r="B16" s="210"/>
      <c r="C16" s="148">
        <v>1</v>
      </c>
      <c r="D16" s="149">
        <f>'Engenh mecatrônico'!F148</f>
        <v>0</v>
      </c>
      <c r="E16" s="149">
        <f t="shared" ref="E16" si="2">D16*C16</f>
        <v>0</v>
      </c>
      <c r="F16" s="150">
        <f t="shared" ref="F16" si="3">E16*12</f>
        <v>0</v>
      </c>
    </row>
    <row r="17" spans="1:6" ht="16.5" customHeight="1" x14ac:dyDescent="0.25">
      <c r="A17" s="209" t="s">
        <v>436</v>
      </c>
      <c r="B17" s="210"/>
      <c r="C17" s="148">
        <v>6</v>
      </c>
      <c r="D17" s="149">
        <f>'Mec refr Insalub'!F148</f>
        <v>0</v>
      </c>
      <c r="E17" s="149">
        <f t="shared" ref="E17:E23" si="4">D17*C17</f>
        <v>0</v>
      </c>
      <c r="F17" s="150">
        <f t="shared" ref="F17:F23" si="5">E17*12</f>
        <v>0</v>
      </c>
    </row>
    <row r="18" spans="1:6" ht="16.5" customHeight="1" x14ac:dyDescent="0.25">
      <c r="A18" s="209" t="s">
        <v>437</v>
      </c>
      <c r="B18" s="210"/>
      <c r="C18" s="148">
        <v>2</v>
      </c>
      <c r="D18" s="149">
        <f>'Mec refr Pericul'!F148</f>
        <v>0</v>
      </c>
      <c r="E18" s="149">
        <f t="shared" si="4"/>
        <v>0</v>
      </c>
      <c r="F18" s="150">
        <f t="shared" si="5"/>
        <v>0</v>
      </c>
    </row>
    <row r="19" spans="1:6" ht="16.5" customHeight="1" x14ac:dyDescent="0.25">
      <c r="A19" s="209" t="s">
        <v>473</v>
      </c>
      <c r="B19" s="210"/>
      <c r="C19" s="148">
        <v>1</v>
      </c>
      <c r="D19" s="149">
        <f>'Mec Eletr=1'!F148</f>
        <v>0</v>
      </c>
      <c r="E19" s="149">
        <f t="shared" ref="E19:E20" si="6">D19*C19</f>
        <v>0</v>
      </c>
      <c r="F19" s="150">
        <f t="shared" ref="F19:F20" si="7">E19*12</f>
        <v>0</v>
      </c>
    </row>
    <row r="20" spans="1:6" ht="16.5" customHeight="1" x14ac:dyDescent="0.25">
      <c r="A20" s="209" t="s">
        <v>487</v>
      </c>
      <c r="B20" s="210"/>
      <c r="C20" s="148">
        <v>1</v>
      </c>
      <c r="D20" s="149">
        <f>'Mec Eletr Ad not=1'!F148</f>
        <v>0</v>
      </c>
      <c r="E20" s="149">
        <f t="shared" si="6"/>
        <v>0</v>
      </c>
      <c r="F20" s="150">
        <f t="shared" si="7"/>
        <v>0</v>
      </c>
    </row>
    <row r="21" spans="1:6" ht="16.5" customHeight="1" x14ac:dyDescent="0.25">
      <c r="A21" s="209" t="s">
        <v>518</v>
      </c>
      <c r="B21" s="210"/>
      <c r="C21" s="148">
        <v>1</v>
      </c>
      <c r="D21" s="149">
        <f>Motorista!F148</f>
        <v>0</v>
      </c>
      <c r="E21" s="149">
        <f t="shared" ref="E21" si="8">D21*C21</f>
        <v>0</v>
      </c>
      <c r="F21" s="150">
        <f t="shared" ref="F21" si="9">E21*12</f>
        <v>0</v>
      </c>
    </row>
    <row r="22" spans="1:6" ht="16.5" customHeight="1" x14ac:dyDescent="0.25">
      <c r="A22" s="209" t="s">
        <v>474</v>
      </c>
      <c r="B22" s="210"/>
      <c r="C22" s="148">
        <v>1</v>
      </c>
      <c r="D22" s="149">
        <f>'Operador-ar Exped'!F148</f>
        <v>0</v>
      </c>
      <c r="E22" s="149">
        <f t="shared" ref="E22" si="10">D22*C22</f>
        <v>0</v>
      </c>
      <c r="F22" s="150">
        <f t="shared" ref="F22" si="11">E22*12</f>
        <v>0</v>
      </c>
    </row>
    <row r="23" spans="1:6" ht="16.5" customHeight="1" x14ac:dyDescent="0.25">
      <c r="A23" s="209" t="s">
        <v>475</v>
      </c>
      <c r="B23" s="210"/>
      <c r="C23" s="148">
        <v>4</v>
      </c>
      <c r="D23" s="149">
        <f>'Oper-ar Plant dia=4'!F148</f>
        <v>0</v>
      </c>
      <c r="E23" s="149">
        <f t="shared" si="4"/>
        <v>0</v>
      </c>
      <c r="F23" s="150">
        <f t="shared" si="5"/>
        <v>0</v>
      </c>
    </row>
    <row r="24" spans="1:6" ht="16.5" customHeight="1" x14ac:dyDescent="0.25">
      <c r="A24" s="209" t="s">
        <v>476</v>
      </c>
      <c r="B24" s="210"/>
      <c r="C24" s="148">
        <v>4</v>
      </c>
      <c r="D24" s="149">
        <f>'Oper-ar Plant noite=4'!F148</f>
        <v>0</v>
      </c>
      <c r="E24" s="149">
        <f t="shared" si="0"/>
        <v>0</v>
      </c>
      <c r="F24" s="150">
        <f t="shared" si="1"/>
        <v>0</v>
      </c>
    </row>
    <row r="25" spans="1:6" ht="16.5" customHeight="1" x14ac:dyDescent="0.25">
      <c r="A25" s="220" t="s">
        <v>477</v>
      </c>
      <c r="B25" s="210"/>
      <c r="C25" s="148">
        <v>2</v>
      </c>
      <c r="D25" s="149">
        <f>'Oper autom=2'!F148</f>
        <v>0</v>
      </c>
      <c r="E25" s="149">
        <f t="shared" ref="E25" si="12">D25*C25</f>
        <v>0</v>
      </c>
      <c r="F25" s="150">
        <f t="shared" ref="F25" si="13">E25*12</f>
        <v>0</v>
      </c>
    </row>
    <row r="26" spans="1:6" ht="16.5" customHeight="1" x14ac:dyDescent="0.25">
      <c r="A26" s="211" t="s">
        <v>279</v>
      </c>
      <c r="B26" s="212"/>
      <c r="C26" s="212"/>
      <c r="D26" s="213"/>
      <c r="E26" s="151">
        <f>ROUND(SUM(E6:E25),2)</f>
        <v>0</v>
      </c>
      <c r="F26" s="152">
        <f>SUM(F6:F25)</f>
        <v>0</v>
      </c>
    </row>
    <row r="27" spans="1:6" ht="16.5" customHeight="1" thickBot="1" x14ac:dyDescent="0.3">
      <c r="A27" s="214" t="s">
        <v>280</v>
      </c>
      <c r="B27" s="215"/>
      <c r="C27" s="215"/>
      <c r="D27" s="216"/>
      <c r="E27" s="217">
        <f>SUM(C6:C25)</f>
        <v>46</v>
      </c>
      <c r="F27" s="218"/>
    </row>
    <row r="28" spans="1:6" ht="16.5" customHeight="1" thickBot="1" x14ac:dyDescent="0.3">
      <c r="A28" s="153"/>
      <c r="B28" s="153"/>
      <c r="C28" s="153"/>
      <c r="D28" s="153"/>
      <c r="E28" s="154"/>
      <c r="F28" s="154"/>
    </row>
    <row r="29" spans="1:6" ht="16.5" customHeight="1" x14ac:dyDescent="0.25">
      <c r="A29" s="206" t="s">
        <v>454</v>
      </c>
      <c r="B29" s="207"/>
      <c r="C29" s="208"/>
      <c r="D29" s="208"/>
      <c r="E29" s="157" t="s">
        <v>281</v>
      </c>
      <c r="F29" s="158" t="s">
        <v>282</v>
      </c>
    </row>
    <row r="30" spans="1:6" ht="16.5" customHeight="1" x14ac:dyDescent="0.25">
      <c r="A30" s="211" t="s">
        <v>486</v>
      </c>
      <c r="B30" s="212"/>
      <c r="C30" s="212"/>
      <c r="D30" s="212"/>
      <c r="E30" s="212"/>
      <c r="F30" s="225"/>
    </row>
    <row r="31" spans="1:6" ht="31.5" x14ac:dyDescent="0.25">
      <c r="A31" s="238" t="s">
        <v>283</v>
      </c>
      <c r="B31" s="239"/>
      <c r="C31" s="159" t="s">
        <v>455</v>
      </c>
      <c r="D31" s="159" t="s">
        <v>459</v>
      </c>
      <c r="E31" s="159" t="s">
        <v>456</v>
      </c>
      <c r="F31" s="160" t="s">
        <v>457</v>
      </c>
    </row>
    <row r="32" spans="1:6" s="147" customFormat="1" ht="15.75" x14ac:dyDescent="0.25">
      <c r="A32" s="236" t="s">
        <v>478</v>
      </c>
      <c r="B32" s="237"/>
      <c r="C32" s="169"/>
      <c r="D32" s="169" t="s">
        <v>458</v>
      </c>
      <c r="E32" s="161">
        <v>26000</v>
      </c>
      <c r="F32" s="162">
        <f>E32*12</f>
        <v>312000</v>
      </c>
    </row>
    <row r="33" spans="1:6" ht="16.5" customHeight="1" thickBot="1" x14ac:dyDescent="0.3">
      <c r="A33" s="226" t="s">
        <v>284</v>
      </c>
      <c r="B33" s="216"/>
      <c r="C33" s="227"/>
      <c r="D33" s="227"/>
      <c r="E33" s="163">
        <f>SUM(E32:E32)</f>
        <v>26000</v>
      </c>
      <c r="F33" s="164">
        <f>SUM(F32:F32)</f>
        <v>312000</v>
      </c>
    </row>
    <row r="34" spans="1:6" ht="16.5" customHeight="1" thickBot="1" x14ac:dyDescent="0.3">
      <c r="A34" s="153"/>
      <c r="B34" s="153"/>
      <c r="C34" s="153"/>
      <c r="D34" s="153"/>
      <c r="E34" s="165"/>
      <c r="F34" s="165"/>
    </row>
    <row r="35" spans="1:6" ht="16.5" customHeight="1" x14ac:dyDescent="0.25">
      <c r="A35" s="206" t="s">
        <v>462</v>
      </c>
      <c r="B35" s="207"/>
      <c r="C35" s="208"/>
      <c r="D35" s="208"/>
      <c r="E35" s="157" t="s">
        <v>281</v>
      </c>
      <c r="F35" s="158" t="s">
        <v>282</v>
      </c>
    </row>
    <row r="36" spans="1:6" ht="16.5" customHeight="1" x14ac:dyDescent="0.25">
      <c r="A36" s="211" t="s">
        <v>463</v>
      </c>
      <c r="B36" s="212"/>
      <c r="C36" s="212"/>
      <c r="D36" s="212"/>
      <c r="E36" s="212"/>
      <c r="F36" s="225"/>
    </row>
    <row r="37" spans="1:6" ht="47.25" x14ac:dyDescent="0.25">
      <c r="A37" s="238" t="s">
        <v>464</v>
      </c>
      <c r="B37" s="239"/>
      <c r="C37" s="159" t="s">
        <v>524</v>
      </c>
      <c r="D37" s="159" t="s">
        <v>525</v>
      </c>
      <c r="E37" s="159" t="s">
        <v>456</v>
      </c>
      <c r="F37" s="160" t="s">
        <v>457</v>
      </c>
    </row>
    <row r="38" spans="1:6" ht="16.5" customHeight="1" x14ac:dyDescent="0.25">
      <c r="A38" s="236" t="s">
        <v>479</v>
      </c>
      <c r="B38" s="237"/>
      <c r="C38" s="169"/>
      <c r="D38" s="205">
        <f>18000/12</f>
        <v>1500</v>
      </c>
      <c r="E38" s="161">
        <f>C38*D38</f>
        <v>0</v>
      </c>
      <c r="F38" s="162">
        <f>E38*12</f>
        <v>0</v>
      </c>
    </row>
    <row r="39" spans="1:6" ht="16.5" customHeight="1" thickBot="1" x14ac:dyDescent="0.3">
      <c r="A39" s="226" t="s">
        <v>465</v>
      </c>
      <c r="B39" s="216"/>
      <c r="C39" s="227"/>
      <c r="D39" s="227"/>
      <c r="E39" s="163">
        <f>SUM(E38:E38)</f>
        <v>0</v>
      </c>
      <c r="F39" s="164">
        <f>SUM(F38:F38)</f>
        <v>0</v>
      </c>
    </row>
    <row r="40" spans="1:6" ht="16.5" customHeight="1" x14ac:dyDescent="0.25">
      <c r="A40" s="153"/>
      <c r="B40" s="153"/>
      <c r="C40" s="153"/>
      <c r="D40" s="153"/>
      <c r="E40" s="165"/>
      <c r="F40" s="165"/>
    </row>
    <row r="41" spans="1:6" ht="16.5" customHeight="1" x14ac:dyDescent="0.25">
      <c r="A41" s="153"/>
      <c r="B41" s="153"/>
      <c r="C41" s="153"/>
      <c r="D41" s="153"/>
      <c r="E41" s="165"/>
      <c r="F41" s="165"/>
    </row>
    <row r="42" spans="1:6" ht="16.5" customHeight="1" x14ac:dyDescent="0.25">
      <c r="A42" s="228" t="s">
        <v>485</v>
      </c>
      <c r="B42" s="229"/>
      <c r="C42" s="229"/>
      <c r="D42" s="230"/>
      <c r="E42" s="166" t="s">
        <v>285</v>
      </c>
      <c r="F42" s="166" t="s">
        <v>286</v>
      </c>
    </row>
    <row r="43" spans="1:6" ht="16.5" customHeight="1" x14ac:dyDescent="0.25">
      <c r="A43" s="231"/>
      <c r="B43" s="232"/>
      <c r="C43" s="232"/>
      <c r="D43" s="233"/>
      <c r="E43" s="193">
        <f>E39+E33+E26</f>
        <v>26000</v>
      </c>
      <c r="F43" s="193">
        <f>F26+F33+F39</f>
        <v>312000</v>
      </c>
    </row>
    <row r="44" spans="1:6" ht="16.5" customHeight="1" x14ac:dyDescent="0.25">
      <c r="F44" s="156"/>
    </row>
    <row r="45" spans="1:6" ht="16.5" customHeight="1" x14ac:dyDescent="0.25">
      <c r="E45" s="156"/>
      <c r="F45" s="156"/>
    </row>
    <row r="47" spans="1:6" ht="16.5" customHeight="1" x14ac:dyDescent="0.25">
      <c r="A47" s="234"/>
      <c r="B47" s="234"/>
      <c r="C47" s="234"/>
      <c r="D47" s="234"/>
      <c r="E47" s="234"/>
      <c r="F47" s="234"/>
    </row>
    <row r="48" spans="1:6" ht="16.5" customHeight="1" x14ac:dyDescent="0.25">
      <c r="A48" s="167"/>
      <c r="B48" s="167"/>
      <c r="C48" s="167"/>
      <c r="D48" s="167"/>
      <c r="E48" s="168"/>
      <c r="F48" s="167"/>
    </row>
    <row r="49" spans="1:10" ht="16.5" customHeight="1" x14ac:dyDescent="0.25">
      <c r="A49" s="235"/>
      <c r="B49" s="235"/>
      <c r="C49" s="235"/>
      <c r="D49" s="235"/>
      <c r="E49" s="235"/>
      <c r="F49" s="235"/>
      <c r="J49" s="46"/>
    </row>
    <row r="50" spans="1:10" ht="16.5" customHeight="1" x14ac:dyDescent="0.25">
      <c r="A50" s="167"/>
      <c r="B50" s="167"/>
      <c r="C50" s="167"/>
      <c r="D50" s="167"/>
      <c r="E50" s="167"/>
      <c r="F50" s="167"/>
    </row>
  </sheetData>
  <mergeCells count="41">
    <mergeCell ref="A30:F30"/>
    <mergeCell ref="A33:D33"/>
    <mergeCell ref="A42:D43"/>
    <mergeCell ref="A47:F47"/>
    <mergeCell ref="A49:F49"/>
    <mergeCell ref="A32:B32"/>
    <mergeCell ref="A31:B31"/>
    <mergeCell ref="A35:D35"/>
    <mergeCell ref="A36:F36"/>
    <mergeCell ref="A37:B37"/>
    <mergeCell ref="A38:B38"/>
    <mergeCell ref="A39:D39"/>
    <mergeCell ref="A1:F1"/>
    <mergeCell ref="A5:B5"/>
    <mergeCell ref="A6:B6"/>
    <mergeCell ref="A7:B7"/>
    <mergeCell ref="A11:B11"/>
    <mergeCell ref="A2:F2"/>
    <mergeCell ref="A3:F3"/>
    <mergeCell ref="A9:B9"/>
    <mergeCell ref="A8:B8"/>
    <mergeCell ref="E27:F27"/>
    <mergeCell ref="A4:F4"/>
    <mergeCell ref="A12:B12"/>
    <mergeCell ref="A13:B13"/>
    <mergeCell ref="A14:B14"/>
    <mergeCell ref="A16:B16"/>
    <mergeCell ref="A23:B23"/>
    <mergeCell ref="A24:B24"/>
    <mergeCell ref="A25:B25"/>
    <mergeCell ref="A15:B15"/>
    <mergeCell ref="A21:B21"/>
    <mergeCell ref="A29:D29"/>
    <mergeCell ref="A10:B10"/>
    <mergeCell ref="A17:B17"/>
    <mergeCell ref="A18:B18"/>
    <mergeCell ref="A19:B19"/>
    <mergeCell ref="A22:B22"/>
    <mergeCell ref="A20:B20"/>
    <mergeCell ref="A26:D26"/>
    <mergeCell ref="A27:D27"/>
  </mergeCells>
  <printOptions horizontalCentered="1"/>
  <pageMargins left="1.1811023622047245" right="0.39370078740157483" top="0.98425196850393704" bottom="0.59055118110236227" header="0.31496062992125984" footer="0.31496062992125984"/>
  <pageSetup paperSize="9" scale="59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0"/>
  <sheetViews>
    <sheetView view="pageBreakPreview" zoomScale="110" zoomScaleNormal="130" zoomScaleSheetLayoutView="110" workbookViewId="0">
      <selection activeCell="G32" sqref="G32"/>
    </sheetView>
  </sheetViews>
  <sheetFormatPr defaultRowHeight="12.75" x14ac:dyDescent="0.2"/>
  <cols>
    <col min="1" max="1" width="4" style="48" customWidth="1"/>
    <col min="2" max="2" width="12.28515625" style="48" customWidth="1"/>
    <col min="3" max="3" width="29.85546875" style="48" customWidth="1"/>
    <col min="4" max="4" width="9.42578125" style="48" customWidth="1"/>
    <col min="5" max="5" width="9.28515625" style="48" bestFit="1" customWidth="1"/>
    <col min="6" max="6" width="15" style="51" customWidth="1"/>
    <col min="7" max="7" width="13.7109375" style="48" customWidth="1"/>
    <col min="8" max="11" width="9.140625" style="48"/>
    <col min="12" max="12" width="15.28515625" style="48" customWidth="1"/>
    <col min="13" max="15" width="9.140625" style="48"/>
    <col min="16" max="16" width="11.7109375" style="48" customWidth="1"/>
    <col min="17" max="16384" width="9.140625" style="48"/>
  </cols>
  <sheetData>
    <row r="1" spans="1:7" x14ac:dyDescent="0.2">
      <c r="A1" s="341" t="s">
        <v>496</v>
      </c>
      <c r="B1" s="341"/>
      <c r="C1" s="341"/>
      <c r="D1" s="341"/>
      <c r="E1" s="341"/>
      <c r="F1" s="341"/>
      <c r="G1" s="341"/>
    </row>
    <row r="2" spans="1:7" x14ac:dyDescent="0.2">
      <c r="A2" s="341" t="s">
        <v>287</v>
      </c>
      <c r="B2" s="341"/>
      <c r="C2" s="341"/>
      <c r="D2" s="341" t="s">
        <v>433</v>
      </c>
      <c r="E2" s="341"/>
      <c r="F2" s="341"/>
      <c r="G2" s="341"/>
    </row>
    <row r="4" spans="1:7" x14ac:dyDescent="0.2">
      <c r="B4" s="49" t="s">
        <v>288</v>
      </c>
      <c r="C4" s="342"/>
      <c r="D4" s="342"/>
      <c r="E4" s="342"/>
      <c r="F4" s="342"/>
      <c r="G4" s="342"/>
    </row>
    <row r="5" spans="1:7" x14ac:dyDescent="0.2">
      <c r="B5" s="49" t="s">
        <v>289</v>
      </c>
      <c r="C5" s="342"/>
      <c r="D5" s="342"/>
      <c r="E5" s="342"/>
      <c r="F5" s="342"/>
      <c r="G5" s="342"/>
    </row>
    <row r="6" spans="1:7" x14ac:dyDescent="0.2">
      <c r="B6" s="49" t="s">
        <v>290</v>
      </c>
      <c r="C6" s="342"/>
      <c r="D6" s="342"/>
      <c r="E6" s="342"/>
      <c r="F6" s="342"/>
      <c r="G6" s="342"/>
    </row>
    <row r="8" spans="1:7" x14ac:dyDescent="0.2">
      <c r="A8" s="314" t="s">
        <v>291</v>
      </c>
      <c r="B8" s="314"/>
      <c r="C8" s="314"/>
      <c r="D8" s="314"/>
      <c r="E8" s="314"/>
      <c r="F8" s="314"/>
      <c r="G8" s="314"/>
    </row>
    <row r="9" spans="1:7" x14ac:dyDescent="0.2">
      <c r="A9" s="135" t="s">
        <v>292</v>
      </c>
      <c r="B9" s="315" t="s">
        <v>293</v>
      </c>
      <c r="C9" s="316"/>
      <c r="D9" s="316"/>
      <c r="E9" s="316"/>
      <c r="F9" s="317"/>
      <c r="G9" s="135"/>
    </row>
    <row r="10" spans="1:7" x14ac:dyDescent="0.2">
      <c r="A10" s="135" t="s">
        <v>294</v>
      </c>
      <c r="B10" s="315" t="s">
        <v>295</v>
      </c>
      <c r="C10" s="316"/>
      <c r="D10" s="316"/>
      <c r="E10" s="316"/>
      <c r="F10" s="317"/>
      <c r="G10" s="135" t="s">
        <v>296</v>
      </c>
    </row>
    <row r="11" spans="1:7" x14ac:dyDescent="0.2">
      <c r="A11" s="135" t="s">
        <v>297</v>
      </c>
      <c r="B11" s="315" t="s">
        <v>528</v>
      </c>
      <c r="C11" s="316"/>
      <c r="D11" s="316"/>
      <c r="E11" s="316"/>
      <c r="F11" s="317"/>
      <c r="G11" s="50"/>
    </row>
    <row r="12" spans="1:7" x14ac:dyDescent="0.2">
      <c r="A12" s="135" t="s">
        <v>298</v>
      </c>
      <c r="B12" s="315" t="s">
        <v>299</v>
      </c>
      <c r="C12" s="316"/>
      <c r="D12" s="316"/>
      <c r="E12" s="316"/>
      <c r="F12" s="317"/>
      <c r="G12" s="135">
        <v>12</v>
      </c>
    </row>
    <row r="13" spans="1:7" x14ac:dyDescent="0.2">
      <c r="G13" s="52"/>
    </row>
    <row r="14" spans="1:7" x14ac:dyDescent="0.2">
      <c r="A14" s="340" t="s">
        <v>300</v>
      </c>
      <c r="B14" s="340"/>
      <c r="C14" s="340"/>
      <c r="D14" s="340"/>
      <c r="E14" s="340"/>
      <c r="F14" s="340"/>
      <c r="G14" s="340"/>
    </row>
    <row r="15" spans="1:7" ht="15" customHeight="1" x14ac:dyDescent="0.2">
      <c r="A15" s="134" t="s">
        <v>301</v>
      </c>
      <c r="B15" s="130"/>
      <c r="C15" s="319" t="s">
        <v>302</v>
      </c>
      <c r="D15" s="320"/>
      <c r="E15" s="321"/>
      <c r="F15" s="314" t="s">
        <v>303</v>
      </c>
      <c r="G15" s="314"/>
    </row>
    <row r="16" spans="1:7" x14ac:dyDescent="0.2">
      <c r="A16" s="333" t="s">
        <v>269</v>
      </c>
      <c r="B16" s="333"/>
      <c r="C16" s="334" t="s">
        <v>304</v>
      </c>
      <c r="D16" s="335"/>
      <c r="E16" s="336"/>
      <c r="F16" s="337">
        <v>1</v>
      </c>
      <c r="G16" s="338"/>
    </row>
    <row r="18" spans="1:7" x14ac:dyDescent="0.2">
      <c r="A18" s="339" t="s">
        <v>305</v>
      </c>
      <c r="B18" s="339"/>
      <c r="C18" s="339"/>
      <c r="D18" s="339"/>
      <c r="E18" s="339"/>
      <c r="F18" s="339"/>
      <c r="G18" s="339"/>
    </row>
    <row r="19" spans="1:7" x14ac:dyDescent="0.2">
      <c r="B19" s="129"/>
      <c r="C19" s="129"/>
      <c r="D19" s="129"/>
      <c r="E19" s="129"/>
      <c r="F19" s="53"/>
      <c r="G19" s="129"/>
    </row>
    <row r="20" spans="1:7" x14ac:dyDescent="0.2">
      <c r="A20" s="314" t="s">
        <v>306</v>
      </c>
      <c r="B20" s="314"/>
      <c r="C20" s="314"/>
      <c r="D20" s="314"/>
      <c r="E20" s="314"/>
      <c r="F20" s="314"/>
      <c r="G20" s="314"/>
    </row>
    <row r="21" spans="1:7" x14ac:dyDescent="0.2">
      <c r="A21" s="135">
        <v>1</v>
      </c>
      <c r="B21" s="326" t="s">
        <v>307</v>
      </c>
      <c r="C21" s="327"/>
      <c r="D21" s="327"/>
      <c r="E21" s="328"/>
      <c r="F21" s="319" t="s">
        <v>430</v>
      </c>
      <c r="G21" s="321"/>
    </row>
    <row r="22" spans="1:7" x14ac:dyDescent="0.2">
      <c r="A22" s="135">
        <v>2</v>
      </c>
      <c r="B22" s="315" t="s">
        <v>308</v>
      </c>
      <c r="C22" s="316"/>
      <c r="D22" s="316"/>
      <c r="E22" s="317"/>
      <c r="F22" s="329"/>
      <c r="G22" s="330"/>
    </row>
    <row r="23" spans="1:7" x14ac:dyDescent="0.2">
      <c r="A23" s="135">
        <v>3</v>
      </c>
      <c r="B23" s="315" t="s">
        <v>309</v>
      </c>
      <c r="C23" s="316"/>
      <c r="D23" s="316"/>
      <c r="E23" s="317"/>
      <c r="F23" s="331"/>
      <c r="G23" s="332"/>
    </row>
    <row r="24" spans="1:7" x14ac:dyDescent="0.2">
      <c r="A24" s="135">
        <v>4</v>
      </c>
      <c r="B24" s="315" t="s">
        <v>310</v>
      </c>
      <c r="C24" s="316"/>
      <c r="D24" s="316"/>
      <c r="E24" s="317"/>
      <c r="F24" s="323"/>
      <c r="G24" s="324"/>
    </row>
    <row r="25" spans="1:7" x14ac:dyDescent="0.2">
      <c r="A25" s="129"/>
      <c r="B25" s="54"/>
      <c r="C25" s="54"/>
      <c r="D25" s="54"/>
      <c r="E25" s="54"/>
      <c r="F25" s="55" t="s">
        <v>311</v>
      </c>
      <c r="G25" s="56"/>
    </row>
    <row r="26" spans="1:7" x14ac:dyDescent="0.2">
      <c r="A26" s="129"/>
      <c r="B26" s="325" t="s">
        <v>312</v>
      </c>
      <c r="C26" s="325"/>
      <c r="D26" s="325"/>
      <c r="E26" s="325"/>
      <c r="F26" s="325"/>
      <c r="G26" s="325"/>
    </row>
    <row r="28" spans="1:7" x14ac:dyDescent="0.2">
      <c r="B28" s="135">
        <v>1</v>
      </c>
      <c r="C28" s="314" t="s">
        <v>313</v>
      </c>
      <c r="D28" s="314"/>
      <c r="E28" s="314"/>
      <c r="F28" s="57" t="s">
        <v>314</v>
      </c>
      <c r="G28" s="58" t="s">
        <v>315</v>
      </c>
    </row>
    <row r="29" spans="1:7" x14ac:dyDescent="0.2">
      <c r="B29" s="135" t="s">
        <v>292</v>
      </c>
      <c r="C29" s="322" t="s">
        <v>316</v>
      </c>
      <c r="D29" s="322"/>
      <c r="E29" s="322"/>
      <c r="F29" s="55"/>
      <c r="G29" s="56">
        <v>0</v>
      </c>
    </row>
    <row r="30" spans="1:7" x14ac:dyDescent="0.2">
      <c r="B30" s="135" t="s">
        <v>294</v>
      </c>
      <c r="C30" s="322" t="s">
        <v>317</v>
      </c>
      <c r="D30" s="322"/>
      <c r="E30" s="322"/>
      <c r="F30" s="60">
        <v>0.3</v>
      </c>
      <c r="G30" s="56">
        <v>0</v>
      </c>
    </row>
    <row r="31" spans="1:7" x14ac:dyDescent="0.2">
      <c r="B31" s="135" t="s">
        <v>297</v>
      </c>
      <c r="C31" s="322" t="s">
        <v>318</v>
      </c>
      <c r="D31" s="322"/>
      <c r="E31" s="322"/>
      <c r="F31" s="60">
        <v>0</v>
      </c>
      <c r="G31" s="56">
        <v>0</v>
      </c>
    </row>
    <row r="32" spans="1:7" x14ac:dyDescent="0.2">
      <c r="B32" s="135" t="s">
        <v>298</v>
      </c>
      <c r="C32" s="322" t="s">
        <v>319</v>
      </c>
      <c r="D32" s="322"/>
      <c r="E32" s="322"/>
      <c r="F32" s="60">
        <v>0</v>
      </c>
      <c r="G32" s="56">
        <v>0</v>
      </c>
    </row>
    <row r="33" spans="1:7" x14ac:dyDescent="0.2">
      <c r="B33" s="135" t="s">
        <v>320</v>
      </c>
      <c r="C33" s="322" t="s">
        <v>321</v>
      </c>
      <c r="D33" s="322"/>
      <c r="E33" s="322"/>
      <c r="F33" s="60">
        <v>0</v>
      </c>
      <c r="G33" s="56">
        <v>0</v>
      </c>
    </row>
    <row r="34" spans="1:7" x14ac:dyDescent="0.2">
      <c r="B34" s="135" t="s">
        <v>322</v>
      </c>
      <c r="C34" s="322" t="s">
        <v>323</v>
      </c>
      <c r="D34" s="322"/>
      <c r="E34" s="322"/>
      <c r="F34" s="63">
        <v>0</v>
      </c>
      <c r="G34" s="56">
        <v>0</v>
      </c>
    </row>
    <row r="35" spans="1:7" x14ac:dyDescent="0.2">
      <c r="B35" s="136" t="s">
        <v>324</v>
      </c>
      <c r="C35" s="315" t="s">
        <v>440</v>
      </c>
      <c r="D35" s="316"/>
      <c r="E35" s="317"/>
      <c r="F35" s="146">
        <v>0.14000000000000001</v>
      </c>
      <c r="G35" s="56">
        <v>0</v>
      </c>
    </row>
    <row r="36" spans="1:7" x14ac:dyDescent="0.2">
      <c r="B36" s="135" t="s">
        <v>333</v>
      </c>
      <c r="C36" s="322" t="s">
        <v>523</v>
      </c>
      <c r="D36" s="322"/>
      <c r="E36" s="322"/>
      <c r="F36" s="64"/>
      <c r="G36" s="56">
        <v>0</v>
      </c>
    </row>
    <row r="37" spans="1:7" x14ac:dyDescent="0.2">
      <c r="B37" s="319" t="s">
        <v>325</v>
      </c>
      <c r="C37" s="320"/>
      <c r="D37" s="320"/>
      <c r="E37" s="320"/>
      <c r="F37" s="321"/>
      <c r="G37" s="56">
        <v>0</v>
      </c>
    </row>
    <row r="39" spans="1:7" ht="15.75" customHeight="1" x14ac:dyDescent="0.2">
      <c r="A39" s="318" t="s">
        <v>326</v>
      </c>
      <c r="B39" s="318"/>
      <c r="C39" s="318"/>
      <c r="D39" s="318"/>
      <c r="E39" s="318"/>
      <c r="F39" s="318"/>
      <c r="G39" s="129"/>
    </row>
    <row r="41" spans="1:7" ht="15.75" customHeight="1" x14ac:dyDescent="0.2">
      <c r="A41" s="135">
        <v>2</v>
      </c>
      <c r="B41" s="319" t="s">
        <v>327</v>
      </c>
      <c r="C41" s="320"/>
      <c r="D41" s="320"/>
      <c r="E41" s="321"/>
      <c r="F41" s="57" t="s">
        <v>315</v>
      </c>
    </row>
    <row r="42" spans="1:7" ht="15.75" customHeight="1" x14ac:dyDescent="0.2">
      <c r="A42" s="135" t="s">
        <v>292</v>
      </c>
      <c r="B42" s="131" t="s">
        <v>328</v>
      </c>
      <c r="C42" s="132"/>
      <c r="D42" s="124">
        <v>12</v>
      </c>
      <c r="E42" s="66"/>
      <c r="F42" s="56">
        <v>0</v>
      </c>
    </row>
    <row r="43" spans="1:7" x14ac:dyDescent="0.2">
      <c r="A43" s="135" t="s">
        <v>294</v>
      </c>
      <c r="B43" s="315" t="s">
        <v>421</v>
      </c>
      <c r="C43" s="316"/>
      <c r="D43" s="65"/>
      <c r="E43" s="66"/>
      <c r="F43" s="56">
        <v>0</v>
      </c>
      <c r="G43" s="67"/>
    </row>
    <row r="44" spans="1:7" x14ac:dyDescent="0.2">
      <c r="A44" s="135" t="s">
        <v>297</v>
      </c>
      <c r="B44" s="315" t="s">
        <v>422</v>
      </c>
      <c r="C44" s="316"/>
      <c r="D44" s="316"/>
      <c r="E44" s="66"/>
      <c r="F44" s="56">
        <v>0</v>
      </c>
      <c r="G44" s="67"/>
    </row>
    <row r="45" spans="1:7" x14ac:dyDescent="0.2">
      <c r="A45" s="135" t="s">
        <v>298</v>
      </c>
      <c r="B45" s="315" t="s">
        <v>329</v>
      </c>
      <c r="C45" s="316"/>
      <c r="D45" s="316"/>
      <c r="E45" s="317"/>
      <c r="F45" s="56">
        <v>0</v>
      </c>
      <c r="G45" s="67"/>
    </row>
    <row r="46" spans="1:7" x14ac:dyDescent="0.2">
      <c r="A46" s="135" t="s">
        <v>320</v>
      </c>
      <c r="B46" s="315" t="s">
        <v>330</v>
      </c>
      <c r="C46" s="316"/>
      <c r="D46" s="316"/>
      <c r="E46" s="317"/>
      <c r="F46" s="56">
        <v>0</v>
      </c>
      <c r="G46" s="67"/>
    </row>
    <row r="47" spans="1:7" x14ac:dyDescent="0.2">
      <c r="A47" s="135" t="s">
        <v>322</v>
      </c>
      <c r="B47" s="315" t="s">
        <v>331</v>
      </c>
      <c r="C47" s="316"/>
      <c r="D47" s="316"/>
      <c r="E47" s="317"/>
      <c r="F47" s="56">
        <v>0</v>
      </c>
      <c r="G47" s="67"/>
    </row>
    <row r="48" spans="1:7" x14ac:dyDescent="0.2">
      <c r="A48" s="135" t="s">
        <v>324</v>
      </c>
      <c r="B48" s="315" t="s">
        <v>332</v>
      </c>
      <c r="C48" s="316"/>
      <c r="D48" s="316"/>
      <c r="E48" s="317"/>
      <c r="F48" s="56">
        <v>0</v>
      </c>
      <c r="G48" s="67"/>
    </row>
    <row r="49" spans="1:7" x14ac:dyDescent="0.2">
      <c r="A49" s="135" t="s">
        <v>333</v>
      </c>
      <c r="B49" s="308" t="s">
        <v>334</v>
      </c>
      <c r="C49" s="309"/>
      <c r="D49" s="309"/>
      <c r="E49" s="310"/>
      <c r="F49" s="56">
        <v>0</v>
      </c>
      <c r="G49" s="67"/>
    </row>
    <row r="50" spans="1:7" x14ac:dyDescent="0.2">
      <c r="A50" s="314" t="s">
        <v>335</v>
      </c>
      <c r="B50" s="314"/>
      <c r="C50" s="314"/>
      <c r="D50" s="314"/>
      <c r="E50" s="314"/>
      <c r="F50" s="56">
        <v>0</v>
      </c>
      <c r="G50" s="67"/>
    </row>
    <row r="51" spans="1:7" x14ac:dyDescent="0.2">
      <c r="G51" s="67"/>
    </row>
    <row r="52" spans="1:7" ht="15.75" customHeight="1" x14ac:dyDescent="0.2">
      <c r="A52" s="318" t="s">
        <v>336</v>
      </c>
      <c r="B52" s="318"/>
      <c r="C52" s="318"/>
      <c r="D52" s="318"/>
      <c r="E52" s="318"/>
      <c r="F52" s="318"/>
      <c r="G52" s="67"/>
    </row>
    <row r="53" spans="1:7" x14ac:dyDescent="0.2">
      <c r="G53" s="67"/>
    </row>
    <row r="54" spans="1:7" x14ac:dyDescent="0.2">
      <c r="A54" s="135">
        <v>3</v>
      </c>
      <c r="B54" s="314" t="s">
        <v>337</v>
      </c>
      <c r="C54" s="314"/>
      <c r="D54" s="314"/>
      <c r="E54" s="314"/>
      <c r="F54" s="57" t="s">
        <v>315</v>
      </c>
      <c r="G54" s="52"/>
    </row>
    <row r="55" spans="1:7" x14ac:dyDescent="0.2">
      <c r="A55" s="68" t="s">
        <v>292</v>
      </c>
      <c r="B55" s="296" t="s">
        <v>417</v>
      </c>
      <c r="C55" s="296"/>
      <c r="D55" s="296"/>
      <c r="E55" s="296"/>
      <c r="F55" s="56">
        <v>0</v>
      </c>
      <c r="G55" s="129"/>
    </row>
    <row r="56" spans="1:7" x14ac:dyDescent="0.2">
      <c r="A56" s="68" t="s">
        <v>294</v>
      </c>
      <c r="B56" s="308" t="s">
        <v>484</v>
      </c>
      <c r="C56" s="309"/>
      <c r="D56" s="309"/>
      <c r="E56" s="310"/>
      <c r="F56" s="56">
        <v>0</v>
      </c>
      <c r="G56" s="54"/>
    </row>
    <row r="57" spans="1:7" x14ac:dyDescent="0.2">
      <c r="A57" s="68" t="s">
        <v>297</v>
      </c>
      <c r="B57" s="296" t="s">
        <v>418</v>
      </c>
      <c r="C57" s="296"/>
      <c r="D57" s="296"/>
      <c r="E57" s="296"/>
      <c r="F57" s="56">
        <v>0</v>
      </c>
      <c r="G57" s="54"/>
    </row>
    <row r="58" spans="1:7" x14ac:dyDescent="0.2">
      <c r="A58" s="68" t="s">
        <v>298</v>
      </c>
      <c r="B58" s="308" t="s">
        <v>419</v>
      </c>
      <c r="C58" s="309"/>
      <c r="D58" s="309"/>
      <c r="E58" s="310"/>
      <c r="F58" s="56">
        <v>0</v>
      </c>
      <c r="G58" s="54"/>
    </row>
    <row r="59" spans="1:7" x14ac:dyDescent="0.2">
      <c r="A59" s="68" t="s">
        <v>320</v>
      </c>
      <c r="B59" s="308" t="s">
        <v>522</v>
      </c>
      <c r="C59" s="309"/>
      <c r="D59" s="309"/>
      <c r="E59" s="310"/>
      <c r="F59" s="56">
        <v>0</v>
      </c>
      <c r="G59" s="54"/>
    </row>
    <row r="60" spans="1:7" x14ac:dyDescent="0.2">
      <c r="A60" s="68" t="s">
        <v>322</v>
      </c>
      <c r="B60" s="308" t="s">
        <v>420</v>
      </c>
      <c r="C60" s="309"/>
      <c r="D60" s="309"/>
      <c r="E60" s="310"/>
      <c r="F60" s="56">
        <v>0</v>
      </c>
      <c r="G60" s="54"/>
    </row>
    <row r="61" spans="1:7" x14ac:dyDescent="0.2">
      <c r="A61" s="68" t="s">
        <v>324</v>
      </c>
      <c r="B61" s="308" t="s">
        <v>255</v>
      </c>
      <c r="C61" s="309"/>
      <c r="D61" s="309"/>
      <c r="E61" s="310"/>
      <c r="F61" s="56">
        <v>0</v>
      </c>
      <c r="G61" s="54"/>
    </row>
    <row r="62" spans="1:7" x14ac:dyDescent="0.2">
      <c r="A62" s="68" t="s">
        <v>333</v>
      </c>
      <c r="B62" s="296" t="s">
        <v>338</v>
      </c>
      <c r="C62" s="296"/>
      <c r="D62" s="296"/>
      <c r="E62" s="296"/>
      <c r="F62" s="56">
        <v>0</v>
      </c>
      <c r="G62" s="129"/>
    </row>
    <row r="63" spans="1:7" x14ac:dyDescent="0.2">
      <c r="A63" s="294" t="s">
        <v>339</v>
      </c>
      <c r="B63" s="294"/>
      <c r="C63" s="294"/>
      <c r="D63" s="294"/>
      <c r="E63" s="294"/>
      <c r="F63" s="56">
        <v>0</v>
      </c>
      <c r="G63" s="54"/>
    </row>
    <row r="64" spans="1:7" x14ac:dyDescent="0.2">
      <c r="A64" s="70"/>
      <c r="B64" s="70"/>
      <c r="C64" s="70"/>
      <c r="D64" s="70"/>
      <c r="E64" s="70"/>
      <c r="F64" s="71"/>
      <c r="G64" s="129"/>
    </row>
    <row r="65" spans="1:7" x14ac:dyDescent="0.2">
      <c r="A65" s="293" t="s">
        <v>340</v>
      </c>
      <c r="B65" s="293"/>
      <c r="C65" s="293"/>
      <c r="D65" s="293"/>
      <c r="E65" s="293"/>
      <c r="F65" s="293"/>
    </row>
    <row r="66" spans="1:7" x14ac:dyDescent="0.2">
      <c r="A66" s="127"/>
      <c r="B66" s="127"/>
      <c r="C66" s="127"/>
      <c r="D66" s="127"/>
      <c r="E66" s="127"/>
      <c r="F66" s="127"/>
    </row>
    <row r="67" spans="1:7" x14ac:dyDescent="0.2">
      <c r="A67" s="127"/>
      <c r="B67" s="293" t="s">
        <v>341</v>
      </c>
      <c r="C67" s="293"/>
      <c r="D67" s="293"/>
      <c r="E67" s="293"/>
      <c r="F67" s="293"/>
    </row>
    <row r="68" spans="1:7" x14ac:dyDescent="0.2">
      <c r="A68" s="70"/>
      <c r="B68" s="70" t="s">
        <v>342</v>
      </c>
      <c r="C68" s="70"/>
      <c r="D68" s="70"/>
      <c r="E68" s="70"/>
      <c r="F68" s="71"/>
    </row>
    <row r="69" spans="1:7" x14ac:dyDescent="0.2">
      <c r="A69" s="126" t="s">
        <v>343</v>
      </c>
      <c r="B69" s="294" t="s">
        <v>344</v>
      </c>
      <c r="C69" s="294"/>
      <c r="D69" s="294"/>
      <c r="E69" s="126" t="s">
        <v>314</v>
      </c>
      <c r="F69" s="69" t="s">
        <v>315</v>
      </c>
    </row>
    <row r="70" spans="1:7" x14ac:dyDescent="0.2">
      <c r="A70" s="68" t="s">
        <v>292</v>
      </c>
      <c r="B70" s="296" t="s">
        <v>345</v>
      </c>
      <c r="C70" s="296"/>
      <c r="D70" s="296"/>
      <c r="E70" s="72">
        <v>0</v>
      </c>
      <c r="F70" s="56">
        <v>0</v>
      </c>
      <c r="G70" s="313"/>
    </row>
    <row r="71" spans="1:7" x14ac:dyDescent="0.2">
      <c r="A71" s="68" t="s">
        <v>294</v>
      </c>
      <c r="B71" s="296" t="s">
        <v>346</v>
      </c>
      <c r="C71" s="296"/>
      <c r="D71" s="296"/>
      <c r="E71" s="72">
        <v>1.4999999999999999E-2</v>
      </c>
      <c r="F71" s="56">
        <v>0</v>
      </c>
      <c r="G71" s="313"/>
    </row>
    <row r="72" spans="1:7" x14ac:dyDescent="0.2">
      <c r="A72" s="68" t="s">
        <v>297</v>
      </c>
      <c r="B72" s="296" t="s">
        <v>347</v>
      </c>
      <c r="C72" s="296"/>
      <c r="D72" s="296"/>
      <c r="E72" s="72">
        <v>0.01</v>
      </c>
      <c r="F72" s="56">
        <v>0</v>
      </c>
      <c r="G72" s="313"/>
    </row>
    <row r="73" spans="1:7" x14ac:dyDescent="0.2">
      <c r="A73" s="68" t="s">
        <v>298</v>
      </c>
      <c r="B73" s="296" t="s">
        <v>348</v>
      </c>
      <c r="C73" s="296"/>
      <c r="D73" s="296"/>
      <c r="E73" s="72">
        <v>2E-3</v>
      </c>
      <c r="F73" s="56">
        <v>0</v>
      </c>
      <c r="G73" s="313"/>
    </row>
    <row r="74" spans="1:7" x14ac:dyDescent="0.2">
      <c r="A74" s="68" t="s">
        <v>320</v>
      </c>
      <c r="B74" s="296" t="s">
        <v>349</v>
      </c>
      <c r="C74" s="296"/>
      <c r="D74" s="296"/>
      <c r="E74" s="72">
        <v>2.5000000000000001E-2</v>
      </c>
      <c r="F74" s="56">
        <v>0</v>
      </c>
      <c r="G74" s="313"/>
    </row>
    <row r="75" spans="1:7" x14ac:dyDescent="0.2">
      <c r="A75" s="68" t="s">
        <v>322</v>
      </c>
      <c r="B75" s="296" t="s">
        <v>350</v>
      </c>
      <c r="C75" s="296"/>
      <c r="D75" s="296"/>
      <c r="E75" s="72">
        <v>0.08</v>
      </c>
      <c r="F75" s="56">
        <v>0</v>
      </c>
      <c r="G75" s="313"/>
    </row>
    <row r="76" spans="1:7" ht="13.5" x14ac:dyDescent="0.25">
      <c r="A76" s="68" t="s">
        <v>324</v>
      </c>
      <c r="B76" s="311" t="s">
        <v>351</v>
      </c>
      <c r="C76" s="311"/>
      <c r="D76" s="311"/>
      <c r="E76" s="72">
        <v>0</v>
      </c>
      <c r="F76" s="56">
        <v>0</v>
      </c>
      <c r="G76" s="313"/>
    </row>
    <row r="77" spans="1:7" x14ac:dyDescent="0.2">
      <c r="A77" s="68" t="s">
        <v>333</v>
      </c>
      <c r="B77" s="296" t="s">
        <v>352</v>
      </c>
      <c r="C77" s="296"/>
      <c r="D77" s="296"/>
      <c r="E77" s="72">
        <v>6.0000000000000001E-3</v>
      </c>
      <c r="F77" s="56">
        <v>0</v>
      </c>
      <c r="G77" s="313"/>
    </row>
    <row r="78" spans="1:7" x14ac:dyDescent="0.2">
      <c r="A78" s="294" t="s">
        <v>235</v>
      </c>
      <c r="B78" s="294"/>
      <c r="C78" s="294"/>
      <c r="D78" s="294"/>
      <c r="E78" s="73">
        <f>SUM(E70:E77)</f>
        <v>0.13800000000000001</v>
      </c>
      <c r="F78" s="56">
        <v>0</v>
      </c>
    </row>
    <row r="79" spans="1:7" x14ac:dyDescent="0.2">
      <c r="A79" s="74"/>
      <c r="B79" s="74"/>
      <c r="C79" s="74"/>
      <c r="D79" s="74"/>
      <c r="E79" s="75"/>
      <c r="F79" s="76"/>
    </row>
    <row r="80" spans="1:7" x14ac:dyDescent="0.2">
      <c r="A80" s="312" t="s">
        <v>353</v>
      </c>
      <c r="B80" s="312"/>
      <c r="C80" s="312"/>
      <c r="D80" s="312"/>
      <c r="E80" s="312"/>
      <c r="F80" s="312"/>
    </row>
    <row r="81" spans="1:12" x14ac:dyDescent="0.2">
      <c r="A81" s="70"/>
      <c r="B81" s="128"/>
      <c r="C81" s="128"/>
      <c r="D81" s="128"/>
      <c r="E81" s="77"/>
      <c r="F81" s="71"/>
    </row>
    <row r="82" spans="1:12" x14ac:dyDescent="0.2">
      <c r="A82" s="126" t="s">
        <v>354</v>
      </c>
      <c r="B82" s="294" t="s">
        <v>355</v>
      </c>
      <c r="C82" s="294"/>
      <c r="D82" s="294"/>
      <c r="E82" s="126" t="s">
        <v>314</v>
      </c>
      <c r="F82" s="69" t="s">
        <v>315</v>
      </c>
    </row>
    <row r="83" spans="1:12" x14ac:dyDescent="0.2">
      <c r="A83" s="68" t="s">
        <v>292</v>
      </c>
      <c r="B83" s="296" t="s">
        <v>355</v>
      </c>
      <c r="C83" s="296"/>
      <c r="D83" s="296"/>
      <c r="E83" s="109">
        <v>8.3299999999999999E-2</v>
      </c>
      <c r="F83" s="56">
        <v>0</v>
      </c>
      <c r="G83" s="78"/>
    </row>
    <row r="84" spans="1:12" x14ac:dyDescent="0.2">
      <c r="A84" s="294" t="s">
        <v>356</v>
      </c>
      <c r="B84" s="294"/>
      <c r="C84" s="294"/>
      <c r="D84" s="294"/>
      <c r="E84" s="73">
        <f>E83</f>
        <v>8.3299999999999999E-2</v>
      </c>
      <c r="F84" s="56">
        <v>0</v>
      </c>
    </row>
    <row r="85" spans="1:12" x14ac:dyDescent="0.2">
      <c r="A85" s="79" t="s">
        <v>294</v>
      </c>
      <c r="B85" s="300" t="s">
        <v>357</v>
      </c>
      <c r="C85" s="300"/>
      <c r="D85" s="300"/>
      <c r="E85" s="72">
        <f>E78*E83</f>
        <v>1.1495400000000001E-2</v>
      </c>
      <c r="F85" s="56">
        <v>0</v>
      </c>
      <c r="G85" s="78"/>
      <c r="H85" s="78"/>
    </row>
    <row r="86" spans="1:12" x14ac:dyDescent="0.2">
      <c r="A86" s="305" t="s">
        <v>235</v>
      </c>
      <c r="B86" s="306"/>
      <c r="C86" s="306"/>
      <c r="D86" s="306"/>
      <c r="E86" s="73">
        <f>SUM(E84:E85)</f>
        <v>9.4795400000000002E-2</v>
      </c>
      <c r="F86" s="56">
        <v>0</v>
      </c>
      <c r="G86" s="78"/>
    </row>
    <row r="87" spans="1:12" x14ac:dyDescent="0.2">
      <c r="A87" s="70"/>
      <c r="B87" s="128"/>
      <c r="C87" s="128"/>
      <c r="D87" s="128"/>
      <c r="E87" s="77"/>
      <c r="F87" s="71"/>
    </row>
    <row r="88" spans="1:12" x14ac:dyDescent="0.2">
      <c r="A88" s="126" t="s">
        <v>358</v>
      </c>
      <c r="B88" s="307" t="s">
        <v>359</v>
      </c>
      <c r="C88" s="307"/>
      <c r="D88" s="307"/>
      <c r="E88" s="126" t="s">
        <v>314</v>
      </c>
      <c r="F88" s="69" t="s">
        <v>315</v>
      </c>
    </row>
    <row r="89" spans="1:12" x14ac:dyDescent="0.2">
      <c r="A89" s="68" t="s">
        <v>292</v>
      </c>
      <c r="B89" s="308" t="s">
        <v>360</v>
      </c>
      <c r="C89" s="309"/>
      <c r="D89" s="310"/>
      <c r="E89" s="72">
        <v>0</v>
      </c>
      <c r="F89" s="56">
        <v>0</v>
      </c>
      <c r="H89" s="81"/>
      <c r="I89" s="81"/>
      <c r="J89" s="81"/>
      <c r="K89" s="82"/>
      <c r="L89" s="83"/>
    </row>
    <row r="90" spans="1:12" ht="32.25" customHeight="1" x14ac:dyDescent="0.2">
      <c r="A90" s="79" t="s">
        <v>294</v>
      </c>
      <c r="B90" s="300" t="s">
        <v>361</v>
      </c>
      <c r="C90" s="300"/>
      <c r="D90" s="300"/>
      <c r="E90" s="84">
        <f>E89*E78</f>
        <v>0</v>
      </c>
      <c r="F90" s="56">
        <v>0</v>
      </c>
      <c r="K90" s="82"/>
      <c r="L90" s="83"/>
    </row>
    <row r="91" spans="1:12" x14ac:dyDescent="0.2">
      <c r="A91" s="303" t="s">
        <v>235</v>
      </c>
      <c r="B91" s="304"/>
      <c r="C91" s="304"/>
      <c r="D91" s="304"/>
      <c r="E91" s="73">
        <f>SUM(E89:E90)</f>
        <v>0</v>
      </c>
      <c r="F91" s="56">
        <v>0</v>
      </c>
    </row>
    <row r="92" spans="1:12" x14ac:dyDescent="0.2">
      <c r="A92" s="70"/>
      <c r="B92" s="70"/>
      <c r="C92" s="70"/>
      <c r="D92" s="70"/>
      <c r="E92" s="70"/>
      <c r="F92" s="71"/>
    </row>
    <row r="93" spans="1:12" x14ac:dyDescent="0.2">
      <c r="A93" s="302" t="s">
        <v>362</v>
      </c>
      <c r="B93" s="302"/>
      <c r="C93" s="302"/>
      <c r="D93" s="302"/>
      <c r="E93" s="302"/>
      <c r="F93" s="302"/>
    </row>
    <row r="94" spans="1:12" x14ac:dyDescent="0.2">
      <c r="A94" s="70"/>
      <c r="B94" s="70"/>
      <c r="C94" s="70"/>
      <c r="D94" s="70"/>
      <c r="E94" s="70"/>
      <c r="F94" s="71"/>
      <c r="G94" s="85"/>
    </row>
    <row r="95" spans="1:12" x14ac:dyDescent="0.2">
      <c r="A95" s="126" t="s">
        <v>363</v>
      </c>
      <c r="B95" s="294" t="s">
        <v>364</v>
      </c>
      <c r="C95" s="294"/>
      <c r="D95" s="294"/>
      <c r="E95" s="126" t="s">
        <v>314</v>
      </c>
      <c r="F95" s="69" t="s">
        <v>315</v>
      </c>
    </row>
    <row r="96" spans="1:12" x14ac:dyDescent="0.2">
      <c r="A96" s="79" t="s">
        <v>292</v>
      </c>
      <c r="B96" s="273" t="s">
        <v>365</v>
      </c>
      <c r="C96" s="273"/>
      <c r="D96" s="273"/>
      <c r="E96" s="84">
        <v>0</v>
      </c>
      <c r="F96" s="80">
        <v>0</v>
      </c>
      <c r="G96" s="78"/>
    </row>
    <row r="97" spans="1:7" x14ac:dyDescent="0.2">
      <c r="A97" s="79" t="s">
        <v>294</v>
      </c>
      <c r="B97" s="300" t="s">
        <v>366</v>
      </c>
      <c r="C97" s="300"/>
      <c r="D97" s="300"/>
      <c r="E97" s="84">
        <v>0</v>
      </c>
      <c r="F97" s="80">
        <v>0</v>
      </c>
      <c r="G97" s="86"/>
    </row>
    <row r="98" spans="1:7" ht="12.75" customHeight="1" x14ac:dyDescent="0.2">
      <c r="A98" s="79" t="s">
        <v>297</v>
      </c>
      <c r="B98" s="300" t="s">
        <v>367</v>
      </c>
      <c r="C98" s="300"/>
      <c r="D98" s="300"/>
      <c r="E98" s="84">
        <v>0</v>
      </c>
      <c r="F98" s="80">
        <v>0</v>
      </c>
      <c r="G98" s="129"/>
    </row>
    <row r="99" spans="1:7" x14ac:dyDescent="0.2">
      <c r="A99" s="79" t="s">
        <v>298</v>
      </c>
      <c r="B99" s="300" t="s">
        <v>368</v>
      </c>
      <c r="C99" s="300"/>
      <c r="D99" s="300"/>
      <c r="E99" s="84">
        <v>0</v>
      </c>
      <c r="F99" s="80">
        <v>0</v>
      </c>
      <c r="G99" s="52"/>
    </row>
    <row r="100" spans="1:7" x14ac:dyDescent="0.2">
      <c r="A100" s="79" t="s">
        <v>320</v>
      </c>
      <c r="B100" s="300" t="s">
        <v>369</v>
      </c>
      <c r="C100" s="300"/>
      <c r="D100" s="300"/>
      <c r="E100" s="84">
        <v>0</v>
      </c>
      <c r="F100" s="80">
        <v>0</v>
      </c>
      <c r="G100" s="52"/>
    </row>
    <row r="101" spans="1:7" ht="12.75" customHeight="1" x14ac:dyDescent="0.2">
      <c r="A101" s="79" t="s">
        <v>322</v>
      </c>
      <c r="B101" s="281" t="s">
        <v>370</v>
      </c>
      <c r="C101" s="282"/>
      <c r="D101" s="283"/>
      <c r="E101" s="84">
        <v>0</v>
      </c>
      <c r="F101" s="80">
        <v>0</v>
      </c>
      <c r="G101" s="52"/>
    </row>
    <row r="102" spans="1:7" x14ac:dyDescent="0.2">
      <c r="A102" s="274" t="s">
        <v>235</v>
      </c>
      <c r="B102" s="275"/>
      <c r="C102" s="275"/>
      <c r="D102" s="276"/>
      <c r="E102" s="84">
        <v>0</v>
      </c>
      <c r="F102" s="80">
        <v>0</v>
      </c>
      <c r="G102" s="129"/>
    </row>
    <row r="103" spans="1:7" x14ac:dyDescent="0.2">
      <c r="A103" s="70"/>
      <c r="B103" s="70"/>
      <c r="C103" s="70"/>
      <c r="D103" s="70"/>
      <c r="E103" s="70"/>
      <c r="F103" s="71"/>
    </row>
    <row r="104" spans="1:7" x14ac:dyDescent="0.2">
      <c r="A104" s="302" t="s">
        <v>371</v>
      </c>
      <c r="B104" s="302"/>
      <c r="C104" s="302"/>
      <c r="D104" s="302"/>
      <c r="E104" s="302"/>
      <c r="F104" s="302"/>
    </row>
    <row r="105" spans="1:7" x14ac:dyDescent="0.2">
      <c r="A105" s="70"/>
      <c r="B105" s="70"/>
      <c r="C105" s="70"/>
      <c r="D105" s="70"/>
      <c r="E105" s="70"/>
      <c r="F105" s="71"/>
    </row>
    <row r="106" spans="1:7" ht="30.75" customHeight="1" x14ac:dyDescent="0.2">
      <c r="A106" s="125" t="s">
        <v>372</v>
      </c>
      <c r="B106" s="284" t="s">
        <v>373</v>
      </c>
      <c r="C106" s="285"/>
      <c r="D106" s="286"/>
      <c r="E106" s="125" t="s">
        <v>314</v>
      </c>
      <c r="F106" s="88" t="s">
        <v>315</v>
      </c>
    </row>
    <row r="107" spans="1:7" ht="13.5" x14ac:dyDescent="0.2">
      <c r="A107" s="79" t="s">
        <v>292</v>
      </c>
      <c r="B107" s="301" t="s">
        <v>374</v>
      </c>
      <c r="C107" s="301"/>
      <c r="D107" s="301"/>
      <c r="E107" s="110">
        <v>0.121</v>
      </c>
      <c r="F107" s="80">
        <v>0</v>
      </c>
      <c r="G107" s="89"/>
    </row>
    <row r="108" spans="1:7" x14ac:dyDescent="0.2">
      <c r="A108" s="79" t="s">
        <v>294</v>
      </c>
      <c r="B108" s="300" t="s">
        <v>375</v>
      </c>
      <c r="C108" s="300"/>
      <c r="D108" s="300"/>
      <c r="E108" s="84">
        <v>0</v>
      </c>
      <c r="F108" s="80">
        <v>0</v>
      </c>
    </row>
    <row r="109" spans="1:7" x14ac:dyDescent="0.2">
      <c r="A109" s="79" t="s">
        <v>297</v>
      </c>
      <c r="B109" s="281" t="s">
        <v>376</v>
      </c>
      <c r="C109" s="282"/>
      <c r="D109" s="283"/>
      <c r="E109" s="84">
        <v>0</v>
      </c>
      <c r="F109" s="80">
        <v>0</v>
      </c>
    </row>
    <row r="110" spans="1:7" x14ac:dyDescent="0.2">
      <c r="A110" s="79" t="s">
        <v>298</v>
      </c>
      <c r="B110" s="281" t="s">
        <v>377</v>
      </c>
      <c r="C110" s="282"/>
      <c r="D110" s="283"/>
      <c r="E110" s="84">
        <v>0</v>
      </c>
      <c r="F110" s="80">
        <v>0</v>
      </c>
      <c r="G110" s="81"/>
    </row>
    <row r="111" spans="1:7" x14ac:dyDescent="0.2">
      <c r="A111" s="79" t="s">
        <v>320</v>
      </c>
      <c r="B111" s="300" t="s">
        <v>378</v>
      </c>
      <c r="C111" s="300"/>
      <c r="D111" s="300"/>
      <c r="E111" s="84">
        <v>0</v>
      </c>
      <c r="F111" s="80">
        <v>0</v>
      </c>
      <c r="G111" s="81"/>
    </row>
    <row r="112" spans="1:7" x14ac:dyDescent="0.2">
      <c r="A112" s="79" t="s">
        <v>322</v>
      </c>
      <c r="B112" s="281" t="s">
        <v>379</v>
      </c>
      <c r="C112" s="282"/>
      <c r="D112" s="283"/>
      <c r="E112" s="84">
        <v>0</v>
      </c>
      <c r="F112" s="80">
        <v>0</v>
      </c>
    </row>
    <row r="113" spans="1:7" x14ac:dyDescent="0.2">
      <c r="A113" s="297" t="s">
        <v>356</v>
      </c>
      <c r="B113" s="298"/>
      <c r="C113" s="298"/>
      <c r="D113" s="299"/>
      <c r="E113" s="87">
        <f>SUM(E107:E112)</f>
        <v>0.121</v>
      </c>
      <c r="F113" s="80">
        <v>0</v>
      </c>
    </row>
    <row r="114" spans="1:7" x14ac:dyDescent="0.2">
      <c r="A114" s="79" t="s">
        <v>324</v>
      </c>
      <c r="B114" s="300" t="s">
        <v>380</v>
      </c>
      <c r="C114" s="300"/>
      <c r="D114" s="300"/>
      <c r="E114" s="84">
        <f>E113*E78</f>
        <v>1.6698000000000001E-2</v>
      </c>
      <c r="F114" s="80">
        <v>0</v>
      </c>
    </row>
    <row r="115" spans="1:7" x14ac:dyDescent="0.2">
      <c r="A115" s="274" t="s">
        <v>235</v>
      </c>
      <c r="B115" s="275"/>
      <c r="C115" s="275"/>
      <c r="D115" s="275"/>
      <c r="E115" s="87">
        <f>E113+E114</f>
        <v>0.13769799999999999</v>
      </c>
      <c r="F115" s="80">
        <v>0</v>
      </c>
    </row>
    <row r="116" spans="1:7" x14ac:dyDescent="0.2">
      <c r="A116" s="70"/>
      <c r="B116" s="70"/>
      <c r="C116" s="70"/>
      <c r="D116" s="70"/>
      <c r="E116" s="70"/>
      <c r="F116" s="71"/>
    </row>
    <row r="117" spans="1:7" x14ac:dyDescent="0.2">
      <c r="A117" s="293" t="s">
        <v>381</v>
      </c>
      <c r="B117" s="293"/>
      <c r="C117" s="293"/>
      <c r="D117" s="293"/>
      <c r="E117" s="293"/>
      <c r="F117" s="293"/>
    </row>
    <row r="118" spans="1:7" x14ac:dyDescent="0.2">
      <c r="A118" s="90"/>
      <c r="B118" s="70"/>
      <c r="C118" s="70"/>
      <c r="D118" s="70"/>
      <c r="E118" s="70"/>
      <c r="F118" s="71"/>
    </row>
    <row r="119" spans="1:7" x14ac:dyDescent="0.2">
      <c r="A119" s="126">
        <v>4</v>
      </c>
      <c r="B119" s="294" t="s">
        <v>382</v>
      </c>
      <c r="C119" s="294"/>
      <c r="D119" s="294"/>
      <c r="E119" s="294"/>
      <c r="F119" s="56" t="s">
        <v>315</v>
      </c>
    </row>
    <row r="120" spans="1:7" x14ac:dyDescent="0.2">
      <c r="A120" s="91" t="s">
        <v>343</v>
      </c>
      <c r="B120" s="296" t="s">
        <v>383</v>
      </c>
      <c r="C120" s="296"/>
      <c r="D120" s="296"/>
      <c r="E120" s="296"/>
      <c r="F120" s="56">
        <v>0</v>
      </c>
    </row>
    <row r="121" spans="1:7" x14ac:dyDescent="0.2">
      <c r="A121" s="91" t="s">
        <v>354</v>
      </c>
      <c r="B121" s="296" t="s">
        <v>384</v>
      </c>
      <c r="C121" s="296"/>
      <c r="D121" s="296"/>
      <c r="E121" s="296"/>
      <c r="F121" s="56">
        <v>0</v>
      </c>
    </row>
    <row r="122" spans="1:7" x14ac:dyDescent="0.2">
      <c r="A122" s="91" t="s">
        <v>358</v>
      </c>
      <c r="B122" s="296" t="s">
        <v>360</v>
      </c>
      <c r="C122" s="296"/>
      <c r="D122" s="296"/>
      <c r="E122" s="296"/>
      <c r="F122" s="56">
        <v>0</v>
      </c>
    </row>
    <row r="123" spans="1:7" x14ac:dyDescent="0.2">
      <c r="A123" s="91" t="s">
        <v>363</v>
      </c>
      <c r="B123" s="296" t="s">
        <v>385</v>
      </c>
      <c r="C123" s="296"/>
      <c r="D123" s="296"/>
      <c r="E123" s="296"/>
      <c r="F123" s="56">
        <v>0</v>
      </c>
    </row>
    <row r="124" spans="1:7" x14ac:dyDescent="0.2">
      <c r="A124" s="91" t="s">
        <v>372</v>
      </c>
      <c r="B124" s="296" t="s">
        <v>386</v>
      </c>
      <c r="C124" s="296"/>
      <c r="D124" s="296"/>
      <c r="E124" s="296"/>
      <c r="F124" s="56">
        <v>0</v>
      </c>
    </row>
    <row r="125" spans="1:7" x14ac:dyDescent="0.2">
      <c r="A125" s="91" t="s">
        <v>387</v>
      </c>
      <c r="B125" s="296" t="s">
        <v>334</v>
      </c>
      <c r="C125" s="296"/>
      <c r="D125" s="296"/>
      <c r="E125" s="296"/>
      <c r="F125" s="56">
        <v>0</v>
      </c>
    </row>
    <row r="126" spans="1:7" x14ac:dyDescent="0.2">
      <c r="A126" s="294" t="s">
        <v>235</v>
      </c>
      <c r="B126" s="294"/>
      <c r="C126" s="294"/>
      <c r="D126" s="294"/>
      <c r="E126" s="294"/>
      <c r="F126" s="56">
        <v>0</v>
      </c>
    </row>
    <row r="127" spans="1:7" x14ac:dyDescent="0.2">
      <c r="A127" s="70"/>
      <c r="B127" s="70"/>
      <c r="C127" s="70"/>
      <c r="D127" s="70"/>
      <c r="E127" s="70"/>
      <c r="F127" s="71"/>
    </row>
    <row r="128" spans="1:7" x14ac:dyDescent="0.2">
      <c r="A128" s="293" t="s">
        <v>388</v>
      </c>
      <c r="B128" s="293"/>
      <c r="C128" s="293"/>
      <c r="D128" s="293"/>
      <c r="E128" s="293"/>
      <c r="F128" s="293"/>
      <c r="G128" s="92"/>
    </row>
    <row r="129" spans="1:9" x14ac:dyDescent="0.2">
      <c r="A129" s="70"/>
      <c r="B129" s="70"/>
      <c r="C129" s="70"/>
      <c r="D129" s="70"/>
      <c r="E129" s="70"/>
      <c r="F129" s="71"/>
    </row>
    <row r="130" spans="1:9" x14ac:dyDescent="0.2">
      <c r="A130" s="126">
        <v>5</v>
      </c>
      <c r="B130" s="294" t="s">
        <v>389</v>
      </c>
      <c r="C130" s="294"/>
      <c r="D130" s="294"/>
      <c r="E130" s="126" t="s">
        <v>314</v>
      </c>
      <c r="F130" s="69" t="s">
        <v>315</v>
      </c>
    </row>
    <row r="131" spans="1:9" ht="30.75" customHeight="1" x14ac:dyDescent="0.2">
      <c r="A131" s="79" t="s">
        <v>292</v>
      </c>
      <c r="B131" s="295" t="s">
        <v>531</v>
      </c>
      <c r="C131" s="295"/>
      <c r="D131" s="295"/>
      <c r="E131" s="87">
        <v>0</v>
      </c>
      <c r="F131" s="88">
        <v>0</v>
      </c>
    </row>
    <row r="132" spans="1:9" x14ac:dyDescent="0.2">
      <c r="A132" s="79" t="s">
        <v>294</v>
      </c>
      <c r="B132" s="290" t="s">
        <v>390</v>
      </c>
      <c r="C132" s="291"/>
      <c r="D132" s="291"/>
      <c r="E132" s="93">
        <f>E133+E134+E135+E136</f>
        <v>9.5000000000000001E-2</v>
      </c>
      <c r="F132" s="88">
        <v>0</v>
      </c>
    </row>
    <row r="133" spans="1:9" x14ac:dyDescent="0.2">
      <c r="A133" s="79" t="s">
        <v>391</v>
      </c>
      <c r="B133" s="281" t="s">
        <v>392</v>
      </c>
      <c r="C133" s="282"/>
      <c r="D133" s="283"/>
      <c r="E133" s="84">
        <v>0</v>
      </c>
      <c r="F133" s="88">
        <v>0</v>
      </c>
    </row>
    <row r="134" spans="1:9" x14ac:dyDescent="0.2">
      <c r="A134" s="79" t="s">
        <v>393</v>
      </c>
      <c r="B134" s="281" t="s">
        <v>394</v>
      </c>
      <c r="C134" s="282"/>
      <c r="D134" s="283"/>
      <c r="E134" s="84">
        <v>0</v>
      </c>
      <c r="F134" s="88">
        <v>0</v>
      </c>
    </row>
    <row r="135" spans="1:9" x14ac:dyDescent="0.2">
      <c r="A135" s="79" t="s">
        <v>395</v>
      </c>
      <c r="B135" s="278" t="s">
        <v>396</v>
      </c>
      <c r="C135" s="279"/>
      <c r="D135" s="280"/>
      <c r="E135" s="84">
        <v>0.05</v>
      </c>
      <c r="F135" s="88">
        <v>0</v>
      </c>
    </row>
    <row r="136" spans="1:9" x14ac:dyDescent="0.2">
      <c r="A136" s="79" t="s">
        <v>397</v>
      </c>
      <c r="B136" s="281" t="s">
        <v>398</v>
      </c>
      <c r="C136" s="282"/>
      <c r="D136" s="283"/>
      <c r="E136" s="84">
        <v>4.4999999999999998E-2</v>
      </c>
      <c r="F136" s="88">
        <v>0</v>
      </c>
    </row>
    <row r="137" spans="1:9" x14ac:dyDescent="0.2">
      <c r="A137" s="79" t="s">
        <v>297</v>
      </c>
      <c r="B137" s="284" t="s">
        <v>399</v>
      </c>
      <c r="C137" s="285"/>
      <c r="D137" s="286"/>
      <c r="E137" s="87">
        <v>0</v>
      </c>
      <c r="F137" s="88">
        <v>0</v>
      </c>
    </row>
    <row r="138" spans="1:9" x14ac:dyDescent="0.2">
      <c r="A138" s="287" t="s">
        <v>235</v>
      </c>
      <c r="B138" s="288"/>
      <c r="C138" s="288"/>
      <c r="D138" s="288"/>
      <c r="E138" s="289"/>
      <c r="F138" s="88">
        <v>0</v>
      </c>
      <c r="G138" s="94"/>
    </row>
    <row r="139" spans="1:9" x14ac:dyDescent="0.2">
      <c r="A139" s="70"/>
      <c r="B139" s="70"/>
      <c r="C139" s="70"/>
      <c r="D139" s="70"/>
      <c r="E139" s="70"/>
      <c r="F139" s="71"/>
    </row>
    <row r="140" spans="1:9" x14ac:dyDescent="0.2">
      <c r="A140" s="70"/>
      <c r="B140" s="70"/>
      <c r="C140" s="70"/>
      <c r="D140" s="70"/>
      <c r="E140" s="70"/>
      <c r="F140" s="71"/>
      <c r="I140" s="94"/>
    </row>
    <row r="141" spans="1:9" ht="32.25" customHeight="1" x14ac:dyDescent="0.2">
      <c r="A141" s="290" t="s">
        <v>400</v>
      </c>
      <c r="B141" s="291"/>
      <c r="C141" s="291"/>
      <c r="D141" s="291"/>
      <c r="E141" s="292"/>
      <c r="F141" s="80" t="s">
        <v>315</v>
      </c>
    </row>
    <row r="142" spans="1:9" x14ac:dyDescent="0.2">
      <c r="A142" s="79" t="s">
        <v>292</v>
      </c>
      <c r="B142" s="273" t="s">
        <v>401</v>
      </c>
      <c r="C142" s="273"/>
      <c r="D142" s="273"/>
      <c r="E142" s="273"/>
      <c r="F142" s="80">
        <v>0</v>
      </c>
    </row>
    <row r="143" spans="1:9" x14ac:dyDescent="0.2">
      <c r="A143" s="79" t="s">
        <v>294</v>
      </c>
      <c r="B143" s="273" t="s">
        <v>402</v>
      </c>
      <c r="C143" s="273"/>
      <c r="D143" s="273"/>
      <c r="E143" s="273"/>
      <c r="F143" s="80">
        <v>0</v>
      </c>
    </row>
    <row r="144" spans="1:9" x14ac:dyDescent="0.2">
      <c r="A144" s="79" t="s">
        <v>297</v>
      </c>
      <c r="B144" s="273" t="s">
        <v>403</v>
      </c>
      <c r="C144" s="273"/>
      <c r="D144" s="273"/>
      <c r="E144" s="273"/>
      <c r="F144" s="80">
        <v>0</v>
      </c>
    </row>
    <row r="145" spans="1:7" x14ac:dyDescent="0.2">
      <c r="A145" s="79" t="s">
        <v>298</v>
      </c>
      <c r="B145" s="273" t="s">
        <v>404</v>
      </c>
      <c r="C145" s="273"/>
      <c r="D145" s="273"/>
      <c r="E145" s="273"/>
      <c r="F145" s="80">
        <v>0</v>
      </c>
      <c r="G145" s="94"/>
    </row>
    <row r="146" spans="1:7" ht="16.5" customHeight="1" x14ac:dyDescent="0.2">
      <c r="A146" s="274" t="s">
        <v>356</v>
      </c>
      <c r="B146" s="275"/>
      <c r="C146" s="275"/>
      <c r="D146" s="275"/>
      <c r="E146" s="276"/>
      <c r="F146" s="80">
        <v>0</v>
      </c>
      <c r="G146" s="94"/>
    </row>
    <row r="147" spans="1:7" x14ac:dyDescent="0.2">
      <c r="A147" s="79" t="s">
        <v>320</v>
      </c>
      <c r="B147" s="273" t="s">
        <v>405</v>
      </c>
      <c r="C147" s="273"/>
      <c r="D147" s="273"/>
      <c r="E147" s="273"/>
      <c r="F147" s="80">
        <v>0</v>
      </c>
    </row>
    <row r="148" spans="1:7" x14ac:dyDescent="0.2">
      <c r="A148" s="277" t="s">
        <v>235</v>
      </c>
      <c r="B148" s="277"/>
      <c r="C148" s="277"/>
      <c r="D148" s="277"/>
      <c r="E148" s="277"/>
      <c r="F148" s="80">
        <v>0</v>
      </c>
    </row>
    <row r="149" spans="1:7" x14ac:dyDescent="0.2">
      <c r="A149" s="70"/>
      <c r="B149" s="95"/>
      <c r="C149" s="95"/>
      <c r="D149" s="259" t="s">
        <v>406</v>
      </c>
      <c r="E149" s="259"/>
      <c r="F149" s="96"/>
    </row>
    <row r="150" spans="1:7" x14ac:dyDescent="0.2">
      <c r="B150" s="52"/>
      <c r="C150" s="52"/>
      <c r="D150" s="97"/>
      <c r="E150" s="97"/>
      <c r="F150" s="98"/>
    </row>
    <row r="151" spans="1:7" ht="26.25" customHeight="1" x14ac:dyDescent="0.2">
      <c r="A151" s="260" t="s">
        <v>407</v>
      </c>
      <c r="B151" s="260"/>
      <c r="C151" s="260"/>
      <c r="D151" s="260"/>
      <c r="E151" s="260"/>
      <c r="F151" s="260"/>
    </row>
    <row r="152" spans="1:7" ht="13.5" thickBot="1" x14ac:dyDescent="0.25">
      <c r="A152" s="99"/>
      <c r="B152" s="99"/>
      <c r="C152" s="99"/>
      <c r="D152" s="99"/>
      <c r="E152" s="99"/>
      <c r="F152" s="99"/>
    </row>
    <row r="153" spans="1:7" ht="14.25" thickTop="1" thickBot="1" x14ac:dyDescent="0.25">
      <c r="A153" s="100" t="s">
        <v>99</v>
      </c>
      <c r="B153" s="101"/>
      <c r="C153" s="102"/>
      <c r="D153" s="103" t="s">
        <v>408</v>
      </c>
      <c r="E153" s="101"/>
      <c r="F153" s="104"/>
      <c r="G153" s="105"/>
    </row>
    <row r="154" spans="1:7" ht="13.5" thickTop="1" x14ac:dyDescent="0.2">
      <c r="A154" s="261" t="s">
        <v>409</v>
      </c>
      <c r="B154" s="262"/>
      <c r="C154" s="263"/>
      <c r="D154" s="264">
        <f>E84</f>
        <v>8.3299999999999999E-2</v>
      </c>
      <c r="E154" s="265"/>
      <c r="F154" s="266"/>
    </row>
    <row r="155" spans="1:7" x14ac:dyDescent="0.2">
      <c r="A155" s="267" t="s">
        <v>410</v>
      </c>
      <c r="B155" s="268"/>
      <c r="C155" s="269"/>
      <c r="D155" s="270">
        <f>E107</f>
        <v>0.121</v>
      </c>
      <c r="E155" s="271"/>
      <c r="F155" s="272"/>
    </row>
    <row r="156" spans="1:7" ht="33.75" customHeight="1" thickBot="1" x14ac:dyDescent="0.25">
      <c r="A156" s="241" t="s">
        <v>411</v>
      </c>
      <c r="B156" s="242"/>
      <c r="C156" s="243"/>
      <c r="D156" s="244">
        <f>E98+E101</f>
        <v>0</v>
      </c>
      <c r="E156" s="245"/>
      <c r="F156" s="246"/>
    </row>
    <row r="157" spans="1:7" ht="13.5" thickBot="1" x14ac:dyDescent="0.25">
      <c r="A157" s="247" t="s">
        <v>356</v>
      </c>
      <c r="B157" s="248"/>
      <c r="C157" s="249"/>
      <c r="D157" s="250">
        <f>SUM(D154:D156)</f>
        <v>0.20429999999999998</v>
      </c>
      <c r="E157" s="251"/>
      <c r="F157" s="252"/>
    </row>
    <row r="158" spans="1:7" ht="33.75" customHeight="1" thickTop="1" thickBot="1" x14ac:dyDescent="0.25">
      <c r="A158" s="253" t="s">
        <v>412</v>
      </c>
      <c r="B158" s="254"/>
      <c r="C158" s="255"/>
      <c r="D158" s="111">
        <v>7.3899999999999993E-2</v>
      </c>
      <c r="E158" s="111">
        <v>7.5999999999999998E-2</v>
      </c>
      <c r="F158" s="106">
        <v>7.8200000000000006E-2</v>
      </c>
    </row>
    <row r="159" spans="1:7" ht="14.25" thickTop="1" thickBot="1" x14ac:dyDescent="0.25">
      <c r="A159" s="256" t="s">
        <v>413</v>
      </c>
      <c r="B159" s="257"/>
      <c r="C159" s="258"/>
      <c r="D159" s="122">
        <f>D157+D158</f>
        <v>0.2782</v>
      </c>
      <c r="E159" s="123">
        <f>D157+E158</f>
        <v>0.28029999999999999</v>
      </c>
      <c r="F159" s="107">
        <f>D157+F158</f>
        <v>0.28249999999999997</v>
      </c>
    </row>
    <row r="160" spans="1:7" ht="36" customHeight="1" thickTop="1" x14ac:dyDescent="0.2">
      <c r="A160" s="240" t="s">
        <v>414</v>
      </c>
      <c r="B160" s="240"/>
      <c r="C160" s="240"/>
      <c r="D160" s="240"/>
      <c r="E160" s="240"/>
      <c r="F160" s="240"/>
    </row>
  </sheetData>
  <mergeCells count="142">
    <mergeCell ref="A157:C157"/>
    <mergeCell ref="D157:F157"/>
    <mergeCell ref="A158:C158"/>
    <mergeCell ref="A159:C159"/>
    <mergeCell ref="A160:F160"/>
    <mergeCell ref="A154:C154"/>
    <mergeCell ref="D154:F154"/>
    <mergeCell ref="A155:C155"/>
    <mergeCell ref="D155:F155"/>
    <mergeCell ref="A156:C156"/>
    <mergeCell ref="D156:F156"/>
    <mergeCell ref="B145:E145"/>
    <mergeCell ref="A146:E146"/>
    <mergeCell ref="B147:E147"/>
    <mergeCell ref="A148:E148"/>
    <mergeCell ref="D149:E149"/>
    <mergeCell ref="A151:F151"/>
    <mergeCell ref="B137:D137"/>
    <mergeCell ref="A138:E138"/>
    <mergeCell ref="A141:E141"/>
    <mergeCell ref="B142:E142"/>
    <mergeCell ref="B143:E143"/>
    <mergeCell ref="B144:E144"/>
    <mergeCell ref="B131:D131"/>
    <mergeCell ref="B132:D132"/>
    <mergeCell ref="B133:D133"/>
    <mergeCell ref="B134:D134"/>
    <mergeCell ref="B135:D135"/>
    <mergeCell ref="B136:D136"/>
    <mergeCell ref="B123:E123"/>
    <mergeCell ref="B124:E124"/>
    <mergeCell ref="B125:E125"/>
    <mergeCell ref="A126:E126"/>
    <mergeCell ref="A128:F128"/>
    <mergeCell ref="B130:D130"/>
    <mergeCell ref="A115:D115"/>
    <mergeCell ref="A117:F117"/>
    <mergeCell ref="B119:E119"/>
    <mergeCell ref="B120:E120"/>
    <mergeCell ref="B121:E121"/>
    <mergeCell ref="B122:E122"/>
    <mergeCell ref="B109:D109"/>
    <mergeCell ref="B110:D110"/>
    <mergeCell ref="B111:D111"/>
    <mergeCell ref="B112:D112"/>
    <mergeCell ref="A113:D113"/>
    <mergeCell ref="B114:D114"/>
    <mergeCell ref="B101:D101"/>
    <mergeCell ref="A102:D102"/>
    <mergeCell ref="A104:F104"/>
    <mergeCell ref="B106:D106"/>
    <mergeCell ref="B107:D107"/>
    <mergeCell ref="B108:D108"/>
    <mergeCell ref="B95:D95"/>
    <mergeCell ref="B96:D96"/>
    <mergeCell ref="B97:D97"/>
    <mergeCell ref="B98:D98"/>
    <mergeCell ref="B99:D99"/>
    <mergeCell ref="B100:D100"/>
    <mergeCell ref="A86:D86"/>
    <mergeCell ref="B88:D88"/>
    <mergeCell ref="B89:D89"/>
    <mergeCell ref="B90:D90"/>
    <mergeCell ref="A91:D91"/>
    <mergeCell ref="A93:F93"/>
    <mergeCell ref="A78:D78"/>
    <mergeCell ref="A80:F80"/>
    <mergeCell ref="B82:D82"/>
    <mergeCell ref="B83:D83"/>
    <mergeCell ref="A84:D84"/>
    <mergeCell ref="B85:D85"/>
    <mergeCell ref="B70:D70"/>
    <mergeCell ref="G70:G77"/>
    <mergeCell ref="B71:D71"/>
    <mergeCell ref="B72:D72"/>
    <mergeCell ref="B73:D73"/>
    <mergeCell ref="B74:D74"/>
    <mergeCell ref="B75:D75"/>
    <mergeCell ref="B76:D76"/>
    <mergeCell ref="B77:D77"/>
    <mergeCell ref="B61:E61"/>
    <mergeCell ref="B62:E62"/>
    <mergeCell ref="A63:E63"/>
    <mergeCell ref="A65:F65"/>
    <mergeCell ref="B67:F67"/>
    <mergeCell ref="B69:D69"/>
    <mergeCell ref="B57:E57"/>
    <mergeCell ref="B58:E58"/>
    <mergeCell ref="B59:E59"/>
    <mergeCell ref="B60:E60"/>
    <mergeCell ref="B49:E49"/>
    <mergeCell ref="A50:E50"/>
    <mergeCell ref="A52:F52"/>
    <mergeCell ref="B54:E54"/>
    <mergeCell ref="B55:E55"/>
    <mergeCell ref="B56:E56"/>
    <mergeCell ref="B43:C43"/>
    <mergeCell ref="B44:D44"/>
    <mergeCell ref="B45:E45"/>
    <mergeCell ref="B46:E46"/>
    <mergeCell ref="B47:E47"/>
    <mergeCell ref="B48:E48"/>
    <mergeCell ref="C33:E33"/>
    <mergeCell ref="C34:E34"/>
    <mergeCell ref="C36:E36"/>
    <mergeCell ref="B37:F37"/>
    <mergeCell ref="A39:F39"/>
    <mergeCell ref="B41:E41"/>
    <mergeCell ref="B26:G26"/>
    <mergeCell ref="C28:E28"/>
    <mergeCell ref="C29:E29"/>
    <mergeCell ref="C30:E30"/>
    <mergeCell ref="C31:E31"/>
    <mergeCell ref="C32:E32"/>
    <mergeCell ref="C35:E35"/>
    <mergeCell ref="B22:E22"/>
    <mergeCell ref="F22:G22"/>
    <mergeCell ref="B23:E23"/>
    <mergeCell ref="F23:G23"/>
    <mergeCell ref="B24:E24"/>
    <mergeCell ref="F24:G24"/>
    <mergeCell ref="A16:B16"/>
    <mergeCell ref="C16:E16"/>
    <mergeCell ref="F16:G16"/>
    <mergeCell ref="A18:G18"/>
    <mergeCell ref="A20:G20"/>
    <mergeCell ref="B21:E21"/>
    <mergeCell ref="F21:G21"/>
    <mergeCell ref="A1:G1"/>
    <mergeCell ref="D2:G2"/>
    <mergeCell ref="B10:F10"/>
    <mergeCell ref="B11:F11"/>
    <mergeCell ref="B12:F12"/>
    <mergeCell ref="A14:G14"/>
    <mergeCell ref="C15:E15"/>
    <mergeCell ref="F15:G15"/>
    <mergeCell ref="A2:C2"/>
    <mergeCell ref="C4:G4"/>
    <mergeCell ref="C5:G5"/>
    <mergeCell ref="C6:G6"/>
    <mergeCell ref="A8:G8"/>
    <mergeCell ref="B9:F9"/>
  </mergeCells>
  <printOptions horizontalCentered="1"/>
  <pageMargins left="1.1811023622047245" right="0.39370078740157483" top="0.98425196850393704" bottom="0.59055118110236227" header="0.31496062992125984" footer="0.31496062992125984"/>
  <pageSetup paperSize="9" scale="91" fitToHeight="0" orientation="portrait" r:id="rId1"/>
  <rowBreaks count="2" manualBreakCount="2">
    <brk id="64" max="6" man="1"/>
    <brk id="116" max="6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0"/>
  <sheetViews>
    <sheetView view="pageBreakPreview" topLeftCell="A62" zoomScale="110" zoomScaleNormal="130" zoomScaleSheetLayoutView="110" workbookViewId="0">
      <selection activeCell="E75" sqref="E75"/>
    </sheetView>
  </sheetViews>
  <sheetFormatPr defaultRowHeight="12.75" x14ac:dyDescent="0.2"/>
  <cols>
    <col min="1" max="1" width="4" style="48" customWidth="1"/>
    <col min="2" max="2" width="12.28515625" style="48" customWidth="1"/>
    <col min="3" max="3" width="29.85546875" style="48" customWidth="1"/>
    <col min="4" max="4" width="9.42578125" style="48" customWidth="1"/>
    <col min="5" max="5" width="9.28515625" style="48" bestFit="1" customWidth="1"/>
    <col min="6" max="6" width="15" style="51" customWidth="1"/>
    <col min="7" max="7" width="13.7109375" style="48" customWidth="1"/>
    <col min="8" max="11" width="9.140625" style="48"/>
    <col min="12" max="12" width="15.28515625" style="48" customWidth="1"/>
    <col min="13" max="15" width="9.140625" style="48"/>
    <col min="16" max="16" width="11.7109375" style="48" customWidth="1"/>
    <col min="17" max="16384" width="9.140625" style="48"/>
  </cols>
  <sheetData>
    <row r="1" spans="1:7" x14ac:dyDescent="0.2">
      <c r="A1" s="341" t="s">
        <v>497</v>
      </c>
      <c r="B1" s="341"/>
      <c r="C1" s="341"/>
      <c r="D1" s="341"/>
      <c r="E1" s="341"/>
      <c r="F1" s="341"/>
      <c r="G1" s="341"/>
    </row>
    <row r="2" spans="1:7" x14ac:dyDescent="0.2">
      <c r="A2" s="341" t="s">
        <v>287</v>
      </c>
      <c r="B2" s="341"/>
      <c r="C2" s="341"/>
      <c r="D2" s="341" t="s">
        <v>434</v>
      </c>
      <c r="E2" s="341"/>
      <c r="F2" s="341"/>
      <c r="G2" s="341"/>
    </row>
    <row r="4" spans="1:7" x14ac:dyDescent="0.2">
      <c r="B4" s="49" t="s">
        <v>288</v>
      </c>
      <c r="C4" s="342"/>
      <c r="D4" s="342"/>
      <c r="E4" s="342"/>
      <c r="F4" s="342"/>
      <c r="G4" s="342"/>
    </row>
    <row r="5" spans="1:7" x14ac:dyDescent="0.2">
      <c r="B5" s="49" t="s">
        <v>289</v>
      </c>
      <c r="C5" s="342"/>
      <c r="D5" s="342"/>
      <c r="E5" s="342"/>
      <c r="F5" s="342"/>
      <c r="G5" s="342"/>
    </row>
    <row r="6" spans="1:7" x14ac:dyDescent="0.2">
      <c r="B6" s="49" t="s">
        <v>290</v>
      </c>
      <c r="C6" s="342"/>
      <c r="D6" s="342"/>
      <c r="E6" s="342"/>
      <c r="F6" s="342"/>
      <c r="G6" s="342"/>
    </row>
    <row r="8" spans="1:7" x14ac:dyDescent="0.2">
      <c r="A8" s="314" t="s">
        <v>291</v>
      </c>
      <c r="B8" s="314"/>
      <c r="C8" s="314"/>
      <c r="D8" s="314"/>
      <c r="E8" s="314"/>
      <c r="F8" s="314"/>
      <c r="G8" s="314"/>
    </row>
    <row r="9" spans="1:7" x14ac:dyDescent="0.2">
      <c r="A9" s="135" t="s">
        <v>292</v>
      </c>
      <c r="B9" s="315" t="s">
        <v>293</v>
      </c>
      <c r="C9" s="316"/>
      <c r="D9" s="316"/>
      <c r="E9" s="316"/>
      <c r="F9" s="317"/>
      <c r="G9" s="135"/>
    </row>
    <row r="10" spans="1:7" x14ac:dyDescent="0.2">
      <c r="A10" s="135" t="s">
        <v>294</v>
      </c>
      <c r="B10" s="315" t="s">
        <v>295</v>
      </c>
      <c r="C10" s="316"/>
      <c r="D10" s="316"/>
      <c r="E10" s="316"/>
      <c r="F10" s="317"/>
      <c r="G10" s="135" t="s">
        <v>296</v>
      </c>
    </row>
    <row r="11" spans="1:7" x14ac:dyDescent="0.2">
      <c r="A11" s="135" t="s">
        <v>297</v>
      </c>
      <c r="B11" s="315" t="s">
        <v>528</v>
      </c>
      <c r="C11" s="316"/>
      <c r="D11" s="316"/>
      <c r="E11" s="316"/>
      <c r="F11" s="317"/>
      <c r="G11" s="50"/>
    </row>
    <row r="12" spans="1:7" x14ac:dyDescent="0.2">
      <c r="A12" s="135" t="s">
        <v>298</v>
      </c>
      <c r="B12" s="315" t="s">
        <v>299</v>
      </c>
      <c r="C12" s="316"/>
      <c r="D12" s="316"/>
      <c r="E12" s="316"/>
      <c r="F12" s="317"/>
      <c r="G12" s="135">
        <v>12</v>
      </c>
    </row>
    <row r="13" spans="1:7" x14ac:dyDescent="0.2">
      <c r="G13" s="52"/>
    </row>
    <row r="14" spans="1:7" x14ac:dyDescent="0.2">
      <c r="A14" s="340" t="s">
        <v>300</v>
      </c>
      <c r="B14" s="340"/>
      <c r="C14" s="340"/>
      <c r="D14" s="340"/>
      <c r="E14" s="340"/>
      <c r="F14" s="340"/>
      <c r="G14" s="340"/>
    </row>
    <row r="15" spans="1:7" ht="15" customHeight="1" x14ac:dyDescent="0.2">
      <c r="A15" s="134" t="s">
        <v>301</v>
      </c>
      <c r="B15" s="130"/>
      <c r="C15" s="319" t="s">
        <v>302</v>
      </c>
      <c r="D15" s="320"/>
      <c r="E15" s="321"/>
      <c r="F15" s="314" t="s">
        <v>303</v>
      </c>
      <c r="G15" s="314"/>
    </row>
    <row r="16" spans="1:7" x14ac:dyDescent="0.2">
      <c r="A16" s="333" t="s">
        <v>269</v>
      </c>
      <c r="B16" s="333"/>
      <c r="C16" s="334" t="s">
        <v>304</v>
      </c>
      <c r="D16" s="335"/>
      <c r="E16" s="336"/>
      <c r="F16" s="337">
        <v>1</v>
      </c>
      <c r="G16" s="338"/>
    </row>
    <row r="18" spans="1:7" x14ac:dyDescent="0.2">
      <c r="A18" s="339" t="s">
        <v>305</v>
      </c>
      <c r="B18" s="339"/>
      <c r="C18" s="339"/>
      <c r="D18" s="339"/>
      <c r="E18" s="339"/>
      <c r="F18" s="339"/>
      <c r="G18" s="339"/>
    </row>
    <row r="19" spans="1:7" x14ac:dyDescent="0.2">
      <c r="B19" s="129"/>
      <c r="C19" s="129"/>
      <c r="D19" s="129"/>
      <c r="E19" s="129"/>
      <c r="F19" s="53"/>
      <c r="G19" s="129"/>
    </row>
    <row r="20" spans="1:7" x14ac:dyDescent="0.2">
      <c r="A20" s="314" t="s">
        <v>306</v>
      </c>
      <c r="B20" s="314"/>
      <c r="C20" s="314"/>
      <c r="D20" s="314"/>
      <c r="E20" s="314"/>
      <c r="F20" s="314"/>
      <c r="G20" s="314"/>
    </row>
    <row r="21" spans="1:7" x14ac:dyDescent="0.2">
      <c r="A21" s="135">
        <v>1</v>
      </c>
      <c r="B21" s="326" t="s">
        <v>307</v>
      </c>
      <c r="C21" s="327"/>
      <c r="D21" s="327"/>
      <c r="E21" s="328"/>
      <c r="F21" s="319" t="s">
        <v>431</v>
      </c>
      <c r="G21" s="321"/>
    </row>
    <row r="22" spans="1:7" x14ac:dyDescent="0.2">
      <c r="A22" s="135">
        <v>2</v>
      </c>
      <c r="B22" s="315" t="s">
        <v>308</v>
      </c>
      <c r="C22" s="316"/>
      <c r="D22" s="316"/>
      <c r="E22" s="317"/>
      <c r="F22" s="329"/>
      <c r="G22" s="330"/>
    </row>
    <row r="23" spans="1:7" x14ac:dyDescent="0.2">
      <c r="A23" s="135">
        <v>3</v>
      </c>
      <c r="B23" s="315" t="s">
        <v>309</v>
      </c>
      <c r="C23" s="316"/>
      <c r="D23" s="316"/>
      <c r="E23" s="317"/>
      <c r="F23" s="331"/>
      <c r="G23" s="332"/>
    </row>
    <row r="24" spans="1:7" x14ac:dyDescent="0.2">
      <c r="A24" s="135">
        <v>4</v>
      </c>
      <c r="B24" s="315" t="s">
        <v>310</v>
      </c>
      <c r="C24" s="316"/>
      <c r="D24" s="316"/>
      <c r="E24" s="317"/>
      <c r="F24" s="323"/>
      <c r="G24" s="324"/>
    </row>
    <row r="25" spans="1:7" x14ac:dyDescent="0.2">
      <c r="A25" s="129"/>
      <c r="B25" s="54"/>
      <c r="C25" s="54"/>
      <c r="D25" s="54"/>
      <c r="E25" s="54"/>
      <c r="F25" s="55" t="s">
        <v>311</v>
      </c>
      <c r="G25" s="56"/>
    </row>
    <row r="26" spans="1:7" x14ac:dyDescent="0.2">
      <c r="A26" s="129"/>
      <c r="B26" s="325" t="s">
        <v>312</v>
      </c>
      <c r="C26" s="325"/>
      <c r="D26" s="325"/>
      <c r="E26" s="325"/>
      <c r="F26" s="325"/>
      <c r="G26" s="325"/>
    </row>
    <row r="28" spans="1:7" x14ac:dyDescent="0.2">
      <c r="B28" s="135">
        <v>1</v>
      </c>
      <c r="C28" s="314" t="s">
        <v>313</v>
      </c>
      <c r="D28" s="314"/>
      <c r="E28" s="314"/>
      <c r="F28" s="57" t="s">
        <v>314</v>
      </c>
      <c r="G28" s="58" t="s">
        <v>315</v>
      </c>
    </row>
    <row r="29" spans="1:7" x14ac:dyDescent="0.2">
      <c r="B29" s="135" t="s">
        <v>292</v>
      </c>
      <c r="C29" s="322" t="s">
        <v>316</v>
      </c>
      <c r="D29" s="322"/>
      <c r="E29" s="322"/>
      <c r="F29" s="55"/>
      <c r="G29" s="56">
        <v>0</v>
      </c>
    </row>
    <row r="30" spans="1:7" x14ac:dyDescent="0.2">
      <c r="B30" s="135" t="s">
        <v>294</v>
      </c>
      <c r="C30" s="322" t="s">
        <v>317</v>
      </c>
      <c r="D30" s="322"/>
      <c r="E30" s="322"/>
      <c r="F30" s="60">
        <v>0.3</v>
      </c>
      <c r="G30" s="56">
        <v>0</v>
      </c>
    </row>
    <row r="31" spans="1:7" x14ac:dyDescent="0.2">
      <c r="B31" s="135" t="s">
        <v>297</v>
      </c>
      <c r="C31" s="322" t="s">
        <v>318</v>
      </c>
      <c r="D31" s="322"/>
      <c r="E31" s="322"/>
      <c r="F31" s="60">
        <v>0</v>
      </c>
      <c r="G31" s="56">
        <v>0</v>
      </c>
    </row>
    <row r="32" spans="1:7" x14ac:dyDescent="0.2">
      <c r="B32" s="135" t="s">
        <v>298</v>
      </c>
      <c r="C32" s="322" t="s">
        <v>319</v>
      </c>
      <c r="D32" s="322"/>
      <c r="E32" s="322"/>
      <c r="F32" s="60">
        <v>0</v>
      </c>
      <c r="G32" s="56">
        <v>0</v>
      </c>
    </row>
    <row r="33" spans="1:7" x14ac:dyDescent="0.2">
      <c r="B33" s="135" t="s">
        <v>320</v>
      </c>
      <c r="C33" s="322" t="s">
        <v>321</v>
      </c>
      <c r="D33" s="322"/>
      <c r="E33" s="322"/>
      <c r="F33" s="60">
        <v>0</v>
      </c>
      <c r="G33" s="56">
        <v>0</v>
      </c>
    </row>
    <row r="34" spans="1:7" x14ac:dyDescent="0.2">
      <c r="B34" s="135" t="s">
        <v>322</v>
      </c>
      <c r="C34" s="322" t="s">
        <v>323</v>
      </c>
      <c r="D34" s="322"/>
      <c r="E34" s="322"/>
      <c r="F34" s="63">
        <v>0</v>
      </c>
      <c r="G34" s="56">
        <v>0</v>
      </c>
    </row>
    <row r="35" spans="1:7" x14ac:dyDescent="0.2">
      <c r="B35" s="136" t="s">
        <v>324</v>
      </c>
      <c r="C35" s="315" t="s">
        <v>440</v>
      </c>
      <c r="D35" s="316"/>
      <c r="E35" s="317"/>
      <c r="F35" s="146">
        <v>0.14000000000000001</v>
      </c>
      <c r="G35" s="56">
        <v>0</v>
      </c>
    </row>
    <row r="36" spans="1:7" x14ac:dyDescent="0.2">
      <c r="B36" s="135" t="s">
        <v>333</v>
      </c>
      <c r="C36" s="322" t="s">
        <v>523</v>
      </c>
      <c r="D36" s="322"/>
      <c r="E36" s="322"/>
      <c r="F36" s="64"/>
      <c r="G36" s="56">
        <v>0</v>
      </c>
    </row>
    <row r="37" spans="1:7" x14ac:dyDescent="0.2">
      <c r="B37" s="319" t="s">
        <v>325</v>
      </c>
      <c r="C37" s="320"/>
      <c r="D37" s="320"/>
      <c r="E37" s="320"/>
      <c r="F37" s="321"/>
      <c r="G37" s="56">
        <v>0</v>
      </c>
    </row>
    <row r="39" spans="1:7" ht="15.75" customHeight="1" x14ac:dyDescent="0.2">
      <c r="A39" s="318" t="s">
        <v>326</v>
      </c>
      <c r="B39" s="318"/>
      <c r="C39" s="318"/>
      <c r="D39" s="318"/>
      <c r="E39" s="318"/>
      <c r="F39" s="318"/>
      <c r="G39" s="129"/>
    </row>
    <row r="41" spans="1:7" ht="15.75" customHeight="1" x14ac:dyDescent="0.2">
      <c r="A41" s="135">
        <v>2</v>
      </c>
      <c r="B41" s="319" t="s">
        <v>327</v>
      </c>
      <c r="C41" s="320"/>
      <c r="D41" s="320"/>
      <c r="E41" s="321"/>
      <c r="F41" s="57" t="s">
        <v>315</v>
      </c>
    </row>
    <row r="42" spans="1:7" ht="15.75" customHeight="1" x14ac:dyDescent="0.2">
      <c r="A42" s="135" t="s">
        <v>292</v>
      </c>
      <c r="B42" s="131" t="s">
        <v>328</v>
      </c>
      <c r="C42" s="132"/>
      <c r="D42" s="124">
        <v>12</v>
      </c>
      <c r="E42" s="66"/>
      <c r="F42" s="56">
        <v>0</v>
      </c>
    </row>
    <row r="43" spans="1:7" x14ac:dyDescent="0.2">
      <c r="A43" s="135" t="s">
        <v>294</v>
      </c>
      <c r="B43" s="315" t="s">
        <v>421</v>
      </c>
      <c r="C43" s="316"/>
      <c r="D43" s="65"/>
      <c r="E43" s="66"/>
      <c r="F43" s="56">
        <v>0</v>
      </c>
      <c r="G43" s="67"/>
    </row>
    <row r="44" spans="1:7" x14ac:dyDescent="0.2">
      <c r="A44" s="135" t="s">
        <v>297</v>
      </c>
      <c r="B44" s="315" t="s">
        <v>422</v>
      </c>
      <c r="C44" s="316"/>
      <c r="D44" s="316"/>
      <c r="E44" s="66"/>
      <c r="F44" s="56">
        <v>0</v>
      </c>
      <c r="G44" s="67"/>
    </row>
    <row r="45" spans="1:7" x14ac:dyDescent="0.2">
      <c r="A45" s="135" t="s">
        <v>298</v>
      </c>
      <c r="B45" s="315" t="s">
        <v>329</v>
      </c>
      <c r="C45" s="316"/>
      <c r="D45" s="316"/>
      <c r="E45" s="317"/>
      <c r="F45" s="56">
        <v>0</v>
      </c>
      <c r="G45" s="67"/>
    </row>
    <row r="46" spans="1:7" x14ac:dyDescent="0.2">
      <c r="A46" s="135" t="s">
        <v>320</v>
      </c>
      <c r="B46" s="315" t="s">
        <v>330</v>
      </c>
      <c r="C46" s="316"/>
      <c r="D46" s="316"/>
      <c r="E46" s="317"/>
      <c r="F46" s="56">
        <v>0</v>
      </c>
      <c r="G46" s="67"/>
    </row>
    <row r="47" spans="1:7" x14ac:dyDescent="0.2">
      <c r="A47" s="135" t="s">
        <v>322</v>
      </c>
      <c r="B47" s="315" t="s">
        <v>331</v>
      </c>
      <c r="C47" s="316"/>
      <c r="D47" s="316"/>
      <c r="E47" s="317"/>
      <c r="F47" s="56">
        <v>0</v>
      </c>
      <c r="G47" s="67"/>
    </row>
    <row r="48" spans="1:7" x14ac:dyDescent="0.2">
      <c r="A48" s="135" t="s">
        <v>324</v>
      </c>
      <c r="B48" s="315" t="s">
        <v>332</v>
      </c>
      <c r="C48" s="316"/>
      <c r="D48" s="316"/>
      <c r="E48" s="317"/>
      <c r="F48" s="56">
        <v>0</v>
      </c>
      <c r="G48" s="67"/>
    </row>
    <row r="49" spans="1:7" x14ac:dyDescent="0.2">
      <c r="A49" s="135" t="s">
        <v>333</v>
      </c>
      <c r="B49" s="308" t="s">
        <v>334</v>
      </c>
      <c r="C49" s="309"/>
      <c r="D49" s="309"/>
      <c r="E49" s="310"/>
      <c r="F49" s="56">
        <v>0</v>
      </c>
      <c r="G49" s="67"/>
    </row>
    <row r="50" spans="1:7" x14ac:dyDescent="0.2">
      <c r="A50" s="314" t="s">
        <v>335</v>
      </c>
      <c r="B50" s="314"/>
      <c r="C50" s="314"/>
      <c r="D50" s="314"/>
      <c r="E50" s="314"/>
      <c r="F50" s="56">
        <v>0</v>
      </c>
      <c r="G50" s="67"/>
    </row>
    <row r="51" spans="1:7" x14ac:dyDescent="0.2">
      <c r="G51" s="67"/>
    </row>
    <row r="52" spans="1:7" ht="15.75" customHeight="1" x14ac:dyDescent="0.2">
      <c r="A52" s="318" t="s">
        <v>336</v>
      </c>
      <c r="B52" s="318"/>
      <c r="C52" s="318"/>
      <c r="D52" s="318"/>
      <c r="E52" s="318"/>
      <c r="F52" s="318"/>
      <c r="G52" s="67"/>
    </row>
    <row r="53" spans="1:7" x14ac:dyDescent="0.2">
      <c r="G53" s="67"/>
    </row>
    <row r="54" spans="1:7" x14ac:dyDescent="0.2">
      <c r="A54" s="135">
        <v>3</v>
      </c>
      <c r="B54" s="314" t="s">
        <v>337</v>
      </c>
      <c r="C54" s="314"/>
      <c r="D54" s="314"/>
      <c r="E54" s="314"/>
      <c r="F54" s="57" t="s">
        <v>315</v>
      </c>
      <c r="G54" s="52"/>
    </row>
    <row r="55" spans="1:7" x14ac:dyDescent="0.2">
      <c r="A55" s="68" t="s">
        <v>292</v>
      </c>
      <c r="B55" s="296" t="s">
        <v>417</v>
      </c>
      <c r="C55" s="296"/>
      <c r="D55" s="296"/>
      <c r="E55" s="296"/>
      <c r="F55" s="56">
        <v>0</v>
      </c>
      <c r="G55" s="129"/>
    </row>
    <row r="56" spans="1:7" x14ac:dyDescent="0.2">
      <c r="A56" s="68" t="s">
        <v>294</v>
      </c>
      <c r="B56" s="308" t="s">
        <v>484</v>
      </c>
      <c r="C56" s="309"/>
      <c r="D56" s="309"/>
      <c r="E56" s="310"/>
      <c r="F56" s="56">
        <v>0</v>
      </c>
      <c r="G56" s="54"/>
    </row>
    <row r="57" spans="1:7" x14ac:dyDescent="0.2">
      <c r="A57" s="68" t="s">
        <v>297</v>
      </c>
      <c r="B57" s="296" t="s">
        <v>418</v>
      </c>
      <c r="C57" s="296"/>
      <c r="D57" s="296"/>
      <c r="E57" s="296"/>
      <c r="F57" s="56">
        <v>0</v>
      </c>
      <c r="G57" s="54"/>
    </row>
    <row r="58" spans="1:7" x14ac:dyDescent="0.2">
      <c r="A58" s="68" t="s">
        <v>298</v>
      </c>
      <c r="B58" s="308" t="s">
        <v>419</v>
      </c>
      <c r="C58" s="309"/>
      <c r="D58" s="309"/>
      <c r="E58" s="310"/>
      <c r="F58" s="56">
        <v>0</v>
      </c>
      <c r="G58" s="54"/>
    </row>
    <row r="59" spans="1:7" x14ac:dyDescent="0.2">
      <c r="A59" s="68" t="s">
        <v>320</v>
      </c>
      <c r="B59" s="308" t="s">
        <v>522</v>
      </c>
      <c r="C59" s="309"/>
      <c r="D59" s="309"/>
      <c r="E59" s="310"/>
      <c r="F59" s="56">
        <v>0</v>
      </c>
      <c r="G59" s="54"/>
    </row>
    <row r="60" spans="1:7" x14ac:dyDescent="0.2">
      <c r="A60" s="68" t="s">
        <v>322</v>
      </c>
      <c r="B60" s="308" t="s">
        <v>420</v>
      </c>
      <c r="C60" s="309"/>
      <c r="D60" s="309"/>
      <c r="E60" s="310"/>
      <c r="F60" s="56">
        <v>0</v>
      </c>
      <c r="G60" s="54"/>
    </row>
    <row r="61" spans="1:7" x14ac:dyDescent="0.2">
      <c r="A61" s="68" t="s">
        <v>324</v>
      </c>
      <c r="B61" s="308" t="s">
        <v>255</v>
      </c>
      <c r="C61" s="309"/>
      <c r="D61" s="309"/>
      <c r="E61" s="310"/>
      <c r="F61" s="56">
        <v>0</v>
      </c>
      <c r="G61" s="54"/>
    </row>
    <row r="62" spans="1:7" x14ac:dyDescent="0.2">
      <c r="A62" s="68" t="s">
        <v>333</v>
      </c>
      <c r="B62" s="296" t="s">
        <v>338</v>
      </c>
      <c r="C62" s="296"/>
      <c r="D62" s="296"/>
      <c r="E62" s="296"/>
      <c r="F62" s="56">
        <v>0</v>
      </c>
      <c r="G62" s="129"/>
    </row>
    <row r="63" spans="1:7" x14ac:dyDescent="0.2">
      <c r="A63" s="294" t="s">
        <v>339</v>
      </c>
      <c r="B63" s="294"/>
      <c r="C63" s="294"/>
      <c r="D63" s="294"/>
      <c r="E63" s="294"/>
      <c r="F63" s="56">
        <v>0</v>
      </c>
      <c r="G63" s="54"/>
    </row>
    <row r="64" spans="1:7" x14ac:dyDescent="0.2">
      <c r="A64" s="70"/>
      <c r="B64" s="70"/>
      <c r="C64" s="70"/>
      <c r="D64" s="70"/>
      <c r="E64" s="70"/>
      <c r="F64" s="71"/>
      <c r="G64" s="129"/>
    </row>
    <row r="65" spans="1:7" x14ac:dyDescent="0.2">
      <c r="A65" s="293" t="s">
        <v>340</v>
      </c>
      <c r="B65" s="293"/>
      <c r="C65" s="293"/>
      <c r="D65" s="293"/>
      <c r="E65" s="293"/>
      <c r="F65" s="293"/>
    </row>
    <row r="66" spans="1:7" x14ac:dyDescent="0.2">
      <c r="A66" s="127"/>
      <c r="B66" s="127"/>
      <c r="C66" s="127"/>
      <c r="D66" s="127"/>
      <c r="E66" s="127"/>
      <c r="F66" s="127"/>
    </row>
    <row r="67" spans="1:7" x14ac:dyDescent="0.2">
      <c r="A67" s="127"/>
      <c r="B67" s="293" t="s">
        <v>341</v>
      </c>
      <c r="C67" s="293"/>
      <c r="D67" s="293"/>
      <c r="E67" s="293"/>
      <c r="F67" s="293"/>
    </row>
    <row r="68" spans="1:7" x14ac:dyDescent="0.2">
      <c r="A68" s="70"/>
      <c r="B68" s="70" t="s">
        <v>342</v>
      </c>
      <c r="C68" s="70"/>
      <c r="D68" s="70"/>
      <c r="E68" s="70"/>
      <c r="F68" s="71"/>
    </row>
    <row r="69" spans="1:7" x14ac:dyDescent="0.2">
      <c r="A69" s="126" t="s">
        <v>343</v>
      </c>
      <c r="B69" s="294" t="s">
        <v>344</v>
      </c>
      <c r="C69" s="294"/>
      <c r="D69" s="294"/>
      <c r="E69" s="126" t="s">
        <v>314</v>
      </c>
      <c r="F69" s="69" t="s">
        <v>315</v>
      </c>
    </row>
    <row r="70" spans="1:7" x14ac:dyDescent="0.2">
      <c r="A70" s="68" t="s">
        <v>292</v>
      </c>
      <c r="B70" s="296" t="s">
        <v>345</v>
      </c>
      <c r="C70" s="296"/>
      <c r="D70" s="296"/>
      <c r="E70" s="72">
        <v>0</v>
      </c>
      <c r="F70" s="56">
        <v>0</v>
      </c>
      <c r="G70" s="313"/>
    </row>
    <row r="71" spans="1:7" x14ac:dyDescent="0.2">
      <c r="A71" s="68" t="s">
        <v>294</v>
      </c>
      <c r="B71" s="296" t="s">
        <v>346</v>
      </c>
      <c r="C71" s="296"/>
      <c r="D71" s="296"/>
      <c r="E71" s="72">
        <v>1.4999999999999999E-2</v>
      </c>
      <c r="F71" s="56">
        <v>0</v>
      </c>
      <c r="G71" s="313"/>
    </row>
    <row r="72" spans="1:7" x14ac:dyDescent="0.2">
      <c r="A72" s="68" t="s">
        <v>297</v>
      </c>
      <c r="B72" s="296" t="s">
        <v>347</v>
      </c>
      <c r="C72" s="296"/>
      <c r="D72" s="296"/>
      <c r="E72" s="72">
        <v>0.01</v>
      </c>
      <c r="F72" s="56">
        <v>0</v>
      </c>
      <c r="G72" s="313"/>
    </row>
    <row r="73" spans="1:7" x14ac:dyDescent="0.2">
      <c r="A73" s="68" t="s">
        <v>298</v>
      </c>
      <c r="B73" s="296" t="s">
        <v>348</v>
      </c>
      <c r="C73" s="296"/>
      <c r="D73" s="296"/>
      <c r="E73" s="72">
        <v>2E-3</v>
      </c>
      <c r="F73" s="56">
        <v>0</v>
      </c>
      <c r="G73" s="313"/>
    </row>
    <row r="74" spans="1:7" x14ac:dyDescent="0.2">
      <c r="A74" s="68" t="s">
        <v>320</v>
      </c>
      <c r="B74" s="296" t="s">
        <v>349</v>
      </c>
      <c r="C74" s="296"/>
      <c r="D74" s="296"/>
      <c r="E74" s="72">
        <v>2.5000000000000001E-2</v>
      </c>
      <c r="F74" s="56">
        <v>0</v>
      </c>
      <c r="G74" s="313"/>
    </row>
    <row r="75" spans="1:7" x14ac:dyDescent="0.2">
      <c r="A75" s="68" t="s">
        <v>322</v>
      </c>
      <c r="B75" s="296" t="s">
        <v>350</v>
      </c>
      <c r="C75" s="296"/>
      <c r="D75" s="296"/>
      <c r="E75" s="72">
        <v>0.08</v>
      </c>
      <c r="F75" s="56">
        <v>0</v>
      </c>
      <c r="G75" s="313"/>
    </row>
    <row r="76" spans="1:7" ht="13.5" x14ac:dyDescent="0.25">
      <c r="A76" s="68" t="s">
        <v>324</v>
      </c>
      <c r="B76" s="311" t="s">
        <v>351</v>
      </c>
      <c r="C76" s="311"/>
      <c r="D76" s="311"/>
      <c r="E76" s="72">
        <v>0</v>
      </c>
      <c r="F76" s="56">
        <v>0</v>
      </c>
      <c r="G76" s="313"/>
    </row>
    <row r="77" spans="1:7" x14ac:dyDescent="0.2">
      <c r="A77" s="68" t="s">
        <v>333</v>
      </c>
      <c r="B77" s="296" t="s">
        <v>352</v>
      </c>
      <c r="C77" s="296"/>
      <c r="D77" s="296"/>
      <c r="E77" s="72">
        <v>6.0000000000000001E-3</v>
      </c>
      <c r="F77" s="56">
        <v>0</v>
      </c>
      <c r="G77" s="313"/>
    </row>
    <row r="78" spans="1:7" x14ac:dyDescent="0.2">
      <c r="A78" s="294" t="s">
        <v>235</v>
      </c>
      <c r="B78" s="294"/>
      <c r="C78" s="294"/>
      <c r="D78" s="294"/>
      <c r="E78" s="73">
        <f>SUM(E70:E77)</f>
        <v>0.13800000000000001</v>
      </c>
      <c r="F78" s="56">
        <v>0</v>
      </c>
    </row>
    <row r="79" spans="1:7" x14ac:dyDescent="0.2">
      <c r="A79" s="74"/>
      <c r="B79" s="74"/>
      <c r="C79" s="74"/>
      <c r="D79" s="74"/>
      <c r="E79" s="75"/>
      <c r="F79" s="76"/>
    </row>
    <row r="80" spans="1:7" x14ac:dyDescent="0.2">
      <c r="A80" s="312" t="s">
        <v>353</v>
      </c>
      <c r="B80" s="312"/>
      <c r="C80" s="312"/>
      <c r="D80" s="312"/>
      <c r="E80" s="312"/>
      <c r="F80" s="312"/>
    </row>
    <row r="81" spans="1:12" x14ac:dyDescent="0.2">
      <c r="A81" s="70"/>
      <c r="B81" s="128"/>
      <c r="C81" s="128"/>
      <c r="D81" s="128"/>
      <c r="E81" s="77"/>
      <c r="F81" s="71"/>
    </row>
    <row r="82" spans="1:12" x14ac:dyDescent="0.2">
      <c r="A82" s="126" t="s">
        <v>354</v>
      </c>
      <c r="B82" s="294" t="s">
        <v>355</v>
      </c>
      <c r="C82" s="294"/>
      <c r="D82" s="294"/>
      <c r="E82" s="126" t="s">
        <v>314</v>
      </c>
      <c r="F82" s="69" t="s">
        <v>315</v>
      </c>
    </row>
    <row r="83" spans="1:12" x14ac:dyDescent="0.2">
      <c r="A83" s="68" t="s">
        <v>292</v>
      </c>
      <c r="B83" s="296" t="s">
        <v>355</v>
      </c>
      <c r="C83" s="296"/>
      <c r="D83" s="296"/>
      <c r="E83" s="109">
        <v>8.3299999999999999E-2</v>
      </c>
      <c r="F83" s="56">
        <v>0</v>
      </c>
      <c r="G83" s="78"/>
    </row>
    <row r="84" spans="1:12" x14ac:dyDescent="0.2">
      <c r="A84" s="294" t="s">
        <v>356</v>
      </c>
      <c r="B84" s="294"/>
      <c r="C84" s="294"/>
      <c r="D84" s="294"/>
      <c r="E84" s="73">
        <f>E83</f>
        <v>8.3299999999999999E-2</v>
      </c>
      <c r="F84" s="56">
        <v>0</v>
      </c>
    </row>
    <row r="85" spans="1:12" x14ac:dyDescent="0.2">
      <c r="A85" s="79" t="s">
        <v>294</v>
      </c>
      <c r="B85" s="300" t="s">
        <v>357</v>
      </c>
      <c r="C85" s="300"/>
      <c r="D85" s="300"/>
      <c r="E85" s="72">
        <f>E78*E83</f>
        <v>1.1495400000000001E-2</v>
      </c>
      <c r="F85" s="56">
        <v>0</v>
      </c>
      <c r="G85" s="78"/>
      <c r="H85" s="78"/>
    </row>
    <row r="86" spans="1:12" x14ac:dyDescent="0.2">
      <c r="A86" s="305" t="s">
        <v>235</v>
      </c>
      <c r="B86" s="306"/>
      <c r="C86" s="306"/>
      <c r="D86" s="306"/>
      <c r="E86" s="73">
        <f>SUM(E84:E85)</f>
        <v>9.4795400000000002E-2</v>
      </c>
      <c r="F86" s="56">
        <v>0</v>
      </c>
      <c r="G86" s="78"/>
    </row>
    <row r="87" spans="1:12" x14ac:dyDescent="0.2">
      <c r="A87" s="70"/>
      <c r="B87" s="128"/>
      <c r="C87" s="128"/>
      <c r="D87" s="128"/>
      <c r="E87" s="77"/>
      <c r="F87" s="71"/>
    </row>
    <row r="88" spans="1:12" x14ac:dyDescent="0.2">
      <c r="A88" s="126" t="s">
        <v>358</v>
      </c>
      <c r="B88" s="307" t="s">
        <v>359</v>
      </c>
      <c r="C88" s="307"/>
      <c r="D88" s="307"/>
      <c r="E88" s="126" t="s">
        <v>314</v>
      </c>
      <c r="F88" s="69" t="s">
        <v>315</v>
      </c>
    </row>
    <row r="89" spans="1:12" x14ac:dyDescent="0.2">
      <c r="A89" s="68" t="s">
        <v>292</v>
      </c>
      <c r="B89" s="308" t="s">
        <v>360</v>
      </c>
      <c r="C89" s="309"/>
      <c r="D89" s="310"/>
      <c r="E89" s="72">
        <v>0</v>
      </c>
      <c r="F89" s="56">
        <v>0</v>
      </c>
      <c r="H89" s="81"/>
      <c r="I89" s="81"/>
      <c r="J89" s="81"/>
      <c r="K89" s="82"/>
      <c r="L89" s="83"/>
    </row>
    <row r="90" spans="1:12" ht="32.25" customHeight="1" x14ac:dyDescent="0.2">
      <c r="A90" s="79" t="s">
        <v>294</v>
      </c>
      <c r="B90" s="300" t="s">
        <v>361</v>
      </c>
      <c r="C90" s="300"/>
      <c r="D90" s="300"/>
      <c r="E90" s="84">
        <f>E89*E78</f>
        <v>0</v>
      </c>
      <c r="F90" s="56">
        <v>0</v>
      </c>
      <c r="K90" s="82"/>
      <c r="L90" s="83"/>
    </row>
    <row r="91" spans="1:12" x14ac:dyDescent="0.2">
      <c r="A91" s="303" t="s">
        <v>235</v>
      </c>
      <c r="B91" s="304"/>
      <c r="C91" s="304"/>
      <c r="D91" s="304"/>
      <c r="E91" s="73">
        <f>SUM(E89:E90)</f>
        <v>0</v>
      </c>
      <c r="F91" s="56">
        <v>0</v>
      </c>
    </row>
    <row r="92" spans="1:12" x14ac:dyDescent="0.2">
      <c r="A92" s="70"/>
      <c r="B92" s="70"/>
      <c r="C92" s="70"/>
      <c r="D92" s="70"/>
      <c r="E92" s="70"/>
      <c r="F92" s="71"/>
    </row>
    <row r="93" spans="1:12" x14ac:dyDescent="0.2">
      <c r="A93" s="302" t="s">
        <v>362</v>
      </c>
      <c r="B93" s="302"/>
      <c r="C93" s="302"/>
      <c r="D93" s="302"/>
      <c r="E93" s="302"/>
      <c r="F93" s="302"/>
    </row>
    <row r="94" spans="1:12" x14ac:dyDescent="0.2">
      <c r="A94" s="70"/>
      <c r="B94" s="70"/>
      <c r="C94" s="70"/>
      <c r="D94" s="70"/>
      <c r="E94" s="70"/>
      <c r="F94" s="71"/>
      <c r="G94" s="85"/>
    </row>
    <row r="95" spans="1:12" x14ac:dyDescent="0.2">
      <c r="A95" s="126" t="s">
        <v>363</v>
      </c>
      <c r="B95" s="294" t="s">
        <v>364</v>
      </c>
      <c r="C95" s="294"/>
      <c r="D95" s="294"/>
      <c r="E95" s="126" t="s">
        <v>314</v>
      </c>
      <c r="F95" s="69" t="s">
        <v>315</v>
      </c>
    </row>
    <row r="96" spans="1:12" x14ac:dyDescent="0.2">
      <c r="A96" s="79" t="s">
        <v>292</v>
      </c>
      <c r="B96" s="273" t="s">
        <v>365</v>
      </c>
      <c r="C96" s="273"/>
      <c r="D96" s="273"/>
      <c r="E96" s="84">
        <v>0</v>
      </c>
      <c r="F96" s="80">
        <v>0</v>
      </c>
      <c r="G96" s="78"/>
    </row>
    <row r="97" spans="1:7" x14ac:dyDescent="0.2">
      <c r="A97" s="79" t="s">
        <v>294</v>
      </c>
      <c r="B97" s="300" t="s">
        <v>366</v>
      </c>
      <c r="C97" s="300"/>
      <c r="D97" s="300"/>
      <c r="E97" s="84">
        <v>0</v>
      </c>
      <c r="F97" s="80">
        <v>0</v>
      </c>
      <c r="G97" s="86"/>
    </row>
    <row r="98" spans="1:7" ht="12.75" customHeight="1" x14ac:dyDescent="0.2">
      <c r="A98" s="79" t="s">
        <v>297</v>
      </c>
      <c r="B98" s="300" t="s">
        <v>367</v>
      </c>
      <c r="C98" s="300"/>
      <c r="D98" s="300"/>
      <c r="E98" s="84">
        <v>0</v>
      </c>
      <c r="F98" s="80">
        <v>0</v>
      </c>
      <c r="G98" s="129"/>
    </row>
    <row r="99" spans="1:7" x14ac:dyDescent="0.2">
      <c r="A99" s="79" t="s">
        <v>298</v>
      </c>
      <c r="B99" s="300" t="s">
        <v>368</v>
      </c>
      <c r="C99" s="300"/>
      <c r="D99" s="300"/>
      <c r="E99" s="84">
        <v>0</v>
      </c>
      <c r="F99" s="80">
        <v>0</v>
      </c>
      <c r="G99" s="52"/>
    </row>
    <row r="100" spans="1:7" x14ac:dyDescent="0.2">
      <c r="A100" s="79" t="s">
        <v>320</v>
      </c>
      <c r="B100" s="300" t="s">
        <v>369</v>
      </c>
      <c r="C100" s="300"/>
      <c r="D100" s="300"/>
      <c r="E100" s="84">
        <v>0</v>
      </c>
      <c r="F100" s="80">
        <v>0</v>
      </c>
      <c r="G100" s="52"/>
    </row>
    <row r="101" spans="1:7" ht="12.75" customHeight="1" x14ac:dyDescent="0.2">
      <c r="A101" s="79" t="s">
        <v>322</v>
      </c>
      <c r="B101" s="281" t="s">
        <v>370</v>
      </c>
      <c r="C101" s="282"/>
      <c r="D101" s="283"/>
      <c r="E101" s="84">
        <v>0</v>
      </c>
      <c r="F101" s="80">
        <v>0</v>
      </c>
      <c r="G101" s="52"/>
    </row>
    <row r="102" spans="1:7" x14ac:dyDescent="0.2">
      <c r="A102" s="274" t="s">
        <v>235</v>
      </c>
      <c r="B102" s="275"/>
      <c r="C102" s="275"/>
      <c r="D102" s="276"/>
      <c r="E102" s="84">
        <v>0</v>
      </c>
      <c r="F102" s="80">
        <v>0</v>
      </c>
      <c r="G102" s="129"/>
    </row>
    <row r="103" spans="1:7" x14ac:dyDescent="0.2">
      <c r="A103" s="70"/>
      <c r="B103" s="70"/>
      <c r="C103" s="70"/>
      <c r="D103" s="70"/>
      <c r="E103" s="70"/>
      <c r="F103" s="71"/>
    </row>
    <row r="104" spans="1:7" x14ac:dyDescent="0.2">
      <c r="A104" s="302" t="s">
        <v>371</v>
      </c>
      <c r="B104" s="302"/>
      <c r="C104" s="302"/>
      <c r="D104" s="302"/>
      <c r="E104" s="302"/>
      <c r="F104" s="302"/>
    </row>
    <row r="105" spans="1:7" x14ac:dyDescent="0.2">
      <c r="A105" s="70"/>
      <c r="B105" s="70"/>
      <c r="C105" s="70"/>
      <c r="D105" s="70"/>
      <c r="E105" s="70"/>
      <c r="F105" s="71"/>
    </row>
    <row r="106" spans="1:7" ht="30.75" customHeight="1" x14ac:dyDescent="0.2">
      <c r="A106" s="125" t="s">
        <v>372</v>
      </c>
      <c r="B106" s="284" t="s">
        <v>373</v>
      </c>
      <c r="C106" s="285"/>
      <c r="D106" s="286"/>
      <c r="E106" s="125" t="s">
        <v>314</v>
      </c>
      <c r="F106" s="88" t="s">
        <v>315</v>
      </c>
    </row>
    <row r="107" spans="1:7" ht="13.5" x14ac:dyDescent="0.2">
      <c r="A107" s="79" t="s">
        <v>292</v>
      </c>
      <c r="B107" s="301" t="s">
        <v>374</v>
      </c>
      <c r="C107" s="301"/>
      <c r="D107" s="301"/>
      <c r="E107" s="110">
        <v>0.121</v>
      </c>
      <c r="F107" s="80">
        <v>0</v>
      </c>
      <c r="G107" s="89"/>
    </row>
    <row r="108" spans="1:7" x14ac:dyDescent="0.2">
      <c r="A108" s="79" t="s">
        <v>294</v>
      </c>
      <c r="B108" s="300" t="s">
        <v>375</v>
      </c>
      <c r="C108" s="300"/>
      <c r="D108" s="300"/>
      <c r="E108" s="84">
        <v>0</v>
      </c>
      <c r="F108" s="80">
        <v>0</v>
      </c>
    </row>
    <row r="109" spans="1:7" x14ac:dyDescent="0.2">
      <c r="A109" s="79" t="s">
        <v>297</v>
      </c>
      <c r="B109" s="281" t="s">
        <v>376</v>
      </c>
      <c r="C109" s="282"/>
      <c r="D109" s="283"/>
      <c r="E109" s="84">
        <v>0</v>
      </c>
      <c r="F109" s="80">
        <v>0</v>
      </c>
    </row>
    <row r="110" spans="1:7" x14ac:dyDescent="0.2">
      <c r="A110" s="79" t="s">
        <v>298</v>
      </c>
      <c r="B110" s="281" t="s">
        <v>377</v>
      </c>
      <c r="C110" s="282"/>
      <c r="D110" s="283"/>
      <c r="E110" s="84">
        <v>0</v>
      </c>
      <c r="F110" s="80">
        <v>0</v>
      </c>
      <c r="G110" s="81"/>
    </row>
    <row r="111" spans="1:7" x14ac:dyDescent="0.2">
      <c r="A111" s="79" t="s">
        <v>320</v>
      </c>
      <c r="B111" s="300" t="s">
        <v>378</v>
      </c>
      <c r="C111" s="300"/>
      <c r="D111" s="300"/>
      <c r="E111" s="84">
        <v>0</v>
      </c>
      <c r="F111" s="80">
        <v>0</v>
      </c>
      <c r="G111" s="81"/>
    </row>
    <row r="112" spans="1:7" x14ac:dyDescent="0.2">
      <c r="A112" s="79" t="s">
        <v>322</v>
      </c>
      <c r="B112" s="281" t="s">
        <v>379</v>
      </c>
      <c r="C112" s="282"/>
      <c r="D112" s="283"/>
      <c r="E112" s="84">
        <v>0</v>
      </c>
      <c r="F112" s="80">
        <v>0</v>
      </c>
    </row>
    <row r="113" spans="1:7" x14ac:dyDescent="0.2">
      <c r="A113" s="297" t="s">
        <v>356</v>
      </c>
      <c r="B113" s="298"/>
      <c r="C113" s="298"/>
      <c r="D113" s="299"/>
      <c r="E113" s="87">
        <f>SUM(E107:E112)</f>
        <v>0.121</v>
      </c>
      <c r="F113" s="80">
        <v>0</v>
      </c>
    </row>
    <row r="114" spans="1:7" x14ac:dyDescent="0.2">
      <c r="A114" s="79" t="s">
        <v>324</v>
      </c>
      <c r="B114" s="300" t="s">
        <v>380</v>
      </c>
      <c r="C114" s="300"/>
      <c r="D114" s="300"/>
      <c r="E114" s="84">
        <f>E113*E78</f>
        <v>1.6698000000000001E-2</v>
      </c>
      <c r="F114" s="80">
        <v>0</v>
      </c>
    </row>
    <row r="115" spans="1:7" x14ac:dyDescent="0.2">
      <c r="A115" s="274" t="s">
        <v>235</v>
      </c>
      <c r="B115" s="275"/>
      <c r="C115" s="275"/>
      <c r="D115" s="275"/>
      <c r="E115" s="87">
        <f>E113+E114</f>
        <v>0.13769799999999999</v>
      </c>
      <c r="F115" s="80">
        <v>0</v>
      </c>
    </row>
    <row r="116" spans="1:7" x14ac:dyDescent="0.2">
      <c r="A116" s="70"/>
      <c r="B116" s="70"/>
      <c r="C116" s="70"/>
      <c r="D116" s="70"/>
      <c r="E116" s="70"/>
      <c r="F116" s="71"/>
    </row>
    <row r="117" spans="1:7" x14ac:dyDescent="0.2">
      <c r="A117" s="293" t="s">
        <v>381</v>
      </c>
      <c r="B117" s="293"/>
      <c r="C117" s="293"/>
      <c r="D117" s="293"/>
      <c r="E117" s="293"/>
      <c r="F117" s="293"/>
    </row>
    <row r="118" spans="1:7" x14ac:dyDescent="0.2">
      <c r="A118" s="90"/>
      <c r="B118" s="70"/>
      <c r="C118" s="70"/>
      <c r="D118" s="70"/>
      <c r="E118" s="70"/>
      <c r="F118" s="71"/>
    </row>
    <row r="119" spans="1:7" x14ac:dyDescent="0.2">
      <c r="A119" s="126">
        <v>4</v>
      </c>
      <c r="B119" s="294" t="s">
        <v>382</v>
      </c>
      <c r="C119" s="294"/>
      <c r="D119" s="294"/>
      <c r="E119" s="294"/>
      <c r="F119" s="56" t="s">
        <v>315</v>
      </c>
    </row>
    <row r="120" spans="1:7" x14ac:dyDescent="0.2">
      <c r="A120" s="91" t="s">
        <v>343</v>
      </c>
      <c r="B120" s="296" t="s">
        <v>383</v>
      </c>
      <c r="C120" s="296"/>
      <c r="D120" s="296"/>
      <c r="E120" s="296"/>
      <c r="F120" s="56">
        <v>0</v>
      </c>
    </row>
    <row r="121" spans="1:7" x14ac:dyDescent="0.2">
      <c r="A121" s="91" t="s">
        <v>354</v>
      </c>
      <c r="B121" s="296" t="s">
        <v>384</v>
      </c>
      <c r="C121" s="296"/>
      <c r="D121" s="296"/>
      <c r="E121" s="296"/>
      <c r="F121" s="56">
        <v>0</v>
      </c>
    </row>
    <row r="122" spans="1:7" x14ac:dyDescent="0.2">
      <c r="A122" s="91" t="s">
        <v>358</v>
      </c>
      <c r="B122" s="296" t="s">
        <v>360</v>
      </c>
      <c r="C122" s="296"/>
      <c r="D122" s="296"/>
      <c r="E122" s="296"/>
      <c r="F122" s="56">
        <v>0</v>
      </c>
    </row>
    <row r="123" spans="1:7" x14ac:dyDescent="0.2">
      <c r="A123" s="91" t="s">
        <v>363</v>
      </c>
      <c r="B123" s="296" t="s">
        <v>385</v>
      </c>
      <c r="C123" s="296"/>
      <c r="D123" s="296"/>
      <c r="E123" s="296"/>
      <c r="F123" s="56">
        <v>0</v>
      </c>
    </row>
    <row r="124" spans="1:7" x14ac:dyDescent="0.2">
      <c r="A124" s="91" t="s">
        <v>372</v>
      </c>
      <c r="B124" s="296" t="s">
        <v>386</v>
      </c>
      <c r="C124" s="296"/>
      <c r="D124" s="296"/>
      <c r="E124" s="296"/>
      <c r="F124" s="56">
        <v>0</v>
      </c>
    </row>
    <row r="125" spans="1:7" x14ac:dyDescent="0.2">
      <c r="A125" s="91" t="s">
        <v>387</v>
      </c>
      <c r="B125" s="296" t="s">
        <v>334</v>
      </c>
      <c r="C125" s="296"/>
      <c r="D125" s="296"/>
      <c r="E125" s="296"/>
      <c r="F125" s="56">
        <v>0</v>
      </c>
    </row>
    <row r="126" spans="1:7" x14ac:dyDescent="0.2">
      <c r="A126" s="294" t="s">
        <v>235</v>
      </c>
      <c r="B126" s="294"/>
      <c r="C126" s="294"/>
      <c r="D126" s="294"/>
      <c r="E126" s="294"/>
      <c r="F126" s="56">
        <v>0</v>
      </c>
    </row>
    <row r="127" spans="1:7" x14ac:dyDescent="0.2">
      <c r="A127" s="70"/>
      <c r="B127" s="70"/>
      <c r="C127" s="70"/>
      <c r="D127" s="70"/>
      <c r="E127" s="70"/>
      <c r="F127" s="71"/>
    </row>
    <row r="128" spans="1:7" x14ac:dyDescent="0.2">
      <c r="A128" s="293" t="s">
        <v>388</v>
      </c>
      <c r="B128" s="293"/>
      <c r="C128" s="293"/>
      <c r="D128" s="293"/>
      <c r="E128" s="293"/>
      <c r="F128" s="293"/>
      <c r="G128" s="92"/>
    </row>
    <row r="129" spans="1:9" x14ac:dyDescent="0.2">
      <c r="A129" s="70"/>
      <c r="B129" s="70"/>
      <c r="C129" s="70"/>
      <c r="D129" s="70"/>
      <c r="E129" s="70"/>
      <c r="F129" s="71"/>
    </row>
    <row r="130" spans="1:9" x14ac:dyDescent="0.2">
      <c r="A130" s="126">
        <v>5</v>
      </c>
      <c r="B130" s="294" t="s">
        <v>389</v>
      </c>
      <c r="C130" s="294"/>
      <c r="D130" s="294"/>
      <c r="E130" s="126" t="s">
        <v>314</v>
      </c>
      <c r="F130" s="69" t="s">
        <v>315</v>
      </c>
    </row>
    <row r="131" spans="1:9" ht="21.75" customHeight="1" x14ac:dyDescent="0.2">
      <c r="A131" s="79" t="s">
        <v>292</v>
      </c>
      <c r="B131" s="295" t="s">
        <v>531</v>
      </c>
      <c r="C131" s="295"/>
      <c r="D131" s="295"/>
      <c r="E131" s="87">
        <v>0</v>
      </c>
      <c r="F131" s="88">
        <v>0</v>
      </c>
    </row>
    <row r="132" spans="1:9" x14ac:dyDescent="0.2">
      <c r="A132" s="79" t="s">
        <v>294</v>
      </c>
      <c r="B132" s="290" t="s">
        <v>390</v>
      </c>
      <c r="C132" s="291"/>
      <c r="D132" s="291"/>
      <c r="E132" s="93">
        <f>E133+E134+E135+E136</f>
        <v>9.5000000000000001E-2</v>
      </c>
      <c r="F132" s="88">
        <v>0</v>
      </c>
    </row>
    <row r="133" spans="1:9" x14ac:dyDescent="0.2">
      <c r="A133" s="79" t="s">
        <v>391</v>
      </c>
      <c r="B133" s="281" t="s">
        <v>392</v>
      </c>
      <c r="C133" s="282"/>
      <c r="D133" s="283"/>
      <c r="E133" s="84">
        <v>0</v>
      </c>
      <c r="F133" s="88">
        <v>0</v>
      </c>
    </row>
    <row r="134" spans="1:9" x14ac:dyDescent="0.2">
      <c r="A134" s="79" t="s">
        <v>393</v>
      </c>
      <c r="B134" s="281" t="s">
        <v>394</v>
      </c>
      <c r="C134" s="282"/>
      <c r="D134" s="283"/>
      <c r="E134" s="84">
        <v>0</v>
      </c>
      <c r="F134" s="88">
        <v>0</v>
      </c>
    </row>
    <row r="135" spans="1:9" x14ac:dyDescent="0.2">
      <c r="A135" s="79" t="s">
        <v>395</v>
      </c>
      <c r="B135" s="278" t="s">
        <v>396</v>
      </c>
      <c r="C135" s="279"/>
      <c r="D135" s="280"/>
      <c r="E135" s="84">
        <v>0.05</v>
      </c>
      <c r="F135" s="88">
        <v>0</v>
      </c>
    </row>
    <row r="136" spans="1:9" x14ac:dyDescent="0.2">
      <c r="A136" s="79" t="s">
        <v>397</v>
      </c>
      <c r="B136" s="281" t="s">
        <v>398</v>
      </c>
      <c r="C136" s="282"/>
      <c r="D136" s="283"/>
      <c r="E136" s="84">
        <v>4.4999999999999998E-2</v>
      </c>
      <c r="F136" s="88">
        <v>0</v>
      </c>
    </row>
    <row r="137" spans="1:9" x14ac:dyDescent="0.2">
      <c r="A137" s="79" t="s">
        <v>297</v>
      </c>
      <c r="B137" s="284" t="s">
        <v>399</v>
      </c>
      <c r="C137" s="285"/>
      <c r="D137" s="286"/>
      <c r="E137" s="87">
        <v>0</v>
      </c>
      <c r="F137" s="88">
        <v>0</v>
      </c>
    </row>
    <row r="138" spans="1:9" x14ac:dyDescent="0.2">
      <c r="A138" s="287" t="s">
        <v>235</v>
      </c>
      <c r="B138" s="288"/>
      <c r="C138" s="288"/>
      <c r="D138" s="288"/>
      <c r="E138" s="289"/>
      <c r="F138" s="88">
        <v>0</v>
      </c>
      <c r="G138" s="94"/>
    </row>
    <row r="139" spans="1:9" x14ac:dyDescent="0.2">
      <c r="A139" s="70"/>
      <c r="B139" s="70"/>
      <c r="C139" s="70"/>
      <c r="D139" s="70"/>
      <c r="E139" s="70"/>
      <c r="F139" s="71"/>
    </row>
    <row r="140" spans="1:9" x14ac:dyDescent="0.2">
      <c r="A140" s="70"/>
      <c r="B140" s="70"/>
      <c r="C140" s="70"/>
      <c r="D140" s="70"/>
      <c r="E140" s="70"/>
      <c r="F140" s="71"/>
      <c r="I140" s="94"/>
    </row>
    <row r="141" spans="1:9" ht="32.25" customHeight="1" x14ac:dyDescent="0.2">
      <c r="A141" s="290" t="s">
        <v>400</v>
      </c>
      <c r="B141" s="291"/>
      <c r="C141" s="291"/>
      <c r="D141" s="291"/>
      <c r="E141" s="292"/>
      <c r="F141" s="80" t="s">
        <v>315</v>
      </c>
    </row>
    <row r="142" spans="1:9" x14ac:dyDescent="0.2">
      <c r="A142" s="79" t="s">
        <v>292</v>
      </c>
      <c r="B142" s="273" t="s">
        <v>401</v>
      </c>
      <c r="C142" s="273"/>
      <c r="D142" s="273"/>
      <c r="E142" s="273"/>
      <c r="F142" s="80">
        <v>0</v>
      </c>
    </row>
    <row r="143" spans="1:9" x14ac:dyDescent="0.2">
      <c r="A143" s="79" t="s">
        <v>294</v>
      </c>
      <c r="B143" s="273" t="s">
        <v>402</v>
      </c>
      <c r="C143" s="273"/>
      <c r="D143" s="273"/>
      <c r="E143" s="273"/>
      <c r="F143" s="80">
        <v>0</v>
      </c>
    </row>
    <row r="144" spans="1:9" x14ac:dyDescent="0.2">
      <c r="A144" s="79" t="s">
        <v>297</v>
      </c>
      <c r="B144" s="273" t="s">
        <v>403</v>
      </c>
      <c r="C144" s="273"/>
      <c r="D144" s="273"/>
      <c r="E144" s="273"/>
      <c r="F144" s="80">
        <v>0</v>
      </c>
    </row>
    <row r="145" spans="1:7" x14ac:dyDescent="0.2">
      <c r="A145" s="79" t="s">
        <v>298</v>
      </c>
      <c r="B145" s="273" t="s">
        <v>404</v>
      </c>
      <c r="C145" s="273"/>
      <c r="D145" s="273"/>
      <c r="E145" s="273"/>
      <c r="F145" s="80">
        <v>0</v>
      </c>
      <c r="G145" s="94"/>
    </row>
    <row r="146" spans="1:7" ht="16.5" customHeight="1" x14ac:dyDescent="0.2">
      <c r="A146" s="274" t="s">
        <v>356</v>
      </c>
      <c r="B146" s="275"/>
      <c r="C146" s="275"/>
      <c r="D146" s="275"/>
      <c r="E146" s="276"/>
      <c r="F146" s="80">
        <v>0</v>
      </c>
      <c r="G146" s="94"/>
    </row>
    <row r="147" spans="1:7" x14ac:dyDescent="0.2">
      <c r="A147" s="79" t="s">
        <v>320</v>
      </c>
      <c r="B147" s="273" t="s">
        <v>405</v>
      </c>
      <c r="C147" s="273"/>
      <c r="D147" s="273"/>
      <c r="E147" s="273"/>
      <c r="F147" s="80">
        <v>0</v>
      </c>
    </row>
    <row r="148" spans="1:7" x14ac:dyDescent="0.2">
      <c r="A148" s="277" t="s">
        <v>235</v>
      </c>
      <c r="B148" s="277"/>
      <c r="C148" s="277"/>
      <c r="D148" s="277"/>
      <c r="E148" s="277"/>
      <c r="F148" s="80">
        <v>0</v>
      </c>
    </row>
    <row r="149" spans="1:7" x14ac:dyDescent="0.2">
      <c r="A149" s="70"/>
      <c r="B149" s="95"/>
      <c r="C149" s="95"/>
      <c r="D149" s="259" t="s">
        <v>406</v>
      </c>
      <c r="E149" s="259"/>
      <c r="F149" s="96"/>
    </row>
    <row r="150" spans="1:7" x14ac:dyDescent="0.2">
      <c r="B150" s="52"/>
      <c r="C150" s="52"/>
      <c r="D150" s="97"/>
      <c r="E150" s="97"/>
      <c r="F150" s="98"/>
    </row>
    <row r="151" spans="1:7" ht="26.25" customHeight="1" x14ac:dyDescent="0.2">
      <c r="A151" s="260" t="s">
        <v>407</v>
      </c>
      <c r="B151" s="260"/>
      <c r="C151" s="260"/>
      <c r="D151" s="260"/>
      <c r="E151" s="260"/>
      <c r="F151" s="260"/>
    </row>
    <row r="152" spans="1:7" ht="13.5" thickBot="1" x14ac:dyDescent="0.25">
      <c r="A152" s="99"/>
      <c r="B152" s="99"/>
      <c r="C152" s="99"/>
      <c r="D152" s="99"/>
      <c r="E152" s="99"/>
      <c r="F152" s="99"/>
    </row>
    <row r="153" spans="1:7" ht="14.25" thickTop="1" thickBot="1" x14ac:dyDescent="0.25">
      <c r="A153" s="100" t="s">
        <v>99</v>
      </c>
      <c r="B153" s="101"/>
      <c r="C153" s="102"/>
      <c r="D153" s="103" t="s">
        <v>408</v>
      </c>
      <c r="E153" s="101"/>
      <c r="F153" s="104"/>
      <c r="G153" s="105"/>
    </row>
    <row r="154" spans="1:7" ht="13.5" thickTop="1" x14ac:dyDescent="0.2">
      <c r="A154" s="261" t="s">
        <v>409</v>
      </c>
      <c r="B154" s="262"/>
      <c r="C154" s="263"/>
      <c r="D154" s="264">
        <f>E84</f>
        <v>8.3299999999999999E-2</v>
      </c>
      <c r="E154" s="265"/>
      <c r="F154" s="266"/>
    </row>
    <row r="155" spans="1:7" x14ac:dyDescent="0.2">
      <c r="A155" s="267" t="s">
        <v>410</v>
      </c>
      <c r="B155" s="268"/>
      <c r="C155" s="269"/>
      <c r="D155" s="270">
        <f>E107</f>
        <v>0.121</v>
      </c>
      <c r="E155" s="271"/>
      <c r="F155" s="272"/>
    </row>
    <row r="156" spans="1:7" ht="33.75" customHeight="1" thickBot="1" x14ac:dyDescent="0.25">
      <c r="A156" s="241" t="s">
        <v>411</v>
      </c>
      <c r="B156" s="242"/>
      <c r="C156" s="243"/>
      <c r="D156" s="244">
        <f>E98+E101</f>
        <v>0</v>
      </c>
      <c r="E156" s="245"/>
      <c r="F156" s="246"/>
    </row>
    <row r="157" spans="1:7" ht="13.5" thickBot="1" x14ac:dyDescent="0.25">
      <c r="A157" s="247" t="s">
        <v>356</v>
      </c>
      <c r="B157" s="248"/>
      <c r="C157" s="249"/>
      <c r="D157" s="250">
        <f>SUM(D154:D156)</f>
        <v>0.20429999999999998</v>
      </c>
      <c r="E157" s="251"/>
      <c r="F157" s="252"/>
    </row>
    <row r="158" spans="1:7" ht="33.75" customHeight="1" thickTop="1" thickBot="1" x14ac:dyDescent="0.25">
      <c r="A158" s="253" t="s">
        <v>412</v>
      </c>
      <c r="B158" s="254"/>
      <c r="C158" s="255"/>
      <c r="D158" s="111">
        <v>7.3899999999999993E-2</v>
      </c>
      <c r="E158" s="111">
        <v>7.5999999999999998E-2</v>
      </c>
      <c r="F158" s="106">
        <v>7.8200000000000006E-2</v>
      </c>
    </row>
    <row r="159" spans="1:7" ht="14.25" thickTop="1" thickBot="1" x14ac:dyDescent="0.25">
      <c r="A159" s="256" t="s">
        <v>413</v>
      </c>
      <c r="B159" s="257"/>
      <c r="C159" s="258"/>
      <c r="D159" s="122">
        <f>D157+D158</f>
        <v>0.2782</v>
      </c>
      <c r="E159" s="123">
        <f>D157+E158</f>
        <v>0.28029999999999999</v>
      </c>
      <c r="F159" s="107">
        <f>D157+F158</f>
        <v>0.28249999999999997</v>
      </c>
    </row>
    <row r="160" spans="1:7" ht="36" customHeight="1" thickTop="1" x14ac:dyDescent="0.2">
      <c r="A160" s="240" t="s">
        <v>414</v>
      </c>
      <c r="B160" s="240"/>
      <c r="C160" s="240"/>
      <c r="D160" s="240"/>
      <c r="E160" s="240"/>
      <c r="F160" s="240"/>
    </row>
  </sheetData>
  <mergeCells count="142">
    <mergeCell ref="A157:C157"/>
    <mergeCell ref="D157:F157"/>
    <mergeCell ref="A158:C158"/>
    <mergeCell ref="A159:C159"/>
    <mergeCell ref="A160:F160"/>
    <mergeCell ref="A154:C154"/>
    <mergeCell ref="D154:F154"/>
    <mergeCell ref="A155:C155"/>
    <mergeCell ref="D155:F155"/>
    <mergeCell ref="A156:C156"/>
    <mergeCell ref="D156:F156"/>
    <mergeCell ref="B145:E145"/>
    <mergeCell ref="A146:E146"/>
    <mergeCell ref="B147:E147"/>
    <mergeCell ref="A148:E148"/>
    <mergeCell ref="D149:E149"/>
    <mergeCell ref="A151:F151"/>
    <mergeCell ref="B137:D137"/>
    <mergeCell ref="A138:E138"/>
    <mergeCell ref="A141:E141"/>
    <mergeCell ref="B142:E142"/>
    <mergeCell ref="B143:E143"/>
    <mergeCell ref="B144:E144"/>
    <mergeCell ref="B131:D131"/>
    <mergeCell ref="B132:D132"/>
    <mergeCell ref="B133:D133"/>
    <mergeCell ref="B134:D134"/>
    <mergeCell ref="B135:D135"/>
    <mergeCell ref="B136:D136"/>
    <mergeCell ref="B123:E123"/>
    <mergeCell ref="B124:E124"/>
    <mergeCell ref="B125:E125"/>
    <mergeCell ref="A126:E126"/>
    <mergeCell ref="A128:F128"/>
    <mergeCell ref="B130:D130"/>
    <mergeCell ref="A115:D115"/>
    <mergeCell ref="A117:F117"/>
    <mergeCell ref="B119:E119"/>
    <mergeCell ref="B120:E120"/>
    <mergeCell ref="B121:E121"/>
    <mergeCell ref="B122:E122"/>
    <mergeCell ref="B109:D109"/>
    <mergeCell ref="B110:D110"/>
    <mergeCell ref="B111:D111"/>
    <mergeCell ref="B112:D112"/>
    <mergeCell ref="A113:D113"/>
    <mergeCell ref="B114:D114"/>
    <mergeCell ref="B101:D101"/>
    <mergeCell ref="A102:D102"/>
    <mergeCell ref="A104:F104"/>
    <mergeCell ref="B106:D106"/>
    <mergeCell ref="B107:D107"/>
    <mergeCell ref="B108:D108"/>
    <mergeCell ref="B95:D95"/>
    <mergeCell ref="B96:D96"/>
    <mergeCell ref="B97:D97"/>
    <mergeCell ref="B98:D98"/>
    <mergeCell ref="B99:D99"/>
    <mergeCell ref="B100:D100"/>
    <mergeCell ref="A86:D86"/>
    <mergeCell ref="B88:D88"/>
    <mergeCell ref="B89:D89"/>
    <mergeCell ref="B90:D90"/>
    <mergeCell ref="A91:D91"/>
    <mergeCell ref="A93:F93"/>
    <mergeCell ref="A78:D78"/>
    <mergeCell ref="A80:F80"/>
    <mergeCell ref="B82:D82"/>
    <mergeCell ref="B83:D83"/>
    <mergeCell ref="A84:D84"/>
    <mergeCell ref="B85:D85"/>
    <mergeCell ref="B70:D70"/>
    <mergeCell ref="G70:G77"/>
    <mergeCell ref="B71:D71"/>
    <mergeCell ref="B72:D72"/>
    <mergeCell ref="B73:D73"/>
    <mergeCell ref="B74:D74"/>
    <mergeCell ref="B75:D75"/>
    <mergeCell ref="B76:D76"/>
    <mergeCell ref="B77:D77"/>
    <mergeCell ref="B61:E61"/>
    <mergeCell ref="B62:E62"/>
    <mergeCell ref="A63:E63"/>
    <mergeCell ref="A65:F65"/>
    <mergeCell ref="B67:F67"/>
    <mergeCell ref="B69:D69"/>
    <mergeCell ref="B57:E57"/>
    <mergeCell ref="B58:E58"/>
    <mergeCell ref="B59:E59"/>
    <mergeCell ref="B60:E60"/>
    <mergeCell ref="B49:E49"/>
    <mergeCell ref="A50:E50"/>
    <mergeCell ref="A52:F52"/>
    <mergeCell ref="B54:E54"/>
    <mergeCell ref="B55:E55"/>
    <mergeCell ref="B56:E56"/>
    <mergeCell ref="B43:C43"/>
    <mergeCell ref="B44:D44"/>
    <mergeCell ref="B45:E45"/>
    <mergeCell ref="B46:E46"/>
    <mergeCell ref="B47:E47"/>
    <mergeCell ref="B48:E48"/>
    <mergeCell ref="C33:E33"/>
    <mergeCell ref="C34:E34"/>
    <mergeCell ref="C36:E36"/>
    <mergeCell ref="B37:F37"/>
    <mergeCell ref="A39:F39"/>
    <mergeCell ref="B41:E41"/>
    <mergeCell ref="B26:G26"/>
    <mergeCell ref="C28:E28"/>
    <mergeCell ref="C29:E29"/>
    <mergeCell ref="C30:E30"/>
    <mergeCell ref="C31:E31"/>
    <mergeCell ref="C32:E32"/>
    <mergeCell ref="C35:E35"/>
    <mergeCell ref="B22:E22"/>
    <mergeCell ref="F22:G22"/>
    <mergeCell ref="B23:E23"/>
    <mergeCell ref="F23:G23"/>
    <mergeCell ref="B24:E24"/>
    <mergeCell ref="F24:G24"/>
    <mergeCell ref="A16:B16"/>
    <mergeCell ref="C16:E16"/>
    <mergeCell ref="F16:G16"/>
    <mergeCell ref="A18:G18"/>
    <mergeCell ref="A20:G20"/>
    <mergeCell ref="B21:E21"/>
    <mergeCell ref="F21:G21"/>
    <mergeCell ref="A1:G1"/>
    <mergeCell ref="B10:F10"/>
    <mergeCell ref="B11:F11"/>
    <mergeCell ref="B12:F12"/>
    <mergeCell ref="A14:G14"/>
    <mergeCell ref="C15:E15"/>
    <mergeCell ref="F15:G15"/>
    <mergeCell ref="A2:C2"/>
    <mergeCell ref="C4:G4"/>
    <mergeCell ref="C5:G5"/>
    <mergeCell ref="C6:G6"/>
    <mergeCell ref="A8:G8"/>
    <mergeCell ref="B9:F9"/>
    <mergeCell ref="D2:G2"/>
  </mergeCells>
  <printOptions horizontalCentered="1"/>
  <pageMargins left="1.1811023622047245" right="0.39370078740157483" top="0.98425196850393704" bottom="0.59055118110236227" header="0.31496062992125984" footer="0.31496062992125984"/>
  <pageSetup paperSize="9" scale="91" fitToHeight="0" orientation="portrait" r:id="rId1"/>
  <rowBreaks count="2" manualBreakCount="2">
    <brk id="64" max="6" man="1"/>
    <brk id="116" max="6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0"/>
  <sheetViews>
    <sheetView view="pageBreakPreview" topLeftCell="A67" zoomScale="110" zoomScaleNormal="130" zoomScaleSheetLayoutView="110" workbookViewId="0">
      <selection activeCell="E75" sqref="E75"/>
    </sheetView>
  </sheetViews>
  <sheetFormatPr defaultRowHeight="12.75" x14ac:dyDescent="0.2"/>
  <cols>
    <col min="1" max="1" width="4" style="48" customWidth="1"/>
    <col min="2" max="2" width="12.28515625" style="48" customWidth="1"/>
    <col min="3" max="3" width="29.85546875" style="48" customWidth="1"/>
    <col min="4" max="4" width="9.42578125" style="48" customWidth="1"/>
    <col min="5" max="5" width="9.28515625" style="48" bestFit="1" customWidth="1"/>
    <col min="6" max="6" width="15" style="51" customWidth="1"/>
    <col min="7" max="7" width="13.7109375" style="48" customWidth="1"/>
    <col min="8" max="11" width="9.140625" style="48"/>
    <col min="12" max="12" width="15.28515625" style="48" customWidth="1"/>
    <col min="13" max="15" width="9.140625" style="48"/>
    <col min="16" max="16" width="11.7109375" style="48" customWidth="1"/>
    <col min="17" max="16384" width="9.140625" style="48"/>
  </cols>
  <sheetData>
    <row r="1" spans="1:7" x14ac:dyDescent="0.2">
      <c r="A1" s="343" t="s">
        <v>498</v>
      </c>
      <c r="B1" s="343"/>
      <c r="C1" s="343"/>
      <c r="D1" s="343"/>
      <c r="E1" s="343"/>
      <c r="F1" s="343"/>
      <c r="G1" s="343"/>
    </row>
    <row r="2" spans="1:7" x14ac:dyDescent="0.2">
      <c r="A2" s="341" t="s">
        <v>287</v>
      </c>
      <c r="B2" s="341"/>
      <c r="C2" s="341"/>
      <c r="D2" s="341" t="s">
        <v>441</v>
      </c>
      <c r="E2" s="341"/>
      <c r="F2" s="341"/>
      <c r="G2" s="341"/>
    </row>
    <row r="4" spans="1:7" x14ac:dyDescent="0.2">
      <c r="B4" s="49" t="s">
        <v>288</v>
      </c>
      <c r="C4" s="342"/>
      <c r="D4" s="342"/>
      <c r="E4" s="342"/>
      <c r="F4" s="342"/>
      <c r="G4" s="342"/>
    </row>
    <row r="5" spans="1:7" x14ac:dyDescent="0.2">
      <c r="B5" s="49" t="s">
        <v>289</v>
      </c>
      <c r="C5" s="342"/>
      <c r="D5" s="342"/>
      <c r="E5" s="342"/>
      <c r="F5" s="342"/>
      <c r="G5" s="342"/>
    </row>
    <row r="6" spans="1:7" x14ac:dyDescent="0.2">
      <c r="B6" s="49" t="s">
        <v>290</v>
      </c>
      <c r="C6" s="342"/>
      <c r="D6" s="342"/>
      <c r="E6" s="342"/>
      <c r="F6" s="342"/>
      <c r="G6" s="342"/>
    </row>
    <row r="8" spans="1:7" x14ac:dyDescent="0.2">
      <c r="A8" s="314" t="s">
        <v>291</v>
      </c>
      <c r="B8" s="314"/>
      <c r="C8" s="314"/>
      <c r="D8" s="314"/>
      <c r="E8" s="314"/>
      <c r="F8" s="314"/>
      <c r="G8" s="314"/>
    </row>
    <row r="9" spans="1:7" x14ac:dyDescent="0.2">
      <c r="A9" s="135" t="s">
        <v>292</v>
      </c>
      <c r="B9" s="315" t="s">
        <v>293</v>
      </c>
      <c r="C9" s="316"/>
      <c r="D9" s="316"/>
      <c r="E9" s="316"/>
      <c r="F9" s="317"/>
      <c r="G9" s="135"/>
    </row>
    <row r="10" spans="1:7" x14ac:dyDescent="0.2">
      <c r="A10" s="135" t="s">
        <v>294</v>
      </c>
      <c r="B10" s="315" t="s">
        <v>295</v>
      </c>
      <c r="C10" s="316"/>
      <c r="D10" s="316"/>
      <c r="E10" s="316"/>
      <c r="F10" s="317"/>
      <c r="G10" s="135" t="s">
        <v>296</v>
      </c>
    </row>
    <row r="11" spans="1:7" x14ac:dyDescent="0.2">
      <c r="A11" s="135" t="s">
        <v>297</v>
      </c>
      <c r="B11" s="315" t="s">
        <v>528</v>
      </c>
      <c r="C11" s="316"/>
      <c r="D11" s="316"/>
      <c r="E11" s="316"/>
      <c r="F11" s="317"/>
      <c r="G11" s="50"/>
    </row>
    <row r="12" spans="1:7" x14ac:dyDescent="0.2">
      <c r="A12" s="135" t="s">
        <v>298</v>
      </c>
      <c r="B12" s="315" t="s">
        <v>299</v>
      </c>
      <c r="C12" s="316"/>
      <c r="D12" s="316"/>
      <c r="E12" s="316"/>
      <c r="F12" s="317"/>
      <c r="G12" s="135">
        <v>12</v>
      </c>
    </row>
    <row r="13" spans="1:7" x14ac:dyDescent="0.2">
      <c r="G13" s="52"/>
    </row>
    <row r="14" spans="1:7" x14ac:dyDescent="0.2">
      <c r="A14" s="340" t="s">
        <v>300</v>
      </c>
      <c r="B14" s="340"/>
      <c r="C14" s="340"/>
      <c r="D14" s="340"/>
      <c r="E14" s="340"/>
      <c r="F14" s="340"/>
      <c r="G14" s="340"/>
    </row>
    <row r="15" spans="1:7" ht="15" customHeight="1" x14ac:dyDescent="0.2">
      <c r="A15" s="134" t="s">
        <v>301</v>
      </c>
      <c r="B15" s="130"/>
      <c r="C15" s="319" t="s">
        <v>302</v>
      </c>
      <c r="D15" s="320"/>
      <c r="E15" s="321"/>
      <c r="F15" s="314" t="s">
        <v>303</v>
      </c>
      <c r="G15" s="314"/>
    </row>
    <row r="16" spans="1:7" x14ac:dyDescent="0.2">
      <c r="A16" s="333" t="s">
        <v>269</v>
      </c>
      <c r="B16" s="333"/>
      <c r="C16" s="334" t="s">
        <v>304</v>
      </c>
      <c r="D16" s="335"/>
      <c r="E16" s="336"/>
      <c r="F16" s="337">
        <v>1</v>
      </c>
      <c r="G16" s="338"/>
    </row>
    <row r="18" spans="1:7" x14ac:dyDescent="0.2">
      <c r="A18" s="339" t="s">
        <v>305</v>
      </c>
      <c r="B18" s="339"/>
      <c r="C18" s="339"/>
      <c r="D18" s="339"/>
      <c r="E18" s="339"/>
      <c r="F18" s="339"/>
      <c r="G18" s="339"/>
    </row>
    <row r="19" spans="1:7" x14ac:dyDescent="0.2">
      <c r="B19" s="129"/>
      <c r="C19" s="129"/>
      <c r="D19" s="129"/>
      <c r="E19" s="129"/>
      <c r="F19" s="53"/>
      <c r="G19" s="129"/>
    </row>
    <row r="20" spans="1:7" x14ac:dyDescent="0.2">
      <c r="A20" s="314" t="s">
        <v>306</v>
      </c>
      <c r="B20" s="314"/>
      <c r="C20" s="314"/>
      <c r="D20" s="314"/>
      <c r="E20" s="314"/>
      <c r="F20" s="314"/>
      <c r="G20" s="314"/>
    </row>
    <row r="21" spans="1:7" x14ac:dyDescent="0.2">
      <c r="A21" s="135">
        <v>1</v>
      </c>
      <c r="B21" s="326" t="s">
        <v>307</v>
      </c>
      <c r="C21" s="327"/>
      <c r="D21" s="327"/>
      <c r="E21" s="328"/>
      <c r="F21" s="319" t="s">
        <v>449</v>
      </c>
      <c r="G21" s="321"/>
    </row>
    <row r="22" spans="1:7" x14ac:dyDescent="0.2">
      <c r="A22" s="135">
        <v>2</v>
      </c>
      <c r="B22" s="315" t="s">
        <v>308</v>
      </c>
      <c r="C22" s="316"/>
      <c r="D22" s="316"/>
      <c r="E22" s="317"/>
      <c r="F22" s="329"/>
      <c r="G22" s="330"/>
    </row>
    <row r="23" spans="1:7" x14ac:dyDescent="0.2">
      <c r="A23" s="135">
        <v>3</v>
      </c>
      <c r="B23" s="315" t="s">
        <v>309</v>
      </c>
      <c r="C23" s="316"/>
      <c r="D23" s="316"/>
      <c r="E23" s="317"/>
      <c r="F23" s="331"/>
      <c r="G23" s="332"/>
    </row>
    <row r="24" spans="1:7" x14ac:dyDescent="0.2">
      <c r="A24" s="135">
        <v>4</v>
      </c>
      <c r="B24" s="315" t="s">
        <v>310</v>
      </c>
      <c r="C24" s="316"/>
      <c r="D24" s="316"/>
      <c r="E24" s="317"/>
      <c r="F24" s="323"/>
      <c r="G24" s="324"/>
    </row>
    <row r="25" spans="1:7" x14ac:dyDescent="0.2">
      <c r="A25" s="129"/>
      <c r="B25" s="54"/>
      <c r="C25" s="54"/>
      <c r="D25" s="54"/>
      <c r="E25" s="54"/>
      <c r="F25" s="55" t="s">
        <v>311</v>
      </c>
      <c r="G25" s="56"/>
    </row>
    <row r="26" spans="1:7" x14ac:dyDescent="0.2">
      <c r="A26" s="129"/>
      <c r="B26" s="325" t="s">
        <v>312</v>
      </c>
      <c r="C26" s="325"/>
      <c r="D26" s="325"/>
      <c r="E26" s="325"/>
      <c r="F26" s="325"/>
      <c r="G26" s="325"/>
    </row>
    <row r="28" spans="1:7" x14ac:dyDescent="0.2">
      <c r="B28" s="135">
        <v>1</v>
      </c>
      <c r="C28" s="314" t="s">
        <v>313</v>
      </c>
      <c r="D28" s="314"/>
      <c r="E28" s="314"/>
      <c r="F28" s="57" t="s">
        <v>314</v>
      </c>
      <c r="G28" s="58" t="s">
        <v>315</v>
      </c>
    </row>
    <row r="29" spans="1:7" x14ac:dyDescent="0.2">
      <c r="B29" s="135" t="s">
        <v>292</v>
      </c>
      <c r="C29" s="322" t="s">
        <v>316</v>
      </c>
      <c r="D29" s="322"/>
      <c r="E29" s="322"/>
      <c r="F29" s="55"/>
      <c r="G29" s="56">
        <v>0</v>
      </c>
    </row>
    <row r="30" spans="1:7" x14ac:dyDescent="0.2">
      <c r="B30" s="135" t="s">
        <v>294</v>
      </c>
      <c r="C30" s="322" t="s">
        <v>317</v>
      </c>
      <c r="D30" s="322"/>
      <c r="E30" s="322"/>
      <c r="F30" s="60">
        <v>0</v>
      </c>
      <c r="G30" s="56">
        <v>0</v>
      </c>
    </row>
    <row r="31" spans="1:7" x14ac:dyDescent="0.2">
      <c r="B31" s="135" t="s">
        <v>297</v>
      </c>
      <c r="C31" s="322" t="s">
        <v>318</v>
      </c>
      <c r="D31" s="322"/>
      <c r="E31" s="322"/>
      <c r="F31" s="60">
        <v>0</v>
      </c>
      <c r="G31" s="56">
        <v>0</v>
      </c>
    </row>
    <row r="32" spans="1:7" x14ac:dyDescent="0.2">
      <c r="B32" s="135" t="s">
        <v>298</v>
      </c>
      <c r="C32" s="322" t="s">
        <v>319</v>
      </c>
      <c r="D32" s="322"/>
      <c r="E32" s="322"/>
      <c r="F32" s="60">
        <v>0</v>
      </c>
      <c r="G32" s="56">
        <v>0</v>
      </c>
    </row>
    <row r="33" spans="1:7" x14ac:dyDescent="0.2">
      <c r="B33" s="135" t="s">
        <v>320</v>
      </c>
      <c r="C33" s="322" t="s">
        <v>321</v>
      </c>
      <c r="D33" s="322"/>
      <c r="E33" s="322"/>
      <c r="F33" s="60">
        <v>0</v>
      </c>
      <c r="G33" s="56">
        <v>0</v>
      </c>
    </row>
    <row r="34" spans="1:7" x14ac:dyDescent="0.2">
      <c r="B34" s="135" t="s">
        <v>322</v>
      </c>
      <c r="C34" s="322" t="s">
        <v>323</v>
      </c>
      <c r="D34" s="322"/>
      <c r="E34" s="322"/>
      <c r="F34" s="63">
        <v>0</v>
      </c>
      <c r="G34" s="56">
        <v>0</v>
      </c>
    </row>
    <row r="35" spans="1:7" x14ac:dyDescent="0.2">
      <c r="B35" s="136" t="s">
        <v>324</v>
      </c>
      <c r="C35" s="315" t="s">
        <v>440</v>
      </c>
      <c r="D35" s="316"/>
      <c r="E35" s="317"/>
      <c r="F35" s="146">
        <v>0.14000000000000001</v>
      </c>
      <c r="G35" s="56">
        <v>0</v>
      </c>
    </row>
    <row r="36" spans="1:7" x14ac:dyDescent="0.2">
      <c r="B36" s="135" t="s">
        <v>333</v>
      </c>
      <c r="C36" s="322" t="s">
        <v>523</v>
      </c>
      <c r="D36" s="322"/>
      <c r="E36" s="322"/>
      <c r="F36" s="64"/>
      <c r="G36" s="56">
        <v>0</v>
      </c>
    </row>
    <row r="37" spans="1:7" x14ac:dyDescent="0.2">
      <c r="B37" s="319" t="s">
        <v>325</v>
      </c>
      <c r="C37" s="320"/>
      <c r="D37" s="320"/>
      <c r="E37" s="320"/>
      <c r="F37" s="321"/>
      <c r="G37" s="56">
        <v>0</v>
      </c>
    </row>
    <row r="39" spans="1:7" ht="15.75" customHeight="1" x14ac:dyDescent="0.2">
      <c r="A39" s="318" t="s">
        <v>326</v>
      </c>
      <c r="B39" s="318"/>
      <c r="C39" s="318"/>
      <c r="D39" s="318"/>
      <c r="E39" s="318"/>
      <c r="F39" s="318"/>
      <c r="G39" s="129"/>
    </row>
    <row r="41" spans="1:7" ht="15.75" customHeight="1" x14ac:dyDescent="0.2">
      <c r="A41" s="135">
        <v>2</v>
      </c>
      <c r="B41" s="319" t="s">
        <v>327</v>
      </c>
      <c r="C41" s="320"/>
      <c r="D41" s="320"/>
      <c r="E41" s="321"/>
      <c r="F41" s="57" t="s">
        <v>315</v>
      </c>
    </row>
    <row r="42" spans="1:7" ht="15.75" customHeight="1" x14ac:dyDescent="0.2">
      <c r="A42" s="135" t="s">
        <v>292</v>
      </c>
      <c r="B42" s="131" t="s">
        <v>328</v>
      </c>
      <c r="C42" s="132"/>
      <c r="D42" s="124">
        <v>12</v>
      </c>
      <c r="E42" s="66"/>
      <c r="F42" s="56">
        <v>0</v>
      </c>
    </row>
    <row r="43" spans="1:7" x14ac:dyDescent="0.2">
      <c r="A43" s="135" t="s">
        <v>294</v>
      </c>
      <c r="B43" s="315" t="s">
        <v>421</v>
      </c>
      <c r="C43" s="316"/>
      <c r="D43" s="65"/>
      <c r="E43" s="66"/>
      <c r="F43" s="56">
        <v>0</v>
      </c>
      <c r="G43" s="67"/>
    </row>
    <row r="44" spans="1:7" x14ac:dyDescent="0.2">
      <c r="A44" s="135" t="s">
        <v>297</v>
      </c>
      <c r="B44" s="315" t="s">
        <v>422</v>
      </c>
      <c r="C44" s="316"/>
      <c r="D44" s="316"/>
      <c r="E44" s="66"/>
      <c r="F44" s="56">
        <v>0</v>
      </c>
      <c r="G44" s="67"/>
    </row>
    <row r="45" spans="1:7" x14ac:dyDescent="0.2">
      <c r="A45" s="135" t="s">
        <v>298</v>
      </c>
      <c r="B45" s="315" t="s">
        <v>329</v>
      </c>
      <c r="C45" s="316"/>
      <c r="D45" s="316"/>
      <c r="E45" s="317"/>
      <c r="F45" s="56">
        <v>0</v>
      </c>
      <c r="G45" s="67"/>
    </row>
    <row r="46" spans="1:7" x14ac:dyDescent="0.2">
      <c r="A46" s="135" t="s">
        <v>320</v>
      </c>
      <c r="B46" s="315" t="s">
        <v>330</v>
      </c>
      <c r="C46" s="316"/>
      <c r="D46" s="316"/>
      <c r="E46" s="317"/>
      <c r="F46" s="56">
        <v>0</v>
      </c>
      <c r="G46" s="67"/>
    </row>
    <row r="47" spans="1:7" x14ac:dyDescent="0.2">
      <c r="A47" s="135" t="s">
        <v>322</v>
      </c>
      <c r="B47" s="315" t="s">
        <v>331</v>
      </c>
      <c r="C47" s="316"/>
      <c r="D47" s="316"/>
      <c r="E47" s="317"/>
      <c r="F47" s="56">
        <v>0</v>
      </c>
      <c r="G47" s="67"/>
    </row>
    <row r="48" spans="1:7" x14ac:dyDescent="0.2">
      <c r="A48" s="135" t="s">
        <v>324</v>
      </c>
      <c r="B48" s="315" t="s">
        <v>332</v>
      </c>
      <c r="C48" s="316"/>
      <c r="D48" s="316"/>
      <c r="E48" s="317"/>
      <c r="F48" s="56">
        <v>0</v>
      </c>
      <c r="G48" s="67"/>
    </row>
    <row r="49" spans="1:7" x14ac:dyDescent="0.2">
      <c r="A49" s="135" t="s">
        <v>333</v>
      </c>
      <c r="B49" s="308" t="s">
        <v>334</v>
      </c>
      <c r="C49" s="309"/>
      <c r="D49" s="309"/>
      <c r="E49" s="310"/>
      <c r="F49" s="56">
        <v>0</v>
      </c>
      <c r="G49" s="67"/>
    </row>
    <row r="50" spans="1:7" x14ac:dyDescent="0.2">
      <c r="A50" s="314" t="s">
        <v>335</v>
      </c>
      <c r="B50" s="314"/>
      <c r="C50" s="314"/>
      <c r="D50" s="314"/>
      <c r="E50" s="314"/>
      <c r="F50" s="56">
        <v>0</v>
      </c>
      <c r="G50" s="67"/>
    </row>
    <row r="51" spans="1:7" x14ac:dyDescent="0.2">
      <c r="G51" s="67"/>
    </row>
    <row r="52" spans="1:7" ht="15.75" customHeight="1" x14ac:dyDescent="0.2">
      <c r="A52" s="318" t="s">
        <v>336</v>
      </c>
      <c r="B52" s="318"/>
      <c r="C52" s="318"/>
      <c r="D52" s="318"/>
      <c r="E52" s="318"/>
      <c r="F52" s="318"/>
      <c r="G52" s="67"/>
    </row>
    <row r="53" spans="1:7" x14ac:dyDescent="0.2">
      <c r="G53" s="67"/>
    </row>
    <row r="54" spans="1:7" x14ac:dyDescent="0.2">
      <c r="A54" s="135">
        <v>3</v>
      </c>
      <c r="B54" s="314" t="s">
        <v>337</v>
      </c>
      <c r="C54" s="314"/>
      <c r="D54" s="314"/>
      <c r="E54" s="314"/>
      <c r="F54" s="57" t="s">
        <v>315</v>
      </c>
      <c r="G54" s="52"/>
    </row>
    <row r="55" spans="1:7" x14ac:dyDescent="0.2">
      <c r="A55" s="68" t="s">
        <v>292</v>
      </c>
      <c r="B55" s="296" t="s">
        <v>417</v>
      </c>
      <c r="C55" s="296"/>
      <c r="D55" s="296"/>
      <c r="E55" s="296"/>
      <c r="F55" s="56">
        <v>0</v>
      </c>
      <c r="G55" s="129"/>
    </row>
    <row r="56" spans="1:7" x14ac:dyDescent="0.2">
      <c r="A56" s="68" t="s">
        <v>294</v>
      </c>
      <c r="B56" s="308" t="s">
        <v>484</v>
      </c>
      <c r="C56" s="309"/>
      <c r="D56" s="309"/>
      <c r="E56" s="310"/>
      <c r="F56" s="56">
        <v>0</v>
      </c>
      <c r="G56" s="54"/>
    </row>
    <row r="57" spans="1:7" x14ac:dyDescent="0.2">
      <c r="A57" s="68" t="s">
        <v>297</v>
      </c>
      <c r="B57" s="296" t="s">
        <v>418</v>
      </c>
      <c r="C57" s="296"/>
      <c r="D57" s="296"/>
      <c r="E57" s="296"/>
      <c r="F57" s="56">
        <v>0</v>
      </c>
      <c r="G57" s="54"/>
    </row>
    <row r="58" spans="1:7" x14ac:dyDescent="0.2">
      <c r="A58" s="68" t="s">
        <v>298</v>
      </c>
      <c r="B58" s="308" t="s">
        <v>419</v>
      </c>
      <c r="C58" s="309"/>
      <c r="D58" s="309"/>
      <c r="E58" s="310"/>
      <c r="F58" s="56">
        <v>0</v>
      </c>
      <c r="G58" s="54"/>
    </row>
    <row r="59" spans="1:7" x14ac:dyDescent="0.2">
      <c r="A59" s="68" t="s">
        <v>320</v>
      </c>
      <c r="B59" s="308" t="s">
        <v>522</v>
      </c>
      <c r="C59" s="309"/>
      <c r="D59" s="309"/>
      <c r="E59" s="310"/>
      <c r="F59" s="56">
        <v>0</v>
      </c>
      <c r="G59" s="54"/>
    </row>
    <row r="60" spans="1:7" x14ac:dyDescent="0.2">
      <c r="A60" s="68" t="s">
        <v>322</v>
      </c>
      <c r="B60" s="308" t="s">
        <v>420</v>
      </c>
      <c r="C60" s="309"/>
      <c r="D60" s="309"/>
      <c r="E60" s="310"/>
      <c r="F60" s="56">
        <v>0</v>
      </c>
      <c r="G60" s="54"/>
    </row>
    <row r="61" spans="1:7" x14ac:dyDescent="0.2">
      <c r="A61" s="68" t="s">
        <v>324</v>
      </c>
      <c r="B61" s="308" t="s">
        <v>255</v>
      </c>
      <c r="C61" s="309"/>
      <c r="D61" s="309"/>
      <c r="E61" s="310"/>
      <c r="F61" s="56">
        <v>0</v>
      </c>
      <c r="G61" s="54"/>
    </row>
    <row r="62" spans="1:7" x14ac:dyDescent="0.2">
      <c r="A62" s="68" t="s">
        <v>333</v>
      </c>
      <c r="B62" s="296" t="s">
        <v>338</v>
      </c>
      <c r="C62" s="296"/>
      <c r="D62" s="296"/>
      <c r="E62" s="296"/>
      <c r="F62" s="56">
        <v>0</v>
      </c>
      <c r="G62" s="129"/>
    </row>
    <row r="63" spans="1:7" x14ac:dyDescent="0.2">
      <c r="A63" s="294" t="s">
        <v>339</v>
      </c>
      <c r="B63" s="294"/>
      <c r="C63" s="294"/>
      <c r="D63" s="294"/>
      <c r="E63" s="294"/>
      <c r="F63" s="56">
        <v>0</v>
      </c>
      <c r="G63" s="54"/>
    </row>
    <row r="64" spans="1:7" x14ac:dyDescent="0.2">
      <c r="A64" s="70"/>
      <c r="B64" s="70"/>
      <c r="C64" s="70"/>
      <c r="D64" s="70"/>
      <c r="E64" s="70"/>
      <c r="F64" s="71"/>
      <c r="G64" s="129"/>
    </row>
    <row r="65" spans="1:7" x14ac:dyDescent="0.2">
      <c r="A65" s="293" t="s">
        <v>340</v>
      </c>
      <c r="B65" s="293"/>
      <c r="C65" s="293"/>
      <c r="D65" s="293"/>
      <c r="E65" s="293"/>
      <c r="F65" s="293"/>
    </row>
    <row r="66" spans="1:7" x14ac:dyDescent="0.2">
      <c r="A66" s="127"/>
      <c r="B66" s="127"/>
      <c r="C66" s="127"/>
      <c r="D66" s="127"/>
      <c r="E66" s="127"/>
      <c r="F66" s="127"/>
    </row>
    <row r="67" spans="1:7" x14ac:dyDescent="0.2">
      <c r="A67" s="127"/>
      <c r="B67" s="293" t="s">
        <v>341</v>
      </c>
      <c r="C67" s="293"/>
      <c r="D67" s="293"/>
      <c r="E67" s="293"/>
      <c r="F67" s="293"/>
    </row>
    <row r="68" spans="1:7" x14ac:dyDescent="0.2">
      <c r="A68" s="70"/>
      <c r="B68" s="70" t="s">
        <v>342</v>
      </c>
      <c r="C68" s="70"/>
      <c r="D68" s="70"/>
      <c r="E68" s="70"/>
      <c r="F68" s="71"/>
    </row>
    <row r="69" spans="1:7" x14ac:dyDescent="0.2">
      <c r="A69" s="126" t="s">
        <v>343</v>
      </c>
      <c r="B69" s="294" t="s">
        <v>344</v>
      </c>
      <c r="C69" s="294"/>
      <c r="D69" s="294"/>
      <c r="E69" s="126" t="s">
        <v>314</v>
      </c>
      <c r="F69" s="69" t="s">
        <v>315</v>
      </c>
    </row>
    <row r="70" spans="1:7" x14ac:dyDescent="0.2">
      <c r="A70" s="68" t="s">
        <v>292</v>
      </c>
      <c r="B70" s="296" t="s">
        <v>345</v>
      </c>
      <c r="C70" s="296"/>
      <c r="D70" s="296"/>
      <c r="E70" s="72">
        <v>0</v>
      </c>
      <c r="F70" s="56">
        <v>0</v>
      </c>
      <c r="G70" s="313"/>
    </row>
    <row r="71" spans="1:7" x14ac:dyDescent="0.2">
      <c r="A71" s="68" t="s">
        <v>294</v>
      </c>
      <c r="B71" s="296" t="s">
        <v>346</v>
      </c>
      <c r="C71" s="296"/>
      <c r="D71" s="296"/>
      <c r="E71" s="72">
        <v>1.4999999999999999E-2</v>
      </c>
      <c r="F71" s="56">
        <v>0</v>
      </c>
      <c r="G71" s="313"/>
    </row>
    <row r="72" spans="1:7" x14ac:dyDescent="0.2">
      <c r="A72" s="68" t="s">
        <v>297</v>
      </c>
      <c r="B72" s="296" t="s">
        <v>347</v>
      </c>
      <c r="C72" s="296"/>
      <c r="D72" s="296"/>
      <c r="E72" s="72">
        <v>0.01</v>
      </c>
      <c r="F72" s="56">
        <v>0</v>
      </c>
      <c r="G72" s="313"/>
    </row>
    <row r="73" spans="1:7" x14ac:dyDescent="0.2">
      <c r="A73" s="68" t="s">
        <v>298</v>
      </c>
      <c r="B73" s="296" t="s">
        <v>348</v>
      </c>
      <c r="C73" s="296"/>
      <c r="D73" s="296"/>
      <c r="E73" s="72">
        <v>2E-3</v>
      </c>
      <c r="F73" s="56">
        <v>0</v>
      </c>
      <c r="G73" s="313"/>
    </row>
    <row r="74" spans="1:7" x14ac:dyDescent="0.2">
      <c r="A74" s="68" t="s">
        <v>320</v>
      </c>
      <c r="B74" s="296" t="s">
        <v>349</v>
      </c>
      <c r="C74" s="296"/>
      <c r="D74" s="296"/>
      <c r="E74" s="72">
        <v>2.5000000000000001E-2</v>
      </c>
      <c r="F74" s="56">
        <v>0</v>
      </c>
      <c r="G74" s="313"/>
    </row>
    <row r="75" spans="1:7" x14ac:dyDescent="0.2">
      <c r="A75" s="68" t="s">
        <v>322</v>
      </c>
      <c r="B75" s="296" t="s">
        <v>350</v>
      </c>
      <c r="C75" s="296"/>
      <c r="D75" s="296"/>
      <c r="E75" s="72">
        <v>0.08</v>
      </c>
      <c r="F75" s="56">
        <v>0</v>
      </c>
      <c r="G75" s="313"/>
    </row>
    <row r="76" spans="1:7" ht="13.5" x14ac:dyDescent="0.25">
      <c r="A76" s="68" t="s">
        <v>324</v>
      </c>
      <c r="B76" s="311" t="s">
        <v>351</v>
      </c>
      <c r="C76" s="311"/>
      <c r="D76" s="311"/>
      <c r="E76" s="72">
        <v>0</v>
      </c>
      <c r="F76" s="56">
        <v>0</v>
      </c>
      <c r="G76" s="313"/>
    </row>
    <row r="77" spans="1:7" x14ac:dyDescent="0.2">
      <c r="A77" s="68" t="s">
        <v>333</v>
      </c>
      <c r="B77" s="296" t="s">
        <v>352</v>
      </c>
      <c r="C77" s="296"/>
      <c r="D77" s="296"/>
      <c r="E77" s="72">
        <v>6.0000000000000001E-3</v>
      </c>
      <c r="F77" s="56">
        <v>0</v>
      </c>
      <c r="G77" s="313"/>
    </row>
    <row r="78" spans="1:7" x14ac:dyDescent="0.2">
      <c r="A78" s="294" t="s">
        <v>235</v>
      </c>
      <c r="B78" s="294"/>
      <c r="C78" s="294"/>
      <c r="D78" s="294"/>
      <c r="E78" s="73">
        <f>SUM(E70:E77)</f>
        <v>0.13800000000000001</v>
      </c>
      <c r="F78" s="56">
        <v>0</v>
      </c>
    </row>
    <row r="79" spans="1:7" x14ac:dyDescent="0.2">
      <c r="A79" s="74"/>
      <c r="B79" s="74"/>
      <c r="C79" s="74"/>
      <c r="D79" s="74"/>
      <c r="E79" s="75"/>
      <c r="F79" s="76"/>
    </row>
    <row r="80" spans="1:7" x14ac:dyDescent="0.2">
      <c r="A80" s="312" t="s">
        <v>353</v>
      </c>
      <c r="B80" s="312"/>
      <c r="C80" s="312"/>
      <c r="D80" s="312"/>
      <c r="E80" s="312"/>
      <c r="F80" s="312"/>
    </row>
    <row r="81" spans="1:12" x14ac:dyDescent="0.2">
      <c r="A81" s="70"/>
      <c r="B81" s="128"/>
      <c r="C81" s="128"/>
      <c r="D81" s="128"/>
      <c r="E81" s="77"/>
      <c r="F81" s="71"/>
    </row>
    <row r="82" spans="1:12" x14ac:dyDescent="0.2">
      <c r="A82" s="126" t="s">
        <v>354</v>
      </c>
      <c r="B82" s="294" t="s">
        <v>355</v>
      </c>
      <c r="C82" s="294"/>
      <c r="D82" s="294"/>
      <c r="E82" s="126" t="s">
        <v>314</v>
      </c>
      <c r="F82" s="69" t="s">
        <v>315</v>
      </c>
    </row>
    <row r="83" spans="1:12" x14ac:dyDescent="0.2">
      <c r="A83" s="68" t="s">
        <v>292</v>
      </c>
      <c r="B83" s="296" t="s">
        <v>355</v>
      </c>
      <c r="C83" s="296"/>
      <c r="D83" s="296"/>
      <c r="E83" s="109">
        <v>8.3299999999999999E-2</v>
      </c>
      <c r="F83" s="56">
        <v>0</v>
      </c>
      <c r="G83" s="78"/>
    </row>
    <row r="84" spans="1:12" x14ac:dyDescent="0.2">
      <c r="A84" s="294" t="s">
        <v>356</v>
      </c>
      <c r="B84" s="294"/>
      <c r="C84" s="294"/>
      <c r="D84" s="294"/>
      <c r="E84" s="73">
        <f>E83</f>
        <v>8.3299999999999999E-2</v>
      </c>
      <c r="F84" s="56">
        <v>0</v>
      </c>
    </row>
    <row r="85" spans="1:12" x14ac:dyDescent="0.2">
      <c r="A85" s="79" t="s">
        <v>294</v>
      </c>
      <c r="B85" s="300" t="s">
        <v>357</v>
      </c>
      <c r="C85" s="300"/>
      <c r="D85" s="300"/>
      <c r="E85" s="72">
        <f>E78*E83</f>
        <v>1.1495400000000001E-2</v>
      </c>
      <c r="F85" s="56">
        <v>0</v>
      </c>
      <c r="G85" s="78"/>
      <c r="H85" s="78"/>
    </row>
    <row r="86" spans="1:12" x14ac:dyDescent="0.2">
      <c r="A86" s="305" t="s">
        <v>235</v>
      </c>
      <c r="B86" s="306"/>
      <c r="C86" s="306"/>
      <c r="D86" s="306"/>
      <c r="E86" s="73">
        <f>SUM(E84:E85)</f>
        <v>9.4795400000000002E-2</v>
      </c>
      <c r="F86" s="56">
        <v>0</v>
      </c>
      <c r="G86" s="78"/>
    </row>
    <row r="87" spans="1:12" x14ac:dyDescent="0.2">
      <c r="A87" s="70"/>
      <c r="B87" s="128"/>
      <c r="C87" s="128"/>
      <c r="D87" s="128"/>
      <c r="E87" s="77"/>
      <c r="F87" s="71"/>
    </row>
    <row r="88" spans="1:12" x14ac:dyDescent="0.2">
      <c r="A88" s="126" t="s">
        <v>358</v>
      </c>
      <c r="B88" s="307" t="s">
        <v>359</v>
      </c>
      <c r="C88" s="307"/>
      <c r="D88" s="307"/>
      <c r="E88" s="126" t="s">
        <v>314</v>
      </c>
      <c r="F88" s="69" t="s">
        <v>315</v>
      </c>
    </row>
    <row r="89" spans="1:12" x14ac:dyDescent="0.2">
      <c r="A89" s="68" t="s">
        <v>292</v>
      </c>
      <c r="B89" s="308" t="s">
        <v>360</v>
      </c>
      <c r="C89" s="309"/>
      <c r="D89" s="310"/>
      <c r="E89" s="72">
        <v>0</v>
      </c>
      <c r="F89" s="56">
        <v>0</v>
      </c>
      <c r="H89" s="81"/>
      <c r="I89" s="81"/>
      <c r="J89" s="81"/>
      <c r="K89" s="82"/>
      <c r="L89" s="83"/>
    </row>
    <row r="90" spans="1:12" ht="32.25" customHeight="1" x14ac:dyDescent="0.2">
      <c r="A90" s="79" t="s">
        <v>294</v>
      </c>
      <c r="B90" s="300" t="s">
        <v>361</v>
      </c>
      <c r="C90" s="300"/>
      <c r="D90" s="300"/>
      <c r="E90" s="84">
        <f>E89*E78</f>
        <v>0</v>
      </c>
      <c r="F90" s="56">
        <v>0</v>
      </c>
      <c r="K90" s="82"/>
      <c r="L90" s="83"/>
    </row>
    <row r="91" spans="1:12" x14ac:dyDescent="0.2">
      <c r="A91" s="303" t="s">
        <v>235</v>
      </c>
      <c r="B91" s="304"/>
      <c r="C91" s="304"/>
      <c r="D91" s="304"/>
      <c r="E91" s="73">
        <f>SUM(E89:E90)</f>
        <v>0</v>
      </c>
      <c r="F91" s="56">
        <v>0</v>
      </c>
    </row>
    <row r="92" spans="1:12" x14ac:dyDescent="0.2">
      <c r="A92" s="70"/>
      <c r="B92" s="70"/>
      <c r="C92" s="70"/>
      <c r="D92" s="70"/>
      <c r="E92" s="70"/>
      <c r="F92" s="71"/>
    </row>
    <row r="93" spans="1:12" x14ac:dyDescent="0.2">
      <c r="A93" s="302" t="s">
        <v>362</v>
      </c>
      <c r="B93" s="302"/>
      <c r="C93" s="302"/>
      <c r="D93" s="302"/>
      <c r="E93" s="302"/>
      <c r="F93" s="302"/>
    </row>
    <row r="94" spans="1:12" x14ac:dyDescent="0.2">
      <c r="A94" s="70"/>
      <c r="B94" s="70"/>
      <c r="C94" s="70"/>
      <c r="D94" s="70"/>
      <c r="E94" s="70"/>
      <c r="F94" s="71"/>
      <c r="G94" s="85"/>
    </row>
    <row r="95" spans="1:12" x14ac:dyDescent="0.2">
      <c r="A95" s="126" t="s">
        <v>363</v>
      </c>
      <c r="B95" s="294" t="s">
        <v>364</v>
      </c>
      <c r="C95" s="294"/>
      <c r="D95" s="294"/>
      <c r="E95" s="126" t="s">
        <v>314</v>
      </c>
      <c r="F95" s="69" t="s">
        <v>315</v>
      </c>
    </row>
    <row r="96" spans="1:12" x14ac:dyDescent="0.2">
      <c r="A96" s="79" t="s">
        <v>292</v>
      </c>
      <c r="B96" s="273" t="s">
        <v>365</v>
      </c>
      <c r="C96" s="273"/>
      <c r="D96" s="273"/>
      <c r="E96" s="84">
        <v>0</v>
      </c>
      <c r="F96" s="80">
        <v>0</v>
      </c>
      <c r="G96" s="78"/>
    </row>
    <row r="97" spans="1:7" x14ac:dyDescent="0.2">
      <c r="A97" s="79" t="s">
        <v>294</v>
      </c>
      <c r="B97" s="300" t="s">
        <v>366</v>
      </c>
      <c r="C97" s="300"/>
      <c r="D97" s="300"/>
      <c r="E97" s="84">
        <v>0</v>
      </c>
      <c r="F97" s="80">
        <v>0</v>
      </c>
      <c r="G97" s="86"/>
    </row>
    <row r="98" spans="1:7" ht="12.75" customHeight="1" x14ac:dyDescent="0.2">
      <c r="A98" s="79" t="s">
        <v>297</v>
      </c>
      <c r="B98" s="300" t="s">
        <v>367</v>
      </c>
      <c r="C98" s="300"/>
      <c r="D98" s="300"/>
      <c r="E98" s="84">
        <v>0</v>
      </c>
      <c r="F98" s="80">
        <v>0</v>
      </c>
      <c r="G98" s="129"/>
    </row>
    <row r="99" spans="1:7" x14ac:dyDescent="0.2">
      <c r="A99" s="79" t="s">
        <v>298</v>
      </c>
      <c r="B99" s="300" t="s">
        <v>368</v>
      </c>
      <c r="C99" s="300"/>
      <c r="D99" s="300"/>
      <c r="E99" s="84">
        <v>0</v>
      </c>
      <c r="F99" s="80">
        <v>0</v>
      </c>
      <c r="G99" s="52"/>
    </row>
    <row r="100" spans="1:7" x14ac:dyDescent="0.2">
      <c r="A100" s="79" t="s">
        <v>320</v>
      </c>
      <c r="B100" s="300" t="s">
        <v>369</v>
      </c>
      <c r="C100" s="300"/>
      <c r="D100" s="300"/>
      <c r="E100" s="84">
        <v>0</v>
      </c>
      <c r="F100" s="80">
        <v>0</v>
      </c>
      <c r="G100" s="52"/>
    </row>
    <row r="101" spans="1:7" ht="12.75" customHeight="1" x14ac:dyDescent="0.2">
      <c r="A101" s="79" t="s">
        <v>322</v>
      </c>
      <c r="B101" s="281" t="s">
        <v>370</v>
      </c>
      <c r="C101" s="282"/>
      <c r="D101" s="283"/>
      <c r="E101" s="84">
        <v>0</v>
      </c>
      <c r="F101" s="80">
        <v>0</v>
      </c>
      <c r="G101" s="52"/>
    </row>
    <row r="102" spans="1:7" x14ac:dyDescent="0.2">
      <c r="A102" s="274" t="s">
        <v>235</v>
      </c>
      <c r="B102" s="275"/>
      <c r="C102" s="275"/>
      <c r="D102" s="276"/>
      <c r="E102" s="84">
        <v>0</v>
      </c>
      <c r="F102" s="80">
        <v>0</v>
      </c>
      <c r="G102" s="129"/>
    </row>
    <row r="103" spans="1:7" x14ac:dyDescent="0.2">
      <c r="A103" s="70"/>
      <c r="B103" s="70"/>
      <c r="C103" s="70"/>
      <c r="D103" s="70"/>
      <c r="E103" s="70"/>
      <c r="F103" s="71"/>
    </row>
    <row r="104" spans="1:7" x14ac:dyDescent="0.2">
      <c r="A104" s="302" t="s">
        <v>371</v>
      </c>
      <c r="B104" s="302"/>
      <c r="C104" s="302"/>
      <c r="D104" s="302"/>
      <c r="E104" s="302"/>
      <c r="F104" s="302"/>
    </row>
    <row r="105" spans="1:7" x14ac:dyDescent="0.2">
      <c r="A105" s="70"/>
      <c r="B105" s="70"/>
      <c r="C105" s="70"/>
      <c r="D105" s="70"/>
      <c r="E105" s="70"/>
      <c r="F105" s="71"/>
    </row>
    <row r="106" spans="1:7" ht="30.75" customHeight="1" x14ac:dyDescent="0.2">
      <c r="A106" s="125" t="s">
        <v>372</v>
      </c>
      <c r="B106" s="284" t="s">
        <v>373</v>
      </c>
      <c r="C106" s="285"/>
      <c r="D106" s="286"/>
      <c r="E106" s="125" t="s">
        <v>314</v>
      </c>
      <c r="F106" s="88" t="s">
        <v>315</v>
      </c>
    </row>
    <row r="107" spans="1:7" ht="13.5" x14ac:dyDescent="0.2">
      <c r="A107" s="79" t="s">
        <v>292</v>
      </c>
      <c r="B107" s="301" t="s">
        <v>374</v>
      </c>
      <c r="C107" s="301"/>
      <c r="D107" s="301"/>
      <c r="E107" s="110">
        <v>0.121</v>
      </c>
      <c r="F107" s="80">
        <v>0</v>
      </c>
      <c r="G107" s="89"/>
    </row>
    <row r="108" spans="1:7" x14ac:dyDescent="0.2">
      <c r="A108" s="79" t="s">
        <v>294</v>
      </c>
      <c r="B108" s="300" t="s">
        <v>375</v>
      </c>
      <c r="C108" s="300"/>
      <c r="D108" s="300"/>
      <c r="E108" s="84">
        <v>0</v>
      </c>
      <c r="F108" s="80">
        <v>0</v>
      </c>
    </row>
    <row r="109" spans="1:7" x14ac:dyDescent="0.2">
      <c r="A109" s="79" t="s">
        <v>297</v>
      </c>
      <c r="B109" s="281" t="s">
        <v>376</v>
      </c>
      <c r="C109" s="282"/>
      <c r="D109" s="283"/>
      <c r="E109" s="84">
        <v>0</v>
      </c>
      <c r="F109" s="80">
        <v>0</v>
      </c>
    </row>
    <row r="110" spans="1:7" x14ac:dyDescent="0.2">
      <c r="A110" s="79" t="s">
        <v>298</v>
      </c>
      <c r="B110" s="281" t="s">
        <v>377</v>
      </c>
      <c r="C110" s="282"/>
      <c r="D110" s="283"/>
      <c r="E110" s="84">
        <v>0</v>
      </c>
      <c r="F110" s="80">
        <v>0</v>
      </c>
      <c r="G110" s="81"/>
    </row>
    <row r="111" spans="1:7" x14ac:dyDescent="0.2">
      <c r="A111" s="79" t="s">
        <v>320</v>
      </c>
      <c r="B111" s="300" t="s">
        <v>378</v>
      </c>
      <c r="C111" s="300"/>
      <c r="D111" s="300"/>
      <c r="E111" s="84">
        <v>0</v>
      </c>
      <c r="F111" s="80">
        <v>0</v>
      </c>
      <c r="G111" s="81"/>
    </row>
    <row r="112" spans="1:7" x14ac:dyDescent="0.2">
      <c r="A112" s="79" t="s">
        <v>322</v>
      </c>
      <c r="B112" s="281" t="s">
        <v>379</v>
      </c>
      <c r="C112" s="282"/>
      <c r="D112" s="283"/>
      <c r="E112" s="84">
        <v>0</v>
      </c>
      <c r="F112" s="80">
        <v>0</v>
      </c>
    </row>
    <row r="113" spans="1:7" x14ac:dyDescent="0.2">
      <c r="A113" s="297" t="s">
        <v>356</v>
      </c>
      <c r="B113" s="298"/>
      <c r="C113" s="298"/>
      <c r="D113" s="299"/>
      <c r="E113" s="87">
        <f>SUM(E107:E112)</f>
        <v>0.121</v>
      </c>
      <c r="F113" s="80">
        <v>0</v>
      </c>
    </row>
    <row r="114" spans="1:7" x14ac:dyDescent="0.2">
      <c r="A114" s="79" t="s">
        <v>324</v>
      </c>
      <c r="B114" s="300" t="s">
        <v>380</v>
      </c>
      <c r="C114" s="300"/>
      <c r="D114" s="300"/>
      <c r="E114" s="84">
        <f>E113*E78</f>
        <v>1.6698000000000001E-2</v>
      </c>
      <c r="F114" s="80">
        <v>0</v>
      </c>
    </row>
    <row r="115" spans="1:7" x14ac:dyDescent="0.2">
      <c r="A115" s="274" t="s">
        <v>235</v>
      </c>
      <c r="B115" s="275"/>
      <c r="C115" s="275"/>
      <c r="D115" s="275"/>
      <c r="E115" s="87">
        <f>E113+E114</f>
        <v>0.13769799999999999</v>
      </c>
      <c r="F115" s="80">
        <v>0</v>
      </c>
    </row>
    <row r="116" spans="1:7" x14ac:dyDescent="0.2">
      <c r="A116" s="70"/>
      <c r="B116" s="70"/>
      <c r="C116" s="70"/>
      <c r="D116" s="70"/>
      <c r="E116" s="70"/>
      <c r="F116" s="71"/>
    </row>
    <row r="117" spans="1:7" x14ac:dyDescent="0.2">
      <c r="A117" s="293" t="s">
        <v>381</v>
      </c>
      <c r="B117" s="293"/>
      <c r="C117" s="293"/>
      <c r="D117" s="293"/>
      <c r="E117" s="293"/>
      <c r="F117" s="293"/>
    </row>
    <row r="118" spans="1:7" x14ac:dyDescent="0.2">
      <c r="A118" s="90"/>
      <c r="B118" s="70"/>
      <c r="C118" s="70"/>
      <c r="D118" s="70"/>
      <c r="E118" s="70"/>
      <c r="F118" s="71"/>
    </row>
    <row r="119" spans="1:7" x14ac:dyDescent="0.2">
      <c r="A119" s="126">
        <v>4</v>
      </c>
      <c r="B119" s="294" t="s">
        <v>382</v>
      </c>
      <c r="C119" s="294"/>
      <c r="D119" s="294"/>
      <c r="E119" s="294"/>
      <c r="F119" s="56" t="s">
        <v>315</v>
      </c>
    </row>
    <row r="120" spans="1:7" x14ac:dyDescent="0.2">
      <c r="A120" s="91" t="s">
        <v>343</v>
      </c>
      <c r="B120" s="296" t="s">
        <v>383</v>
      </c>
      <c r="C120" s="296"/>
      <c r="D120" s="296"/>
      <c r="E120" s="296"/>
      <c r="F120" s="56">
        <v>0</v>
      </c>
    </row>
    <row r="121" spans="1:7" x14ac:dyDescent="0.2">
      <c r="A121" s="91" t="s">
        <v>354</v>
      </c>
      <c r="B121" s="296" t="s">
        <v>384</v>
      </c>
      <c r="C121" s="296"/>
      <c r="D121" s="296"/>
      <c r="E121" s="296"/>
      <c r="F121" s="56">
        <v>0</v>
      </c>
    </row>
    <row r="122" spans="1:7" x14ac:dyDescent="0.2">
      <c r="A122" s="91" t="s">
        <v>358</v>
      </c>
      <c r="B122" s="296" t="s">
        <v>360</v>
      </c>
      <c r="C122" s="296"/>
      <c r="D122" s="296"/>
      <c r="E122" s="296"/>
      <c r="F122" s="56">
        <v>0</v>
      </c>
    </row>
    <row r="123" spans="1:7" x14ac:dyDescent="0.2">
      <c r="A123" s="91" t="s">
        <v>363</v>
      </c>
      <c r="B123" s="296" t="s">
        <v>385</v>
      </c>
      <c r="C123" s="296"/>
      <c r="D123" s="296"/>
      <c r="E123" s="296"/>
      <c r="F123" s="56">
        <v>0</v>
      </c>
    </row>
    <row r="124" spans="1:7" x14ac:dyDescent="0.2">
      <c r="A124" s="91" t="s">
        <v>372</v>
      </c>
      <c r="B124" s="296" t="s">
        <v>386</v>
      </c>
      <c r="C124" s="296"/>
      <c r="D124" s="296"/>
      <c r="E124" s="296"/>
      <c r="F124" s="56">
        <v>0</v>
      </c>
    </row>
    <row r="125" spans="1:7" x14ac:dyDescent="0.2">
      <c r="A125" s="91" t="s">
        <v>387</v>
      </c>
      <c r="B125" s="296" t="s">
        <v>334</v>
      </c>
      <c r="C125" s="296"/>
      <c r="D125" s="296"/>
      <c r="E125" s="296"/>
      <c r="F125" s="56">
        <v>0</v>
      </c>
    </row>
    <row r="126" spans="1:7" x14ac:dyDescent="0.2">
      <c r="A126" s="294" t="s">
        <v>235</v>
      </c>
      <c r="B126" s="294"/>
      <c r="C126" s="294"/>
      <c r="D126" s="294"/>
      <c r="E126" s="294"/>
      <c r="F126" s="56">
        <v>0</v>
      </c>
    </row>
    <row r="127" spans="1:7" x14ac:dyDescent="0.2">
      <c r="A127" s="70"/>
      <c r="B127" s="70"/>
      <c r="C127" s="70"/>
      <c r="D127" s="70"/>
      <c r="E127" s="70"/>
      <c r="F127" s="71"/>
    </row>
    <row r="128" spans="1:7" x14ac:dyDescent="0.2">
      <c r="A128" s="293" t="s">
        <v>388</v>
      </c>
      <c r="B128" s="293"/>
      <c r="C128" s="293"/>
      <c r="D128" s="293"/>
      <c r="E128" s="293"/>
      <c r="F128" s="293"/>
      <c r="G128" s="92"/>
    </row>
    <row r="129" spans="1:9" x14ac:dyDescent="0.2">
      <c r="A129" s="70"/>
      <c r="B129" s="70"/>
      <c r="C129" s="70"/>
      <c r="D129" s="70"/>
      <c r="E129" s="70"/>
      <c r="F129" s="71"/>
    </row>
    <row r="130" spans="1:9" x14ac:dyDescent="0.2">
      <c r="A130" s="126">
        <v>5</v>
      </c>
      <c r="B130" s="294" t="s">
        <v>389</v>
      </c>
      <c r="C130" s="294"/>
      <c r="D130" s="294"/>
      <c r="E130" s="126" t="s">
        <v>314</v>
      </c>
      <c r="F130" s="69" t="s">
        <v>315</v>
      </c>
    </row>
    <row r="131" spans="1:9" ht="24.75" customHeight="1" x14ac:dyDescent="0.2">
      <c r="A131" s="79" t="s">
        <v>292</v>
      </c>
      <c r="B131" s="295" t="s">
        <v>531</v>
      </c>
      <c r="C131" s="295"/>
      <c r="D131" s="295"/>
      <c r="E131" s="87">
        <v>0</v>
      </c>
      <c r="F131" s="88">
        <v>0</v>
      </c>
    </row>
    <row r="132" spans="1:9" x14ac:dyDescent="0.2">
      <c r="A132" s="79" t="s">
        <v>294</v>
      </c>
      <c r="B132" s="290" t="s">
        <v>390</v>
      </c>
      <c r="C132" s="291"/>
      <c r="D132" s="291"/>
      <c r="E132" s="93">
        <f>E133+E134+E135+E136</f>
        <v>9.5000000000000001E-2</v>
      </c>
      <c r="F132" s="88">
        <v>0</v>
      </c>
    </row>
    <row r="133" spans="1:9" x14ac:dyDescent="0.2">
      <c r="A133" s="79" t="s">
        <v>391</v>
      </c>
      <c r="B133" s="281" t="s">
        <v>392</v>
      </c>
      <c r="C133" s="282"/>
      <c r="D133" s="283"/>
      <c r="E133" s="84">
        <v>0</v>
      </c>
      <c r="F133" s="88">
        <v>0</v>
      </c>
    </row>
    <row r="134" spans="1:9" x14ac:dyDescent="0.2">
      <c r="A134" s="79" t="s">
        <v>393</v>
      </c>
      <c r="B134" s="281" t="s">
        <v>394</v>
      </c>
      <c r="C134" s="282"/>
      <c r="D134" s="283"/>
      <c r="E134" s="84">
        <v>0</v>
      </c>
      <c r="F134" s="88">
        <v>0</v>
      </c>
    </row>
    <row r="135" spans="1:9" x14ac:dyDescent="0.2">
      <c r="A135" s="79" t="s">
        <v>395</v>
      </c>
      <c r="B135" s="278" t="s">
        <v>396</v>
      </c>
      <c r="C135" s="279"/>
      <c r="D135" s="280"/>
      <c r="E135" s="84">
        <v>0.05</v>
      </c>
      <c r="F135" s="88">
        <v>0</v>
      </c>
    </row>
    <row r="136" spans="1:9" x14ac:dyDescent="0.2">
      <c r="A136" s="79" t="s">
        <v>397</v>
      </c>
      <c r="B136" s="281" t="s">
        <v>398</v>
      </c>
      <c r="C136" s="282"/>
      <c r="D136" s="283"/>
      <c r="E136" s="84">
        <v>4.4999999999999998E-2</v>
      </c>
      <c r="F136" s="88">
        <v>0</v>
      </c>
    </row>
    <row r="137" spans="1:9" x14ac:dyDescent="0.2">
      <c r="A137" s="79" t="s">
        <v>297</v>
      </c>
      <c r="B137" s="284" t="s">
        <v>399</v>
      </c>
      <c r="C137" s="285"/>
      <c r="D137" s="286"/>
      <c r="E137" s="87">
        <v>0</v>
      </c>
      <c r="F137" s="88">
        <v>0</v>
      </c>
    </row>
    <row r="138" spans="1:9" x14ac:dyDescent="0.2">
      <c r="A138" s="287" t="s">
        <v>235</v>
      </c>
      <c r="B138" s="288"/>
      <c r="C138" s="288"/>
      <c r="D138" s="288"/>
      <c r="E138" s="289"/>
      <c r="F138" s="88">
        <v>0</v>
      </c>
      <c r="G138" s="94"/>
    </row>
    <row r="139" spans="1:9" x14ac:dyDescent="0.2">
      <c r="A139" s="70"/>
      <c r="B139" s="70"/>
      <c r="C139" s="70"/>
      <c r="D139" s="70"/>
      <c r="E139" s="70"/>
      <c r="F139" s="71"/>
    </row>
    <row r="140" spans="1:9" x14ac:dyDescent="0.2">
      <c r="A140" s="70"/>
      <c r="B140" s="70"/>
      <c r="C140" s="70"/>
      <c r="D140" s="70"/>
      <c r="E140" s="70"/>
      <c r="F140" s="71"/>
      <c r="I140" s="94"/>
    </row>
    <row r="141" spans="1:9" ht="32.25" customHeight="1" x14ac:dyDescent="0.2">
      <c r="A141" s="290" t="s">
        <v>400</v>
      </c>
      <c r="B141" s="291"/>
      <c r="C141" s="291"/>
      <c r="D141" s="291"/>
      <c r="E141" s="292"/>
      <c r="F141" s="80" t="s">
        <v>315</v>
      </c>
    </row>
    <row r="142" spans="1:9" x14ac:dyDescent="0.2">
      <c r="A142" s="79" t="s">
        <v>292</v>
      </c>
      <c r="B142" s="273" t="s">
        <v>401</v>
      </c>
      <c r="C142" s="273"/>
      <c r="D142" s="273"/>
      <c r="E142" s="273"/>
      <c r="F142" s="80">
        <v>0</v>
      </c>
    </row>
    <row r="143" spans="1:9" x14ac:dyDescent="0.2">
      <c r="A143" s="79" t="s">
        <v>294</v>
      </c>
      <c r="B143" s="273" t="s">
        <v>402</v>
      </c>
      <c r="C143" s="273"/>
      <c r="D143" s="273"/>
      <c r="E143" s="273"/>
      <c r="F143" s="80">
        <v>0</v>
      </c>
    </row>
    <row r="144" spans="1:9" x14ac:dyDescent="0.2">
      <c r="A144" s="79" t="s">
        <v>297</v>
      </c>
      <c r="B144" s="273" t="s">
        <v>403</v>
      </c>
      <c r="C144" s="273"/>
      <c r="D144" s="273"/>
      <c r="E144" s="273"/>
      <c r="F144" s="80">
        <v>0</v>
      </c>
    </row>
    <row r="145" spans="1:7" x14ac:dyDescent="0.2">
      <c r="A145" s="79" t="s">
        <v>298</v>
      </c>
      <c r="B145" s="273" t="s">
        <v>404</v>
      </c>
      <c r="C145" s="273"/>
      <c r="D145" s="273"/>
      <c r="E145" s="273"/>
      <c r="F145" s="80">
        <v>0</v>
      </c>
      <c r="G145" s="94"/>
    </row>
    <row r="146" spans="1:7" ht="16.5" customHeight="1" x14ac:dyDescent="0.2">
      <c r="A146" s="274" t="s">
        <v>356</v>
      </c>
      <c r="B146" s="275"/>
      <c r="C146" s="275"/>
      <c r="D146" s="275"/>
      <c r="E146" s="276"/>
      <c r="F146" s="80">
        <v>0</v>
      </c>
      <c r="G146" s="94"/>
    </row>
    <row r="147" spans="1:7" x14ac:dyDescent="0.2">
      <c r="A147" s="79" t="s">
        <v>320</v>
      </c>
      <c r="B147" s="273" t="s">
        <v>405</v>
      </c>
      <c r="C147" s="273"/>
      <c r="D147" s="273"/>
      <c r="E147" s="273"/>
      <c r="F147" s="80">
        <v>0</v>
      </c>
    </row>
    <row r="148" spans="1:7" x14ac:dyDescent="0.2">
      <c r="A148" s="277" t="s">
        <v>235</v>
      </c>
      <c r="B148" s="277"/>
      <c r="C148" s="277"/>
      <c r="D148" s="277"/>
      <c r="E148" s="277"/>
      <c r="F148" s="80">
        <v>0</v>
      </c>
    </row>
    <row r="149" spans="1:7" x14ac:dyDescent="0.2">
      <c r="A149" s="70"/>
      <c r="B149" s="95"/>
      <c r="C149" s="95"/>
      <c r="D149" s="259" t="s">
        <v>406</v>
      </c>
      <c r="E149" s="259"/>
      <c r="F149" s="96"/>
    </row>
    <row r="150" spans="1:7" x14ac:dyDescent="0.2">
      <c r="B150" s="52"/>
      <c r="C150" s="52"/>
      <c r="D150" s="97"/>
      <c r="E150" s="97"/>
      <c r="F150" s="98"/>
    </row>
    <row r="151" spans="1:7" ht="26.25" customHeight="1" x14ac:dyDescent="0.2">
      <c r="A151" s="260" t="s">
        <v>407</v>
      </c>
      <c r="B151" s="260"/>
      <c r="C151" s="260"/>
      <c r="D151" s="260"/>
      <c r="E151" s="260"/>
      <c r="F151" s="260"/>
    </row>
    <row r="152" spans="1:7" ht="13.5" thickBot="1" x14ac:dyDescent="0.25">
      <c r="A152" s="99"/>
      <c r="B152" s="99"/>
      <c r="C152" s="99"/>
      <c r="D152" s="99"/>
      <c r="E152" s="99"/>
      <c r="F152" s="99"/>
    </row>
    <row r="153" spans="1:7" ht="14.25" thickTop="1" thickBot="1" x14ac:dyDescent="0.25">
      <c r="A153" s="100" t="s">
        <v>99</v>
      </c>
      <c r="B153" s="101"/>
      <c r="C153" s="102"/>
      <c r="D153" s="103" t="s">
        <v>408</v>
      </c>
      <c r="E153" s="101"/>
      <c r="F153" s="104"/>
      <c r="G153" s="105"/>
    </row>
    <row r="154" spans="1:7" ht="13.5" thickTop="1" x14ac:dyDescent="0.2">
      <c r="A154" s="261" t="s">
        <v>409</v>
      </c>
      <c r="B154" s="262"/>
      <c r="C154" s="263"/>
      <c r="D154" s="264">
        <f>E84</f>
        <v>8.3299999999999999E-2</v>
      </c>
      <c r="E154" s="265"/>
      <c r="F154" s="266"/>
    </row>
    <row r="155" spans="1:7" x14ac:dyDescent="0.2">
      <c r="A155" s="267" t="s">
        <v>410</v>
      </c>
      <c r="B155" s="268"/>
      <c r="C155" s="269"/>
      <c r="D155" s="270">
        <f>E107</f>
        <v>0.121</v>
      </c>
      <c r="E155" s="271"/>
      <c r="F155" s="272"/>
    </row>
    <row r="156" spans="1:7" ht="33.75" customHeight="1" thickBot="1" x14ac:dyDescent="0.25">
      <c r="A156" s="241" t="s">
        <v>411</v>
      </c>
      <c r="B156" s="242"/>
      <c r="C156" s="243"/>
      <c r="D156" s="244">
        <f>E98+E101</f>
        <v>0</v>
      </c>
      <c r="E156" s="245"/>
      <c r="F156" s="246"/>
    </row>
    <row r="157" spans="1:7" ht="13.5" thickBot="1" x14ac:dyDescent="0.25">
      <c r="A157" s="247" t="s">
        <v>356</v>
      </c>
      <c r="B157" s="248"/>
      <c r="C157" s="249"/>
      <c r="D157" s="250">
        <f>SUM(D154:D156)</f>
        <v>0.20429999999999998</v>
      </c>
      <c r="E157" s="251"/>
      <c r="F157" s="252"/>
    </row>
    <row r="158" spans="1:7" ht="33.75" customHeight="1" thickTop="1" thickBot="1" x14ac:dyDescent="0.25">
      <c r="A158" s="253" t="s">
        <v>412</v>
      </c>
      <c r="B158" s="254"/>
      <c r="C158" s="255"/>
      <c r="D158" s="111">
        <v>7.3899999999999993E-2</v>
      </c>
      <c r="E158" s="111">
        <v>7.5999999999999998E-2</v>
      </c>
      <c r="F158" s="106">
        <v>7.8200000000000006E-2</v>
      </c>
    </row>
    <row r="159" spans="1:7" ht="14.25" thickTop="1" thickBot="1" x14ac:dyDescent="0.25">
      <c r="A159" s="256" t="s">
        <v>413</v>
      </c>
      <c r="B159" s="257"/>
      <c r="C159" s="258"/>
      <c r="D159" s="122">
        <f>D157+D158</f>
        <v>0.2782</v>
      </c>
      <c r="E159" s="123">
        <f>D157+E158</f>
        <v>0.28029999999999999</v>
      </c>
      <c r="F159" s="107">
        <f>D157+F158</f>
        <v>0.28249999999999997</v>
      </c>
    </row>
    <row r="160" spans="1:7" ht="36" customHeight="1" thickTop="1" x14ac:dyDescent="0.2">
      <c r="A160" s="240" t="s">
        <v>414</v>
      </c>
      <c r="B160" s="240"/>
      <c r="C160" s="240"/>
      <c r="D160" s="240"/>
      <c r="E160" s="240"/>
      <c r="F160" s="240"/>
    </row>
  </sheetData>
  <mergeCells count="142">
    <mergeCell ref="A157:C157"/>
    <mergeCell ref="D157:F157"/>
    <mergeCell ref="A158:C158"/>
    <mergeCell ref="A159:C159"/>
    <mergeCell ref="A160:F160"/>
    <mergeCell ref="A154:C154"/>
    <mergeCell ref="D154:F154"/>
    <mergeCell ref="A155:C155"/>
    <mergeCell ref="D155:F155"/>
    <mergeCell ref="A156:C156"/>
    <mergeCell ref="D156:F156"/>
    <mergeCell ref="B145:E145"/>
    <mergeCell ref="A146:E146"/>
    <mergeCell ref="B147:E147"/>
    <mergeCell ref="A148:E148"/>
    <mergeCell ref="D149:E149"/>
    <mergeCell ref="A151:F151"/>
    <mergeCell ref="B137:D137"/>
    <mergeCell ref="A138:E138"/>
    <mergeCell ref="A141:E141"/>
    <mergeCell ref="B142:E142"/>
    <mergeCell ref="B143:E143"/>
    <mergeCell ref="B144:E144"/>
    <mergeCell ref="B131:D131"/>
    <mergeCell ref="B132:D132"/>
    <mergeCell ref="B133:D133"/>
    <mergeCell ref="B134:D134"/>
    <mergeCell ref="B135:D135"/>
    <mergeCell ref="B136:D136"/>
    <mergeCell ref="B123:E123"/>
    <mergeCell ref="B124:E124"/>
    <mergeCell ref="B125:E125"/>
    <mergeCell ref="A126:E126"/>
    <mergeCell ref="A128:F128"/>
    <mergeCell ref="B130:D130"/>
    <mergeCell ref="A115:D115"/>
    <mergeCell ref="A117:F117"/>
    <mergeCell ref="B119:E119"/>
    <mergeCell ref="B120:E120"/>
    <mergeCell ref="B121:E121"/>
    <mergeCell ref="B122:E122"/>
    <mergeCell ref="B109:D109"/>
    <mergeCell ref="B110:D110"/>
    <mergeCell ref="B111:D111"/>
    <mergeCell ref="B112:D112"/>
    <mergeCell ref="A113:D113"/>
    <mergeCell ref="B114:D114"/>
    <mergeCell ref="B101:D101"/>
    <mergeCell ref="A102:D102"/>
    <mergeCell ref="A104:F104"/>
    <mergeCell ref="B106:D106"/>
    <mergeCell ref="B107:D107"/>
    <mergeCell ref="B108:D108"/>
    <mergeCell ref="B95:D95"/>
    <mergeCell ref="B96:D96"/>
    <mergeCell ref="B97:D97"/>
    <mergeCell ref="B98:D98"/>
    <mergeCell ref="B99:D99"/>
    <mergeCell ref="B100:D100"/>
    <mergeCell ref="A86:D86"/>
    <mergeCell ref="B88:D88"/>
    <mergeCell ref="B89:D89"/>
    <mergeCell ref="B90:D90"/>
    <mergeCell ref="A91:D91"/>
    <mergeCell ref="A93:F93"/>
    <mergeCell ref="A78:D78"/>
    <mergeCell ref="A80:F80"/>
    <mergeCell ref="B82:D82"/>
    <mergeCell ref="B83:D83"/>
    <mergeCell ref="A84:D84"/>
    <mergeCell ref="B85:D85"/>
    <mergeCell ref="B70:D70"/>
    <mergeCell ref="G70:G77"/>
    <mergeCell ref="B71:D71"/>
    <mergeCell ref="B72:D72"/>
    <mergeCell ref="B73:D73"/>
    <mergeCell ref="B74:D74"/>
    <mergeCell ref="B75:D75"/>
    <mergeCell ref="B76:D76"/>
    <mergeCell ref="B77:D77"/>
    <mergeCell ref="B61:E61"/>
    <mergeCell ref="B62:E62"/>
    <mergeCell ref="A63:E63"/>
    <mergeCell ref="A65:F65"/>
    <mergeCell ref="B67:F67"/>
    <mergeCell ref="B69:D69"/>
    <mergeCell ref="B57:E57"/>
    <mergeCell ref="B58:E58"/>
    <mergeCell ref="B59:E59"/>
    <mergeCell ref="B60:E60"/>
    <mergeCell ref="B49:E49"/>
    <mergeCell ref="A50:E50"/>
    <mergeCell ref="A52:F52"/>
    <mergeCell ref="B54:E54"/>
    <mergeCell ref="B55:E55"/>
    <mergeCell ref="B56:E56"/>
    <mergeCell ref="B43:C43"/>
    <mergeCell ref="B44:D44"/>
    <mergeCell ref="B45:E45"/>
    <mergeCell ref="B46:E46"/>
    <mergeCell ref="B47:E47"/>
    <mergeCell ref="B48:E48"/>
    <mergeCell ref="C33:E33"/>
    <mergeCell ref="C34:E34"/>
    <mergeCell ref="C36:E36"/>
    <mergeCell ref="B37:F37"/>
    <mergeCell ref="A39:F39"/>
    <mergeCell ref="B41:E41"/>
    <mergeCell ref="B26:G26"/>
    <mergeCell ref="C28:E28"/>
    <mergeCell ref="C29:E29"/>
    <mergeCell ref="C30:E30"/>
    <mergeCell ref="C31:E31"/>
    <mergeCell ref="C32:E32"/>
    <mergeCell ref="C35:E35"/>
    <mergeCell ref="B22:E22"/>
    <mergeCell ref="F22:G22"/>
    <mergeCell ref="B23:E23"/>
    <mergeCell ref="F23:G23"/>
    <mergeCell ref="B24:E24"/>
    <mergeCell ref="F24:G24"/>
    <mergeCell ref="A16:B16"/>
    <mergeCell ref="C16:E16"/>
    <mergeCell ref="F16:G16"/>
    <mergeCell ref="A18:G18"/>
    <mergeCell ref="A20:G20"/>
    <mergeCell ref="B21:E21"/>
    <mergeCell ref="F21:G21"/>
    <mergeCell ref="A1:G1"/>
    <mergeCell ref="B10:F10"/>
    <mergeCell ref="B11:F11"/>
    <mergeCell ref="B12:F12"/>
    <mergeCell ref="A14:G14"/>
    <mergeCell ref="C15:E15"/>
    <mergeCell ref="F15:G15"/>
    <mergeCell ref="A2:C2"/>
    <mergeCell ref="C4:G4"/>
    <mergeCell ref="C5:G5"/>
    <mergeCell ref="C6:G6"/>
    <mergeCell ref="A8:G8"/>
    <mergeCell ref="B9:F9"/>
    <mergeCell ref="D2:G2"/>
  </mergeCells>
  <printOptions horizontalCentered="1"/>
  <pageMargins left="1.1811023622047245" right="0.39370078740157483" top="0.98425196850393704" bottom="0.59055118110236227" header="0.31496062992125984" footer="0.31496062992125984"/>
  <pageSetup paperSize="9" scale="91" fitToHeight="0" orientation="portrait" r:id="rId1"/>
  <rowBreaks count="2" manualBreakCount="2">
    <brk id="64" max="6" man="1"/>
    <brk id="116" max="6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0"/>
  <sheetViews>
    <sheetView view="pageBreakPreview" topLeftCell="A58" zoomScale="110" zoomScaleNormal="130" zoomScaleSheetLayoutView="110" workbookViewId="0">
      <selection activeCell="E76" sqref="E76"/>
    </sheetView>
  </sheetViews>
  <sheetFormatPr defaultRowHeight="12.75" x14ac:dyDescent="0.2"/>
  <cols>
    <col min="1" max="1" width="4" style="48" customWidth="1"/>
    <col min="2" max="2" width="12.28515625" style="48" customWidth="1"/>
    <col min="3" max="3" width="29.85546875" style="48" customWidth="1"/>
    <col min="4" max="4" width="9.42578125" style="48" customWidth="1"/>
    <col min="5" max="5" width="9.28515625" style="48" bestFit="1" customWidth="1"/>
    <col min="6" max="6" width="15" style="51" customWidth="1"/>
    <col min="7" max="7" width="19.85546875" style="48" customWidth="1"/>
    <col min="8" max="11" width="9.140625" style="48"/>
    <col min="12" max="12" width="15.28515625" style="48" customWidth="1"/>
    <col min="13" max="15" width="9.140625" style="48"/>
    <col min="16" max="16" width="11.7109375" style="48" customWidth="1"/>
    <col min="17" max="16384" width="9.140625" style="48"/>
  </cols>
  <sheetData>
    <row r="1" spans="1:7" x14ac:dyDescent="0.2">
      <c r="A1" s="343" t="s">
        <v>499</v>
      </c>
      <c r="B1" s="343"/>
      <c r="C1" s="343"/>
      <c r="D1" s="343"/>
      <c r="E1" s="343"/>
      <c r="F1" s="343"/>
      <c r="G1" s="343"/>
    </row>
    <row r="2" spans="1:7" x14ac:dyDescent="0.2">
      <c r="A2" s="341" t="s">
        <v>287</v>
      </c>
      <c r="B2" s="341"/>
      <c r="C2" s="341"/>
      <c r="D2" s="341" t="s">
        <v>443</v>
      </c>
      <c r="E2" s="341"/>
      <c r="F2" s="341"/>
      <c r="G2" s="341"/>
    </row>
    <row r="4" spans="1:7" x14ac:dyDescent="0.2">
      <c r="B4" s="49" t="s">
        <v>288</v>
      </c>
      <c r="C4" s="342"/>
      <c r="D4" s="342"/>
      <c r="E4" s="342"/>
      <c r="F4" s="342"/>
      <c r="G4" s="342"/>
    </row>
    <row r="5" spans="1:7" x14ac:dyDescent="0.2">
      <c r="B5" s="49" t="s">
        <v>289</v>
      </c>
      <c r="C5" s="342"/>
      <c r="D5" s="342"/>
      <c r="E5" s="342"/>
      <c r="F5" s="342"/>
      <c r="G5" s="342"/>
    </row>
    <row r="6" spans="1:7" x14ac:dyDescent="0.2">
      <c r="B6" s="49" t="s">
        <v>290</v>
      </c>
      <c r="C6" s="342"/>
      <c r="D6" s="342"/>
      <c r="E6" s="342"/>
      <c r="F6" s="342"/>
      <c r="G6" s="342"/>
    </row>
    <row r="8" spans="1:7" x14ac:dyDescent="0.2">
      <c r="A8" s="314" t="s">
        <v>291</v>
      </c>
      <c r="B8" s="314"/>
      <c r="C8" s="314"/>
      <c r="D8" s="314"/>
      <c r="E8" s="314"/>
      <c r="F8" s="314"/>
      <c r="G8" s="314"/>
    </row>
    <row r="9" spans="1:7" x14ac:dyDescent="0.2">
      <c r="A9" s="135" t="s">
        <v>292</v>
      </c>
      <c r="B9" s="315" t="s">
        <v>293</v>
      </c>
      <c r="C9" s="316"/>
      <c r="D9" s="316"/>
      <c r="E9" s="316"/>
      <c r="F9" s="317"/>
      <c r="G9" s="135"/>
    </row>
    <row r="10" spans="1:7" x14ac:dyDescent="0.2">
      <c r="A10" s="135" t="s">
        <v>294</v>
      </c>
      <c r="B10" s="315" t="s">
        <v>295</v>
      </c>
      <c r="C10" s="316"/>
      <c r="D10" s="316"/>
      <c r="E10" s="316"/>
      <c r="F10" s="317"/>
      <c r="G10" s="135" t="s">
        <v>296</v>
      </c>
    </row>
    <row r="11" spans="1:7" x14ac:dyDescent="0.2">
      <c r="A11" s="135" t="s">
        <v>297</v>
      </c>
      <c r="B11" s="315" t="s">
        <v>528</v>
      </c>
      <c r="C11" s="316"/>
      <c r="D11" s="316"/>
      <c r="E11" s="316"/>
      <c r="F11" s="317"/>
      <c r="G11" s="50"/>
    </row>
    <row r="12" spans="1:7" x14ac:dyDescent="0.2">
      <c r="A12" s="135" t="s">
        <v>298</v>
      </c>
      <c r="B12" s="315" t="s">
        <v>299</v>
      </c>
      <c r="C12" s="316"/>
      <c r="D12" s="316"/>
      <c r="E12" s="316"/>
      <c r="F12" s="317"/>
      <c r="G12" s="135">
        <v>12</v>
      </c>
    </row>
    <row r="13" spans="1:7" x14ac:dyDescent="0.2">
      <c r="G13" s="52"/>
    </row>
    <row r="14" spans="1:7" ht="15" customHeight="1" x14ac:dyDescent="0.2">
      <c r="A14" s="340" t="s">
        <v>300</v>
      </c>
      <c r="B14" s="340"/>
      <c r="C14" s="340"/>
      <c r="D14" s="340"/>
      <c r="E14" s="340"/>
      <c r="F14" s="340"/>
      <c r="G14" s="340"/>
    </row>
    <row r="15" spans="1:7" x14ac:dyDescent="0.2">
      <c r="A15" s="134" t="s">
        <v>301</v>
      </c>
      <c r="B15" s="130"/>
      <c r="C15" s="319" t="s">
        <v>302</v>
      </c>
      <c r="D15" s="320"/>
      <c r="E15" s="321"/>
      <c r="F15" s="314" t="s">
        <v>303</v>
      </c>
      <c r="G15" s="314"/>
    </row>
    <row r="16" spans="1:7" x14ac:dyDescent="0.2">
      <c r="A16" s="333" t="s">
        <v>269</v>
      </c>
      <c r="B16" s="333"/>
      <c r="C16" s="334" t="s">
        <v>304</v>
      </c>
      <c r="D16" s="335"/>
      <c r="E16" s="336"/>
      <c r="F16" s="337">
        <v>1</v>
      </c>
      <c r="G16" s="338"/>
    </row>
    <row r="18" spans="1:7" x14ac:dyDescent="0.2">
      <c r="A18" s="339" t="s">
        <v>305</v>
      </c>
      <c r="B18" s="339"/>
      <c r="C18" s="339"/>
      <c r="D18" s="339"/>
      <c r="E18" s="339"/>
      <c r="F18" s="339"/>
      <c r="G18" s="339"/>
    </row>
    <row r="19" spans="1:7" x14ac:dyDescent="0.2">
      <c r="B19" s="129"/>
      <c r="C19" s="129"/>
      <c r="D19" s="129"/>
      <c r="E19" s="129"/>
      <c r="F19" s="53"/>
      <c r="G19" s="129"/>
    </row>
    <row r="20" spans="1:7" x14ac:dyDescent="0.2">
      <c r="A20" s="314" t="s">
        <v>306</v>
      </c>
      <c r="B20" s="314"/>
      <c r="C20" s="314"/>
      <c r="D20" s="314"/>
      <c r="E20" s="314"/>
      <c r="F20" s="314"/>
      <c r="G20" s="314"/>
    </row>
    <row r="21" spans="1:7" x14ac:dyDescent="0.2">
      <c r="A21" s="135">
        <v>1</v>
      </c>
      <c r="B21" s="326" t="s">
        <v>307</v>
      </c>
      <c r="C21" s="327"/>
      <c r="D21" s="327"/>
      <c r="E21" s="328"/>
      <c r="F21" s="319" t="s">
        <v>450</v>
      </c>
      <c r="G21" s="321"/>
    </row>
    <row r="22" spans="1:7" x14ac:dyDescent="0.2">
      <c r="A22" s="135">
        <v>2</v>
      </c>
      <c r="B22" s="315" t="s">
        <v>308</v>
      </c>
      <c r="C22" s="316"/>
      <c r="D22" s="316"/>
      <c r="E22" s="317"/>
      <c r="F22" s="329"/>
      <c r="G22" s="330"/>
    </row>
    <row r="23" spans="1:7" x14ac:dyDescent="0.2">
      <c r="A23" s="135">
        <v>3</v>
      </c>
      <c r="B23" s="315" t="s">
        <v>309</v>
      </c>
      <c r="C23" s="316"/>
      <c r="D23" s="316"/>
      <c r="E23" s="317"/>
      <c r="F23" s="331"/>
      <c r="G23" s="332"/>
    </row>
    <row r="24" spans="1:7" x14ac:dyDescent="0.2">
      <c r="A24" s="135">
        <v>4</v>
      </c>
      <c r="B24" s="315" t="s">
        <v>310</v>
      </c>
      <c r="C24" s="316"/>
      <c r="D24" s="316"/>
      <c r="E24" s="317"/>
      <c r="F24" s="323"/>
      <c r="G24" s="324"/>
    </row>
    <row r="25" spans="1:7" x14ac:dyDescent="0.2">
      <c r="A25" s="129"/>
      <c r="B25" s="54"/>
      <c r="C25" s="54"/>
      <c r="D25" s="54"/>
      <c r="E25" s="54"/>
      <c r="F25" s="55" t="s">
        <v>311</v>
      </c>
      <c r="G25" s="56"/>
    </row>
    <row r="26" spans="1:7" x14ac:dyDescent="0.2">
      <c r="A26" s="129"/>
      <c r="B26" s="325" t="s">
        <v>312</v>
      </c>
      <c r="C26" s="325"/>
      <c r="D26" s="325"/>
      <c r="E26" s="325"/>
      <c r="F26" s="325"/>
      <c r="G26" s="325"/>
    </row>
    <row r="28" spans="1:7" x14ac:dyDescent="0.2">
      <c r="B28" s="135">
        <v>1</v>
      </c>
      <c r="C28" s="314" t="s">
        <v>313</v>
      </c>
      <c r="D28" s="314"/>
      <c r="E28" s="314"/>
      <c r="F28" s="57" t="s">
        <v>314</v>
      </c>
      <c r="G28" s="58" t="s">
        <v>315</v>
      </c>
    </row>
    <row r="29" spans="1:7" x14ac:dyDescent="0.2">
      <c r="B29" s="135" t="s">
        <v>292</v>
      </c>
      <c r="C29" s="322" t="s">
        <v>316</v>
      </c>
      <c r="D29" s="322"/>
      <c r="E29" s="322"/>
      <c r="F29" s="55"/>
      <c r="G29" s="56">
        <v>0</v>
      </c>
    </row>
    <row r="30" spans="1:7" x14ac:dyDescent="0.2">
      <c r="B30" s="135" t="s">
        <v>294</v>
      </c>
      <c r="C30" s="322" t="s">
        <v>317</v>
      </c>
      <c r="D30" s="322"/>
      <c r="E30" s="322"/>
      <c r="F30" s="60">
        <v>0</v>
      </c>
      <c r="G30" s="56">
        <v>0</v>
      </c>
    </row>
    <row r="31" spans="1:7" x14ac:dyDescent="0.2">
      <c r="B31" s="135" t="s">
        <v>297</v>
      </c>
      <c r="C31" s="322" t="s">
        <v>318</v>
      </c>
      <c r="D31" s="322"/>
      <c r="E31" s="322"/>
      <c r="F31" s="60">
        <v>0.2</v>
      </c>
      <c r="G31" s="56">
        <v>0</v>
      </c>
    </row>
    <row r="32" spans="1:7" x14ac:dyDescent="0.2">
      <c r="B32" s="135" t="s">
        <v>298</v>
      </c>
      <c r="C32" s="322" t="s">
        <v>319</v>
      </c>
      <c r="D32" s="322"/>
      <c r="E32" s="322"/>
      <c r="F32" s="60">
        <v>0</v>
      </c>
      <c r="G32" s="56">
        <v>0</v>
      </c>
    </row>
    <row r="33" spans="1:7" x14ac:dyDescent="0.2">
      <c r="B33" s="135" t="s">
        <v>320</v>
      </c>
      <c r="C33" s="322" t="s">
        <v>321</v>
      </c>
      <c r="D33" s="322"/>
      <c r="E33" s="322"/>
      <c r="F33" s="60">
        <v>0</v>
      </c>
      <c r="G33" s="56">
        <v>0</v>
      </c>
    </row>
    <row r="34" spans="1:7" x14ac:dyDescent="0.2">
      <c r="B34" s="135" t="s">
        <v>322</v>
      </c>
      <c r="C34" s="322" t="s">
        <v>323</v>
      </c>
      <c r="D34" s="322"/>
      <c r="E34" s="322"/>
      <c r="F34" s="63">
        <v>0</v>
      </c>
      <c r="G34" s="56">
        <v>0</v>
      </c>
    </row>
    <row r="35" spans="1:7" x14ac:dyDescent="0.2">
      <c r="B35" s="136" t="s">
        <v>324</v>
      </c>
      <c r="C35" s="315" t="s">
        <v>440</v>
      </c>
      <c r="D35" s="316"/>
      <c r="E35" s="317"/>
      <c r="F35" s="146">
        <v>0.14000000000000001</v>
      </c>
      <c r="G35" s="56">
        <v>0</v>
      </c>
    </row>
    <row r="36" spans="1:7" x14ac:dyDescent="0.2">
      <c r="B36" s="135" t="s">
        <v>333</v>
      </c>
      <c r="C36" s="322" t="s">
        <v>523</v>
      </c>
      <c r="D36" s="322"/>
      <c r="E36" s="322"/>
      <c r="F36" s="64"/>
      <c r="G36" s="56">
        <v>0</v>
      </c>
    </row>
    <row r="37" spans="1:7" x14ac:dyDescent="0.2">
      <c r="B37" s="319" t="s">
        <v>325</v>
      </c>
      <c r="C37" s="320"/>
      <c r="D37" s="320"/>
      <c r="E37" s="320"/>
      <c r="F37" s="321"/>
      <c r="G37" s="56">
        <v>0</v>
      </c>
    </row>
    <row r="38" spans="1:7" ht="15.75" customHeight="1" x14ac:dyDescent="0.2"/>
    <row r="39" spans="1:7" x14ac:dyDescent="0.2">
      <c r="A39" s="318" t="s">
        <v>326</v>
      </c>
      <c r="B39" s="318"/>
      <c r="C39" s="318"/>
      <c r="D39" s="318"/>
      <c r="E39" s="318"/>
      <c r="F39" s="318"/>
      <c r="G39" s="129"/>
    </row>
    <row r="40" spans="1:7" ht="15.75" customHeight="1" x14ac:dyDescent="0.2"/>
    <row r="41" spans="1:7" ht="15.75" customHeight="1" x14ac:dyDescent="0.2">
      <c r="A41" s="135">
        <v>2</v>
      </c>
      <c r="B41" s="319" t="s">
        <v>327</v>
      </c>
      <c r="C41" s="320"/>
      <c r="D41" s="320"/>
      <c r="E41" s="321"/>
      <c r="F41" s="57" t="s">
        <v>315</v>
      </c>
    </row>
    <row r="42" spans="1:7" x14ac:dyDescent="0.2">
      <c r="A42" s="135" t="s">
        <v>292</v>
      </c>
      <c r="B42" s="131" t="s">
        <v>328</v>
      </c>
      <c r="C42" s="132"/>
      <c r="D42" s="124">
        <v>12</v>
      </c>
      <c r="E42" s="66"/>
      <c r="F42" s="56">
        <v>0</v>
      </c>
    </row>
    <row r="43" spans="1:7" x14ac:dyDescent="0.2">
      <c r="A43" s="135" t="s">
        <v>294</v>
      </c>
      <c r="B43" s="315" t="s">
        <v>421</v>
      </c>
      <c r="C43" s="316"/>
      <c r="D43" s="65"/>
      <c r="E43" s="66"/>
      <c r="F43" s="56">
        <v>0</v>
      </c>
      <c r="G43" s="67"/>
    </row>
    <row r="44" spans="1:7" x14ac:dyDescent="0.2">
      <c r="A44" s="135" t="s">
        <v>297</v>
      </c>
      <c r="B44" s="315" t="s">
        <v>422</v>
      </c>
      <c r="C44" s="316"/>
      <c r="D44" s="316"/>
      <c r="E44" s="66"/>
      <c r="F44" s="56">
        <v>0</v>
      </c>
      <c r="G44" s="67"/>
    </row>
    <row r="45" spans="1:7" x14ac:dyDescent="0.2">
      <c r="A45" s="135" t="s">
        <v>298</v>
      </c>
      <c r="B45" s="315" t="s">
        <v>329</v>
      </c>
      <c r="C45" s="316"/>
      <c r="D45" s="316"/>
      <c r="E45" s="317"/>
      <c r="F45" s="56">
        <v>0</v>
      </c>
      <c r="G45" s="67"/>
    </row>
    <row r="46" spans="1:7" x14ac:dyDescent="0.2">
      <c r="A46" s="135" t="s">
        <v>320</v>
      </c>
      <c r="B46" s="315" t="s">
        <v>330</v>
      </c>
      <c r="C46" s="316"/>
      <c r="D46" s="316"/>
      <c r="E46" s="317"/>
      <c r="F46" s="56">
        <v>0</v>
      </c>
      <c r="G46" s="67"/>
    </row>
    <row r="47" spans="1:7" x14ac:dyDescent="0.2">
      <c r="A47" s="135" t="s">
        <v>322</v>
      </c>
      <c r="B47" s="315" t="s">
        <v>331</v>
      </c>
      <c r="C47" s="316"/>
      <c r="D47" s="316"/>
      <c r="E47" s="317"/>
      <c r="F47" s="56">
        <v>0</v>
      </c>
      <c r="G47" s="67"/>
    </row>
    <row r="48" spans="1:7" x14ac:dyDescent="0.2">
      <c r="A48" s="135" t="s">
        <v>324</v>
      </c>
      <c r="B48" s="315" t="s">
        <v>332</v>
      </c>
      <c r="C48" s="316"/>
      <c r="D48" s="316"/>
      <c r="E48" s="317"/>
      <c r="F48" s="56">
        <v>0</v>
      </c>
      <c r="G48" s="67"/>
    </row>
    <row r="49" spans="1:7" x14ac:dyDescent="0.2">
      <c r="A49" s="135" t="s">
        <v>333</v>
      </c>
      <c r="B49" s="308" t="s">
        <v>334</v>
      </c>
      <c r="C49" s="309"/>
      <c r="D49" s="309"/>
      <c r="E49" s="310"/>
      <c r="F49" s="56">
        <v>0</v>
      </c>
      <c r="G49" s="67"/>
    </row>
    <row r="50" spans="1:7" x14ac:dyDescent="0.2">
      <c r="A50" s="314" t="s">
        <v>335</v>
      </c>
      <c r="B50" s="314"/>
      <c r="C50" s="314"/>
      <c r="D50" s="314"/>
      <c r="E50" s="314"/>
      <c r="F50" s="56">
        <v>0</v>
      </c>
      <c r="G50" s="67"/>
    </row>
    <row r="51" spans="1:7" ht="15.75" customHeight="1" x14ac:dyDescent="0.2">
      <c r="G51" s="67"/>
    </row>
    <row r="52" spans="1:7" x14ac:dyDescent="0.2">
      <c r="A52" s="318" t="s">
        <v>336</v>
      </c>
      <c r="B52" s="318"/>
      <c r="C52" s="318"/>
      <c r="D52" s="318"/>
      <c r="E52" s="318"/>
      <c r="F52" s="318"/>
      <c r="G52" s="67"/>
    </row>
    <row r="53" spans="1:7" x14ac:dyDescent="0.2">
      <c r="G53" s="67"/>
    </row>
    <row r="54" spans="1:7" x14ac:dyDescent="0.2">
      <c r="A54" s="135">
        <v>3</v>
      </c>
      <c r="B54" s="314" t="s">
        <v>337</v>
      </c>
      <c r="C54" s="314"/>
      <c r="D54" s="314"/>
      <c r="E54" s="314"/>
      <c r="F54" s="57" t="s">
        <v>315</v>
      </c>
      <c r="G54" s="52"/>
    </row>
    <row r="55" spans="1:7" x14ac:dyDescent="0.2">
      <c r="A55" s="68" t="s">
        <v>292</v>
      </c>
      <c r="B55" s="296" t="s">
        <v>417</v>
      </c>
      <c r="C55" s="296"/>
      <c r="D55" s="296"/>
      <c r="E55" s="296"/>
      <c r="F55" s="56">
        <v>0</v>
      </c>
      <c r="G55" s="129"/>
    </row>
    <row r="56" spans="1:7" x14ac:dyDescent="0.2">
      <c r="A56" s="68" t="s">
        <v>294</v>
      </c>
      <c r="B56" s="308" t="s">
        <v>484</v>
      </c>
      <c r="C56" s="309"/>
      <c r="D56" s="309"/>
      <c r="E56" s="310"/>
      <c r="F56" s="56">
        <v>0</v>
      </c>
      <c r="G56" s="54"/>
    </row>
    <row r="57" spans="1:7" x14ac:dyDescent="0.2">
      <c r="A57" s="68" t="s">
        <v>297</v>
      </c>
      <c r="B57" s="296" t="s">
        <v>418</v>
      </c>
      <c r="C57" s="296"/>
      <c r="D57" s="296"/>
      <c r="E57" s="296"/>
      <c r="F57" s="56">
        <v>0</v>
      </c>
      <c r="G57" s="54"/>
    </row>
    <row r="58" spans="1:7" x14ac:dyDescent="0.2">
      <c r="A58" s="68" t="s">
        <v>298</v>
      </c>
      <c r="B58" s="308" t="s">
        <v>419</v>
      </c>
      <c r="C58" s="309"/>
      <c r="D58" s="309"/>
      <c r="E58" s="310"/>
      <c r="F58" s="56">
        <v>0</v>
      </c>
      <c r="G58" s="54"/>
    </row>
    <row r="59" spans="1:7" x14ac:dyDescent="0.2">
      <c r="A59" s="68" t="s">
        <v>320</v>
      </c>
      <c r="B59" s="308" t="s">
        <v>522</v>
      </c>
      <c r="C59" s="309"/>
      <c r="D59" s="309"/>
      <c r="E59" s="310"/>
      <c r="F59" s="56">
        <v>0</v>
      </c>
      <c r="G59" s="54"/>
    </row>
    <row r="60" spans="1:7" x14ac:dyDescent="0.2">
      <c r="A60" s="68" t="s">
        <v>322</v>
      </c>
      <c r="B60" s="308" t="s">
        <v>420</v>
      </c>
      <c r="C60" s="309"/>
      <c r="D60" s="309"/>
      <c r="E60" s="310"/>
      <c r="F60" s="56">
        <v>0</v>
      </c>
      <c r="G60" s="54"/>
    </row>
    <row r="61" spans="1:7" x14ac:dyDescent="0.2">
      <c r="A61" s="68" t="s">
        <v>324</v>
      </c>
      <c r="B61" s="308" t="s">
        <v>255</v>
      </c>
      <c r="C61" s="309"/>
      <c r="D61" s="309"/>
      <c r="E61" s="310"/>
      <c r="F61" s="56">
        <v>0</v>
      </c>
      <c r="G61" s="54"/>
    </row>
    <row r="62" spans="1:7" x14ac:dyDescent="0.2">
      <c r="A62" s="68" t="s">
        <v>333</v>
      </c>
      <c r="B62" s="296" t="s">
        <v>338</v>
      </c>
      <c r="C62" s="296"/>
      <c r="D62" s="296"/>
      <c r="E62" s="296"/>
      <c r="F62" s="56">
        <v>0</v>
      </c>
      <c r="G62" s="129"/>
    </row>
    <row r="63" spans="1:7" x14ac:dyDescent="0.2">
      <c r="A63" s="294" t="s">
        <v>339</v>
      </c>
      <c r="B63" s="294"/>
      <c r="C63" s="294"/>
      <c r="D63" s="294"/>
      <c r="E63" s="294"/>
      <c r="F63" s="56">
        <v>0</v>
      </c>
      <c r="G63" s="54"/>
    </row>
    <row r="64" spans="1:7" x14ac:dyDescent="0.2">
      <c r="A64" s="70"/>
      <c r="B64" s="70"/>
      <c r="C64" s="70"/>
      <c r="D64" s="70"/>
      <c r="E64" s="70"/>
      <c r="F64" s="71"/>
      <c r="G64" s="129"/>
    </row>
    <row r="65" spans="1:7" x14ac:dyDescent="0.2">
      <c r="A65" s="293" t="s">
        <v>340</v>
      </c>
      <c r="B65" s="293"/>
      <c r="C65" s="293"/>
      <c r="D65" s="293"/>
      <c r="E65" s="293"/>
      <c r="F65" s="293"/>
    </row>
    <row r="66" spans="1:7" x14ac:dyDescent="0.2">
      <c r="A66" s="127"/>
      <c r="B66" s="127"/>
      <c r="C66" s="127"/>
      <c r="D66" s="127"/>
      <c r="E66" s="127"/>
      <c r="F66" s="127"/>
    </row>
    <row r="67" spans="1:7" x14ac:dyDescent="0.2">
      <c r="A67" s="127"/>
      <c r="B67" s="293" t="s">
        <v>341</v>
      </c>
      <c r="C67" s="293"/>
      <c r="D67" s="293"/>
      <c r="E67" s="293"/>
      <c r="F67" s="293"/>
    </row>
    <row r="68" spans="1:7" x14ac:dyDescent="0.2">
      <c r="A68" s="70"/>
      <c r="B68" s="70" t="s">
        <v>342</v>
      </c>
      <c r="C68" s="70"/>
      <c r="D68" s="70"/>
      <c r="E68" s="70"/>
      <c r="F68" s="71"/>
    </row>
    <row r="69" spans="1:7" x14ac:dyDescent="0.2">
      <c r="A69" s="126" t="s">
        <v>343</v>
      </c>
      <c r="B69" s="294" t="s">
        <v>344</v>
      </c>
      <c r="C69" s="294"/>
      <c r="D69" s="294"/>
      <c r="E69" s="126" t="s">
        <v>314</v>
      </c>
      <c r="F69" s="69" t="s">
        <v>315</v>
      </c>
    </row>
    <row r="70" spans="1:7" x14ac:dyDescent="0.2">
      <c r="A70" s="68" t="s">
        <v>292</v>
      </c>
      <c r="B70" s="296" t="s">
        <v>345</v>
      </c>
      <c r="C70" s="296"/>
      <c r="D70" s="296"/>
      <c r="E70" s="72">
        <v>0</v>
      </c>
      <c r="F70" s="56">
        <v>0</v>
      </c>
      <c r="G70" s="313"/>
    </row>
    <row r="71" spans="1:7" x14ac:dyDescent="0.2">
      <c r="A71" s="68" t="s">
        <v>294</v>
      </c>
      <c r="B71" s="296" t="s">
        <v>346</v>
      </c>
      <c r="C71" s="296"/>
      <c r="D71" s="296"/>
      <c r="E71" s="72">
        <v>1.4999999999999999E-2</v>
      </c>
      <c r="F71" s="56">
        <v>0</v>
      </c>
      <c r="G71" s="313"/>
    </row>
    <row r="72" spans="1:7" x14ac:dyDescent="0.2">
      <c r="A72" s="68" t="s">
        <v>297</v>
      </c>
      <c r="B72" s="296" t="s">
        <v>347</v>
      </c>
      <c r="C72" s="296"/>
      <c r="D72" s="296"/>
      <c r="E72" s="72">
        <v>0.01</v>
      </c>
      <c r="F72" s="56">
        <v>0</v>
      </c>
      <c r="G72" s="313"/>
    </row>
    <row r="73" spans="1:7" x14ac:dyDescent="0.2">
      <c r="A73" s="68" t="s">
        <v>298</v>
      </c>
      <c r="B73" s="296" t="s">
        <v>348</v>
      </c>
      <c r="C73" s="296"/>
      <c r="D73" s="296"/>
      <c r="E73" s="72">
        <v>2E-3</v>
      </c>
      <c r="F73" s="56">
        <v>0</v>
      </c>
      <c r="G73" s="313"/>
    </row>
    <row r="74" spans="1:7" x14ac:dyDescent="0.2">
      <c r="A74" s="68" t="s">
        <v>320</v>
      </c>
      <c r="B74" s="296" t="s">
        <v>349</v>
      </c>
      <c r="C74" s="296"/>
      <c r="D74" s="296"/>
      <c r="E74" s="72">
        <v>2.5000000000000001E-2</v>
      </c>
      <c r="F74" s="56">
        <v>0</v>
      </c>
      <c r="G74" s="313"/>
    </row>
    <row r="75" spans="1:7" x14ac:dyDescent="0.2">
      <c r="A75" s="68" t="s">
        <v>322</v>
      </c>
      <c r="B75" s="296" t="s">
        <v>350</v>
      </c>
      <c r="C75" s="296"/>
      <c r="D75" s="296"/>
      <c r="E75" s="72">
        <v>0.08</v>
      </c>
      <c r="F75" s="56">
        <v>0</v>
      </c>
      <c r="G75" s="313"/>
    </row>
    <row r="76" spans="1:7" ht="13.5" x14ac:dyDescent="0.25">
      <c r="A76" s="68" t="s">
        <v>324</v>
      </c>
      <c r="B76" s="311" t="s">
        <v>351</v>
      </c>
      <c r="C76" s="311"/>
      <c r="D76" s="311"/>
      <c r="E76" s="72">
        <v>0</v>
      </c>
      <c r="F76" s="56">
        <v>0</v>
      </c>
      <c r="G76" s="313"/>
    </row>
    <row r="77" spans="1:7" x14ac:dyDescent="0.2">
      <c r="A77" s="68" t="s">
        <v>333</v>
      </c>
      <c r="B77" s="296" t="s">
        <v>352</v>
      </c>
      <c r="C77" s="296"/>
      <c r="D77" s="296"/>
      <c r="E77" s="72">
        <v>6.0000000000000001E-3</v>
      </c>
      <c r="F77" s="56">
        <v>0</v>
      </c>
      <c r="G77" s="313"/>
    </row>
    <row r="78" spans="1:7" x14ac:dyDescent="0.2">
      <c r="A78" s="294" t="s">
        <v>235</v>
      </c>
      <c r="B78" s="294"/>
      <c r="C78" s="294"/>
      <c r="D78" s="294"/>
      <c r="E78" s="73">
        <f>SUM(E70:E77)</f>
        <v>0.13800000000000001</v>
      </c>
      <c r="F78" s="56">
        <v>0</v>
      </c>
    </row>
    <row r="79" spans="1:7" x14ac:dyDescent="0.2">
      <c r="A79" s="74"/>
      <c r="B79" s="74"/>
      <c r="C79" s="74"/>
      <c r="D79" s="74"/>
      <c r="E79" s="75"/>
      <c r="F79" s="76"/>
    </row>
    <row r="80" spans="1:7" x14ac:dyDescent="0.2">
      <c r="A80" s="312" t="s">
        <v>353</v>
      </c>
      <c r="B80" s="312"/>
      <c r="C80" s="312"/>
      <c r="D80" s="312"/>
      <c r="E80" s="312"/>
      <c r="F80" s="312"/>
    </row>
    <row r="81" spans="1:12" x14ac:dyDescent="0.2">
      <c r="A81" s="70"/>
      <c r="B81" s="128"/>
      <c r="C81" s="128"/>
      <c r="D81" s="128"/>
      <c r="E81" s="77"/>
      <c r="F81" s="71"/>
    </row>
    <row r="82" spans="1:12" x14ac:dyDescent="0.2">
      <c r="A82" s="126" t="s">
        <v>354</v>
      </c>
      <c r="B82" s="294" t="s">
        <v>355</v>
      </c>
      <c r="C82" s="294"/>
      <c r="D82" s="294"/>
      <c r="E82" s="126" t="s">
        <v>314</v>
      </c>
      <c r="F82" s="69" t="s">
        <v>315</v>
      </c>
    </row>
    <row r="83" spans="1:12" x14ac:dyDescent="0.2">
      <c r="A83" s="68" t="s">
        <v>292</v>
      </c>
      <c r="B83" s="296" t="s">
        <v>355</v>
      </c>
      <c r="C83" s="296"/>
      <c r="D83" s="296"/>
      <c r="E83" s="109">
        <v>8.3299999999999999E-2</v>
      </c>
      <c r="F83" s="56">
        <v>0</v>
      </c>
      <c r="G83" s="78"/>
    </row>
    <row r="84" spans="1:12" x14ac:dyDescent="0.2">
      <c r="A84" s="294" t="s">
        <v>356</v>
      </c>
      <c r="B84" s="294"/>
      <c r="C84" s="294"/>
      <c r="D84" s="294"/>
      <c r="E84" s="73">
        <f>E83</f>
        <v>8.3299999999999999E-2</v>
      </c>
      <c r="F84" s="56">
        <v>0</v>
      </c>
      <c r="H84" s="78"/>
    </row>
    <row r="85" spans="1:12" x14ac:dyDescent="0.2">
      <c r="A85" s="79" t="s">
        <v>294</v>
      </c>
      <c r="B85" s="300" t="s">
        <v>357</v>
      </c>
      <c r="C85" s="300"/>
      <c r="D85" s="300"/>
      <c r="E85" s="72">
        <f>E78*E83</f>
        <v>1.1495400000000001E-2</v>
      </c>
      <c r="F85" s="56">
        <v>0</v>
      </c>
      <c r="G85" s="78"/>
    </row>
    <row r="86" spans="1:12" x14ac:dyDescent="0.2">
      <c r="A86" s="305" t="s">
        <v>235</v>
      </c>
      <c r="B86" s="306"/>
      <c r="C86" s="306"/>
      <c r="D86" s="306"/>
      <c r="E86" s="73">
        <f>SUM(E84:E85)</f>
        <v>9.4795400000000002E-2</v>
      </c>
      <c r="F86" s="56">
        <v>0</v>
      </c>
      <c r="G86" s="78"/>
    </row>
    <row r="87" spans="1:12" x14ac:dyDescent="0.2">
      <c r="A87" s="70"/>
      <c r="B87" s="128"/>
      <c r="C87" s="128"/>
      <c r="D87" s="128"/>
      <c r="E87" s="77"/>
      <c r="F87" s="71"/>
    </row>
    <row r="88" spans="1:12" x14ac:dyDescent="0.2">
      <c r="A88" s="126" t="s">
        <v>358</v>
      </c>
      <c r="B88" s="307" t="s">
        <v>359</v>
      </c>
      <c r="C88" s="307"/>
      <c r="D88" s="307"/>
      <c r="E88" s="126" t="s">
        <v>314</v>
      </c>
      <c r="F88" s="69" t="s">
        <v>315</v>
      </c>
      <c r="H88" s="81"/>
      <c r="I88" s="81"/>
      <c r="J88" s="81"/>
      <c r="K88" s="82"/>
      <c r="L88" s="83"/>
    </row>
    <row r="89" spans="1:12" ht="32.25" customHeight="1" x14ac:dyDescent="0.2">
      <c r="A89" s="68" t="s">
        <v>292</v>
      </c>
      <c r="B89" s="308" t="s">
        <v>360</v>
      </c>
      <c r="C89" s="309"/>
      <c r="D89" s="310"/>
      <c r="E89" s="72">
        <v>0</v>
      </c>
      <c r="F89" s="56">
        <v>0</v>
      </c>
      <c r="K89" s="82"/>
      <c r="L89" s="83"/>
    </row>
    <row r="90" spans="1:12" x14ac:dyDescent="0.2">
      <c r="A90" s="79" t="s">
        <v>294</v>
      </c>
      <c r="B90" s="300" t="s">
        <v>361</v>
      </c>
      <c r="C90" s="300"/>
      <c r="D90" s="300"/>
      <c r="E90" s="84">
        <f>E89*E78</f>
        <v>0</v>
      </c>
      <c r="F90" s="56">
        <v>0</v>
      </c>
    </row>
    <row r="91" spans="1:12" x14ac:dyDescent="0.2">
      <c r="A91" s="303" t="s">
        <v>235</v>
      </c>
      <c r="B91" s="304"/>
      <c r="C91" s="304"/>
      <c r="D91" s="304"/>
      <c r="E91" s="73">
        <f>SUM(E89:E90)</f>
        <v>0</v>
      </c>
      <c r="F91" s="56">
        <v>0</v>
      </c>
    </row>
    <row r="92" spans="1:12" x14ac:dyDescent="0.2">
      <c r="A92" s="70"/>
      <c r="B92" s="70"/>
      <c r="C92" s="70"/>
      <c r="D92" s="70"/>
      <c r="E92" s="70"/>
      <c r="F92" s="71"/>
    </row>
    <row r="93" spans="1:12" x14ac:dyDescent="0.2">
      <c r="A93" s="302" t="s">
        <v>362</v>
      </c>
      <c r="B93" s="302"/>
      <c r="C93" s="302"/>
      <c r="D93" s="302"/>
      <c r="E93" s="302"/>
      <c r="F93" s="302"/>
    </row>
    <row r="94" spans="1:12" x14ac:dyDescent="0.2">
      <c r="A94" s="70"/>
      <c r="B94" s="70"/>
      <c r="C94" s="70"/>
      <c r="D94" s="70"/>
      <c r="E94" s="70"/>
      <c r="F94" s="71"/>
      <c r="G94" s="85"/>
    </row>
    <row r="95" spans="1:12" x14ac:dyDescent="0.2">
      <c r="A95" s="126" t="s">
        <v>363</v>
      </c>
      <c r="B95" s="294" t="s">
        <v>364</v>
      </c>
      <c r="C95" s="294"/>
      <c r="D95" s="294"/>
      <c r="E95" s="126" t="s">
        <v>314</v>
      </c>
      <c r="F95" s="69" t="s">
        <v>315</v>
      </c>
    </row>
    <row r="96" spans="1:12" x14ac:dyDescent="0.2">
      <c r="A96" s="79" t="s">
        <v>292</v>
      </c>
      <c r="B96" s="273" t="s">
        <v>365</v>
      </c>
      <c r="C96" s="273"/>
      <c r="D96" s="273"/>
      <c r="E96" s="84">
        <v>0</v>
      </c>
      <c r="F96" s="80">
        <v>0</v>
      </c>
      <c r="G96" s="78"/>
    </row>
    <row r="97" spans="1:7" ht="12.75" customHeight="1" x14ac:dyDescent="0.2">
      <c r="A97" s="79" t="s">
        <v>294</v>
      </c>
      <c r="B97" s="300" t="s">
        <v>366</v>
      </c>
      <c r="C97" s="300"/>
      <c r="D97" s="300"/>
      <c r="E97" s="84">
        <v>0</v>
      </c>
      <c r="F97" s="80">
        <v>0</v>
      </c>
      <c r="G97" s="86"/>
    </row>
    <row r="98" spans="1:7" x14ac:dyDescent="0.2">
      <c r="A98" s="79" t="s">
        <v>297</v>
      </c>
      <c r="B98" s="300" t="s">
        <v>367</v>
      </c>
      <c r="C98" s="300"/>
      <c r="D98" s="300"/>
      <c r="E98" s="84">
        <v>0</v>
      </c>
      <c r="F98" s="80">
        <v>0</v>
      </c>
      <c r="G98" s="129"/>
    </row>
    <row r="99" spans="1:7" x14ac:dyDescent="0.2">
      <c r="A99" s="79" t="s">
        <v>298</v>
      </c>
      <c r="B99" s="300" t="s">
        <v>368</v>
      </c>
      <c r="C99" s="300"/>
      <c r="D99" s="300"/>
      <c r="E99" s="84">
        <v>0</v>
      </c>
      <c r="F99" s="80">
        <v>0</v>
      </c>
      <c r="G99" s="52"/>
    </row>
    <row r="100" spans="1:7" ht="12.75" customHeight="1" x14ac:dyDescent="0.2">
      <c r="A100" s="79" t="s">
        <v>320</v>
      </c>
      <c r="B100" s="300" t="s">
        <v>369</v>
      </c>
      <c r="C100" s="300"/>
      <c r="D100" s="300"/>
      <c r="E100" s="84">
        <v>0</v>
      </c>
      <c r="F100" s="80">
        <v>0</v>
      </c>
      <c r="G100" s="52"/>
    </row>
    <row r="101" spans="1:7" x14ac:dyDescent="0.2">
      <c r="A101" s="79" t="s">
        <v>322</v>
      </c>
      <c r="B101" s="281" t="s">
        <v>370</v>
      </c>
      <c r="C101" s="282"/>
      <c r="D101" s="283"/>
      <c r="E101" s="84">
        <v>0</v>
      </c>
      <c r="F101" s="80">
        <v>0</v>
      </c>
      <c r="G101" s="52"/>
    </row>
    <row r="102" spans="1:7" x14ac:dyDescent="0.2">
      <c r="A102" s="274" t="s">
        <v>235</v>
      </c>
      <c r="B102" s="275"/>
      <c r="C102" s="275"/>
      <c r="D102" s="276"/>
      <c r="E102" s="84">
        <v>0</v>
      </c>
      <c r="F102" s="80">
        <v>0</v>
      </c>
      <c r="G102" s="129"/>
    </row>
    <row r="103" spans="1:7" x14ac:dyDescent="0.2">
      <c r="A103" s="70"/>
      <c r="B103" s="70"/>
      <c r="C103" s="70"/>
      <c r="D103" s="70"/>
      <c r="E103" s="70"/>
      <c r="F103" s="71"/>
    </row>
    <row r="104" spans="1:7" x14ac:dyDescent="0.2">
      <c r="A104" s="302" t="s">
        <v>371</v>
      </c>
      <c r="B104" s="302"/>
      <c r="C104" s="302"/>
      <c r="D104" s="302"/>
      <c r="E104" s="302"/>
      <c r="F104" s="302"/>
    </row>
    <row r="105" spans="1:7" ht="30.75" customHeight="1" x14ac:dyDescent="0.2">
      <c r="A105" s="70"/>
      <c r="B105" s="70"/>
      <c r="C105" s="70"/>
      <c r="D105" s="70"/>
      <c r="E105" s="70"/>
      <c r="F105" s="71"/>
    </row>
    <row r="106" spans="1:7" x14ac:dyDescent="0.2">
      <c r="A106" s="125" t="s">
        <v>372</v>
      </c>
      <c r="B106" s="284" t="s">
        <v>373</v>
      </c>
      <c r="C106" s="285"/>
      <c r="D106" s="286"/>
      <c r="E106" s="125" t="s">
        <v>314</v>
      </c>
      <c r="F106" s="88" t="s">
        <v>315</v>
      </c>
    </row>
    <row r="107" spans="1:7" ht="13.5" x14ac:dyDescent="0.2">
      <c r="A107" s="79" t="s">
        <v>292</v>
      </c>
      <c r="B107" s="301" t="s">
        <v>374</v>
      </c>
      <c r="C107" s="301"/>
      <c r="D107" s="301"/>
      <c r="E107" s="110">
        <v>0.121</v>
      </c>
      <c r="F107" s="80">
        <v>0</v>
      </c>
      <c r="G107" s="89"/>
    </row>
    <row r="108" spans="1:7" x14ac:dyDescent="0.2">
      <c r="A108" s="79" t="s">
        <v>294</v>
      </c>
      <c r="B108" s="300" t="s">
        <v>375</v>
      </c>
      <c r="C108" s="300"/>
      <c r="D108" s="300"/>
      <c r="E108" s="84">
        <v>0</v>
      </c>
      <c r="F108" s="80">
        <v>0</v>
      </c>
    </row>
    <row r="109" spans="1:7" x14ac:dyDescent="0.2">
      <c r="A109" s="79" t="s">
        <v>297</v>
      </c>
      <c r="B109" s="281" t="s">
        <v>376</v>
      </c>
      <c r="C109" s="282"/>
      <c r="D109" s="283"/>
      <c r="E109" s="84">
        <v>0</v>
      </c>
      <c r="F109" s="80">
        <v>0</v>
      </c>
    </row>
    <row r="110" spans="1:7" x14ac:dyDescent="0.2">
      <c r="A110" s="79" t="s">
        <v>298</v>
      </c>
      <c r="B110" s="281" t="s">
        <v>377</v>
      </c>
      <c r="C110" s="282"/>
      <c r="D110" s="283"/>
      <c r="E110" s="84">
        <v>0</v>
      </c>
      <c r="F110" s="80">
        <v>0</v>
      </c>
      <c r="G110" s="81"/>
    </row>
    <row r="111" spans="1:7" x14ac:dyDescent="0.2">
      <c r="A111" s="79" t="s">
        <v>320</v>
      </c>
      <c r="B111" s="300" t="s">
        <v>378</v>
      </c>
      <c r="C111" s="300"/>
      <c r="D111" s="300"/>
      <c r="E111" s="84">
        <v>0</v>
      </c>
      <c r="F111" s="80">
        <v>0</v>
      </c>
      <c r="G111" s="81"/>
    </row>
    <row r="112" spans="1:7" x14ac:dyDescent="0.2">
      <c r="A112" s="79" t="s">
        <v>322</v>
      </c>
      <c r="B112" s="281" t="s">
        <v>379</v>
      </c>
      <c r="C112" s="282"/>
      <c r="D112" s="283"/>
      <c r="E112" s="84">
        <v>0</v>
      </c>
      <c r="F112" s="80">
        <v>0</v>
      </c>
    </row>
    <row r="113" spans="1:7" x14ac:dyDescent="0.2">
      <c r="A113" s="297" t="s">
        <v>356</v>
      </c>
      <c r="B113" s="298"/>
      <c r="C113" s="298"/>
      <c r="D113" s="299"/>
      <c r="E113" s="87">
        <f>SUM(E107:E112)</f>
        <v>0.121</v>
      </c>
      <c r="F113" s="80">
        <v>0</v>
      </c>
    </row>
    <row r="114" spans="1:7" x14ac:dyDescent="0.2">
      <c r="A114" s="79" t="s">
        <v>324</v>
      </c>
      <c r="B114" s="300" t="s">
        <v>380</v>
      </c>
      <c r="C114" s="300"/>
      <c r="D114" s="300"/>
      <c r="E114" s="84">
        <f>E113*E78</f>
        <v>1.6698000000000001E-2</v>
      </c>
      <c r="F114" s="80">
        <v>0</v>
      </c>
    </row>
    <row r="115" spans="1:7" x14ac:dyDescent="0.2">
      <c r="A115" s="274" t="s">
        <v>235</v>
      </c>
      <c r="B115" s="275"/>
      <c r="C115" s="275"/>
      <c r="D115" s="275"/>
      <c r="E115" s="87">
        <f>E113+E114</f>
        <v>0.13769799999999999</v>
      </c>
      <c r="F115" s="80">
        <v>0</v>
      </c>
    </row>
    <row r="116" spans="1:7" x14ac:dyDescent="0.2">
      <c r="A116" s="70"/>
      <c r="B116" s="70"/>
      <c r="C116" s="70"/>
      <c r="D116" s="70"/>
      <c r="E116" s="70"/>
      <c r="F116" s="71"/>
    </row>
    <row r="117" spans="1:7" x14ac:dyDescent="0.2">
      <c r="A117" s="293" t="s">
        <v>381</v>
      </c>
      <c r="B117" s="293"/>
      <c r="C117" s="293"/>
      <c r="D117" s="293"/>
      <c r="E117" s="293"/>
      <c r="F117" s="293"/>
    </row>
    <row r="118" spans="1:7" x14ac:dyDescent="0.2">
      <c r="A118" s="90"/>
      <c r="B118" s="70"/>
      <c r="C118" s="70"/>
      <c r="D118" s="70"/>
      <c r="E118" s="70"/>
      <c r="F118" s="71"/>
    </row>
    <row r="119" spans="1:7" x14ac:dyDescent="0.2">
      <c r="A119" s="126">
        <v>4</v>
      </c>
      <c r="B119" s="294" t="s">
        <v>382</v>
      </c>
      <c r="C119" s="294"/>
      <c r="D119" s="294"/>
      <c r="E119" s="294"/>
      <c r="F119" s="56" t="s">
        <v>315</v>
      </c>
    </row>
    <row r="120" spans="1:7" x14ac:dyDescent="0.2">
      <c r="A120" s="91" t="s">
        <v>343</v>
      </c>
      <c r="B120" s="296" t="s">
        <v>383</v>
      </c>
      <c r="C120" s="296"/>
      <c r="D120" s="296"/>
      <c r="E120" s="296"/>
      <c r="F120" s="56">
        <v>0</v>
      </c>
    </row>
    <row r="121" spans="1:7" x14ac:dyDescent="0.2">
      <c r="A121" s="91" t="s">
        <v>354</v>
      </c>
      <c r="B121" s="296" t="s">
        <v>384</v>
      </c>
      <c r="C121" s="296"/>
      <c r="D121" s="296"/>
      <c r="E121" s="296"/>
      <c r="F121" s="56">
        <v>0</v>
      </c>
    </row>
    <row r="122" spans="1:7" x14ac:dyDescent="0.2">
      <c r="A122" s="91" t="s">
        <v>358</v>
      </c>
      <c r="B122" s="296" t="s">
        <v>360</v>
      </c>
      <c r="C122" s="296"/>
      <c r="D122" s="296"/>
      <c r="E122" s="296"/>
      <c r="F122" s="56">
        <v>0</v>
      </c>
    </row>
    <row r="123" spans="1:7" x14ac:dyDescent="0.2">
      <c r="A123" s="91" t="s">
        <v>363</v>
      </c>
      <c r="B123" s="296" t="s">
        <v>385</v>
      </c>
      <c r="C123" s="296"/>
      <c r="D123" s="296"/>
      <c r="E123" s="296"/>
      <c r="F123" s="56">
        <v>0</v>
      </c>
    </row>
    <row r="124" spans="1:7" x14ac:dyDescent="0.2">
      <c r="A124" s="91" t="s">
        <v>372</v>
      </c>
      <c r="B124" s="296" t="s">
        <v>386</v>
      </c>
      <c r="C124" s="296"/>
      <c r="D124" s="296"/>
      <c r="E124" s="296"/>
      <c r="F124" s="56">
        <v>0</v>
      </c>
    </row>
    <row r="125" spans="1:7" x14ac:dyDescent="0.2">
      <c r="A125" s="91" t="s">
        <v>387</v>
      </c>
      <c r="B125" s="296" t="s">
        <v>334</v>
      </c>
      <c r="C125" s="296"/>
      <c r="D125" s="296"/>
      <c r="E125" s="296"/>
      <c r="F125" s="56">
        <v>0</v>
      </c>
    </row>
    <row r="126" spans="1:7" x14ac:dyDescent="0.2">
      <c r="A126" s="294" t="s">
        <v>235</v>
      </c>
      <c r="B126" s="294"/>
      <c r="C126" s="294"/>
      <c r="D126" s="294"/>
      <c r="E126" s="294"/>
      <c r="F126" s="56">
        <v>0</v>
      </c>
    </row>
    <row r="127" spans="1:7" x14ac:dyDescent="0.2">
      <c r="A127" s="70"/>
      <c r="B127" s="70"/>
      <c r="C127" s="70"/>
      <c r="D127" s="70"/>
      <c r="E127" s="70"/>
      <c r="F127" s="71"/>
    </row>
    <row r="128" spans="1:7" x14ac:dyDescent="0.2">
      <c r="A128" s="293" t="s">
        <v>388</v>
      </c>
      <c r="B128" s="293"/>
      <c r="C128" s="293"/>
      <c r="D128" s="293"/>
      <c r="E128" s="293"/>
      <c r="F128" s="293"/>
      <c r="G128" s="92"/>
    </row>
    <row r="129" spans="1:9" x14ac:dyDescent="0.2">
      <c r="A129" s="70"/>
      <c r="B129" s="70"/>
      <c r="C129" s="70"/>
      <c r="D129" s="70"/>
      <c r="E129" s="70"/>
      <c r="F129" s="71"/>
    </row>
    <row r="130" spans="1:9" ht="25.5" customHeight="1" x14ac:dyDescent="0.2">
      <c r="A130" s="126">
        <v>5</v>
      </c>
      <c r="B130" s="294" t="s">
        <v>389</v>
      </c>
      <c r="C130" s="294"/>
      <c r="D130" s="294"/>
      <c r="E130" s="126" t="s">
        <v>314</v>
      </c>
      <c r="F130" s="69" t="s">
        <v>315</v>
      </c>
    </row>
    <row r="131" spans="1:9" ht="22.5" customHeight="1" x14ac:dyDescent="0.2">
      <c r="A131" s="79" t="s">
        <v>292</v>
      </c>
      <c r="B131" s="295" t="s">
        <v>531</v>
      </c>
      <c r="C131" s="295"/>
      <c r="D131" s="295"/>
      <c r="E131" s="87">
        <v>0</v>
      </c>
      <c r="F131" s="88">
        <v>0</v>
      </c>
    </row>
    <row r="132" spans="1:9" x14ac:dyDescent="0.2">
      <c r="A132" s="79" t="s">
        <v>294</v>
      </c>
      <c r="B132" s="290" t="s">
        <v>390</v>
      </c>
      <c r="C132" s="291"/>
      <c r="D132" s="291"/>
      <c r="E132" s="93">
        <f>E133+E134+E135+E136</f>
        <v>9.5000000000000001E-2</v>
      </c>
      <c r="F132" s="88">
        <v>0</v>
      </c>
    </row>
    <row r="133" spans="1:9" x14ac:dyDescent="0.2">
      <c r="A133" s="79" t="s">
        <v>391</v>
      </c>
      <c r="B133" s="281" t="s">
        <v>392</v>
      </c>
      <c r="C133" s="282"/>
      <c r="D133" s="283"/>
      <c r="E133" s="84">
        <v>0</v>
      </c>
      <c r="F133" s="88">
        <v>0</v>
      </c>
    </row>
    <row r="134" spans="1:9" x14ac:dyDescent="0.2">
      <c r="A134" s="79" t="s">
        <v>393</v>
      </c>
      <c r="B134" s="281" t="s">
        <v>394</v>
      </c>
      <c r="C134" s="282"/>
      <c r="D134" s="283"/>
      <c r="E134" s="84">
        <v>0</v>
      </c>
      <c r="F134" s="88">
        <v>0</v>
      </c>
    </row>
    <row r="135" spans="1:9" x14ac:dyDescent="0.2">
      <c r="A135" s="79" t="s">
        <v>395</v>
      </c>
      <c r="B135" s="278" t="s">
        <v>396</v>
      </c>
      <c r="C135" s="279"/>
      <c r="D135" s="280"/>
      <c r="E135" s="84">
        <v>0.05</v>
      </c>
      <c r="F135" s="88">
        <v>0</v>
      </c>
    </row>
    <row r="136" spans="1:9" x14ac:dyDescent="0.2">
      <c r="A136" s="79" t="s">
        <v>397</v>
      </c>
      <c r="B136" s="281" t="s">
        <v>398</v>
      </c>
      <c r="C136" s="282"/>
      <c r="D136" s="283"/>
      <c r="E136" s="84">
        <v>4.4999999999999998E-2</v>
      </c>
      <c r="F136" s="88">
        <v>0</v>
      </c>
    </row>
    <row r="137" spans="1:9" x14ac:dyDescent="0.2">
      <c r="A137" s="79" t="s">
        <v>297</v>
      </c>
      <c r="B137" s="284" t="s">
        <v>399</v>
      </c>
      <c r="C137" s="285"/>
      <c r="D137" s="286"/>
      <c r="E137" s="87">
        <v>0</v>
      </c>
      <c r="F137" s="88">
        <v>0</v>
      </c>
    </row>
    <row r="138" spans="1:9" x14ac:dyDescent="0.2">
      <c r="A138" s="287" t="s">
        <v>235</v>
      </c>
      <c r="B138" s="288"/>
      <c r="C138" s="288"/>
      <c r="D138" s="288"/>
      <c r="E138" s="289"/>
      <c r="F138" s="88">
        <v>0</v>
      </c>
      <c r="G138" s="94"/>
    </row>
    <row r="139" spans="1:9" x14ac:dyDescent="0.2">
      <c r="A139" s="70"/>
      <c r="B139" s="70"/>
      <c r="C139" s="70"/>
      <c r="D139" s="70"/>
      <c r="E139" s="70"/>
      <c r="F139" s="71"/>
      <c r="I139" s="94"/>
    </row>
    <row r="140" spans="1:9" ht="32.25" customHeight="1" x14ac:dyDescent="0.2">
      <c r="A140" s="70"/>
      <c r="B140" s="70"/>
      <c r="C140" s="70"/>
      <c r="D140" s="70"/>
      <c r="E140" s="70"/>
      <c r="F140" s="71"/>
    </row>
    <row r="141" spans="1:9" x14ac:dyDescent="0.2">
      <c r="A141" s="290" t="s">
        <v>400</v>
      </c>
      <c r="B141" s="291"/>
      <c r="C141" s="291"/>
      <c r="D141" s="291"/>
      <c r="E141" s="292"/>
      <c r="F141" s="80" t="s">
        <v>315</v>
      </c>
    </row>
    <row r="142" spans="1:9" x14ac:dyDescent="0.2">
      <c r="A142" s="79" t="s">
        <v>292</v>
      </c>
      <c r="B142" s="273" t="s">
        <v>401</v>
      </c>
      <c r="C142" s="273"/>
      <c r="D142" s="273"/>
      <c r="E142" s="273"/>
      <c r="F142" s="80">
        <v>0</v>
      </c>
    </row>
    <row r="143" spans="1:9" x14ac:dyDescent="0.2">
      <c r="A143" s="79" t="s">
        <v>294</v>
      </c>
      <c r="B143" s="273" t="s">
        <v>402</v>
      </c>
      <c r="C143" s="273"/>
      <c r="D143" s="273"/>
      <c r="E143" s="273"/>
      <c r="F143" s="80">
        <v>0</v>
      </c>
    </row>
    <row r="144" spans="1:9" x14ac:dyDescent="0.2">
      <c r="A144" s="79" t="s">
        <v>297</v>
      </c>
      <c r="B144" s="273" t="s">
        <v>403</v>
      </c>
      <c r="C144" s="273"/>
      <c r="D144" s="273"/>
      <c r="E144" s="273"/>
      <c r="F144" s="80">
        <v>0</v>
      </c>
    </row>
    <row r="145" spans="1:7" ht="16.5" customHeight="1" x14ac:dyDescent="0.2">
      <c r="A145" s="79" t="s">
        <v>298</v>
      </c>
      <c r="B145" s="273" t="s">
        <v>404</v>
      </c>
      <c r="C145" s="273"/>
      <c r="D145" s="273"/>
      <c r="E145" s="273"/>
      <c r="F145" s="80">
        <v>0</v>
      </c>
      <c r="G145" s="94"/>
    </row>
    <row r="146" spans="1:7" x14ac:dyDescent="0.2">
      <c r="A146" s="274" t="s">
        <v>356</v>
      </c>
      <c r="B146" s="275"/>
      <c r="C146" s="275"/>
      <c r="D146" s="275"/>
      <c r="E146" s="276"/>
      <c r="F146" s="80">
        <v>0</v>
      </c>
      <c r="G146" s="94"/>
    </row>
    <row r="147" spans="1:7" x14ac:dyDescent="0.2">
      <c r="A147" s="79" t="s">
        <v>320</v>
      </c>
      <c r="B147" s="273" t="s">
        <v>405</v>
      </c>
      <c r="C147" s="273"/>
      <c r="D147" s="273"/>
      <c r="E147" s="273"/>
      <c r="F147" s="80">
        <v>0</v>
      </c>
    </row>
    <row r="148" spans="1:7" x14ac:dyDescent="0.2">
      <c r="A148" s="277" t="s">
        <v>235</v>
      </c>
      <c r="B148" s="277"/>
      <c r="C148" s="277"/>
      <c r="D148" s="277"/>
      <c r="E148" s="277"/>
      <c r="F148" s="80">
        <v>0</v>
      </c>
    </row>
    <row r="149" spans="1:7" x14ac:dyDescent="0.2">
      <c r="A149" s="70"/>
      <c r="B149" s="95"/>
      <c r="C149" s="95"/>
      <c r="D149" s="259" t="s">
        <v>406</v>
      </c>
      <c r="E149" s="259"/>
      <c r="F149" s="96"/>
    </row>
    <row r="150" spans="1:7" ht="26.25" customHeight="1" x14ac:dyDescent="0.2">
      <c r="B150" s="52"/>
      <c r="C150" s="52"/>
      <c r="D150" s="97"/>
      <c r="E150" s="97"/>
      <c r="F150" s="98"/>
    </row>
    <row r="151" spans="1:7" x14ac:dyDescent="0.2">
      <c r="A151" s="260" t="s">
        <v>407</v>
      </c>
      <c r="B151" s="260"/>
      <c r="C151" s="260"/>
      <c r="D151" s="260"/>
      <c r="E151" s="260"/>
      <c r="F151" s="260"/>
    </row>
    <row r="152" spans="1:7" ht="13.5" thickBot="1" x14ac:dyDescent="0.25">
      <c r="A152" s="99"/>
      <c r="B152" s="99"/>
      <c r="C152" s="99"/>
      <c r="D152" s="99"/>
      <c r="E152" s="99"/>
      <c r="F152" s="99"/>
    </row>
    <row r="153" spans="1:7" ht="14.25" thickTop="1" thickBot="1" x14ac:dyDescent="0.25">
      <c r="A153" s="100" t="s">
        <v>99</v>
      </c>
      <c r="B153" s="101"/>
      <c r="C153" s="102"/>
      <c r="D153" s="103" t="s">
        <v>408</v>
      </c>
      <c r="E153" s="101"/>
      <c r="F153" s="104"/>
      <c r="G153" s="105"/>
    </row>
    <row r="154" spans="1:7" ht="13.5" thickTop="1" x14ac:dyDescent="0.2">
      <c r="A154" s="261" t="s">
        <v>409</v>
      </c>
      <c r="B154" s="262"/>
      <c r="C154" s="263"/>
      <c r="D154" s="264">
        <f>E84</f>
        <v>8.3299999999999999E-2</v>
      </c>
      <c r="E154" s="265"/>
      <c r="F154" s="266"/>
    </row>
    <row r="155" spans="1:7" ht="33.75" customHeight="1" x14ac:dyDescent="0.2">
      <c r="A155" s="267" t="s">
        <v>410</v>
      </c>
      <c r="B155" s="268"/>
      <c r="C155" s="269"/>
      <c r="D155" s="270">
        <f>E107</f>
        <v>0.121</v>
      </c>
      <c r="E155" s="271"/>
      <c r="F155" s="272"/>
    </row>
    <row r="156" spans="1:7" ht="13.5" thickBot="1" x14ac:dyDescent="0.25">
      <c r="A156" s="241" t="s">
        <v>411</v>
      </c>
      <c r="B156" s="242"/>
      <c r="C156" s="243"/>
      <c r="D156" s="244">
        <f>E98+E101</f>
        <v>0</v>
      </c>
      <c r="E156" s="245"/>
      <c r="F156" s="246"/>
    </row>
    <row r="157" spans="1:7" ht="33.75" customHeight="1" thickBot="1" x14ac:dyDescent="0.25">
      <c r="A157" s="247" t="s">
        <v>356</v>
      </c>
      <c r="B157" s="248"/>
      <c r="C157" s="249"/>
      <c r="D157" s="250">
        <f>SUM(D154:D156)</f>
        <v>0.20429999999999998</v>
      </c>
      <c r="E157" s="251"/>
      <c r="F157" s="252"/>
    </row>
    <row r="158" spans="1:7" ht="14.25" thickTop="1" thickBot="1" x14ac:dyDescent="0.25">
      <c r="A158" s="253" t="s">
        <v>412</v>
      </c>
      <c r="B158" s="254"/>
      <c r="C158" s="255"/>
      <c r="D158" s="111">
        <v>7.3899999999999993E-2</v>
      </c>
      <c r="E158" s="111">
        <v>7.5999999999999998E-2</v>
      </c>
      <c r="F158" s="106">
        <v>7.8200000000000006E-2</v>
      </c>
    </row>
    <row r="159" spans="1:7" ht="36" customHeight="1" thickTop="1" thickBot="1" x14ac:dyDescent="0.25">
      <c r="A159" s="256" t="s">
        <v>413</v>
      </c>
      <c r="B159" s="257"/>
      <c r="C159" s="258"/>
      <c r="D159" s="122">
        <f>D157+D158</f>
        <v>0.2782</v>
      </c>
      <c r="E159" s="123">
        <f>D157+E158</f>
        <v>0.28029999999999999</v>
      </c>
      <c r="F159" s="107">
        <f>D157+F158</f>
        <v>0.28249999999999997</v>
      </c>
    </row>
    <row r="160" spans="1:7" ht="28.5" customHeight="1" thickTop="1" x14ac:dyDescent="0.2">
      <c r="A160" s="240" t="s">
        <v>414</v>
      </c>
      <c r="B160" s="240"/>
      <c r="C160" s="240"/>
      <c r="D160" s="240"/>
      <c r="E160" s="240"/>
      <c r="F160" s="240"/>
    </row>
  </sheetData>
  <mergeCells count="142">
    <mergeCell ref="A157:C157"/>
    <mergeCell ref="D157:F157"/>
    <mergeCell ref="A158:C158"/>
    <mergeCell ref="A159:C159"/>
    <mergeCell ref="A160:F160"/>
    <mergeCell ref="A154:C154"/>
    <mergeCell ref="D154:F154"/>
    <mergeCell ref="A155:C155"/>
    <mergeCell ref="D155:F155"/>
    <mergeCell ref="A156:C156"/>
    <mergeCell ref="D156:F156"/>
    <mergeCell ref="B145:E145"/>
    <mergeCell ref="A146:E146"/>
    <mergeCell ref="B147:E147"/>
    <mergeCell ref="A148:E148"/>
    <mergeCell ref="D149:E149"/>
    <mergeCell ref="A151:F151"/>
    <mergeCell ref="B137:D137"/>
    <mergeCell ref="A138:E138"/>
    <mergeCell ref="A141:E141"/>
    <mergeCell ref="B142:E142"/>
    <mergeCell ref="B143:E143"/>
    <mergeCell ref="B144:E144"/>
    <mergeCell ref="B131:D131"/>
    <mergeCell ref="B132:D132"/>
    <mergeCell ref="B133:D133"/>
    <mergeCell ref="B134:D134"/>
    <mergeCell ref="B135:D135"/>
    <mergeCell ref="B136:D136"/>
    <mergeCell ref="B123:E123"/>
    <mergeCell ref="B124:E124"/>
    <mergeCell ref="B125:E125"/>
    <mergeCell ref="A126:E126"/>
    <mergeCell ref="A128:F128"/>
    <mergeCell ref="B130:D130"/>
    <mergeCell ref="A115:D115"/>
    <mergeCell ref="A117:F117"/>
    <mergeCell ref="B119:E119"/>
    <mergeCell ref="B120:E120"/>
    <mergeCell ref="B121:E121"/>
    <mergeCell ref="B122:E122"/>
    <mergeCell ref="B109:D109"/>
    <mergeCell ref="B110:D110"/>
    <mergeCell ref="B111:D111"/>
    <mergeCell ref="B112:D112"/>
    <mergeCell ref="A113:D113"/>
    <mergeCell ref="B114:D114"/>
    <mergeCell ref="B101:D101"/>
    <mergeCell ref="A102:D102"/>
    <mergeCell ref="A104:F104"/>
    <mergeCell ref="B106:D106"/>
    <mergeCell ref="B107:D107"/>
    <mergeCell ref="B108:D108"/>
    <mergeCell ref="B95:D95"/>
    <mergeCell ref="B96:D96"/>
    <mergeCell ref="B97:D97"/>
    <mergeCell ref="B98:D98"/>
    <mergeCell ref="B99:D99"/>
    <mergeCell ref="B100:D100"/>
    <mergeCell ref="A86:D86"/>
    <mergeCell ref="B88:D88"/>
    <mergeCell ref="B89:D89"/>
    <mergeCell ref="B90:D90"/>
    <mergeCell ref="A91:D91"/>
    <mergeCell ref="A93:F93"/>
    <mergeCell ref="A78:D78"/>
    <mergeCell ref="A80:F80"/>
    <mergeCell ref="B82:D82"/>
    <mergeCell ref="B83:D83"/>
    <mergeCell ref="A84:D84"/>
    <mergeCell ref="B85:D85"/>
    <mergeCell ref="B70:D70"/>
    <mergeCell ref="G70:G77"/>
    <mergeCell ref="B71:D71"/>
    <mergeCell ref="B72:D72"/>
    <mergeCell ref="B73:D73"/>
    <mergeCell ref="B74:D74"/>
    <mergeCell ref="B75:D75"/>
    <mergeCell ref="B76:D76"/>
    <mergeCell ref="B77:D77"/>
    <mergeCell ref="B61:E61"/>
    <mergeCell ref="B62:E62"/>
    <mergeCell ref="A63:E63"/>
    <mergeCell ref="A65:F65"/>
    <mergeCell ref="B67:F67"/>
    <mergeCell ref="B69:D69"/>
    <mergeCell ref="B57:E57"/>
    <mergeCell ref="B58:E58"/>
    <mergeCell ref="B59:E59"/>
    <mergeCell ref="B60:E60"/>
    <mergeCell ref="B49:E49"/>
    <mergeCell ref="A50:E50"/>
    <mergeCell ref="A52:F52"/>
    <mergeCell ref="B54:E54"/>
    <mergeCell ref="B55:E55"/>
    <mergeCell ref="B56:E56"/>
    <mergeCell ref="B43:C43"/>
    <mergeCell ref="B44:D44"/>
    <mergeCell ref="B45:E45"/>
    <mergeCell ref="B46:E46"/>
    <mergeCell ref="B47:E47"/>
    <mergeCell ref="B48:E48"/>
    <mergeCell ref="C33:E33"/>
    <mergeCell ref="C34:E34"/>
    <mergeCell ref="C36:E36"/>
    <mergeCell ref="B37:F37"/>
    <mergeCell ref="A39:F39"/>
    <mergeCell ref="B41:E41"/>
    <mergeCell ref="B26:G26"/>
    <mergeCell ref="C28:E28"/>
    <mergeCell ref="C29:E29"/>
    <mergeCell ref="C30:E30"/>
    <mergeCell ref="C31:E31"/>
    <mergeCell ref="C32:E32"/>
    <mergeCell ref="C35:E35"/>
    <mergeCell ref="B22:E22"/>
    <mergeCell ref="F22:G22"/>
    <mergeCell ref="B23:E23"/>
    <mergeCell ref="F23:G23"/>
    <mergeCell ref="B24:E24"/>
    <mergeCell ref="F24:G24"/>
    <mergeCell ref="A16:B16"/>
    <mergeCell ref="C16:E16"/>
    <mergeCell ref="F16:G16"/>
    <mergeCell ref="A18:G18"/>
    <mergeCell ref="A20:G20"/>
    <mergeCell ref="B21:E21"/>
    <mergeCell ref="F21:G21"/>
    <mergeCell ref="A1:G1"/>
    <mergeCell ref="B10:F10"/>
    <mergeCell ref="B11:F11"/>
    <mergeCell ref="B12:F12"/>
    <mergeCell ref="A14:G14"/>
    <mergeCell ref="C15:E15"/>
    <mergeCell ref="F15:G15"/>
    <mergeCell ref="A2:C2"/>
    <mergeCell ref="C4:G4"/>
    <mergeCell ref="C5:G5"/>
    <mergeCell ref="C6:G6"/>
    <mergeCell ref="A8:G8"/>
    <mergeCell ref="B9:F9"/>
    <mergeCell ref="D2:G2"/>
  </mergeCells>
  <printOptions horizontalCentered="1"/>
  <pageMargins left="1.1811023622047245" right="0.39370078740157483" top="0.98425196850393704" bottom="0.59055118110236227" header="0.31496062992125984" footer="0.31496062992125984"/>
  <pageSetup paperSize="9" scale="85" fitToHeight="0" orientation="portrait" r:id="rId1"/>
  <rowBreaks count="2" manualBreakCount="2">
    <brk id="64" max="6" man="1"/>
    <brk id="116" max="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0"/>
  <sheetViews>
    <sheetView view="pageBreakPreview" topLeftCell="A58" zoomScale="110" zoomScaleNormal="130" zoomScaleSheetLayoutView="110" workbookViewId="0">
      <selection activeCell="E76" sqref="E76"/>
    </sheetView>
  </sheetViews>
  <sheetFormatPr defaultRowHeight="12.75" x14ac:dyDescent="0.2"/>
  <cols>
    <col min="1" max="1" width="4" style="48" customWidth="1"/>
    <col min="2" max="2" width="12.28515625" style="48" customWidth="1"/>
    <col min="3" max="3" width="29.85546875" style="48" customWidth="1"/>
    <col min="4" max="4" width="9.42578125" style="48" customWidth="1"/>
    <col min="5" max="5" width="9.28515625" style="48" bestFit="1" customWidth="1"/>
    <col min="6" max="6" width="15" style="51" customWidth="1"/>
    <col min="7" max="7" width="19.7109375" style="48" customWidth="1"/>
    <col min="8" max="11" width="9.140625" style="48"/>
    <col min="12" max="12" width="15.28515625" style="48" customWidth="1"/>
    <col min="13" max="15" width="9.140625" style="48"/>
    <col min="16" max="16" width="11.7109375" style="48" customWidth="1"/>
    <col min="17" max="16384" width="9.140625" style="48"/>
  </cols>
  <sheetData>
    <row r="1" spans="1:7" x14ac:dyDescent="0.2">
      <c r="A1" s="343" t="s">
        <v>500</v>
      </c>
      <c r="B1" s="343"/>
      <c r="C1" s="343"/>
      <c r="D1" s="343"/>
      <c r="E1" s="343"/>
      <c r="F1" s="343"/>
      <c r="G1" s="343"/>
    </row>
    <row r="2" spans="1:7" x14ac:dyDescent="0.2">
      <c r="A2" s="341" t="s">
        <v>287</v>
      </c>
      <c r="B2" s="341"/>
      <c r="C2" s="341"/>
      <c r="D2" s="341" t="s">
        <v>445</v>
      </c>
      <c r="E2" s="341"/>
      <c r="F2" s="341"/>
      <c r="G2" s="341"/>
    </row>
    <row r="4" spans="1:7" x14ac:dyDescent="0.2">
      <c r="B4" s="49" t="s">
        <v>288</v>
      </c>
      <c r="C4" s="342"/>
      <c r="D4" s="342"/>
      <c r="E4" s="342"/>
      <c r="F4" s="342"/>
      <c r="G4" s="342"/>
    </row>
    <row r="5" spans="1:7" x14ac:dyDescent="0.2">
      <c r="B5" s="49" t="s">
        <v>289</v>
      </c>
      <c r="C5" s="342"/>
      <c r="D5" s="342"/>
      <c r="E5" s="342"/>
      <c r="F5" s="342"/>
      <c r="G5" s="342"/>
    </row>
    <row r="6" spans="1:7" x14ac:dyDescent="0.2">
      <c r="B6" s="49" t="s">
        <v>290</v>
      </c>
      <c r="C6" s="342"/>
      <c r="D6" s="342"/>
      <c r="E6" s="342"/>
      <c r="F6" s="342"/>
      <c r="G6" s="342"/>
    </row>
    <row r="8" spans="1:7" x14ac:dyDescent="0.2">
      <c r="A8" s="314" t="s">
        <v>291</v>
      </c>
      <c r="B8" s="314"/>
      <c r="C8" s="314"/>
      <c r="D8" s="314"/>
      <c r="E8" s="314"/>
      <c r="F8" s="314"/>
      <c r="G8" s="314"/>
    </row>
    <row r="9" spans="1:7" x14ac:dyDescent="0.2">
      <c r="A9" s="135" t="s">
        <v>292</v>
      </c>
      <c r="B9" s="315" t="s">
        <v>293</v>
      </c>
      <c r="C9" s="316"/>
      <c r="D9" s="316"/>
      <c r="E9" s="316"/>
      <c r="F9" s="317"/>
      <c r="G9" s="135"/>
    </row>
    <row r="10" spans="1:7" x14ac:dyDescent="0.2">
      <c r="A10" s="135" t="s">
        <v>294</v>
      </c>
      <c r="B10" s="315" t="s">
        <v>295</v>
      </c>
      <c r="C10" s="316"/>
      <c r="D10" s="316"/>
      <c r="E10" s="316"/>
      <c r="F10" s="317"/>
      <c r="G10" s="135" t="s">
        <v>296</v>
      </c>
    </row>
    <row r="11" spans="1:7" x14ac:dyDescent="0.2">
      <c r="A11" s="135" t="s">
        <v>297</v>
      </c>
      <c r="B11" s="315" t="s">
        <v>532</v>
      </c>
      <c r="C11" s="316"/>
      <c r="D11" s="316"/>
      <c r="E11" s="316"/>
      <c r="F11" s="317"/>
      <c r="G11" s="50"/>
    </row>
    <row r="12" spans="1:7" x14ac:dyDescent="0.2">
      <c r="A12" s="135" t="s">
        <v>298</v>
      </c>
      <c r="B12" s="315" t="s">
        <v>299</v>
      </c>
      <c r="C12" s="316"/>
      <c r="D12" s="316"/>
      <c r="E12" s="316"/>
      <c r="F12" s="317"/>
      <c r="G12" s="135">
        <v>12</v>
      </c>
    </row>
    <row r="13" spans="1:7" x14ac:dyDescent="0.2">
      <c r="G13" s="52"/>
    </row>
    <row r="14" spans="1:7" x14ac:dyDescent="0.2">
      <c r="A14" s="340" t="s">
        <v>300</v>
      </c>
      <c r="B14" s="340"/>
      <c r="C14" s="340"/>
      <c r="D14" s="340"/>
      <c r="E14" s="340"/>
      <c r="F14" s="340"/>
      <c r="G14" s="340"/>
    </row>
    <row r="15" spans="1:7" ht="15" customHeight="1" x14ac:dyDescent="0.2">
      <c r="A15" s="134" t="s">
        <v>301</v>
      </c>
      <c r="B15" s="130"/>
      <c r="C15" s="319" t="s">
        <v>302</v>
      </c>
      <c r="D15" s="320"/>
      <c r="E15" s="321"/>
      <c r="F15" s="314" t="s">
        <v>303</v>
      </c>
      <c r="G15" s="314"/>
    </row>
    <row r="16" spans="1:7" x14ac:dyDescent="0.2">
      <c r="A16" s="333" t="s">
        <v>269</v>
      </c>
      <c r="B16" s="333"/>
      <c r="C16" s="334" t="s">
        <v>304</v>
      </c>
      <c r="D16" s="335"/>
      <c r="E16" s="336"/>
      <c r="F16" s="337">
        <v>1</v>
      </c>
      <c r="G16" s="338"/>
    </row>
    <row r="18" spans="1:7" x14ac:dyDescent="0.2">
      <c r="A18" s="339" t="s">
        <v>305</v>
      </c>
      <c r="B18" s="339"/>
      <c r="C18" s="339"/>
      <c r="D18" s="339"/>
      <c r="E18" s="339"/>
      <c r="F18" s="339"/>
      <c r="G18" s="339"/>
    </row>
    <row r="19" spans="1:7" x14ac:dyDescent="0.2">
      <c r="B19" s="129"/>
      <c r="C19" s="129"/>
      <c r="D19" s="129"/>
      <c r="E19" s="129"/>
      <c r="F19" s="53"/>
      <c r="G19" s="129"/>
    </row>
    <row r="20" spans="1:7" x14ac:dyDescent="0.2">
      <c r="A20" s="314" t="s">
        <v>306</v>
      </c>
      <c r="B20" s="314"/>
      <c r="C20" s="314"/>
      <c r="D20" s="314"/>
      <c r="E20" s="314"/>
      <c r="F20" s="314"/>
      <c r="G20" s="314"/>
    </row>
    <row r="21" spans="1:7" x14ac:dyDescent="0.2">
      <c r="A21" s="135">
        <v>1</v>
      </c>
      <c r="B21" s="326" t="s">
        <v>307</v>
      </c>
      <c r="C21" s="327"/>
      <c r="D21" s="327"/>
      <c r="E21" s="328"/>
      <c r="F21" s="319" t="s">
        <v>450</v>
      </c>
      <c r="G21" s="321"/>
    </row>
    <row r="22" spans="1:7" x14ac:dyDescent="0.2">
      <c r="A22" s="135">
        <v>2</v>
      </c>
      <c r="B22" s="315" t="s">
        <v>308</v>
      </c>
      <c r="C22" s="316"/>
      <c r="D22" s="316"/>
      <c r="E22" s="317"/>
      <c r="F22" s="329"/>
      <c r="G22" s="330"/>
    </row>
    <row r="23" spans="1:7" x14ac:dyDescent="0.2">
      <c r="A23" s="135">
        <v>3</v>
      </c>
      <c r="B23" s="315" t="s">
        <v>309</v>
      </c>
      <c r="C23" s="316"/>
      <c r="D23" s="316"/>
      <c r="E23" s="317"/>
      <c r="F23" s="331"/>
      <c r="G23" s="332"/>
    </row>
    <row r="24" spans="1:7" x14ac:dyDescent="0.2">
      <c r="A24" s="135">
        <v>4</v>
      </c>
      <c r="B24" s="315" t="s">
        <v>310</v>
      </c>
      <c r="C24" s="316"/>
      <c r="D24" s="316"/>
      <c r="E24" s="317"/>
      <c r="F24" s="323"/>
      <c r="G24" s="324"/>
    </row>
    <row r="25" spans="1:7" x14ac:dyDescent="0.2">
      <c r="A25" s="129"/>
      <c r="B25" s="54"/>
      <c r="C25" s="54"/>
      <c r="D25" s="54"/>
      <c r="E25" s="54"/>
      <c r="F25" s="55" t="s">
        <v>311</v>
      </c>
      <c r="G25" s="56"/>
    </row>
    <row r="26" spans="1:7" x14ac:dyDescent="0.2">
      <c r="A26" s="129"/>
      <c r="B26" s="325" t="s">
        <v>312</v>
      </c>
      <c r="C26" s="325"/>
      <c r="D26" s="325"/>
      <c r="E26" s="325"/>
      <c r="F26" s="325"/>
      <c r="G26" s="325"/>
    </row>
    <row r="28" spans="1:7" x14ac:dyDescent="0.2">
      <c r="B28" s="135">
        <v>1</v>
      </c>
      <c r="C28" s="314" t="s">
        <v>313</v>
      </c>
      <c r="D28" s="314"/>
      <c r="E28" s="314"/>
      <c r="F28" s="57" t="s">
        <v>314</v>
      </c>
      <c r="G28" s="58" t="s">
        <v>315</v>
      </c>
    </row>
    <row r="29" spans="1:7" x14ac:dyDescent="0.2">
      <c r="B29" s="135" t="s">
        <v>292</v>
      </c>
      <c r="C29" s="322" t="s">
        <v>316</v>
      </c>
      <c r="D29" s="322"/>
      <c r="E29" s="322"/>
      <c r="F29" s="55"/>
      <c r="G29" s="56">
        <v>0</v>
      </c>
    </row>
    <row r="30" spans="1:7" x14ac:dyDescent="0.2">
      <c r="B30" s="135" t="s">
        <v>294</v>
      </c>
      <c r="C30" s="322" t="s">
        <v>317</v>
      </c>
      <c r="D30" s="322"/>
      <c r="E30" s="322"/>
      <c r="F30" s="60">
        <v>0.3</v>
      </c>
      <c r="G30" s="56">
        <v>0</v>
      </c>
    </row>
    <row r="31" spans="1:7" x14ac:dyDescent="0.2">
      <c r="B31" s="135" t="s">
        <v>297</v>
      </c>
      <c r="C31" s="322" t="s">
        <v>318</v>
      </c>
      <c r="D31" s="322"/>
      <c r="E31" s="322"/>
      <c r="F31" s="60">
        <v>0</v>
      </c>
      <c r="G31" s="56">
        <v>0</v>
      </c>
    </row>
    <row r="32" spans="1:7" x14ac:dyDescent="0.2">
      <c r="B32" s="135" t="s">
        <v>298</v>
      </c>
      <c r="C32" s="322" t="s">
        <v>319</v>
      </c>
      <c r="D32" s="322"/>
      <c r="E32" s="322"/>
      <c r="F32" s="60">
        <v>0</v>
      </c>
      <c r="G32" s="56">
        <v>0</v>
      </c>
    </row>
    <row r="33" spans="1:7" x14ac:dyDescent="0.2">
      <c r="B33" s="135" t="s">
        <v>320</v>
      </c>
      <c r="C33" s="322" t="s">
        <v>321</v>
      </c>
      <c r="D33" s="322"/>
      <c r="E33" s="322"/>
      <c r="F33" s="60">
        <v>0</v>
      </c>
      <c r="G33" s="56">
        <v>0</v>
      </c>
    </row>
    <row r="34" spans="1:7" x14ac:dyDescent="0.2">
      <c r="B34" s="135" t="s">
        <v>322</v>
      </c>
      <c r="C34" s="322" t="s">
        <v>323</v>
      </c>
      <c r="D34" s="322"/>
      <c r="E34" s="322"/>
      <c r="F34" s="63">
        <v>0</v>
      </c>
      <c r="G34" s="56">
        <v>0</v>
      </c>
    </row>
    <row r="35" spans="1:7" x14ac:dyDescent="0.2">
      <c r="B35" s="136" t="s">
        <v>324</v>
      </c>
      <c r="C35" s="315" t="s">
        <v>440</v>
      </c>
      <c r="D35" s="316"/>
      <c r="E35" s="317"/>
      <c r="F35" s="146">
        <v>0.14000000000000001</v>
      </c>
      <c r="G35" s="56">
        <v>0</v>
      </c>
    </row>
    <row r="36" spans="1:7" x14ac:dyDescent="0.2">
      <c r="B36" s="135" t="s">
        <v>333</v>
      </c>
      <c r="C36" s="322" t="s">
        <v>523</v>
      </c>
      <c r="D36" s="322"/>
      <c r="E36" s="322"/>
      <c r="F36" s="64"/>
      <c r="G36" s="56">
        <v>0</v>
      </c>
    </row>
    <row r="37" spans="1:7" x14ac:dyDescent="0.2">
      <c r="B37" s="319" t="s">
        <v>325</v>
      </c>
      <c r="C37" s="320"/>
      <c r="D37" s="320"/>
      <c r="E37" s="320"/>
      <c r="F37" s="321"/>
      <c r="G37" s="56">
        <v>0</v>
      </c>
    </row>
    <row r="39" spans="1:7" ht="15.75" customHeight="1" x14ac:dyDescent="0.2">
      <c r="A39" s="318" t="s">
        <v>326</v>
      </c>
      <c r="B39" s="318"/>
      <c r="C39" s="318"/>
      <c r="D39" s="318"/>
      <c r="E39" s="318"/>
      <c r="F39" s="318"/>
      <c r="G39" s="129"/>
    </row>
    <row r="41" spans="1:7" ht="15.75" customHeight="1" x14ac:dyDescent="0.2">
      <c r="A41" s="135">
        <v>2</v>
      </c>
      <c r="B41" s="319" t="s">
        <v>327</v>
      </c>
      <c r="C41" s="320"/>
      <c r="D41" s="320"/>
      <c r="E41" s="321"/>
      <c r="F41" s="57" t="s">
        <v>315</v>
      </c>
    </row>
    <row r="42" spans="1:7" ht="15.75" customHeight="1" x14ac:dyDescent="0.2">
      <c r="A42" s="135" t="s">
        <v>292</v>
      </c>
      <c r="B42" s="131" t="s">
        <v>328</v>
      </c>
      <c r="C42" s="132"/>
      <c r="D42" s="124">
        <v>12</v>
      </c>
      <c r="E42" s="66"/>
      <c r="F42" s="56">
        <v>0</v>
      </c>
    </row>
    <row r="43" spans="1:7" x14ac:dyDescent="0.2">
      <c r="A43" s="135" t="s">
        <v>294</v>
      </c>
      <c r="B43" s="315" t="s">
        <v>421</v>
      </c>
      <c r="C43" s="316"/>
      <c r="D43" s="65"/>
      <c r="E43" s="66"/>
      <c r="F43" s="56">
        <v>0</v>
      </c>
      <c r="G43" s="67"/>
    </row>
    <row r="44" spans="1:7" x14ac:dyDescent="0.2">
      <c r="A44" s="135" t="s">
        <v>297</v>
      </c>
      <c r="B44" s="315" t="s">
        <v>422</v>
      </c>
      <c r="C44" s="316"/>
      <c r="D44" s="316"/>
      <c r="E44" s="66"/>
      <c r="F44" s="56">
        <v>0</v>
      </c>
      <c r="G44" s="67"/>
    </row>
    <row r="45" spans="1:7" x14ac:dyDescent="0.2">
      <c r="A45" s="135" t="s">
        <v>298</v>
      </c>
      <c r="B45" s="315" t="s">
        <v>329</v>
      </c>
      <c r="C45" s="316"/>
      <c r="D45" s="316"/>
      <c r="E45" s="317"/>
      <c r="F45" s="56">
        <v>0</v>
      </c>
      <c r="G45" s="67"/>
    </row>
    <row r="46" spans="1:7" x14ac:dyDescent="0.2">
      <c r="A46" s="135" t="s">
        <v>320</v>
      </c>
      <c r="B46" s="315" t="s">
        <v>330</v>
      </c>
      <c r="C46" s="316"/>
      <c r="D46" s="316"/>
      <c r="E46" s="317"/>
      <c r="F46" s="56">
        <v>0</v>
      </c>
      <c r="G46" s="67"/>
    </row>
    <row r="47" spans="1:7" x14ac:dyDescent="0.2">
      <c r="A47" s="135" t="s">
        <v>322</v>
      </c>
      <c r="B47" s="315" t="s">
        <v>331</v>
      </c>
      <c r="C47" s="316"/>
      <c r="D47" s="316"/>
      <c r="E47" s="317"/>
      <c r="F47" s="56">
        <v>0</v>
      </c>
      <c r="G47" s="67"/>
    </row>
    <row r="48" spans="1:7" x14ac:dyDescent="0.2">
      <c r="A48" s="135" t="s">
        <v>324</v>
      </c>
      <c r="B48" s="315" t="s">
        <v>332</v>
      </c>
      <c r="C48" s="316"/>
      <c r="D48" s="316"/>
      <c r="E48" s="317"/>
      <c r="F48" s="56">
        <v>0</v>
      </c>
      <c r="G48" s="67"/>
    </row>
    <row r="49" spans="1:7" x14ac:dyDescent="0.2">
      <c r="A49" s="135" t="s">
        <v>333</v>
      </c>
      <c r="B49" s="308" t="s">
        <v>334</v>
      </c>
      <c r="C49" s="309"/>
      <c r="D49" s="309"/>
      <c r="E49" s="310"/>
      <c r="F49" s="56">
        <v>0</v>
      </c>
      <c r="G49" s="67"/>
    </row>
    <row r="50" spans="1:7" x14ac:dyDescent="0.2">
      <c r="A50" s="314" t="s">
        <v>335</v>
      </c>
      <c r="B50" s="314"/>
      <c r="C50" s="314"/>
      <c r="D50" s="314"/>
      <c r="E50" s="314"/>
      <c r="F50" s="133">
        <f>SUM(F42:F49)</f>
        <v>0</v>
      </c>
      <c r="G50" s="67"/>
    </row>
    <row r="51" spans="1:7" x14ac:dyDescent="0.2">
      <c r="G51" s="67"/>
    </row>
    <row r="52" spans="1:7" ht="15.75" customHeight="1" x14ac:dyDescent="0.2">
      <c r="A52" s="318" t="s">
        <v>336</v>
      </c>
      <c r="B52" s="318"/>
      <c r="C52" s="318"/>
      <c r="D52" s="318"/>
      <c r="E52" s="318"/>
      <c r="F52" s="318"/>
      <c r="G52" s="67"/>
    </row>
    <row r="53" spans="1:7" x14ac:dyDescent="0.2">
      <c r="G53" s="67"/>
    </row>
    <row r="54" spans="1:7" x14ac:dyDescent="0.2">
      <c r="A54" s="135">
        <v>3</v>
      </c>
      <c r="B54" s="314" t="s">
        <v>337</v>
      </c>
      <c r="C54" s="314"/>
      <c r="D54" s="314"/>
      <c r="E54" s="314"/>
      <c r="F54" s="57" t="s">
        <v>315</v>
      </c>
      <c r="G54" s="52"/>
    </row>
    <row r="55" spans="1:7" x14ac:dyDescent="0.2">
      <c r="A55" s="68" t="s">
        <v>292</v>
      </c>
      <c r="B55" s="296" t="s">
        <v>417</v>
      </c>
      <c r="C55" s="296"/>
      <c r="D55" s="296"/>
      <c r="E55" s="296"/>
      <c r="F55" s="56">
        <v>0</v>
      </c>
      <c r="G55" s="129"/>
    </row>
    <row r="56" spans="1:7" x14ac:dyDescent="0.2">
      <c r="A56" s="68" t="s">
        <v>294</v>
      </c>
      <c r="B56" s="308" t="s">
        <v>484</v>
      </c>
      <c r="C56" s="309"/>
      <c r="D56" s="309"/>
      <c r="E56" s="310"/>
      <c r="F56" s="56">
        <v>0</v>
      </c>
      <c r="G56" s="54"/>
    </row>
    <row r="57" spans="1:7" x14ac:dyDescent="0.2">
      <c r="A57" s="68" t="s">
        <v>297</v>
      </c>
      <c r="B57" s="296" t="s">
        <v>418</v>
      </c>
      <c r="C57" s="296"/>
      <c r="D57" s="296"/>
      <c r="E57" s="296"/>
      <c r="F57" s="56">
        <v>0</v>
      </c>
      <c r="G57" s="54"/>
    </row>
    <row r="58" spans="1:7" x14ac:dyDescent="0.2">
      <c r="A58" s="68" t="s">
        <v>298</v>
      </c>
      <c r="B58" s="308" t="s">
        <v>419</v>
      </c>
      <c r="C58" s="309"/>
      <c r="D58" s="309"/>
      <c r="E58" s="310"/>
      <c r="F58" s="56">
        <v>0</v>
      </c>
      <c r="G58" s="54"/>
    </row>
    <row r="59" spans="1:7" x14ac:dyDescent="0.2">
      <c r="A59" s="68" t="s">
        <v>320</v>
      </c>
      <c r="B59" s="308" t="s">
        <v>522</v>
      </c>
      <c r="C59" s="309"/>
      <c r="D59" s="309"/>
      <c r="E59" s="310"/>
      <c r="F59" s="56">
        <v>0</v>
      </c>
      <c r="G59" s="54"/>
    </row>
    <row r="60" spans="1:7" x14ac:dyDescent="0.2">
      <c r="A60" s="68" t="s">
        <v>322</v>
      </c>
      <c r="B60" s="308" t="s">
        <v>420</v>
      </c>
      <c r="C60" s="309"/>
      <c r="D60" s="309"/>
      <c r="E60" s="310"/>
      <c r="F60" s="56">
        <v>0</v>
      </c>
      <c r="G60" s="54"/>
    </row>
    <row r="61" spans="1:7" x14ac:dyDescent="0.2">
      <c r="A61" s="68" t="s">
        <v>324</v>
      </c>
      <c r="B61" s="308" t="s">
        <v>255</v>
      </c>
      <c r="C61" s="309"/>
      <c r="D61" s="309"/>
      <c r="E61" s="310"/>
      <c r="F61" s="56">
        <v>0</v>
      </c>
      <c r="G61" s="54"/>
    </row>
    <row r="62" spans="1:7" x14ac:dyDescent="0.2">
      <c r="A62" s="68" t="s">
        <v>333</v>
      </c>
      <c r="B62" s="296" t="s">
        <v>338</v>
      </c>
      <c r="C62" s="296"/>
      <c r="D62" s="296"/>
      <c r="E62" s="296"/>
      <c r="F62" s="56">
        <v>0</v>
      </c>
      <c r="G62" s="129"/>
    </row>
    <row r="63" spans="1:7" x14ac:dyDescent="0.2">
      <c r="A63" s="294" t="s">
        <v>339</v>
      </c>
      <c r="B63" s="294"/>
      <c r="C63" s="294"/>
      <c r="D63" s="294"/>
      <c r="E63" s="294"/>
      <c r="F63" s="56">
        <v>0</v>
      </c>
      <c r="G63" s="54"/>
    </row>
    <row r="64" spans="1:7" x14ac:dyDescent="0.2">
      <c r="A64" s="70"/>
      <c r="B64" s="70"/>
      <c r="C64" s="70"/>
      <c r="D64" s="70"/>
      <c r="E64" s="70"/>
      <c r="F64" s="71"/>
      <c r="G64" s="129"/>
    </row>
    <row r="65" spans="1:7" x14ac:dyDescent="0.2">
      <c r="A65" s="293" t="s">
        <v>340</v>
      </c>
      <c r="B65" s="293"/>
      <c r="C65" s="293"/>
      <c r="D65" s="293"/>
      <c r="E65" s="293"/>
      <c r="F65" s="293"/>
    </row>
    <row r="66" spans="1:7" x14ac:dyDescent="0.2">
      <c r="A66" s="127"/>
      <c r="B66" s="127"/>
      <c r="C66" s="127"/>
      <c r="D66" s="127"/>
      <c r="E66" s="127"/>
      <c r="F66" s="127"/>
    </row>
    <row r="67" spans="1:7" x14ac:dyDescent="0.2">
      <c r="A67" s="127"/>
      <c r="B67" s="293" t="s">
        <v>341</v>
      </c>
      <c r="C67" s="293"/>
      <c r="D67" s="293"/>
      <c r="E67" s="293"/>
      <c r="F67" s="293"/>
    </row>
    <row r="68" spans="1:7" x14ac:dyDescent="0.2">
      <c r="A68" s="70"/>
      <c r="B68" s="70" t="s">
        <v>342</v>
      </c>
      <c r="C68" s="70"/>
      <c r="D68" s="70"/>
      <c r="E68" s="70"/>
      <c r="F68" s="71"/>
    </row>
    <row r="69" spans="1:7" x14ac:dyDescent="0.2">
      <c r="A69" s="126" t="s">
        <v>343</v>
      </c>
      <c r="B69" s="294" t="s">
        <v>344</v>
      </c>
      <c r="C69" s="294"/>
      <c r="D69" s="294"/>
      <c r="E69" s="126" t="s">
        <v>314</v>
      </c>
      <c r="F69" s="69" t="s">
        <v>315</v>
      </c>
    </row>
    <row r="70" spans="1:7" x14ac:dyDescent="0.2">
      <c r="A70" s="68" t="s">
        <v>292</v>
      </c>
      <c r="B70" s="296" t="s">
        <v>345</v>
      </c>
      <c r="C70" s="296"/>
      <c r="D70" s="296"/>
      <c r="E70" s="72">
        <v>0</v>
      </c>
      <c r="F70" s="56">
        <v>0</v>
      </c>
      <c r="G70" s="313"/>
    </row>
    <row r="71" spans="1:7" x14ac:dyDescent="0.2">
      <c r="A71" s="68" t="s">
        <v>294</v>
      </c>
      <c r="B71" s="296" t="s">
        <v>346</v>
      </c>
      <c r="C71" s="296"/>
      <c r="D71" s="296"/>
      <c r="E71" s="72">
        <v>1.4999999999999999E-2</v>
      </c>
      <c r="F71" s="56">
        <v>0</v>
      </c>
      <c r="G71" s="313"/>
    </row>
    <row r="72" spans="1:7" x14ac:dyDescent="0.2">
      <c r="A72" s="68" t="s">
        <v>297</v>
      </c>
      <c r="B72" s="296" t="s">
        <v>347</v>
      </c>
      <c r="C72" s="296"/>
      <c r="D72" s="296"/>
      <c r="E72" s="72">
        <v>0.01</v>
      </c>
      <c r="F72" s="56">
        <v>0</v>
      </c>
      <c r="G72" s="313"/>
    </row>
    <row r="73" spans="1:7" x14ac:dyDescent="0.2">
      <c r="A73" s="68" t="s">
        <v>298</v>
      </c>
      <c r="B73" s="296" t="s">
        <v>348</v>
      </c>
      <c r="C73" s="296"/>
      <c r="D73" s="296"/>
      <c r="E73" s="72">
        <v>2E-3</v>
      </c>
      <c r="F73" s="56">
        <v>0</v>
      </c>
      <c r="G73" s="313"/>
    </row>
    <row r="74" spans="1:7" x14ac:dyDescent="0.2">
      <c r="A74" s="68" t="s">
        <v>320</v>
      </c>
      <c r="B74" s="296" t="s">
        <v>349</v>
      </c>
      <c r="C74" s="296"/>
      <c r="D74" s="296"/>
      <c r="E74" s="72">
        <v>2.5000000000000001E-2</v>
      </c>
      <c r="F74" s="56">
        <v>0</v>
      </c>
      <c r="G74" s="313"/>
    </row>
    <row r="75" spans="1:7" x14ac:dyDescent="0.2">
      <c r="A75" s="68" t="s">
        <v>322</v>
      </c>
      <c r="B75" s="296" t="s">
        <v>350</v>
      </c>
      <c r="C75" s="296"/>
      <c r="D75" s="296"/>
      <c r="E75" s="72">
        <v>0.08</v>
      </c>
      <c r="F75" s="56">
        <v>0</v>
      </c>
      <c r="G75" s="313"/>
    </row>
    <row r="76" spans="1:7" ht="13.5" x14ac:dyDescent="0.25">
      <c r="A76" s="68" t="s">
        <v>324</v>
      </c>
      <c r="B76" s="311" t="s">
        <v>351</v>
      </c>
      <c r="C76" s="311"/>
      <c r="D76" s="311"/>
      <c r="E76" s="72">
        <v>0</v>
      </c>
      <c r="F76" s="56">
        <v>0</v>
      </c>
      <c r="G76" s="313"/>
    </row>
    <row r="77" spans="1:7" x14ac:dyDescent="0.2">
      <c r="A77" s="68" t="s">
        <v>333</v>
      </c>
      <c r="B77" s="296" t="s">
        <v>352</v>
      </c>
      <c r="C77" s="296"/>
      <c r="D77" s="296"/>
      <c r="E77" s="72">
        <v>6.0000000000000001E-3</v>
      </c>
      <c r="F77" s="56">
        <v>0</v>
      </c>
      <c r="G77" s="313"/>
    </row>
    <row r="78" spans="1:7" x14ac:dyDescent="0.2">
      <c r="A78" s="294" t="s">
        <v>235</v>
      </c>
      <c r="B78" s="294"/>
      <c r="C78" s="294"/>
      <c r="D78" s="294"/>
      <c r="E78" s="73">
        <f>SUM(E70:E77)</f>
        <v>0.13800000000000001</v>
      </c>
      <c r="F78" s="56">
        <v>0</v>
      </c>
    </row>
    <row r="79" spans="1:7" x14ac:dyDescent="0.2">
      <c r="A79" s="74"/>
      <c r="B79" s="74"/>
      <c r="C79" s="74"/>
      <c r="D79" s="74"/>
      <c r="E79" s="75"/>
      <c r="F79" s="76"/>
    </row>
    <row r="80" spans="1:7" x14ac:dyDescent="0.2">
      <c r="A80" s="312" t="s">
        <v>353</v>
      </c>
      <c r="B80" s="312"/>
      <c r="C80" s="312"/>
      <c r="D80" s="312"/>
      <c r="E80" s="312"/>
      <c r="F80" s="312"/>
    </row>
    <row r="81" spans="1:12" x14ac:dyDescent="0.2">
      <c r="A81" s="70"/>
      <c r="B81" s="128"/>
      <c r="C81" s="128"/>
      <c r="D81" s="128"/>
      <c r="E81" s="77"/>
      <c r="F81" s="71"/>
    </row>
    <row r="82" spans="1:12" x14ac:dyDescent="0.2">
      <c r="A82" s="126" t="s">
        <v>354</v>
      </c>
      <c r="B82" s="294" t="s">
        <v>355</v>
      </c>
      <c r="C82" s="294"/>
      <c r="D82" s="294"/>
      <c r="E82" s="126" t="s">
        <v>314</v>
      </c>
      <c r="F82" s="69" t="s">
        <v>315</v>
      </c>
    </row>
    <row r="83" spans="1:12" x14ac:dyDescent="0.2">
      <c r="A83" s="68" t="s">
        <v>292</v>
      </c>
      <c r="B83" s="296" t="s">
        <v>355</v>
      </c>
      <c r="C83" s="296"/>
      <c r="D83" s="296"/>
      <c r="E83" s="109">
        <v>8.3299999999999999E-2</v>
      </c>
      <c r="F83" s="56">
        <v>0</v>
      </c>
      <c r="G83" s="78"/>
    </row>
    <row r="84" spans="1:12" x14ac:dyDescent="0.2">
      <c r="A84" s="294" t="s">
        <v>356</v>
      </c>
      <c r="B84" s="294"/>
      <c r="C84" s="294"/>
      <c r="D84" s="294"/>
      <c r="E84" s="73">
        <f>E83</f>
        <v>8.3299999999999999E-2</v>
      </c>
      <c r="F84" s="56">
        <v>0</v>
      </c>
    </row>
    <row r="85" spans="1:12" x14ac:dyDescent="0.2">
      <c r="A85" s="79" t="s">
        <v>294</v>
      </c>
      <c r="B85" s="300" t="s">
        <v>357</v>
      </c>
      <c r="C85" s="300"/>
      <c r="D85" s="300"/>
      <c r="E85" s="72">
        <f>E78*E83</f>
        <v>1.1495400000000001E-2</v>
      </c>
      <c r="F85" s="56">
        <v>0</v>
      </c>
      <c r="G85" s="78"/>
      <c r="H85" s="78"/>
    </row>
    <row r="86" spans="1:12" x14ac:dyDescent="0.2">
      <c r="A86" s="305" t="s">
        <v>235</v>
      </c>
      <c r="B86" s="306"/>
      <c r="C86" s="306"/>
      <c r="D86" s="306"/>
      <c r="E86" s="73">
        <f>SUM(E84:E85)</f>
        <v>9.4795400000000002E-2</v>
      </c>
      <c r="F86" s="56">
        <v>0</v>
      </c>
      <c r="G86" s="78"/>
    </row>
    <row r="87" spans="1:12" x14ac:dyDescent="0.2">
      <c r="A87" s="70"/>
      <c r="B87" s="128"/>
      <c r="C87" s="128"/>
      <c r="D87" s="128"/>
      <c r="E87" s="77"/>
      <c r="F87" s="71"/>
    </row>
    <row r="88" spans="1:12" x14ac:dyDescent="0.2">
      <c r="A88" s="126" t="s">
        <v>358</v>
      </c>
      <c r="B88" s="307" t="s">
        <v>359</v>
      </c>
      <c r="C88" s="307"/>
      <c r="D88" s="307"/>
      <c r="E88" s="126" t="s">
        <v>314</v>
      </c>
      <c r="F88" s="69" t="s">
        <v>315</v>
      </c>
    </row>
    <row r="89" spans="1:12" x14ac:dyDescent="0.2">
      <c r="A89" s="68" t="s">
        <v>292</v>
      </c>
      <c r="B89" s="308" t="s">
        <v>360</v>
      </c>
      <c r="C89" s="309"/>
      <c r="D89" s="310"/>
      <c r="E89" s="72">
        <v>0</v>
      </c>
      <c r="F89" s="56">
        <v>0</v>
      </c>
      <c r="H89" s="81"/>
      <c r="I89" s="81"/>
      <c r="J89" s="81"/>
      <c r="K89" s="82"/>
      <c r="L89" s="83"/>
    </row>
    <row r="90" spans="1:12" ht="32.25" customHeight="1" x14ac:dyDescent="0.2">
      <c r="A90" s="79" t="s">
        <v>294</v>
      </c>
      <c r="B90" s="300" t="s">
        <v>361</v>
      </c>
      <c r="C90" s="300"/>
      <c r="D90" s="300"/>
      <c r="E90" s="84">
        <f>E89*E78</f>
        <v>0</v>
      </c>
      <c r="F90" s="56">
        <v>0</v>
      </c>
      <c r="K90" s="82"/>
      <c r="L90" s="83"/>
    </row>
    <row r="91" spans="1:12" x14ac:dyDescent="0.2">
      <c r="A91" s="303" t="s">
        <v>235</v>
      </c>
      <c r="B91" s="304"/>
      <c r="C91" s="304"/>
      <c r="D91" s="304"/>
      <c r="E91" s="73">
        <f>SUM(E89:E90)</f>
        <v>0</v>
      </c>
      <c r="F91" s="56">
        <v>0</v>
      </c>
    </row>
    <row r="92" spans="1:12" x14ac:dyDescent="0.2">
      <c r="A92" s="70"/>
      <c r="B92" s="70"/>
      <c r="C92" s="70"/>
      <c r="D92" s="70"/>
      <c r="E92" s="70"/>
      <c r="F92" s="71"/>
    </row>
    <row r="93" spans="1:12" x14ac:dyDescent="0.2">
      <c r="A93" s="302" t="s">
        <v>362</v>
      </c>
      <c r="B93" s="302"/>
      <c r="C93" s="302"/>
      <c r="D93" s="302"/>
      <c r="E93" s="302"/>
      <c r="F93" s="302"/>
    </row>
    <row r="94" spans="1:12" x14ac:dyDescent="0.2">
      <c r="A94" s="70"/>
      <c r="B94" s="70"/>
      <c r="C94" s="70"/>
      <c r="D94" s="70"/>
      <c r="E94" s="70"/>
      <c r="F94" s="71"/>
      <c r="G94" s="85"/>
    </row>
    <row r="95" spans="1:12" x14ac:dyDescent="0.2">
      <c r="A95" s="126" t="s">
        <v>363</v>
      </c>
      <c r="B95" s="294" t="s">
        <v>364</v>
      </c>
      <c r="C95" s="294"/>
      <c r="D95" s="294"/>
      <c r="E95" s="126" t="s">
        <v>314</v>
      </c>
      <c r="F95" s="69" t="s">
        <v>315</v>
      </c>
    </row>
    <row r="96" spans="1:12" x14ac:dyDescent="0.2">
      <c r="A96" s="79" t="s">
        <v>292</v>
      </c>
      <c r="B96" s="273" t="s">
        <v>365</v>
      </c>
      <c r="C96" s="273"/>
      <c r="D96" s="273"/>
      <c r="E96" s="84">
        <v>0</v>
      </c>
      <c r="F96" s="80">
        <v>0</v>
      </c>
      <c r="G96" s="78"/>
    </row>
    <row r="97" spans="1:7" x14ac:dyDescent="0.2">
      <c r="A97" s="79" t="s">
        <v>294</v>
      </c>
      <c r="B97" s="300" t="s">
        <v>366</v>
      </c>
      <c r="C97" s="300"/>
      <c r="D97" s="300"/>
      <c r="E97" s="84">
        <v>0</v>
      </c>
      <c r="F97" s="80">
        <v>0</v>
      </c>
      <c r="G97" s="86"/>
    </row>
    <row r="98" spans="1:7" ht="12.75" customHeight="1" x14ac:dyDescent="0.2">
      <c r="A98" s="79" t="s">
        <v>297</v>
      </c>
      <c r="B98" s="300" t="s">
        <v>367</v>
      </c>
      <c r="C98" s="300"/>
      <c r="D98" s="300"/>
      <c r="E98" s="84">
        <v>0</v>
      </c>
      <c r="F98" s="80">
        <v>0</v>
      </c>
      <c r="G98" s="129"/>
    </row>
    <row r="99" spans="1:7" x14ac:dyDescent="0.2">
      <c r="A99" s="79" t="s">
        <v>298</v>
      </c>
      <c r="B99" s="300" t="s">
        <v>368</v>
      </c>
      <c r="C99" s="300"/>
      <c r="D99" s="300"/>
      <c r="E99" s="84">
        <v>0</v>
      </c>
      <c r="F99" s="80">
        <v>0</v>
      </c>
      <c r="G99" s="52"/>
    </row>
    <row r="100" spans="1:7" x14ac:dyDescent="0.2">
      <c r="A100" s="79" t="s">
        <v>320</v>
      </c>
      <c r="B100" s="300" t="s">
        <v>369</v>
      </c>
      <c r="C100" s="300"/>
      <c r="D100" s="300"/>
      <c r="E100" s="84">
        <v>0</v>
      </c>
      <c r="F100" s="80">
        <v>0</v>
      </c>
      <c r="G100" s="52"/>
    </row>
    <row r="101" spans="1:7" ht="12.75" customHeight="1" x14ac:dyDescent="0.2">
      <c r="A101" s="79" t="s">
        <v>322</v>
      </c>
      <c r="B101" s="281" t="s">
        <v>370</v>
      </c>
      <c r="C101" s="282"/>
      <c r="D101" s="283"/>
      <c r="E101" s="84">
        <v>0</v>
      </c>
      <c r="F101" s="80">
        <v>0</v>
      </c>
      <c r="G101" s="52"/>
    </row>
    <row r="102" spans="1:7" x14ac:dyDescent="0.2">
      <c r="A102" s="274" t="s">
        <v>235</v>
      </c>
      <c r="B102" s="275"/>
      <c r="C102" s="275"/>
      <c r="D102" s="276"/>
      <c r="E102" s="84">
        <v>0</v>
      </c>
      <c r="F102" s="80">
        <v>0</v>
      </c>
      <c r="G102" s="129"/>
    </row>
    <row r="103" spans="1:7" x14ac:dyDescent="0.2">
      <c r="A103" s="70"/>
      <c r="B103" s="70"/>
      <c r="C103" s="70"/>
      <c r="D103" s="70"/>
      <c r="E103" s="70"/>
      <c r="F103" s="71"/>
    </row>
    <row r="104" spans="1:7" x14ac:dyDescent="0.2">
      <c r="A104" s="302" t="s">
        <v>371</v>
      </c>
      <c r="B104" s="302"/>
      <c r="C104" s="302"/>
      <c r="D104" s="302"/>
      <c r="E104" s="302"/>
      <c r="F104" s="302"/>
    </row>
    <row r="105" spans="1:7" x14ac:dyDescent="0.2">
      <c r="A105" s="70"/>
      <c r="B105" s="70"/>
      <c r="C105" s="70"/>
      <c r="D105" s="70"/>
      <c r="E105" s="70"/>
      <c r="F105" s="71"/>
    </row>
    <row r="106" spans="1:7" ht="30.75" customHeight="1" x14ac:dyDescent="0.2">
      <c r="A106" s="125" t="s">
        <v>372</v>
      </c>
      <c r="B106" s="284" t="s">
        <v>373</v>
      </c>
      <c r="C106" s="285"/>
      <c r="D106" s="286"/>
      <c r="E106" s="125" t="s">
        <v>314</v>
      </c>
      <c r="F106" s="88" t="s">
        <v>315</v>
      </c>
    </row>
    <row r="107" spans="1:7" ht="13.5" x14ac:dyDescent="0.2">
      <c r="A107" s="79" t="s">
        <v>292</v>
      </c>
      <c r="B107" s="301" t="s">
        <v>374</v>
      </c>
      <c r="C107" s="301"/>
      <c r="D107" s="301"/>
      <c r="E107" s="110">
        <v>0.121</v>
      </c>
      <c r="F107" s="80">
        <v>0</v>
      </c>
      <c r="G107" s="89"/>
    </row>
    <row r="108" spans="1:7" x14ac:dyDescent="0.2">
      <c r="A108" s="79" t="s">
        <v>294</v>
      </c>
      <c r="B108" s="300" t="s">
        <v>375</v>
      </c>
      <c r="C108" s="300"/>
      <c r="D108" s="300"/>
      <c r="E108" s="84">
        <v>0</v>
      </c>
      <c r="F108" s="80">
        <v>0</v>
      </c>
    </row>
    <row r="109" spans="1:7" x14ac:dyDescent="0.2">
      <c r="A109" s="79" t="s">
        <v>297</v>
      </c>
      <c r="B109" s="281" t="s">
        <v>376</v>
      </c>
      <c r="C109" s="282"/>
      <c r="D109" s="283"/>
      <c r="E109" s="84">
        <v>0</v>
      </c>
      <c r="F109" s="80">
        <v>0</v>
      </c>
    </row>
    <row r="110" spans="1:7" x14ac:dyDescent="0.2">
      <c r="A110" s="79" t="s">
        <v>298</v>
      </c>
      <c r="B110" s="281" t="s">
        <v>377</v>
      </c>
      <c r="C110" s="282"/>
      <c r="D110" s="283"/>
      <c r="E110" s="84">
        <v>0</v>
      </c>
      <c r="F110" s="80">
        <v>0</v>
      </c>
      <c r="G110" s="81"/>
    </row>
    <row r="111" spans="1:7" x14ac:dyDescent="0.2">
      <c r="A111" s="79" t="s">
        <v>320</v>
      </c>
      <c r="B111" s="300" t="s">
        <v>378</v>
      </c>
      <c r="C111" s="300"/>
      <c r="D111" s="300"/>
      <c r="E111" s="84">
        <v>0</v>
      </c>
      <c r="F111" s="80">
        <v>0</v>
      </c>
      <c r="G111" s="81"/>
    </row>
    <row r="112" spans="1:7" x14ac:dyDescent="0.2">
      <c r="A112" s="79" t="s">
        <v>322</v>
      </c>
      <c r="B112" s="281" t="s">
        <v>379</v>
      </c>
      <c r="C112" s="282"/>
      <c r="D112" s="283"/>
      <c r="E112" s="84">
        <v>0</v>
      </c>
      <c r="F112" s="80">
        <v>0</v>
      </c>
    </row>
    <row r="113" spans="1:7" x14ac:dyDescent="0.2">
      <c r="A113" s="297" t="s">
        <v>356</v>
      </c>
      <c r="B113" s="298"/>
      <c r="C113" s="298"/>
      <c r="D113" s="299"/>
      <c r="E113" s="87">
        <f>SUM(E107:E112)</f>
        <v>0.121</v>
      </c>
      <c r="F113" s="80">
        <v>0</v>
      </c>
    </row>
    <row r="114" spans="1:7" x14ac:dyDescent="0.2">
      <c r="A114" s="79" t="s">
        <v>324</v>
      </c>
      <c r="B114" s="300" t="s">
        <v>380</v>
      </c>
      <c r="C114" s="300"/>
      <c r="D114" s="300"/>
      <c r="E114" s="84">
        <f>E113*E78</f>
        <v>1.6698000000000001E-2</v>
      </c>
      <c r="F114" s="80">
        <v>0</v>
      </c>
    </row>
    <row r="115" spans="1:7" x14ac:dyDescent="0.2">
      <c r="A115" s="274" t="s">
        <v>235</v>
      </c>
      <c r="B115" s="275"/>
      <c r="C115" s="275"/>
      <c r="D115" s="275"/>
      <c r="E115" s="87">
        <f>E113+E114</f>
        <v>0.13769799999999999</v>
      </c>
      <c r="F115" s="80">
        <v>0</v>
      </c>
    </row>
    <row r="116" spans="1:7" x14ac:dyDescent="0.2">
      <c r="A116" s="70"/>
      <c r="B116" s="70"/>
      <c r="C116" s="70"/>
      <c r="D116" s="70"/>
      <c r="E116" s="70"/>
      <c r="F116" s="71"/>
    </row>
    <row r="117" spans="1:7" x14ac:dyDescent="0.2">
      <c r="A117" s="293" t="s">
        <v>381</v>
      </c>
      <c r="B117" s="293"/>
      <c r="C117" s="293"/>
      <c r="D117" s="293"/>
      <c r="E117" s="293"/>
      <c r="F117" s="293"/>
    </row>
    <row r="118" spans="1:7" x14ac:dyDescent="0.2">
      <c r="A118" s="90"/>
      <c r="B118" s="70"/>
      <c r="C118" s="70"/>
      <c r="D118" s="70"/>
      <c r="E118" s="70"/>
      <c r="F118" s="71"/>
    </row>
    <row r="119" spans="1:7" x14ac:dyDescent="0.2">
      <c r="A119" s="126">
        <v>4</v>
      </c>
      <c r="B119" s="294" t="s">
        <v>382</v>
      </c>
      <c r="C119" s="294"/>
      <c r="D119" s="294"/>
      <c r="E119" s="294"/>
      <c r="F119" s="56" t="s">
        <v>315</v>
      </c>
    </row>
    <row r="120" spans="1:7" x14ac:dyDescent="0.2">
      <c r="A120" s="91" t="s">
        <v>343</v>
      </c>
      <c r="B120" s="296" t="s">
        <v>383</v>
      </c>
      <c r="C120" s="296"/>
      <c r="D120" s="296"/>
      <c r="E120" s="296"/>
      <c r="F120" s="56">
        <v>0</v>
      </c>
    </row>
    <row r="121" spans="1:7" x14ac:dyDescent="0.2">
      <c r="A121" s="91" t="s">
        <v>354</v>
      </c>
      <c r="B121" s="296" t="s">
        <v>384</v>
      </c>
      <c r="C121" s="296"/>
      <c r="D121" s="296"/>
      <c r="E121" s="296"/>
      <c r="F121" s="56">
        <v>0</v>
      </c>
    </row>
    <row r="122" spans="1:7" x14ac:dyDescent="0.2">
      <c r="A122" s="91" t="s">
        <v>358</v>
      </c>
      <c r="B122" s="296" t="s">
        <v>360</v>
      </c>
      <c r="C122" s="296"/>
      <c r="D122" s="296"/>
      <c r="E122" s="296"/>
      <c r="F122" s="56">
        <v>0</v>
      </c>
    </row>
    <row r="123" spans="1:7" x14ac:dyDescent="0.2">
      <c r="A123" s="91" t="s">
        <v>363</v>
      </c>
      <c r="B123" s="296" t="s">
        <v>385</v>
      </c>
      <c r="C123" s="296"/>
      <c r="D123" s="296"/>
      <c r="E123" s="296"/>
      <c r="F123" s="56">
        <v>0</v>
      </c>
    </row>
    <row r="124" spans="1:7" x14ac:dyDescent="0.2">
      <c r="A124" s="91" t="s">
        <v>372</v>
      </c>
      <c r="B124" s="296" t="s">
        <v>386</v>
      </c>
      <c r="C124" s="296"/>
      <c r="D124" s="296"/>
      <c r="E124" s="296"/>
      <c r="F124" s="56">
        <v>0</v>
      </c>
    </row>
    <row r="125" spans="1:7" x14ac:dyDescent="0.2">
      <c r="A125" s="91" t="s">
        <v>387</v>
      </c>
      <c r="B125" s="296" t="s">
        <v>334</v>
      </c>
      <c r="C125" s="296"/>
      <c r="D125" s="296"/>
      <c r="E125" s="296"/>
      <c r="F125" s="56">
        <v>0</v>
      </c>
    </row>
    <row r="126" spans="1:7" x14ac:dyDescent="0.2">
      <c r="A126" s="294" t="s">
        <v>235</v>
      </c>
      <c r="B126" s="294"/>
      <c r="C126" s="294"/>
      <c r="D126" s="294"/>
      <c r="E126" s="294"/>
      <c r="F126" s="56">
        <v>0</v>
      </c>
    </row>
    <row r="127" spans="1:7" x14ac:dyDescent="0.2">
      <c r="A127" s="70"/>
      <c r="B127" s="70"/>
      <c r="C127" s="70"/>
      <c r="D127" s="70"/>
      <c r="E127" s="70"/>
      <c r="F127" s="71"/>
    </row>
    <row r="128" spans="1:7" x14ac:dyDescent="0.2">
      <c r="A128" s="293" t="s">
        <v>388</v>
      </c>
      <c r="B128" s="293"/>
      <c r="C128" s="293"/>
      <c r="D128" s="293"/>
      <c r="E128" s="293"/>
      <c r="F128" s="293"/>
      <c r="G128" s="92"/>
    </row>
    <row r="129" spans="1:9" x14ac:dyDescent="0.2">
      <c r="A129" s="70"/>
      <c r="B129" s="70"/>
      <c r="C129" s="70"/>
      <c r="D129" s="70"/>
      <c r="E129" s="70"/>
      <c r="F129" s="71"/>
    </row>
    <row r="130" spans="1:9" x14ac:dyDescent="0.2">
      <c r="A130" s="126">
        <v>5</v>
      </c>
      <c r="B130" s="294" t="s">
        <v>389</v>
      </c>
      <c r="C130" s="294"/>
      <c r="D130" s="294"/>
      <c r="E130" s="126" t="s">
        <v>314</v>
      </c>
      <c r="F130" s="69" t="s">
        <v>315</v>
      </c>
    </row>
    <row r="131" spans="1:9" ht="24.75" customHeight="1" x14ac:dyDescent="0.2">
      <c r="A131" s="79" t="s">
        <v>292</v>
      </c>
      <c r="B131" s="295" t="s">
        <v>531</v>
      </c>
      <c r="C131" s="295"/>
      <c r="D131" s="295"/>
      <c r="E131" s="87">
        <v>0</v>
      </c>
      <c r="F131" s="88">
        <v>0</v>
      </c>
    </row>
    <row r="132" spans="1:9" x14ac:dyDescent="0.2">
      <c r="A132" s="79" t="s">
        <v>294</v>
      </c>
      <c r="B132" s="290" t="s">
        <v>390</v>
      </c>
      <c r="C132" s="291"/>
      <c r="D132" s="291"/>
      <c r="E132" s="93">
        <f>E133+E134+E135+E136</f>
        <v>9.5000000000000001E-2</v>
      </c>
      <c r="F132" s="88">
        <v>0</v>
      </c>
    </row>
    <row r="133" spans="1:9" x14ac:dyDescent="0.2">
      <c r="A133" s="79" t="s">
        <v>391</v>
      </c>
      <c r="B133" s="281" t="s">
        <v>392</v>
      </c>
      <c r="C133" s="282"/>
      <c r="D133" s="283"/>
      <c r="E133" s="84">
        <v>0</v>
      </c>
      <c r="F133" s="88">
        <v>0</v>
      </c>
    </row>
    <row r="134" spans="1:9" x14ac:dyDescent="0.2">
      <c r="A134" s="79" t="s">
        <v>393</v>
      </c>
      <c r="B134" s="281" t="s">
        <v>394</v>
      </c>
      <c r="C134" s="282"/>
      <c r="D134" s="283"/>
      <c r="E134" s="84">
        <v>0</v>
      </c>
      <c r="F134" s="88">
        <v>0</v>
      </c>
    </row>
    <row r="135" spans="1:9" x14ac:dyDescent="0.2">
      <c r="A135" s="79" t="s">
        <v>395</v>
      </c>
      <c r="B135" s="278" t="s">
        <v>396</v>
      </c>
      <c r="C135" s="279"/>
      <c r="D135" s="280"/>
      <c r="E135" s="84">
        <v>0.05</v>
      </c>
      <c r="F135" s="88">
        <v>0</v>
      </c>
    </row>
    <row r="136" spans="1:9" x14ac:dyDescent="0.2">
      <c r="A136" s="79" t="s">
        <v>397</v>
      </c>
      <c r="B136" s="281" t="s">
        <v>398</v>
      </c>
      <c r="C136" s="282"/>
      <c r="D136" s="283"/>
      <c r="E136" s="84">
        <v>4.4999999999999998E-2</v>
      </c>
      <c r="F136" s="88">
        <v>0</v>
      </c>
    </row>
    <row r="137" spans="1:9" x14ac:dyDescent="0.2">
      <c r="A137" s="79" t="s">
        <v>297</v>
      </c>
      <c r="B137" s="284" t="s">
        <v>399</v>
      </c>
      <c r="C137" s="285"/>
      <c r="D137" s="286"/>
      <c r="E137" s="87">
        <v>0</v>
      </c>
      <c r="F137" s="88">
        <v>0</v>
      </c>
    </row>
    <row r="138" spans="1:9" x14ac:dyDescent="0.2">
      <c r="A138" s="287" t="s">
        <v>235</v>
      </c>
      <c r="B138" s="288"/>
      <c r="C138" s="288"/>
      <c r="D138" s="288"/>
      <c r="E138" s="289"/>
      <c r="F138" s="88">
        <v>0</v>
      </c>
      <c r="G138" s="94"/>
    </row>
    <row r="139" spans="1:9" x14ac:dyDescent="0.2">
      <c r="A139" s="70"/>
      <c r="B139" s="70"/>
      <c r="C139" s="70"/>
      <c r="D139" s="70"/>
      <c r="E139" s="70"/>
      <c r="F139" s="71"/>
    </row>
    <row r="140" spans="1:9" x14ac:dyDescent="0.2">
      <c r="A140" s="70"/>
      <c r="B140" s="70"/>
      <c r="C140" s="70"/>
      <c r="D140" s="70"/>
      <c r="E140" s="70"/>
      <c r="F140" s="71"/>
      <c r="I140" s="94"/>
    </row>
    <row r="141" spans="1:9" ht="32.25" customHeight="1" x14ac:dyDescent="0.2">
      <c r="A141" s="290" t="s">
        <v>400</v>
      </c>
      <c r="B141" s="291"/>
      <c r="C141" s="291"/>
      <c r="D141" s="291"/>
      <c r="E141" s="292"/>
      <c r="F141" s="80" t="s">
        <v>315</v>
      </c>
    </row>
    <row r="142" spans="1:9" x14ac:dyDescent="0.2">
      <c r="A142" s="79" t="s">
        <v>292</v>
      </c>
      <c r="B142" s="273" t="s">
        <v>401</v>
      </c>
      <c r="C142" s="273"/>
      <c r="D142" s="273"/>
      <c r="E142" s="273"/>
      <c r="F142" s="80">
        <v>0</v>
      </c>
    </row>
    <row r="143" spans="1:9" x14ac:dyDescent="0.2">
      <c r="A143" s="79" t="s">
        <v>294</v>
      </c>
      <c r="B143" s="273" t="s">
        <v>402</v>
      </c>
      <c r="C143" s="273"/>
      <c r="D143" s="273"/>
      <c r="E143" s="273"/>
      <c r="F143" s="80">
        <v>0</v>
      </c>
    </row>
    <row r="144" spans="1:9" x14ac:dyDescent="0.2">
      <c r="A144" s="79" t="s">
        <v>297</v>
      </c>
      <c r="B144" s="273" t="s">
        <v>403</v>
      </c>
      <c r="C144" s="273"/>
      <c r="D144" s="273"/>
      <c r="E144" s="273"/>
      <c r="F144" s="80">
        <v>0</v>
      </c>
    </row>
    <row r="145" spans="1:7" x14ac:dyDescent="0.2">
      <c r="A145" s="79" t="s">
        <v>298</v>
      </c>
      <c r="B145" s="273" t="s">
        <v>404</v>
      </c>
      <c r="C145" s="273"/>
      <c r="D145" s="273"/>
      <c r="E145" s="273"/>
      <c r="F145" s="80">
        <v>0</v>
      </c>
      <c r="G145" s="94"/>
    </row>
    <row r="146" spans="1:7" ht="16.5" customHeight="1" x14ac:dyDescent="0.2">
      <c r="A146" s="274" t="s">
        <v>356</v>
      </c>
      <c r="B146" s="275"/>
      <c r="C146" s="275"/>
      <c r="D146" s="275"/>
      <c r="E146" s="276"/>
      <c r="F146" s="80">
        <v>0</v>
      </c>
      <c r="G146" s="94"/>
    </row>
    <row r="147" spans="1:7" x14ac:dyDescent="0.2">
      <c r="A147" s="79" t="s">
        <v>320</v>
      </c>
      <c r="B147" s="273" t="s">
        <v>405</v>
      </c>
      <c r="C147" s="273"/>
      <c r="D147" s="273"/>
      <c r="E147" s="273"/>
      <c r="F147" s="80">
        <v>0</v>
      </c>
    </row>
    <row r="148" spans="1:7" x14ac:dyDescent="0.2">
      <c r="A148" s="277" t="s">
        <v>235</v>
      </c>
      <c r="B148" s="277"/>
      <c r="C148" s="277"/>
      <c r="D148" s="277"/>
      <c r="E148" s="277"/>
      <c r="F148" s="80">
        <v>0</v>
      </c>
    </row>
    <row r="149" spans="1:7" x14ac:dyDescent="0.2">
      <c r="A149" s="70"/>
      <c r="B149" s="95"/>
      <c r="C149" s="95"/>
      <c r="D149" s="259" t="s">
        <v>406</v>
      </c>
      <c r="E149" s="259"/>
      <c r="F149" s="96"/>
    </row>
    <row r="150" spans="1:7" x14ac:dyDescent="0.2">
      <c r="B150" s="52"/>
      <c r="C150" s="52"/>
      <c r="D150" s="97"/>
      <c r="E150" s="97"/>
      <c r="F150" s="98"/>
    </row>
    <row r="151" spans="1:7" ht="26.25" customHeight="1" x14ac:dyDescent="0.2">
      <c r="A151" s="260" t="s">
        <v>407</v>
      </c>
      <c r="B151" s="260"/>
      <c r="C151" s="260"/>
      <c r="D151" s="260"/>
      <c r="E151" s="260"/>
      <c r="F151" s="260"/>
    </row>
    <row r="152" spans="1:7" ht="13.5" thickBot="1" x14ac:dyDescent="0.25">
      <c r="A152" s="99"/>
      <c r="B152" s="99"/>
      <c r="C152" s="99"/>
      <c r="D152" s="99"/>
      <c r="E152" s="99"/>
      <c r="F152" s="99"/>
    </row>
    <row r="153" spans="1:7" ht="14.25" thickTop="1" thickBot="1" x14ac:dyDescent="0.25">
      <c r="A153" s="100" t="s">
        <v>99</v>
      </c>
      <c r="B153" s="101"/>
      <c r="C153" s="102"/>
      <c r="D153" s="103" t="s">
        <v>408</v>
      </c>
      <c r="E153" s="101"/>
      <c r="F153" s="104"/>
      <c r="G153" s="105"/>
    </row>
    <row r="154" spans="1:7" ht="13.5" thickTop="1" x14ac:dyDescent="0.2">
      <c r="A154" s="261" t="s">
        <v>409</v>
      </c>
      <c r="B154" s="262"/>
      <c r="C154" s="263"/>
      <c r="D154" s="264">
        <f>E84</f>
        <v>8.3299999999999999E-2</v>
      </c>
      <c r="E154" s="265"/>
      <c r="F154" s="266"/>
    </row>
    <row r="155" spans="1:7" x14ac:dyDescent="0.2">
      <c r="A155" s="267" t="s">
        <v>410</v>
      </c>
      <c r="B155" s="268"/>
      <c r="C155" s="269"/>
      <c r="D155" s="270">
        <f>E107</f>
        <v>0.121</v>
      </c>
      <c r="E155" s="271"/>
      <c r="F155" s="272"/>
    </row>
    <row r="156" spans="1:7" ht="33.75" customHeight="1" thickBot="1" x14ac:dyDescent="0.25">
      <c r="A156" s="241" t="s">
        <v>411</v>
      </c>
      <c r="B156" s="242"/>
      <c r="C156" s="243"/>
      <c r="D156" s="244">
        <f>E98+E101</f>
        <v>0</v>
      </c>
      <c r="E156" s="245"/>
      <c r="F156" s="246"/>
    </row>
    <row r="157" spans="1:7" ht="13.5" thickBot="1" x14ac:dyDescent="0.25">
      <c r="A157" s="247" t="s">
        <v>356</v>
      </c>
      <c r="B157" s="248"/>
      <c r="C157" s="249"/>
      <c r="D157" s="250">
        <f>SUM(D154:D156)</f>
        <v>0.20429999999999998</v>
      </c>
      <c r="E157" s="251"/>
      <c r="F157" s="252"/>
    </row>
    <row r="158" spans="1:7" ht="33.75" customHeight="1" thickTop="1" thickBot="1" x14ac:dyDescent="0.25">
      <c r="A158" s="253" t="s">
        <v>412</v>
      </c>
      <c r="B158" s="254"/>
      <c r="C158" s="255"/>
      <c r="D158" s="111">
        <v>7.3899999999999993E-2</v>
      </c>
      <c r="E158" s="111">
        <v>7.5999999999999998E-2</v>
      </c>
      <c r="F158" s="106">
        <v>7.8200000000000006E-2</v>
      </c>
    </row>
    <row r="159" spans="1:7" ht="14.25" thickTop="1" thickBot="1" x14ac:dyDescent="0.25">
      <c r="A159" s="256" t="s">
        <v>413</v>
      </c>
      <c r="B159" s="257"/>
      <c r="C159" s="258"/>
      <c r="D159" s="122">
        <f>D157+D158</f>
        <v>0.2782</v>
      </c>
      <c r="E159" s="123">
        <f>D157+E158</f>
        <v>0.28029999999999999</v>
      </c>
      <c r="F159" s="107">
        <f>D157+F158</f>
        <v>0.28249999999999997</v>
      </c>
    </row>
    <row r="160" spans="1:7" ht="36" customHeight="1" thickTop="1" x14ac:dyDescent="0.2">
      <c r="A160" s="240" t="s">
        <v>414</v>
      </c>
      <c r="B160" s="240"/>
      <c r="C160" s="240"/>
      <c r="D160" s="240"/>
      <c r="E160" s="240"/>
      <c r="F160" s="240"/>
    </row>
  </sheetData>
  <mergeCells count="142">
    <mergeCell ref="A157:C157"/>
    <mergeCell ref="D157:F157"/>
    <mergeCell ref="A158:C158"/>
    <mergeCell ref="A159:C159"/>
    <mergeCell ref="A160:F160"/>
    <mergeCell ref="A154:C154"/>
    <mergeCell ref="D154:F154"/>
    <mergeCell ref="A155:C155"/>
    <mergeCell ref="D155:F155"/>
    <mergeCell ref="A156:C156"/>
    <mergeCell ref="D156:F156"/>
    <mergeCell ref="B145:E145"/>
    <mergeCell ref="A146:E146"/>
    <mergeCell ref="B147:E147"/>
    <mergeCell ref="A148:E148"/>
    <mergeCell ref="D149:E149"/>
    <mergeCell ref="A151:F151"/>
    <mergeCell ref="B137:D137"/>
    <mergeCell ref="A138:E138"/>
    <mergeCell ref="A141:E141"/>
    <mergeCell ref="B142:E142"/>
    <mergeCell ref="B143:E143"/>
    <mergeCell ref="B144:E144"/>
    <mergeCell ref="B131:D131"/>
    <mergeCell ref="B132:D132"/>
    <mergeCell ref="B133:D133"/>
    <mergeCell ref="B134:D134"/>
    <mergeCell ref="B135:D135"/>
    <mergeCell ref="B136:D136"/>
    <mergeCell ref="B123:E123"/>
    <mergeCell ref="B124:E124"/>
    <mergeCell ref="B125:E125"/>
    <mergeCell ref="A126:E126"/>
    <mergeCell ref="A128:F128"/>
    <mergeCell ref="B130:D130"/>
    <mergeCell ref="A115:D115"/>
    <mergeCell ref="A117:F117"/>
    <mergeCell ref="B119:E119"/>
    <mergeCell ref="B120:E120"/>
    <mergeCell ref="B121:E121"/>
    <mergeCell ref="B122:E122"/>
    <mergeCell ref="B109:D109"/>
    <mergeCell ref="B110:D110"/>
    <mergeCell ref="B111:D111"/>
    <mergeCell ref="B112:D112"/>
    <mergeCell ref="A113:D113"/>
    <mergeCell ref="B114:D114"/>
    <mergeCell ref="B101:D101"/>
    <mergeCell ref="A102:D102"/>
    <mergeCell ref="A104:F104"/>
    <mergeCell ref="B106:D106"/>
    <mergeCell ref="B107:D107"/>
    <mergeCell ref="B108:D108"/>
    <mergeCell ref="B95:D95"/>
    <mergeCell ref="B96:D96"/>
    <mergeCell ref="B97:D97"/>
    <mergeCell ref="B98:D98"/>
    <mergeCell ref="B99:D99"/>
    <mergeCell ref="B100:D100"/>
    <mergeCell ref="A86:D86"/>
    <mergeCell ref="B88:D88"/>
    <mergeCell ref="B89:D89"/>
    <mergeCell ref="B90:D90"/>
    <mergeCell ref="A91:D91"/>
    <mergeCell ref="A93:F93"/>
    <mergeCell ref="A78:D78"/>
    <mergeCell ref="A80:F80"/>
    <mergeCell ref="B82:D82"/>
    <mergeCell ref="B83:D83"/>
    <mergeCell ref="A84:D84"/>
    <mergeCell ref="B85:D85"/>
    <mergeCell ref="B70:D70"/>
    <mergeCell ref="G70:G77"/>
    <mergeCell ref="B71:D71"/>
    <mergeCell ref="B72:D72"/>
    <mergeCell ref="B73:D73"/>
    <mergeCell ref="B74:D74"/>
    <mergeCell ref="B75:D75"/>
    <mergeCell ref="B76:D76"/>
    <mergeCell ref="B77:D77"/>
    <mergeCell ref="B61:E61"/>
    <mergeCell ref="B62:E62"/>
    <mergeCell ref="A63:E63"/>
    <mergeCell ref="A65:F65"/>
    <mergeCell ref="B67:F67"/>
    <mergeCell ref="B69:D69"/>
    <mergeCell ref="B57:E57"/>
    <mergeCell ref="B58:E58"/>
    <mergeCell ref="B59:E59"/>
    <mergeCell ref="B60:E60"/>
    <mergeCell ref="B49:E49"/>
    <mergeCell ref="A50:E50"/>
    <mergeCell ref="A52:F52"/>
    <mergeCell ref="B54:E54"/>
    <mergeCell ref="B55:E55"/>
    <mergeCell ref="B56:E56"/>
    <mergeCell ref="B43:C43"/>
    <mergeCell ref="B44:D44"/>
    <mergeCell ref="B45:E45"/>
    <mergeCell ref="B46:E46"/>
    <mergeCell ref="B47:E47"/>
    <mergeCell ref="B48:E48"/>
    <mergeCell ref="C33:E33"/>
    <mergeCell ref="C34:E34"/>
    <mergeCell ref="C36:E36"/>
    <mergeCell ref="B37:F37"/>
    <mergeCell ref="A39:F39"/>
    <mergeCell ref="B41:E41"/>
    <mergeCell ref="B26:G26"/>
    <mergeCell ref="C28:E28"/>
    <mergeCell ref="C29:E29"/>
    <mergeCell ref="C30:E30"/>
    <mergeCell ref="C31:E31"/>
    <mergeCell ref="C32:E32"/>
    <mergeCell ref="C35:E35"/>
    <mergeCell ref="B22:E22"/>
    <mergeCell ref="F22:G22"/>
    <mergeCell ref="B23:E23"/>
    <mergeCell ref="F23:G23"/>
    <mergeCell ref="B24:E24"/>
    <mergeCell ref="F24:G24"/>
    <mergeCell ref="A16:B16"/>
    <mergeCell ref="C16:E16"/>
    <mergeCell ref="F16:G16"/>
    <mergeCell ref="A18:G18"/>
    <mergeCell ref="A20:G20"/>
    <mergeCell ref="B21:E21"/>
    <mergeCell ref="F21:G21"/>
    <mergeCell ref="A1:G1"/>
    <mergeCell ref="D2:G2"/>
    <mergeCell ref="B10:F10"/>
    <mergeCell ref="B11:F11"/>
    <mergeCell ref="B12:F12"/>
    <mergeCell ref="A14:G14"/>
    <mergeCell ref="C15:E15"/>
    <mergeCell ref="F15:G15"/>
    <mergeCell ref="A2:C2"/>
    <mergeCell ref="C4:G4"/>
    <mergeCell ref="C5:G5"/>
    <mergeCell ref="C6:G6"/>
    <mergeCell ref="A8:G8"/>
    <mergeCell ref="B9:F9"/>
  </mergeCells>
  <printOptions horizontalCentered="1"/>
  <pageMargins left="1.1811023622047245" right="0.39370078740157483" top="0.98425196850393704" bottom="0.59055118110236227" header="0.31496062992125984" footer="0.31496062992125984"/>
  <pageSetup paperSize="9" scale="85" fitToHeight="0" orientation="portrait" r:id="rId1"/>
  <rowBreaks count="2" manualBreakCount="2">
    <brk id="64" max="6" man="1"/>
    <brk id="116" max="6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0"/>
  <sheetViews>
    <sheetView view="pageBreakPreview" topLeftCell="A64" zoomScale="110" zoomScaleNormal="130" zoomScaleSheetLayoutView="110" workbookViewId="0">
      <selection activeCell="E77" sqref="E77"/>
    </sheetView>
  </sheetViews>
  <sheetFormatPr defaultRowHeight="12.75" x14ac:dyDescent="0.2"/>
  <cols>
    <col min="1" max="1" width="4" style="48" customWidth="1"/>
    <col min="2" max="2" width="12.28515625" style="48" customWidth="1"/>
    <col min="3" max="3" width="29.85546875" style="48" customWidth="1"/>
    <col min="4" max="4" width="9.42578125" style="48" customWidth="1"/>
    <col min="5" max="5" width="9.28515625" style="48" bestFit="1" customWidth="1"/>
    <col min="6" max="6" width="15" style="51" customWidth="1"/>
    <col min="7" max="7" width="13.7109375" style="48" customWidth="1"/>
    <col min="8" max="11" width="9.140625" style="48"/>
    <col min="12" max="12" width="15.28515625" style="48" customWidth="1"/>
    <col min="13" max="15" width="9.140625" style="48"/>
    <col min="16" max="16" width="11.7109375" style="48" customWidth="1"/>
    <col min="17" max="16384" width="9.140625" style="48"/>
  </cols>
  <sheetData>
    <row r="1" spans="1:7" x14ac:dyDescent="0.2">
      <c r="A1" s="343" t="s">
        <v>501</v>
      </c>
      <c r="B1" s="343"/>
      <c r="C1" s="343"/>
      <c r="D1" s="343"/>
      <c r="E1" s="343"/>
      <c r="F1" s="343"/>
      <c r="G1" s="343"/>
    </row>
    <row r="2" spans="1:7" x14ac:dyDescent="0.2">
      <c r="A2" s="341" t="s">
        <v>287</v>
      </c>
      <c r="B2" s="341"/>
      <c r="C2" s="341"/>
      <c r="D2" s="341" t="s">
        <v>438</v>
      </c>
      <c r="E2" s="341"/>
      <c r="F2" s="341"/>
      <c r="G2" s="341"/>
    </row>
    <row r="4" spans="1:7" x14ac:dyDescent="0.2">
      <c r="B4" s="49" t="s">
        <v>288</v>
      </c>
      <c r="C4" s="342"/>
      <c r="D4" s="342"/>
      <c r="E4" s="342"/>
      <c r="F4" s="342"/>
      <c r="G4" s="342"/>
    </row>
    <row r="5" spans="1:7" x14ac:dyDescent="0.2">
      <c r="B5" s="49" t="s">
        <v>289</v>
      </c>
      <c r="C5" s="342"/>
      <c r="D5" s="342"/>
      <c r="E5" s="342"/>
      <c r="F5" s="342"/>
      <c r="G5" s="342"/>
    </row>
    <row r="6" spans="1:7" x14ac:dyDescent="0.2">
      <c r="B6" s="49" t="s">
        <v>290</v>
      </c>
      <c r="C6" s="342"/>
      <c r="D6" s="342"/>
      <c r="E6" s="342"/>
      <c r="F6" s="342"/>
      <c r="G6" s="342"/>
    </row>
    <row r="8" spans="1:7" x14ac:dyDescent="0.2">
      <c r="A8" s="314" t="s">
        <v>291</v>
      </c>
      <c r="B8" s="314"/>
      <c r="C8" s="314"/>
      <c r="D8" s="314"/>
      <c r="E8" s="314"/>
      <c r="F8" s="314"/>
      <c r="G8" s="314"/>
    </row>
    <row r="9" spans="1:7" x14ac:dyDescent="0.2">
      <c r="A9" s="135" t="s">
        <v>292</v>
      </c>
      <c r="B9" s="315" t="s">
        <v>293</v>
      </c>
      <c r="C9" s="316"/>
      <c r="D9" s="316"/>
      <c r="E9" s="316"/>
      <c r="F9" s="317"/>
      <c r="G9" s="135"/>
    </row>
    <row r="10" spans="1:7" x14ac:dyDescent="0.2">
      <c r="A10" s="135" t="s">
        <v>294</v>
      </c>
      <c r="B10" s="315" t="s">
        <v>295</v>
      </c>
      <c r="C10" s="316"/>
      <c r="D10" s="316"/>
      <c r="E10" s="316"/>
      <c r="F10" s="317"/>
      <c r="G10" s="135" t="s">
        <v>296</v>
      </c>
    </row>
    <row r="11" spans="1:7" x14ac:dyDescent="0.2">
      <c r="A11" s="135" t="s">
        <v>297</v>
      </c>
      <c r="B11" s="315" t="s">
        <v>528</v>
      </c>
      <c r="C11" s="316"/>
      <c r="D11" s="316"/>
      <c r="E11" s="316"/>
      <c r="F11" s="317"/>
      <c r="G11" s="50"/>
    </row>
    <row r="12" spans="1:7" x14ac:dyDescent="0.2">
      <c r="A12" s="135" t="s">
        <v>298</v>
      </c>
      <c r="B12" s="315" t="s">
        <v>299</v>
      </c>
      <c r="C12" s="316"/>
      <c r="D12" s="316"/>
      <c r="E12" s="316"/>
      <c r="F12" s="317"/>
      <c r="G12" s="135">
        <v>12</v>
      </c>
    </row>
    <row r="13" spans="1:7" x14ac:dyDescent="0.2">
      <c r="G13" s="52"/>
    </row>
    <row r="14" spans="1:7" x14ac:dyDescent="0.2">
      <c r="A14" s="340" t="s">
        <v>300</v>
      </c>
      <c r="B14" s="340"/>
      <c r="C14" s="340"/>
      <c r="D14" s="340"/>
      <c r="E14" s="340"/>
      <c r="F14" s="340"/>
      <c r="G14" s="340"/>
    </row>
    <row r="15" spans="1:7" ht="15" customHeight="1" x14ac:dyDescent="0.2">
      <c r="A15" s="134" t="s">
        <v>301</v>
      </c>
      <c r="B15" s="130"/>
      <c r="C15" s="319" t="s">
        <v>302</v>
      </c>
      <c r="D15" s="320"/>
      <c r="E15" s="321"/>
      <c r="F15" s="314" t="s">
        <v>303</v>
      </c>
      <c r="G15" s="314"/>
    </row>
    <row r="16" spans="1:7" x14ac:dyDescent="0.2">
      <c r="A16" s="333" t="s">
        <v>269</v>
      </c>
      <c r="B16" s="333"/>
      <c r="C16" s="334" t="s">
        <v>304</v>
      </c>
      <c r="D16" s="335"/>
      <c r="E16" s="336"/>
      <c r="F16" s="337">
        <v>1</v>
      </c>
      <c r="G16" s="338"/>
    </row>
    <row r="18" spans="1:7" x14ac:dyDescent="0.2">
      <c r="A18" s="339" t="s">
        <v>305</v>
      </c>
      <c r="B18" s="339"/>
      <c r="C18" s="339"/>
      <c r="D18" s="339"/>
      <c r="E18" s="339"/>
      <c r="F18" s="339"/>
      <c r="G18" s="339"/>
    </row>
    <row r="19" spans="1:7" x14ac:dyDescent="0.2">
      <c r="B19" s="129"/>
      <c r="C19" s="129"/>
      <c r="D19" s="129"/>
      <c r="E19" s="129"/>
      <c r="F19" s="53"/>
      <c r="G19" s="129"/>
    </row>
    <row r="20" spans="1:7" x14ac:dyDescent="0.2">
      <c r="A20" s="314" t="s">
        <v>306</v>
      </c>
      <c r="B20" s="314"/>
      <c r="C20" s="314"/>
      <c r="D20" s="314"/>
      <c r="E20" s="314"/>
      <c r="F20" s="314"/>
      <c r="G20" s="314"/>
    </row>
    <row r="21" spans="1:7" x14ac:dyDescent="0.2">
      <c r="A21" s="135">
        <v>1</v>
      </c>
      <c r="B21" s="326" t="s">
        <v>307</v>
      </c>
      <c r="C21" s="327"/>
      <c r="D21" s="327"/>
      <c r="E21" s="328"/>
      <c r="F21" s="319" t="s">
        <v>451</v>
      </c>
      <c r="G21" s="321"/>
    </row>
    <row r="22" spans="1:7" x14ac:dyDescent="0.2">
      <c r="A22" s="135">
        <v>2</v>
      </c>
      <c r="B22" s="315" t="s">
        <v>308</v>
      </c>
      <c r="C22" s="316"/>
      <c r="D22" s="316"/>
      <c r="E22" s="317"/>
      <c r="F22" s="329"/>
      <c r="G22" s="330"/>
    </row>
    <row r="23" spans="1:7" x14ac:dyDescent="0.2">
      <c r="A23" s="135">
        <v>3</v>
      </c>
      <c r="B23" s="315" t="s">
        <v>309</v>
      </c>
      <c r="C23" s="316"/>
      <c r="D23" s="316"/>
      <c r="E23" s="317"/>
      <c r="F23" s="331"/>
      <c r="G23" s="332"/>
    </row>
    <row r="24" spans="1:7" x14ac:dyDescent="0.2">
      <c r="A24" s="135">
        <v>4</v>
      </c>
      <c r="B24" s="315" t="s">
        <v>310</v>
      </c>
      <c r="C24" s="316"/>
      <c r="D24" s="316"/>
      <c r="E24" s="317"/>
      <c r="F24" s="323"/>
      <c r="G24" s="324"/>
    </row>
    <row r="25" spans="1:7" x14ac:dyDescent="0.2">
      <c r="A25" s="129"/>
      <c r="B25" s="54"/>
      <c r="C25" s="54"/>
      <c r="D25" s="54"/>
      <c r="E25" s="54"/>
      <c r="F25" s="55" t="s">
        <v>311</v>
      </c>
      <c r="G25" s="56"/>
    </row>
    <row r="26" spans="1:7" x14ac:dyDescent="0.2">
      <c r="A26" s="129"/>
      <c r="B26" s="325" t="s">
        <v>312</v>
      </c>
      <c r="C26" s="325"/>
      <c r="D26" s="325"/>
      <c r="E26" s="325"/>
      <c r="F26" s="325"/>
      <c r="G26" s="325"/>
    </row>
    <row r="28" spans="1:7" x14ac:dyDescent="0.2">
      <c r="B28" s="135">
        <v>1</v>
      </c>
      <c r="C28" s="314" t="s">
        <v>313</v>
      </c>
      <c r="D28" s="314"/>
      <c r="E28" s="314"/>
      <c r="F28" s="57" t="s">
        <v>314</v>
      </c>
      <c r="G28" s="58" t="s">
        <v>315</v>
      </c>
    </row>
    <row r="29" spans="1:7" x14ac:dyDescent="0.2">
      <c r="B29" s="135" t="s">
        <v>292</v>
      </c>
      <c r="C29" s="322" t="s">
        <v>316</v>
      </c>
      <c r="D29" s="322"/>
      <c r="E29" s="322"/>
      <c r="F29" s="55"/>
      <c r="G29" s="56">
        <v>0</v>
      </c>
    </row>
    <row r="30" spans="1:7" x14ac:dyDescent="0.2">
      <c r="B30" s="135" t="s">
        <v>294</v>
      </c>
      <c r="C30" s="322" t="s">
        <v>317</v>
      </c>
      <c r="D30" s="322"/>
      <c r="E30" s="322"/>
      <c r="F30" s="60">
        <v>0.3</v>
      </c>
      <c r="G30" s="56">
        <v>0</v>
      </c>
    </row>
    <row r="31" spans="1:7" x14ac:dyDescent="0.2">
      <c r="B31" s="135" t="s">
        <v>297</v>
      </c>
      <c r="C31" s="322" t="s">
        <v>318</v>
      </c>
      <c r="D31" s="322"/>
      <c r="E31" s="322"/>
      <c r="F31" s="60">
        <v>0</v>
      </c>
      <c r="G31" s="56">
        <v>0</v>
      </c>
    </row>
    <row r="32" spans="1:7" x14ac:dyDescent="0.2">
      <c r="B32" s="135" t="s">
        <v>298</v>
      </c>
      <c r="C32" s="322" t="s">
        <v>319</v>
      </c>
      <c r="D32" s="322"/>
      <c r="E32" s="322"/>
      <c r="F32" s="60">
        <v>0</v>
      </c>
      <c r="G32" s="56">
        <v>0</v>
      </c>
    </row>
    <row r="33" spans="1:7" x14ac:dyDescent="0.2">
      <c r="B33" s="135" t="s">
        <v>320</v>
      </c>
      <c r="C33" s="322" t="s">
        <v>321</v>
      </c>
      <c r="D33" s="322"/>
      <c r="E33" s="322"/>
      <c r="F33" s="60">
        <v>0</v>
      </c>
      <c r="G33" s="56">
        <v>0</v>
      </c>
    </row>
    <row r="34" spans="1:7" x14ac:dyDescent="0.2">
      <c r="B34" s="135" t="s">
        <v>322</v>
      </c>
      <c r="C34" s="322" t="s">
        <v>323</v>
      </c>
      <c r="D34" s="322"/>
      <c r="E34" s="322"/>
      <c r="F34" s="63">
        <v>0</v>
      </c>
      <c r="G34" s="56">
        <v>0</v>
      </c>
    </row>
    <row r="35" spans="1:7" x14ac:dyDescent="0.2">
      <c r="B35" s="136" t="s">
        <v>324</v>
      </c>
      <c r="C35" s="315" t="s">
        <v>440</v>
      </c>
      <c r="D35" s="316"/>
      <c r="E35" s="317"/>
      <c r="F35" s="146">
        <v>0.14000000000000001</v>
      </c>
      <c r="G35" s="56">
        <v>0</v>
      </c>
    </row>
    <row r="36" spans="1:7" x14ac:dyDescent="0.2">
      <c r="B36" s="135" t="s">
        <v>333</v>
      </c>
      <c r="C36" s="322" t="s">
        <v>523</v>
      </c>
      <c r="D36" s="322"/>
      <c r="E36" s="322"/>
      <c r="F36" s="64"/>
      <c r="G36" s="56">
        <v>0</v>
      </c>
    </row>
    <row r="37" spans="1:7" x14ac:dyDescent="0.2">
      <c r="B37" s="319" t="s">
        <v>325</v>
      </c>
      <c r="C37" s="320"/>
      <c r="D37" s="320"/>
      <c r="E37" s="320"/>
      <c r="F37" s="321"/>
      <c r="G37" s="56">
        <v>0</v>
      </c>
    </row>
    <row r="39" spans="1:7" ht="15.75" customHeight="1" x14ac:dyDescent="0.2">
      <c r="A39" s="318" t="s">
        <v>326</v>
      </c>
      <c r="B39" s="318"/>
      <c r="C39" s="318"/>
      <c r="D39" s="318"/>
      <c r="E39" s="318"/>
      <c r="F39" s="318"/>
      <c r="G39" s="129"/>
    </row>
    <row r="41" spans="1:7" ht="15.75" customHeight="1" x14ac:dyDescent="0.2">
      <c r="A41" s="135">
        <v>2</v>
      </c>
      <c r="B41" s="319" t="s">
        <v>327</v>
      </c>
      <c r="C41" s="320"/>
      <c r="D41" s="320"/>
      <c r="E41" s="321"/>
      <c r="F41" s="57" t="s">
        <v>315</v>
      </c>
    </row>
    <row r="42" spans="1:7" ht="15.75" customHeight="1" x14ac:dyDescent="0.2">
      <c r="A42" s="135" t="s">
        <v>292</v>
      </c>
      <c r="B42" s="131" t="s">
        <v>328</v>
      </c>
      <c r="C42" s="132"/>
      <c r="D42" s="124">
        <v>12</v>
      </c>
      <c r="E42" s="66"/>
      <c r="F42" s="56">
        <v>0</v>
      </c>
    </row>
    <row r="43" spans="1:7" x14ac:dyDescent="0.2">
      <c r="A43" s="135" t="s">
        <v>294</v>
      </c>
      <c r="B43" s="315" t="s">
        <v>421</v>
      </c>
      <c r="C43" s="316"/>
      <c r="D43" s="65"/>
      <c r="E43" s="66"/>
      <c r="F43" s="56">
        <v>0</v>
      </c>
      <c r="G43" s="67"/>
    </row>
    <row r="44" spans="1:7" x14ac:dyDescent="0.2">
      <c r="A44" s="135" t="s">
        <v>297</v>
      </c>
      <c r="B44" s="315" t="s">
        <v>422</v>
      </c>
      <c r="C44" s="316"/>
      <c r="D44" s="316"/>
      <c r="E44" s="66"/>
      <c r="F44" s="56">
        <v>0</v>
      </c>
      <c r="G44" s="67"/>
    </row>
    <row r="45" spans="1:7" x14ac:dyDescent="0.2">
      <c r="A45" s="135" t="s">
        <v>298</v>
      </c>
      <c r="B45" s="315" t="s">
        <v>329</v>
      </c>
      <c r="C45" s="316"/>
      <c r="D45" s="316"/>
      <c r="E45" s="317"/>
      <c r="F45" s="56">
        <v>0</v>
      </c>
      <c r="G45" s="67"/>
    </row>
    <row r="46" spans="1:7" x14ac:dyDescent="0.2">
      <c r="A46" s="135" t="s">
        <v>320</v>
      </c>
      <c r="B46" s="315" t="s">
        <v>330</v>
      </c>
      <c r="C46" s="316"/>
      <c r="D46" s="316"/>
      <c r="E46" s="317"/>
      <c r="F46" s="56">
        <v>0</v>
      </c>
      <c r="G46" s="67"/>
    </row>
    <row r="47" spans="1:7" x14ac:dyDescent="0.2">
      <c r="A47" s="135" t="s">
        <v>322</v>
      </c>
      <c r="B47" s="315" t="s">
        <v>331</v>
      </c>
      <c r="C47" s="316"/>
      <c r="D47" s="316"/>
      <c r="E47" s="317"/>
      <c r="F47" s="56">
        <v>0</v>
      </c>
      <c r="G47" s="67"/>
    </row>
    <row r="48" spans="1:7" x14ac:dyDescent="0.2">
      <c r="A48" s="135" t="s">
        <v>324</v>
      </c>
      <c r="B48" s="315" t="s">
        <v>332</v>
      </c>
      <c r="C48" s="316"/>
      <c r="D48" s="316"/>
      <c r="E48" s="317"/>
      <c r="F48" s="56">
        <v>0</v>
      </c>
      <c r="G48" s="67"/>
    </row>
    <row r="49" spans="1:7" x14ac:dyDescent="0.2">
      <c r="A49" s="135" t="s">
        <v>333</v>
      </c>
      <c r="B49" s="308" t="s">
        <v>334</v>
      </c>
      <c r="C49" s="309"/>
      <c r="D49" s="309"/>
      <c r="E49" s="310"/>
      <c r="F49" s="56">
        <v>0</v>
      </c>
      <c r="G49" s="67"/>
    </row>
    <row r="50" spans="1:7" x14ac:dyDescent="0.2">
      <c r="A50" s="314" t="s">
        <v>335</v>
      </c>
      <c r="B50" s="314"/>
      <c r="C50" s="314"/>
      <c r="D50" s="314"/>
      <c r="E50" s="314"/>
      <c r="F50" s="56">
        <v>0</v>
      </c>
      <c r="G50" s="67"/>
    </row>
    <row r="51" spans="1:7" x14ac:dyDescent="0.2">
      <c r="G51" s="67"/>
    </row>
    <row r="52" spans="1:7" ht="15.75" customHeight="1" x14ac:dyDescent="0.2">
      <c r="A52" s="318" t="s">
        <v>336</v>
      </c>
      <c r="B52" s="318"/>
      <c r="C52" s="318"/>
      <c r="D52" s="318"/>
      <c r="E52" s="318"/>
      <c r="F52" s="318"/>
      <c r="G52" s="67"/>
    </row>
    <row r="53" spans="1:7" x14ac:dyDescent="0.2">
      <c r="G53" s="67"/>
    </row>
    <row r="54" spans="1:7" x14ac:dyDescent="0.2">
      <c r="A54" s="135">
        <v>3</v>
      </c>
      <c r="B54" s="314" t="s">
        <v>337</v>
      </c>
      <c r="C54" s="314"/>
      <c r="D54" s="314"/>
      <c r="E54" s="314"/>
      <c r="F54" s="57" t="s">
        <v>315</v>
      </c>
      <c r="G54" s="52"/>
    </row>
    <row r="55" spans="1:7" x14ac:dyDescent="0.2">
      <c r="A55" s="68" t="s">
        <v>292</v>
      </c>
      <c r="B55" s="296" t="s">
        <v>417</v>
      </c>
      <c r="C55" s="296"/>
      <c r="D55" s="296"/>
      <c r="E55" s="296"/>
      <c r="F55" s="56">
        <v>0</v>
      </c>
      <c r="G55" s="129"/>
    </row>
    <row r="56" spans="1:7" x14ac:dyDescent="0.2">
      <c r="A56" s="68" t="s">
        <v>294</v>
      </c>
      <c r="B56" s="308" t="s">
        <v>484</v>
      </c>
      <c r="C56" s="309"/>
      <c r="D56" s="309"/>
      <c r="E56" s="310"/>
      <c r="F56" s="56">
        <v>0</v>
      </c>
      <c r="G56" s="54"/>
    </row>
    <row r="57" spans="1:7" x14ac:dyDescent="0.2">
      <c r="A57" s="68" t="s">
        <v>297</v>
      </c>
      <c r="B57" s="296" t="s">
        <v>418</v>
      </c>
      <c r="C57" s="296"/>
      <c r="D57" s="296"/>
      <c r="E57" s="296"/>
      <c r="F57" s="56">
        <v>0</v>
      </c>
      <c r="G57" s="54"/>
    </row>
    <row r="58" spans="1:7" x14ac:dyDescent="0.2">
      <c r="A58" s="68" t="s">
        <v>298</v>
      </c>
      <c r="B58" s="308" t="s">
        <v>419</v>
      </c>
      <c r="C58" s="309"/>
      <c r="D58" s="309"/>
      <c r="E58" s="310"/>
      <c r="F58" s="56">
        <v>0</v>
      </c>
      <c r="G58" s="54"/>
    </row>
    <row r="59" spans="1:7" x14ac:dyDescent="0.2">
      <c r="A59" s="68" t="s">
        <v>320</v>
      </c>
      <c r="B59" s="308" t="s">
        <v>522</v>
      </c>
      <c r="C59" s="309"/>
      <c r="D59" s="309"/>
      <c r="E59" s="310"/>
      <c r="F59" s="56">
        <v>0</v>
      </c>
      <c r="G59" s="54"/>
    </row>
    <row r="60" spans="1:7" x14ac:dyDescent="0.2">
      <c r="A60" s="68" t="s">
        <v>322</v>
      </c>
      <c r="B60" s="308" t="s">
        <v>420</v>
      </c>
      <c r="C60" s="309"/>
      <c r="D60" s="309"/>
      <c r="E60" s="310"/>
      <c r="F60" s="56">
        <v>0</v>
      </c>
      <c r="G60" s="54"/>
    </row>
    <row r="61" spans="1:7" x14ac:dyDescent="0.2">
      <c r="A61" s="68" t="s">
        <v>324</v>
      </c>
      <c r="B61" s="308" t="s">
        <v>255</v>
      </c>
      <c r="C61" s="309"/>
      <c r="D61" s="309"/>
      <c r="E61" s="310"/>
      <c r="F61" s="56">
        <v>0</v>
      </c>
      <c r="G61" s="54"/>
    </row>
    <row r="62" spans="1:7" x14ac:dyDescent="0.2">
      <c r="A62" s="68" t="s">
        <v>333</v>
      </c>
      <c r="B62" s="296" t="s">
        <v>338</v>
      </c>
      <c r="C62" s="296"/>
      <c r="D62" s="296"/>
      <c r="E62" s="296"/>
      <c r="F62" s="56">
        <v>0</v>
      </c>
      <c r="G62" s="129"/>
    </row>
    <row r="63" spans="1:7" x14ac:dyDescent="0.2">
      <c r="A63" s="294" t="s">
        <v>339</v>
      </c>
      <c r="B63" s="294"/>
      <c r="C63" s="294"/>
      <c r="D63" s="294"/>
      <c r="E63" s="294"/>
      <c r="F63" s="56">
        <v>0</v>
      </c>
      <c r="G63" s="54"/>
    </row>
    <row r="64" spans="1:7" x14ac:dyDescent="0.2">
      <c r="A64" s="70"/>
      <c r="B64" s="70"/>
      <c r="C64" s="70"/>
      <c r="D64" s="70"/>
      <c r="E64" s="70"/>
      <c r="F64" s="71"/>
      <c r="G64" s="129"/>
    </row>
    <row r="65" spans="1:7" x14ac:dyDescent="0.2">
      <c r="A65" s="293" t="s">
        <v>340</v>
      </c>
      <c r="B65" s="293"/>
      <c r="C65" s="293"/>
      <c r="D65" s="293"/>
      <c r="E65" s="293"/>
      <c r="F65" s="293"/>
    </row>
    <row r="66" spans="1:7" x14ac:dyDescent="0.2">
      <c r="A66" s="127"/>
      <c r="B66" s="127"/>
      <c r="C66" s="127"/>
      <c r="D66" s="127"/>
      <c r="E66" s="127"/>
      <c r="F66" s="127"/>
    </row>
    <row r="67" spans="1:7" x14ac:dyDescent="0.2">
      <c r="A67" s="127"/>
      <c r="B67" s="293" t="s">
        <v>341</v>
      </c>
      <c r="C67" s="293"/>
      <c r="D67" s="293"/>
      <c r="E67" s="293"/>
      <c r="F67" s="293"/>
    </row>
    <row r="68" spans="1:7" x14ac:dyDescent="0.2">
      <c r="A68" s="70"/>
      <c r="B68" s="70" t="s">
        <v>342</v>
      </c>
      <c r="C68" s="70"/>
      <c r="D68" s="70"/>
      <c r="E68" s="70"/>
      <c r="F68" s="71"/>
    </row>
    <row r="69" spans="1:7" x14ac:dyDescent="0.2">
      <c r="A69" s="126" t="s">
        <v>343</v>
      </c>
      <c r="B69" s="294" t="s">
        <v>344</v>
      </c>
      <c r="C69" s="294"/>
      <c r="D69" s="294"/>
      <c r="E69" s="126" t="s">
        <v>314</v>
      </c>
      <c r="F69" s="69" t="s">
        <v>315</v>
      </c>
    </row>
    <row r="70" spans="1:7" x14ac:dyDescent="0.2">
      <c r="A70" s="68" t="s">
        <v>292</v>
      </c>
      <c r="B70" s="296" t="s">
        <v>345</v>
      </c>
      <c r="C70" s="296"/>
      <c r="D70" s="296"/>
      <c r="E70" s="72">
        <v>0</v>
      </c>
      <c r="F70" s="56">
        <v>0</v>
      </c>
      <c r="G70" s="313"/>
    </row>
    <row r="71" spans="1:7" x14ac:dyDescent="0.2">
      <c r="A71" s="68" t="s">
        <v>294</v>
      </c>
      <c r="B71" s="296" t="s">
        <v>346</v>
      </c>
      <c r="C71" s="296"/>
      <c r="D71" s="296"/>
      <c r="E71" s="72">
        <v>1.4999999999999999E-2</v>
      </c>
      <c r="F71" s="56">
        <v>0</v>
      </c>
      <c r="G71" s="313"/>
    </row>
    <row r="72" spans="1:7" x14ac:dyDescent="0.2">
      <c r="A72" s="68" t="s">
        <v>297</v>
      </c>
      <c r="B72" s="296" t="s">
        <v>347</v>
      </c>
      <c r="C72" s="296"/>
      <c r="D72" s="296"/>
      <c r="E72" s="72">
        <v>0.01</v>
      </c>
      <c r="F72" s="56">
        <v>0</v>
      </c>
      <c r="G72" s="313"/>
    </row>
    <row r="73" spans="1:7" x14ac:dyDescent="0.2">
      <c r="A73" s="68" t="s">
        <v>298</v>
      </c>
      <c r="B73" s="296" t="s">
        <v>348</v>
      </c>
      <c r="C73" s="296"/>
      <c r="D73" s="296"/>
      <c r="E73" s="72">
        <v>2E-3</v>
      </c>
      <c r="F73" s="56">
        <v>0</v>
      </c>
      <c r="G73" s="313"/>
    </row>
    <row r="74" spans="1:7" x14ac:dyDescent="0.2">
      <c r="A74" s="68" t="s">
        <v>320</v>
      </c>
      <c r="B74" s="296" t="s">
        <v>349</v>
      </c>
      <c r="C74" s="296"/>
      <c r="D74" s="296"/>
      <c r="E74" s="72">
        <v>2.5000000000000001E-2</v>
      </c>
      <c r="F74" s="56">
        <v>0</v>
      </c>
      <c r="G74" s="313"/>
    </row>
    <row r="75" spans="1:7" x14ac:dyDescent="0.2">
      <c r="A75" s="68" t="s">
        <v>322</v>
      </c>
      <c r="B75" s="296" t="s">
        <v>350</v>
      </c>
      <c r="C75" s="296"/>
      <c r="D75" s="296"/>
      <c r="E75" s="72">
        <v>0.08</v>
      </c>
      <c r="F75" s="56">
        <v>0</v>
      </c>
      <c r="G75" s="313"/>
    </row>
    <row r="76" spans="1:7" ht="13.5" x14ac:dyDescent="0.25">
      <c r="A76" s="68" t="s">
        <v>324</v>
      </c>
      <c r="B76" s="311" t="s">
        <v>351</v>
      </c>
      <c r="C76" s="311"/>
      <c r="D76" s="311"/>
      <c r="E76" s="72">
        <v>0</v>
      </c>
      <c r="F76" s="56">
        <v>0</v>
      </c>
      <c r="G76" s="313"/>
    </row>
    <row r="77" spans="1:7" x14ac:dyDescent="0.2">
      <c r="A77" s="68" t="s">
        <v>333</v>
      </c>
      <c r="B77" s="296" t="s">
        <v>352</v>
      </c>
      <c r="C77" s="296"/>
      <c r="D77" s="296"/>
      <c r="E77" s="72">
        <v>6.0000000000000001E-3</v>
      </c>
      <c r="F77" s="56">
        <v>0</v>
      </c>
      <c r="G77" s="313"/>
    </row>
    <row r="78" spans="1:7" x14ac:dyDescent="0.2">
      <c r="A78" s="294" t="s">
        <v>235</v>
      </c>
      <c r="B78" s="294"/>
      <c r="C78" s="294"/>
      <c r="D78" s="294"/>
      <c r="E78" s="73">
        <f>SUM(E70:E77)</f>
        <v>0.13800000000000001</v>
      </c>
      <c r="F78" s="56">
        <v>0</v>
      </c>
    </row>
    <row r="79" spans="1:7" x14ac:dyDescent="0.2">
      <c r="A79" s="74"/>
      <c r="B79" s="74"/>
      <c r="C79" s="74"/>
      <c r="D79" s="74"/>
      <c r="E79" s="75"/>
      <c r="F79" s="76"/>
    </row>
    <row r="80" spans="1:7" x14ac:dyDescent="0.2">
      <c r="A80" s="312" t="s">
        <v>353</v>
      </c>
      <c r="B80" s="312"/>
      <c r="C80" s="312"/>
      <c r="D80" s="312"/>
      <c r="E80" s="312"/>
      <c r="F80" s="312"/>
    </row>
    <row r="81" spans="1:12" x14ac:dyDescent="0.2">
      <c r="A81" s="70"/>
      <c r="B81" s="128"/>
      <c r="C81" s="128"/>
      <c r="D81" s="128"/>
      <c r="E81" s="77"/>
      <c r="F81" s="71"/>
    </row>
    <row r="82" spans="1:12" x14ac:dyDescent="0.2">
      <c r="A82" s="126" t="s">
        <v>354</v>
      </c>
      <c r="B82" s="294" t="s">
        <v>355</v>
      </c>
      <c r="C82" s="294"/>
      <c r="D82" s="294"/>
      <c r="E82" s="126" t="s">
        <v>314</v>
      </c>
      <c r="F82" s="69" t="s">
        <v>315</v>
      </c>
    </row>
    <row r="83" spans="1:12" x14ac:dyDescent="0.2">
      <c r="A83" s="68" t="s">
        <v>292</v>
      </c>
      <c r="B83" s="296" t="s">
        <v>355</v>
      </c>
      <c r="C83" s="296"/>
      <c r="D83" s="296"/>
      <c r="E83" s="109">
        <v>8.3299999999999999E-2</v>
      </c>
      <c r="F83" s="56">
        <v>0</v>
      </c>
      <c r="G83" s="78"/>
    </row>
    <row r="84" spans="1:12" x14ac:dyDescent="0.2">
      <c r="A84" s="294" t="s">
        <v>356</v>
      </c>
      <c r="B84" s="294"/>
      <c r="C84" s="294"/>
      <c r="D84" s="294"/>
      <c r="E84" s="73">
        <f>E83</f>
        <v>8.3299999999999999E-2</v>
      </c>
      <c r="F84" s="56">
        <v>0</v>
      </c>
    </row>
    <row r="85" spans="1:12" x14ac:dyDescent="0.2">
      <c r="A85" s="79" t="s">
        <v>294</v>
      </c>
      <c r="B85" s="300" t="s">
        <v>357</v>
      </c>
      <c r="C85" s="300"/>
      <c r="D85" s="300"/>
      <c r="E85" s="72">
        <f>E78*E83</f>
        <v>1.1495400000000001E-2</v>
      </c>
      <c r="F85" s="56">
        <v>0</v>
      </c>
      <c r="G85" s="78"/>
      <c r="H85" s="78"/>
    </row>
    <row r="86" spans="1:12" x14ac:dyDescent="0.2">
      <c r="A86" s="305" t="s">
        <v>235</v>
      </c>
      <c r="B86" s="306"/>
      <c r="C86" s="306"/>
      <c r="D86" s="306"/>
      <c r="E86" s="73">
        <f>SUM(E84:E85)</f>
        <v>9.4795400000000002E-2</v>
      </c>
      <c r="F86" s="56">
        <v>0</v>
      </c>
      <c r="G86" s="78"/>
    </row>
    <row r="87" spans="1:12" x14ac:dyDescent="0.2">
      <c r="A87" s="70"/>
      <c r="B87" s="128"/>
      <c r="C87" s="128"/>
      <c r="D87" s="128"/>
      <c r="E87" s="77"/>
      <c r="F87" s="71"/>
    </row>
    <row r="88" spans="1:12" x14ac:dyDescent="0.2">
      <c r="A88" s="126" t="s">
        <v>358</v>
      </c>
      <c r="B88" s="307" t="s">
        <v>359</v>
      </c>
      <c r="C88" s="307"/>
      <c r="D88" s="307"/>
      <c r="E88" s="126" t="s">
        <v>314</v>
      </c>
      <c r="F88" s="69" t="s">
        <v>315</v>
      </c>
    </row>
    <row r="89" spans="1:12" x14ac:dyDescent="0.2">
      <c r="A89" s="68" t="s">
        <v>292</v>
      </c>
      <c r="B89" s="308" t="s">
        <v>360</v>
      </c>
      <c r="C89" s="309"/>
      <c r="D89" s="310"/>
      <c r="E89" s="72">
        <v>0</v>
      </c>
      <c r="F89" s="56">
        <v>0</v>
      </c>
      <c r="H89" s="81"/>
      <c r="I89" s="81"/>
      <c r="J89" s="81"/>
      <c r="K89" s="82"/>
      <c r="L89" s="83"/>
    </row>
    <row r="90" spans="1:12" ht="32.25" customHeight="1" x14ac:dyDescent="0.2">
      <c r="A90" s="79" t="s">
        <v>294</v>
      </c>
      <c r="B90" s="300" t="s">
        <v>361</v>
      </c>
      <c r="C90" s="300"/>
      <c r="D90" s="300"/>
      <c r="E90" s="84">
        <f>E89*E78</f>
        <v>0</v>
      </c>
      <c r="F90" s="56">
        <v>0</v>
      </c>
      <c r="K90" s="82"/>
      <c r="L90" s="83"/>
    </row>
    <row r="91" spans="1:12" x14ac:dyDescent="0.2">
      <c r="A91" s="303" t="s">
        <v>235</v>
      </c>
      <c r="B91" s="304"/>
      <c r="C91" s="304"/>
      <c r="D91" s="304"/>
      <c r="E91" s="73">
        <f>SUM(E89:E90)</f>
        <v>0</v>
      </c>
      <c r="F91" s="56">
        <v>0</v>
      </c>
    </row>
    <row r="92" spans="1:12" x14ac:dyDescent="0.2">
      <c r="A92" s="70"/>
      <c r="B92" s="70"/>
      <c r="C92" s="70"/>
      <c r="D92" s="70"/>
      <c r="E92" s="70"/>
      <c r="F92" s="71"/>
    </row>
    <row r="93" spans="1:12" x14ac:dyDescent="0.2">
      <c r="A93" s="302" t="s">
        <v>362</v>
      </c>
      <c r="B93" s="302"/>
      <c r="C93" s="302"/>
      <c r="D93" s="302"/>
      <c r="E93" s="302"/>
      <c r="F93" s="302"/>
    </row>
    <row r="94" spans="1:12" x14ac:dyDescent="0.2">
      <c r="A94" s="70"/>
      <c r="B94" s="70"/>
      <c r="C94" s="70"/>
      <c r="D94" s="70"/>
      <c r="E94" s="70"/>
      <c r="F94" s="71"/>
      <c r="G94" s="85"/>
    </row>
    <row r="95" spans="1:12" x14ac:dyDescent="0.2">
      <c r="A95" s="126" t="s">
        <v>363</v>
      </c>
      <c r="B95" s="294" t="s">
        <v>364</v>
      </c>
      <c r="C95" s="294"/>
      <c r="D95" s="294"/>
      <c r="E95" s="126" t="s">
        <v>314</v>
      </c>
      <c r="F95" s="69" t="s">
        <v>315</v>
      </c>
    </row>
    <row r="96" spans="1:12" x14ac:dyDescent="0.2">
      <c r="A96" s="79" t="s">
        <v>292</v>
      </c>
      <c r="B96" s="273" t="s">
        <v>365</v>
      </c>
      <c r="C96" s="273"/>
      <c r="D96" s="273"/>
      <c r="E96" s="84">
        <v>0</v>
      </c>
      <c r="F96" s="80">
        <v>0</v>
      </c>
      <c r="G96" s="78"/>
    </row>
    <row r="97" spans="1:7" x14ac:dyDescent="0.2">
      <c r="A97" s="79" t="s">
        <v>294</v>
      </c>
      <c r="B97" s="300" t="s">
        <v>366</v>
      </c>
      <c r="C97" s="300"/>
      <c r="D97" s="300"/>
      <c r="E97" s="84">
        <v>0</v>
      </c>
      <c r="F97" s="80">
        <v>0</v>
      </c>
      <c r="G97" s="86"/>
    </row>
    <row r="98" spans="1:7" ht="12.75" customHeight="1" x14ac:dyDescent="0.2">
      <c r="A98" s="79" t="s">
        <v>297</v>
      </c>
      <c r="B98" s="300" t="s">
        <v>367</v>
      </c>
      <c r="C98" s="300"/>
      <c r="D98" s="300"/>
      <c r="E98" s="84">
        <v>0</v>
      </c>
      <c r="F98" s="80">
        <v>0</v>
      </c>
      <c r="G98" s="129"/>
    </row>
    <row r="99" spans="1:7" x14ac:dyDescent="0.2">
      <c r="A99" s="79" t="s">
        <v>298</v>
      </c>
      <c r="B99" s="300" t="s">
        <v>368</v>
      </c>
      <c r="C99" s="300"/>
      <c r="D99" s="300"/>
      <c r="E99" s="84">
        <v>0</v>
      </c>
      <c r="F99" s="80">
        <v>0</v>
      </c>
      <c r="G99" s="52"/>
    </row>
    <row r="100" spans="1:7" x14ac:dyDescent="0.2">
      <c r="A100" s="79" t="s">
        <v>320</v>
      </c>
      <c r="B100" s="300" t="s">
        <v>369</v>
      </c>
      <c r="C100" s="300"/>
      <c r="D100" s="300"/>
      <c r="E100" s="84">
        <v>0</v>
      </c>
      <c r="F100" s="80">
        <v>0</v>
      </c>
      <c r="G100" s="52"/>
    </row>
    <row r="101" spans="1:7" ht="12.75" customHeight="1" x14ac:dyDescent="0.2">
      <c r="A101" s="79" t="s">
        <v>322</v>
      </c>
      <c r="B101" s="281" t="s">
        <v>370</v>
      </c>
      <c r="C101" s="282"/>
      <c r="D101" s="283"/>
      <c r="E101" s="84">
        <v>0</v>
      </c>
      <c r="F101" s="80">
        <v>0</v>
      </c>
      <c r="G101" s="52"/>
    </row>
    <row r="102" spans="1:7" x14ac:dyDescent="0.2">
      <c r="A102" s="274" t="s">
        <v>235</v>
      </c>
      <c r="B102" s="275"/>
      <c r="C102" s="275"/>
      <c r="D102" s="276"/>
      <c r="E102" s="84">
        <v>0</v>
      </c>
      <c r="F102" s="80">
        <v>0</v>
      </c>
      <c r="G102" s="129"/>
    </row>
    <row r="103" spans="1:7" x14ac:dyDescent="0.2">
      <c r="A103" s="70"/>
      <c r="B103" s="70"/>
      <c r="C103" s="70"/>
      <c r="D103" s="70"/>
      <c r="E103" s="70"/>
      <c r="F103" s="71"/>
    </row>
    <row r="104" spans="1:7" x14ac:dyDescent="0.2">
      <c r="A104" s="302" t="s">
        <v>371</v>
      </c>
      <c r="B104" s="302"/>
      <c r="C104" s="302"/>
      <c r="D104" s="302"/>
      <c r="E104" s="302"/>
      <c r="F104" s="302"/>
    </row>
    <row r="105" spans="1:7" x14ac:dyDescent="0.2">
      <c r="A105" s="70"/>
      <c r="B105" s="70"/>
      <c r="C105" s="70"/>
      <c r="D105" s="70"/>
      <c r="E105" s="70"/>
      <c r="F105" s="71"/>
    </row>
    <row r="106" spans="1:7" ht="30.75" customHeight="1" x14ac:dyDescent="0.2">
      <c r="A106" s="125" t="s">
        <v>372</v>
      </c>
      <c r="B106" s="284" t="s">
        <v>373</v>
      </c>
      <c r="C106" s="285"/>
      <c r="D106" s="286"/>
      <c r="E106" s="125" t="s">
        <v>314</v>
      </c>
      <c r="F106" s="88" t="s">
        <v>315</v>
      </c>
    </row>
    <row r="107" spans="1:7" ht="13.5" x14ac:dyDescent="0.2">
      <c r="A107" s="79" t="s">
        <v>292</v>
      </c>
      <c r="B107" s="301" t="s">
        <v>374</v>
      </c>
      <c r="C107" s="301"/>
      <c r="D107" s="301"/>
      <c r="E107" s="110">
        <v>0.121</v>
      </c>
      <c r="F107" s="80">
        <v>0</v>
      </c>
      <c r="G107" s="89"/>
    </row>
    <row r="108" spans="1:7" x14ac:dyDescent="0.2">
      <c r="A108" s="79" t="s">
        <v>294</v>
      </c>
      <c r="B108" s="300" t="s">
        <v>375</v>
      </c>
      <c r="C108" s="300"/>
      <c r="D108" s="300"/>
      <c r="E108" s="84">
        <v>0</v>
      </c>
      <c r="F108" s="80">
        <v>0</v>
      </c>
    </row>
    <row r="109" spans="1:7" x14ac:dyDescent="0.2">
      <c r="A109" s="79" t="s">
        <v>297</v>
      </c>
      <c r="B109" s="281" t="s">
        <v>376</v>
      </c>
      <c r="C109" s="282"/>
      <c r="D109" s="283"/>
      <c r="E109" s="84">
        <v>0</v>
      </c>
      <c r="F109" s="80">
        <v>0</v>
      </c>
    </row>
    <row r="110" spans="1:7" x14ac:dyDescent="0.2">
      <c r="A110" s="79" t="s">
        <v>298</v>
      </c>
      <c r="B110" s="281" t="s">
        <v>377</v>
      </c>
      <c r="C110" s="282"/>
      <c r="D110" s="283"/>
      <c r="E110" s="84">
        <v>0</v>
      </c>
      <c r="F110" s="80">
        <v>0</v>
      </c>
      <c r="G110" s="81"/>
    </row>
    <row r="111" spans="1:7" x14ac:dyDescent="0.2">
      <c r="A111" s="79" t="s">
        <v>320</v>
      </c>
      <c r="B111" s="300" t="s">
        <v>378</v>
      </c>
      <c r="C111" s="300"/>
      <c r="D111" s="300"/>
      <c r="E111" s="84">
        <v>0</v>
      </c>
      <c r="F111" s="80">
        <v>0</v>
      </c>
      <c r="G111" s="81"/>
    </row>
    <row r="112" spans="1:7" x14ac:dyDescent="0.2">
      <c r="A112" s="79" t="s">
        <v>322</v>
      </c>
      <c r="B112" s="281" t="s">
        <v>379</v>
      </c>
      <c r="C112" s="282"/>
      <c r="D112" s="283"/>
      <c r="E112" s="84">
        <v>0</v>
      </c>
      <c r="F112" s="80">
        <v>0</v>
      </c>
    </row>
    <row r="113" spans="1:7" x14ac:dyDescent="0.2">
      <c r="A113" s="297" t="s">
        <v>356</v>
      </c>
      <c r="B113" s="298"/>
      <c r="C113" s="298"/>
      <c r="D113" s="299"/>
      <c r="E113" s="87">
        <f>SUM(E107:E112)</f>
        <v>0.121</v>
      </c>
      <c r="F113" s="80">
        <v>0</v>
      </c>
    </row>
    <row r="114" spans="1:7" x14ac:dyDescent="0.2">
      <c r="A114" s="79" t="s">
        <v>324</v>
      </c>
      <c r="B114" s="300" t="s">
        <v>380</v>
      </c>
      <c r="C114" s="300"/>
      <c r="D114" s="300"/>
      <c r="E114" s="84">
        <f>E113*E78</f>
        <v>1.6698000000000001E-2</v>
      </c>
      <c r="F114" s="80">
        <v>0</v>
      </c>
    </row>
    <row r="115" spans="1:7" x14ac:dyDescent="0.2">
      <c r="A115" s="274" t="s">
        <v>235</v>
      </c>
      <c r="B115" s="275"/>
      <c r="C115" s="275"/>
      <c r="D115" s="275"/>
      <c r="E115" s="87">
        <f>E113+E114</f>
        <v>0.13769799999999999</v>
      </c>
      <c r="F115" s="80">
        <v>0</v>
      </c>
    </row>
    <row r="116" spans="1:7" x14ac:dyDescent="0.2">
      <c r="A116" s="70"/>
      <c r="B116" s="70"/>
      <c r="C116" s="70"/>
      <c r="D116" s="70"/>
      <c r="E116" s="70"/>
      <c r="F116" s="71"/>
    </row>
    <row r="117" spans="1:7" x14ac:dyDescent="0.2">
      <c r="A117" s="293" t="s">
        <v>381</v>
      </c>
      <c r="B117" s="293"/>
      <c r="C117" s="293"/>
      <c r="D117" s="293"/>
      <c r="E117" s="293"/>
      <c r="F117" s="293"/>
    </row>
    <row r="118" spans="1:7" x14ac:dyDescent="0.2">
      <c r="A118" s="90"/>
      <c r="B118" s="70"/>
      <c r="C118" s="70"/>
      <c r="D118" s="70"/>
      <c r="E118" s="70"/>
      <c r="F118" s="71"/>
    </row>
    <row r="119" spans="1:7" x14ac:dyDescent="0.2">
      <c r="A119" s="126">
        <v>4</v>
      </c>
      <c r="B119" s="294" t="s">
        <v>382</v>
      </c>
      <c r="C119" s="294"/>
      <c r="D119" s="294"/>
      <c r="E119" s="294"/>
      <c r="F119" s="56" t="s">
        <v>315</v>
      </c>
    </row>
    <row r="120" spans="1:7" x14ac:dyDescent="0.2">
      <c r="A120" s="91" t="s">
        <v>343</v>
      </c>
      <c r="B120" s="296" t="s">
        <v>383</v>
      </c>
      <c r="C120" s="296"/>
      <c r="D120" s="296"/>
      <c r="E120" s="296"/>
      <c r="F120" s="56">
        <v>0</v>
      </c>
    </row>
    <row r="121" spans="1:7" x14ac:dyDescent="0.2">
      <c r="A121" s="91" t="s">
        <v>354</v>
      </c>
      <c r="B121" s="296" t="s">
        <v>384</v>
      </c>
      <c r="C121" s="296"/>
      <c r="D121" s="296"/>
      <c r="E121" s="296"/>
      <c r="F121" s="56">
        <v>0</v>
      </c>
    </row>
    <row r="122" spans="1:7" x14ac:dyDescent="0.2">
      <c r="A122" s="91" t="s">
        <v>358</v>
      </c>
      <c r="B122" s="296" t="s">
        <v>360</v>
      </c>
      <c r="C122" s="296"/>
      <c r="D122" s="296"/>
      <c r="E122" s="296"/>
      <c r="F122" s="56">
        <v>0</v>
      </c>
    </row>
    <row r="123" spans="1:7" x14ac:dyDescent="0.2">
      <c r="A123" s="91" t="s">
        <v>363</v>
      </c>
      <c r="B123" s="296" t="s">
        <v>385</v>
      </c>
      <c r="C123" s="296"/>
      <c r="D123" s="296"/>
      <c r="E123" s="296"/>
      <c r="F123" s="56">
        <v>0</v>
      </c>
    </row>
    <row r="124" spans="1:7" x14ac:dyDescent="0.2">
      <c r="A124" s="91" t="s">
        <v>372</v>
      </c>
      <c r="B124" s="296" t="s">
        <v>386</v>
      </c>
      <c r="C124" s="296"/>
      <c r="D124" s="296"/>
      <c r="E124" s="296"/>
      <c r="F124" s="56">
        <v>0</v>
      </c>
    </row>
    <row r="125" spans="1:7" x14ac:dyDescent="0.2">
      <c r="A125" s="91" t="s">
        <v>387</v>
      </c>
      <c r="B125" s="296" t="s">
        <v>334</v>
      </c>
      <c r="C125" s="296"/>
      <c r="D125" s="296"/>
      <c r="E125" s="296"/>
      <c r="F125" s="56">
        <v>0</v>
      </c>
    </row>
    <row r="126" spans="1:7" x14ac:dyDescent="0.2">
      <c r="A126" s="294" t="s">
        <v>235</v>
      </c>
      <c r="B126" s="294"/>
      <c r="C126" s="294"/>
      <c r="D126" s="294"/>
      <c r="E126" s="294"/>
      <c r="F126" s="56">
        <v>0</v>
      </c>
    </row>
    <row r="127" spans="1:7" x14ac:dyDescent="0.2">
      <c r="A127" s="70"/>
      <c r="B127" s="70"/>
      <c r="C127" s="70"/>
      <c r="D127" s="70"/>
      <c r="E127" s="70"/>
      <c r="F127" s="71"/>
    </row>
    <row r="128" spans="1:7" x14ac:dyDescent="0.2">
      <c r="A128" s="293" t="s">
        <v>388</v>
      </c>
      <c r="B128" s="293"/>
      <c r="C128" s="293"/>
      <c r="D128" s="293"/>
      <c r="E128" s="293"/>
      <c r="F128" s="293"/>
      <c r="G128" s="92"/>
    </row>
    <row r="129" spans="1:9" x14ac:dyDescent="0.2">
      <c r="A129" s="70"/>
      <c r="B129" s="70"/>
      <c r="C129" s="70"/>
      <c r="D129" s="70"/>
      <c r="E129" s="70"/>
      <c r="F129" s="71"/>
    </row>
    <row r="130" spans="1:9" x14ac:dyDescent="0.2">
      <c r="A130" s="126">
        <v>5</v>
      </c>
      <c r="B130" s="294" t="s">
        <v>389</v>
      </c>
      <c r="C130" s="294"/>
      <c r="D130" s="294"/>
      <c r="E130" s="126" t="s">
        <v>314</v>
      </c>
      <c r="F130" s="69" t="s">
        <v>315</v>
      </c>
    </row>
    <row r="131" spans="1:9" ht="26.25" customHeight="1" x14ac:dyDescent="0.2">
      <c r="A131" s="79" t="s">
        <v>292</v>
      </c>
      <c r="B131" s="295" t="s">
        <v>531</v>
      </c>
      <c r="C131" s="295"/>
      <c r="D131" s="295"/>
      <c r="E131" s="87">
        <v>0</v>
      </c>
      <c r="F131" s="88">
        <v>0</v>
      </c>
    </row>
    <row r="132" spans="1:9" x14ac:dyDescent="0.2">
      <c r="A132" s="79" t="s">
        <v>294</v>
      </c>
      <c r="B132" s="290" t="s">
        <v>390</v>
      </c>
      <c r="C132" s="291"/>
      <c r="D132" s="291"/>
      <c r="E132" s="93">
        <f>E133+E134+E135+E136</f>
        <v>9.5000000000000001E-2</v>
      </c>
      <c r="F132" s="88">
        <v>0</v>
      </c>
    </row>
    <row r="133" spans="1:9" x14ac:dyDescent="0.2">
      <c r="A133" s="79" t="s">
        <v>391</v>
      </c>
      <c r="B133" s="281" t="s">
        <v>392</v>
      </c>
      <c r="C133" s="282"/>
      <c r="D133" s="283"/>
      <c r="E133" s="84">
        <v>0</v>
      </c>
      <c r="F133" s="88">
        <v>0</v>
      </c>
    </row>
    <row r="134" spans="1:9" x14ac:dyDescent="0.2">
      <c r="A134" s="79" t="s">
        <v>393</v>
      </c>
      <c r="B134" s="281" t="s">
        <v>394</v>
      </c>
      <c r="C134" s="282"/>
      <c r="D134" s="283"/>
      <c r="E134" s="84">
        <v>0</v>
      </c>
      <c r="F134" s="88">
        <v>0</v>
      </c>
    </row>
    <row r="135" spans="1:9" x14ac:dyDescent="0.2">
      <c r="A135" s="79" t="s">
        <v>395</v>
      </c>
      <c r="B135" s="278" t="s">
        <v>396</v>
      </c>
      <c r="C135" s="279"/>
      <c r="D135" s="280"/>
      <c r="E135" s="84">
        <v>0.05</v>
      </c>
      <c r="F135" s="88">
        <v>0</v>
      </c>
    </row>
    <row r="136" spans="1:9" x14ac:dyDescent="0.2">
      <c r="A136" s="79" t="s">
        <v>397</v>
      </c>
      <c r="B136" s="281" t="s">
        <v>398</v>
      </c>
      <c r="C136" s="282"/>
      <c r="D136" s="283"/>
      <c r="E136" s="84">
        <v>4.4999999999999998E-2</v>
      </c>
      <c r="F136" s="88">
        <v>0</v>
      </c>
    </row>
    <row r="137" spans="1:9" x14ac:dyDescent="0.2">
      <c r="A137" s="79" t="s">
        <v>297</v>
      </c>
      <c r="B137" s="284" t="s">
        <v>399</v>
      </c>
      <c r="C137" s="285"/>
      <c r="D137" s="286"/>
      <c r="E137" s="87">
        <v>0</v>
      </c>
      <c r="F137" s="88">
        <v>0</v>
      </c>
    </row>
    <row r="138" spans="1:9" x14ac:dyDescent="0.2">
      <c r="A138" s="287" t="s">
        <v>235</v>
      </c>
      <c r="B138" s="288"/>
      <c r="C138" s="288"/>
      <c r="D138" s="288"/>
      <c r="E138" s="289"/>
      <c r="F138" s="88">
        <v>0</v>
      </c>
      <c r="G138" s="94"/>
    </row>
    <row r="139" spans="1:9" x14ac:dyDescent="0.2">
      <c r="A139" s="70"/>
      <c r="B139" s="70"/>
      <c r="C139" s="70"/>
      <c r="D139" s="70"/>
      <c r="E139" s="70"/>
      <c r="F139" s="71"/>
    </row>
    <row r="140" spans="1:9" x14ac:dyDescent="0.2">
      <c r="A140" s="70"/>
      <c r="B140" s="70"/>
      <c r="C140" s="70"/>
      <c r="D140" s="70"/>
      <c r="E140" s="70"/>
      <c r="F140" s="71"/>
      <c r="I140" s="94"/>
    </row>
    <row r="141" spans="1:9" ht="32.25" customHeight="1" x14ac:dyDescent="0.2">
      <c r="A141" s="290" t="s">
        <v>400</v>
      </c>
      <c r="B141" s="291"/>
      <c r="C141" s="291"/>
      <c r="D141" s="291"/>
      <c r="E141" s="292"/>
      <c r="F141" s="80" t="s">
        <v>315</v>
      </c>
    </row>
    <row r="142" spans="1:9" x14ac:dyDescent="0.2">
      <c r="A142" s="79" t="s">
        <v>292</v>
      </c>
      <c r="B142" s="273" t="s">
        <v>401</v>
      </c>
      <c r="C142" s="273"/>
      <c r="D142" s="273"/>
      <c r="E142" s="273"/>
      <c r="F142" s="80">
        <v>0</v>
      </c>
    </row>
    <row r="143" spans="1:9" x14ac:dyDescent="0.2">
      <c r="A143" s="79" t="s">
        <v>294</v>
      </c>
      <c r="B143" s="273" t="s">
        <v>402</v>
      </c>
      <c r="C143" s="273"/>
      <c r="D143" s="273"/>
      <c r="E143" s="273"/>
      <c r="F143" s="80">
        <v>0</v>
      </c>
    </row>
    <row r="144" spans="1:9" x14ac:dyDescent="0.2">
      <c r="A144" s="79" t="s">
        <v>297</v>
      </c>
      <c r="B144" s="273" t="s">
        <v>403</v>
      </c>
      <c r="C144" s="273"/>
      <c r="D144" s="273"/>
      <c r="E144" s="273"/>
      <c r="F144" s="80">
        <v>0</v>
      </c>
    </row>
    <row r="145" spans="1:7" x14ac:dyDescent="0.2">
      <c r="A145" s="79" t="s">
        <v>298</v>
      </c>
      <c r="B145" s="273" t="s">
        <v>404</v>
      </c>
      <c r="C145" s="273"/>
      <c r="D145" s="273"/>
      <c r="E145" s="273"/>
      <c r="F145" s="80">
        <v>0</v>
      </c>
      <c r="G145" s="94"/>
    </row>
    <row r="146" spans="1:7" ht="16.5" customHeight="1" x14ac:dyDescent="0.2">
      <c r="A146" s="274" t="s">
        <v>356</v>
      </c>
      <c r="B146" s="275"/>
      <c r="C146" s="275"/>
      <c r="D146" s="275"/>
      <c r="E146" s="276"/>
      <c r="F146" s="80">
        <v>0</v>
      </c>
      <c r="G146" s="94"/>
    </row>
    <row r="147" spans="1:7" x14ac:dyDescent="0.2">
      <c r="A147" s="79" t="s">
        <v>320</v>
      </c>
      <c r="B147" s="273" t="s">
        <v>405</v>
      </c>
      <c r="C147" s="273"/>
      <c r="D147" s="273"/>
      <c r="E147" s="273"/>
      <c r="F147" s="80">
        <v>0</v>
      </c>
    </row>
    <row r="148" spans="1:7" x14ac:dyDescent="0.2">
      <c r="A148" s="277" t="s">
        <v>235</v>
      </c>
      <c r="B148" s="277"/>
      <c r="C148" s="277"/>
      <c r="D148" s="277"/>
      <c r="E148" s="277"/>
      <c r="F148" s="80">
        <v>0</v>
      </c>
    </row>
    <row r="149" spans="1:7" x14ac:dyDescent="0.2">
      <c r="A149" s="70"/>
      <c r="B149" s="95"/>
      <c r="C149" s="95"/>
      <c r="D149" s="259" t="s">
        <v>406</v>
      </c>
      <c r="E149" s="259"/>
      <c r="F149" s="96"/>
    </row>
    <row r="150" spans="1:7" x14ac:dyDescent="0.2">
      <c r="B150" s="52"/>
      <c r="C150" s="52"/>
      <c r="D150" s="97"/>
      <c r="E150" s="97"/>
      <c r="F150" s="98"/>
    </row>
    <row r="151" spans="1:7" ht="26.25" customHeight="1" x14ac:dyDescent="0.2">
      <c r="A151" s="260" t="s">
        <v>407</v>
      </c>
      <c r="B151" s="260"/>
      <c r="C151" s="260"/>
      <c r="D151" s="260"/>
      <c r="E151" s="260"/>
      <c r="F151" s="260"/>
    </row>
    <row r="152" spans="1:7" ht="13.5" thickBot="1" x14ac:dyDescent="0.25">
      <c r="A152" s="99"/>
      <c r="B152" s="99"/>
      <c r="C152" s="99"/>
      <c r="D152" s="99"/>
      <c r="E152" s="99"/>
      <c r="F152" s="99"/>
    </row>
    <row r="153" spans="1:7" ht="14.25" thickTop="1" thickBot="1" x14ac:dyDescent="0.25">
      <c r="A153" s="100" t="s">
        <v>99</v>
      </c>
      <c r="B153" s="101"/>
      <c r="C153" s="102"/>
      <c r="D153" s="103" t="s">
        <v>408</v>
      </c>
      <c r="E153" s="101"/>
      <c r="F153" s="104"/>
      <c r="G153" s="105"/>
    </row>
    <row r="154" spans="1:7" ht="13.5" thickTop="1" x14ac:dyDescent="0.2">
      <c r="A154" s="261" t="s">
        <v>409</v>
      </c>
      <c r="B154" s="262"/>
      <c r="C154" s="263"/>
      <c r="D154" s="264">
        <f>E84</f>
        <v>8.3299999999999999E-2</v>
      </c>
      <c r="E154" s="265"/>
      <c r="F154" s="266"/>
    </row>
    <row r="155" spans="1:7" x14ac:dyDescent="0.2">
      <c r="A155" s="267" t="s">
        <v>410</v>
      </c>
      <c r="B155" s="268"/>
      <c r="C155" s="269"/>
      <c r="D155" s="270">
        <f>E107</f>
        <v>0.121</v>
      </c>
      <c r="E155" s="271"/>
      <c r="F155" s="272"/>
    </row>
    <row r="156" spans="1:7" ht="33.75" customHeight="1" thickBot="1" x14ac:dyDescent="0.25">
      <c r="A156" s="241" t="s">
        <v>411</v>
      </c>
      <c r="B156" s="242"/>
      <c r="C156" s="243"/>
      <c r="D156" s="244">
        <f>E98+E101</f>
        <v>0</v>
      </c>
      <c r="E156" s="245"/>
      <c r="F156" s="246"/>
    </row>
    <row r="157" spans="1:7" ht="13.5" thickBot="1" x14ac:dyDescent="0.25">
      <c r="A157" s="247" t="s">
        <v>356</v>
      </c>
      <c r="B157" s="248"/>
      <c r="C157" s="249"/>
      <c r="D157" s="250">
        <f>SUM(D154:D156)</f>
        <v>0.20429999999999998</v>
      </c>
      <c r="E157" s="251"/>
      <c r="F157" s="252"/>
    </row>
    <row r="158" spans="1:7" ht="33.75" customHeight="1" thickTop="1" thickBot="1" x14ac:dyDescent="0.25">
      <c r="A158" s="253" t="s">
        <v>412</v>
      </c>
      <c r="B158" s="254"/>
      <c r="C158" s="255"/>
      <c r="D158" s="111">
        <v>7.3899999999999993E-2</v>
      </c>
      <c r="E158" s="111">
        <v>7.5999999999999998E-2</v>
      </c>
      <c r="F158" s="106">
        <v>7.8200000000000006E-2</v>
      </c>
    </row>
    <row r="159" spans="1:7" ht="14.25" thickTop="1" thickBot="1" x14ac:dyDescent="0.25">
      <c r="A159" s="256" t="s">
        <v>413</v>
      </c>
      <c r="B159" s="257"/>
      <c r="C159" s="258"/>
      <c r="D159" s="122">
        <f>D157+D158</f>
        <v>0.2782</v>
      </c>
      <c r="E159" s="123">
        <f>D157+E158</f>
        <v>0.28029999999999999</v>
      </c>
      <c r="F159" s="107">
        <f>D157+F158</f>
        <v>0.28249999999999997</v>
      </c>
    </row>
    <row r="160" spans="1:7" ht="36" customHeight="1" thickTop="1" x14ac:dyDescent="0.2">
      <c r="A160" s="240" t="s">
        <v>414</v>
      </c>
      <c r="B160" s="240"/>
      <c r="C160" s="240"/>
      <c r="D160" s="240"/>
      <c r="E160" s="240"/>
      <c r="F160" s="240"/>
    </row>
  </sheetData>
  <mergeCells count="142">
    <mergeCell ref="A157:C157"/>
    <mergeCell ref="D157:F157"/>
    <mergeCell ref="A158:C158"/>
    <mergeCell ref="A159:C159"/>
    <mergeCell ref="A160:F160"/>
    <mergeCell ref="A154:C154"/>
    <mergeCell ref="D154:F154"/>
    <mergeCell ref="A155:C155"/>
    <mergeCell ref="D155:F155"/>
    <mergeCell ref="A156:C156"/>
    <mergeCell ref="D156:F156"/>
    <mergeCell ref="B145:E145"/>
    <mergeCell ref="A146:E146"/>
    <mergeCell ref="B147:E147"/>
    <mergeCell ref="A148:E148"/>
    <mergeCell ref="D149:E149"/>
    <mergeCell ref="A151:F151"/>
    <mergeCell ref="B137:D137"/>
    <mergeCell ref="A138:E138"/>
    <mergeCell ref="A141:E141"/>
    <mergeCell ref="B142:E142"/>
    <mergeCell ref="B143:E143"/>
    <mergeCell ref="B144:E144"/>
    <mergeCell ref="B131:D131"/>
    <mergeCell ref="B132:D132"/>
    <mergeCell ref="B133:D133"/>
    <mergeCell ref="B134:D134"/>
    <mergeCell ref="B135:D135"/>
    <mergeCell ref="B136:D136"/>
    <mergeCell ref="B123:E123"/>
    <mergeCell ref="B124:E124"/>
    <mergeCell ref="B125:E125"/>
    <mergeCell ref="A126:E126"/>
    <mergeCell ref="A128:F128"/>
    <mergeCell ref="B130:D130"/>
    <mergeCell ref="A115:D115"/>
    <mergeCell ref="A117:F117"/>
    <mergeCell ref="B119:E119"/>
    <mergeCell ref="B120:E120"/>
    <mergeCell ref="B121:E121"/>
    <mergeCell ref="B122:E122"/>
    <mergeCell ref="B109:D109"/>
    <mergeCell ref="B110:D110"/>
    <mergeCell ref="B111:D111"/>
    <mergeCell ref="B112:D112"/>
    <mergeCell ref="A113:D113"/>
    <mergeCell ref="B114:D114"/>
    <mergeCell ref="B101:D101"/>
    <mergeCell ref="A102:D102"/>
    <mergeCell ref="A104:F104"/>
    <mergeCell ref="B106:D106"/>
    <mergeCell ref="B107:D107"/>
    <mergeCell ref="B108:D108"/>
    <mergeCell ref="B95:D95"/>
    <mergeCell ref="B96:D96"/>
    <mergeCell ref="B97:D97"/>
    <mergeCell ref="B98:D98"/>
    <mergeCell ref="B99:D99"/>
    <mergeCell ref="B100:D100"/>
    <mergeCell ref="A86:D86"/>
    <mergeCell ref="B88:D88"/>
    <mergeCell ref="B89:D89"/>
    <mergeCell ref="B90:D90"/>
    <mergeCell ref="A91:D91"/>
    <mergeCell ref="A93:F93"/>
    <mergeCell ref="A78:D78"/>
    <mergeCell ref="A80:F80"/>
    <mergeCell ref="B82:D82"/>
    <mergeCell ref="B83:D83"/>
    <mergeCell ref="A84:D84"/>
    <mergeCell ref="B85:D85"/>
    <mergeCell ref="B70:D70"/>
    <mergeCell ref="G70:G77"/>
    <mergeCell ref="B71:D71"/>
    <mergeCell ref="B72:D72"/>
    <mergeCell ref="B73:D73"/>
    <mergeCell ref="B74:D74"/>
    <mergeCell ref="B75:D75"/>
    <mergeCell ref="B76:D76"/>
    <mergeCell ref="B77:D77"/>
    <mergeCell ref="B61:E61"/>
    <mergeCell ref="B62:E62"/>
    <mergeCell ref="A63:E63"/>
    <mergeCell ref="A65:F65"/>
    <mergeCell ref="B67:F67"/>
    <mergeCell ref="B69:D69"/>
    <mergeCell ref="B57:E57"/>
    <mergeCell ref="B58:E58"/>
    <mergeCell ref="B59:E59"/>
    <mergeCell ref="B60:E60"/>
    <mergeCell ref="B49:E49"/>
    <mergeCell ref="A50:E50"/>
    <mergeCell ref="A52:F52"/>
    <mergeCell ref="B54:E54"/>
    <mergeCell ref="B55:E55"/>
    <mergeCell ref="B56:E56"/>
    <mergeCell ref="B43:C43"/>
    <mergeCell ref="B44:D44"/>
    <mergeCell ref="B45:E45"/>
    <mergeCell ref="B46:E46"/>
    <mergeCell ref="B47:E47"/>
    <mergeCell ref="B48:E48"/>
    <mergeCell ref="C33:E33"/>
    <mergeCell ref="C34:E34"/>
    <mergeCell ref="C36:E36"/>
    <mergeCell ref="B37:F37"/>
    <mergeCell ref="A39:F39"/>
    <mergeCell ref="B41:E41"/>
    <mergeCell ref="B26:G26"/>
    <mergeCell ref="C28:E28"/>
    <mergeCell ref="C29:E29"/>
    <mergeCell ref="C30:E30"/>
    <mergeCell ref="C31:E31"/>
    <mergeCell ref="C32:E32"/>
    <mergeCell ref="C35:E35"/>
    <mergeCell ref="B22:E22"/>
    <mergeCell ref="F22:G22"/>
    <mergeCell ref="B23:E23"/>
    <mergeCell ref="F23:G23"/>
    <mergeCell ref="B24:E24"/>
    <mergeCell ref="F24:G24"/>
    <mergeCell ref="A16:B16"/>
    <mergeCell ref="C16:E16"/>
    <mergeCell ref="F16:G16"/>
    <mergeCell ref="A18:G18"/>
    <mergeCell ref="A20:G20"/>
    <mergeCell ref="B21:E21"/>
    <mergeCell ref="F21:G21"/>
    <mergeCell ref="A1:G1"/>
    <mergeCell ref="B10:F10"/>
    <mergeCell ref="B11:F11"/>
    <mergeCell ref="B12:F12"/>
    <mergeCell ref="A14:G14"/>
    <mergeCell ref="C15:E15"/>
    <mergeCell ref="F15:G15"/>
    <mergeCell ref="A2:C2"/>
    <mergeCell ref="C4:G4"/>
    <mergeCell ref="C5:G5"/>
    <mergeCell ref="C6:G6"/>
    <mergeCell ref="A8:G8"/>
    <mergeCell ref="B9:F9"/>
    <mergeCell ref="D2:G2"/>
  </mergeCells>
  <printOptions horizontalCentered="1"/>
  <pageMargins left="1.1811023622047245" right="0.39370078740157483" top="0.98425196850393704" bottom="0.59055118110236227" header="0.31496062992125984" footer="0.31496062992125984"/>
  <pageSetup paperSize="9" scale="91" fitToHeight="0" orientation="portrait" r:id="rId1"/>
  <rowBreaks count="2" manualBreakCount="2">
    <brk id="64" max="6" man="1"/>
    <brk id="116" max="6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0"/>
  <sheetViews>
    <sheetView view="pageBreakPreview" topLeftCell="A67" zoomScale="110" zoomScaleNormal="130" zoomScaleSheetLayoutView="110" workbookViewId="0">
      <selection activeCell="E76" sqref="E76"/>
    </sheetView>
  </sheetViews>
  <sheetFormatPr defaultRowHeight="12.75" x14ac:dyDescent="0.2"/>
  <cols>
    <col min="1" max="1" width="4" style="48" customWidth="1"/>
    <col min="2" max="2" width="12.28515625" style="48" customWidth="1"/>
    <col min="3" max="3" width="29.85546875" style="48" customWidth="1"/>
    <col min="4" max="4" width="9.42578125" style="48" customWidth="1"/>
    <col min="5" max="5" width="9.28515625" style="48" bestFit="1" customWidth="1"/>
    <col min="6" max="6" width="15" style="51" customWidth="1"/>
    <col min="7" max="7" width="13.7109375" style="48" customWidth="1"/>
    <col min="8" max="11" width="9.140625" style="48"/>
    <col min="12" max="12" width="15.28515625" style="48" customWidth="1"/>
    <col min="13" max="15" width="9.140625" style="48"/>
    <col min="16" max="16" width="11.7109375" style="48" customWidth="1"/>
    <col min="17" max="16384" width="9.140625" style="48"/>
  </cols>
  <sheetData>
    <row r="1" spans="1:7" x14ac:dyDescent="0.2">
      <c r="A1" s="343" t="s">
        <v>502</v>
      </c>
      <c r="B1" s="343"/>
      <c r="C1" s="343"/>
      <c r="D1" s="343"/>
      <c r="E1" s="343"/>
      <c r="F1" s="343"/>
      <c r="G1" s="343"/>
    </row>
    <row r="2" spans="1:7" x14ac:dyDescent="0.2">
      <c r="A2" s="341" t="s">
        <v>287</v>
      </c>
      <c r="B2" s="341"/>
      <c r="C2" s="341"/>
      <c r="D2" s="341" t="s">
        <v>438</v>
      </c>
      <c r="E2" s="341"/>
      <c r="F2" s="341"/>
      <c r="G2" s="341"/>
    </row>
    <row r="4" spans="1:7" x14ac:dyDescent="0.2">
      <c r="B4" s="49" t="s">
        <v>288</v>
      </c>
      <c r="C4" s="342"/>
      <c r="D4" s="342"/>
      <c r="E4" s="342"/>
      <c r="F4" s="342"/>
      <c r="G4" s="342"/>
    </row>
    <row r="5" spans="1:7" x14ac:dyDescent="0.2">
      <c r="B5" s="49" t="s">
        <v>289</v>
      </c>
      <c r="C5" s="342"/>
      <c r="D5" s="342"/>
      <c r="E5" s="342"/>
      <c r="F5" s="342"/>
      <c r="G5" s="342"/>
    </row>
    <row r="6" spans="1:7" x14ac:dyDescent="0.2">
      <c r="B6" s="49" t="s">
        <v>290</v>
      </c>
      <c r="C6" s="342"/>
      <c r="D6" s="342"/>
      <c r="E6" s="342"/>
      <c r="F6" s="342"/>
      <c r="G6" s="342"/>
    </row>
    <row r="8" spans="1:7" x14ac:dyDescent="0.2">
      <c r="A8" s="314" t="s">
        <v>291</v>
      </c>
      <c r="B8" s="314"/>
      <c r="C8" s="314"/>
      <c r="D8" s="314"/>
      <c r="E8" s="314"/>
      <c r="F8" s="314"/>
      <c r="G8" s="314"/>
    </row>
    <row r="9" spans="1:7" x14ac:dyDescent="0.2">
      <c r="A9" s="181" t="s">
        <v>292</v>
      </c>
      <c r="B9" s="315" t="s">
        <v>293</v>
      </c>
      <c r="C9" s="316"/>
      <c r="D9" s="316"/>
      <c r="E9" s="316"/>
      <c r="F9" s="317"/>
      <c r="G9" s="181"/>
    </row>
    <row r="10" spans="1:7" x14ac:dyDescent="0.2">
      <c r="A10" s="181" t="s">
        <v>294</v>
      </c>
      <c r="B10" s="315" t="s">
        <v>295</v>
      </c>
      <c r="C10" s="316"/>
      <c r="D10" s="316"/>
      <c r="E10" s="316"/>
      <c r="F10" s="317"/>
      <c r="G10" s="181" t="s">
        <v>296</v>
      </c>
    </row>
    <row r="11" spans="1:7" x14ac:dyDescent="0.2">
      <c r="A11" s="181" t="s">
        <v>297</v>
      </c>
      <c r="B11" s="315" t="s">
        <v>528</v>
      </c>
      <c r="C11" s="316"/>
      <c r="D11" s="316"/>
      <c r="E11" s="316"/>
      <c r="F11" s="317"/>
      <c r="G11" s="50"/>
    </row>
    <row r="12" spans="1:7" x14ac:dyDescent="0.2">
      <c r="A12" s="181" t="s">
        <v>298</v>
      </c>
      <c r="B12" s="315" t="s">
        <v>299</v>
      </c>
      <c r="C12" s="316"/>
      <c r="D12" s="316"/>
      <c r="E12" s="316"/>
      <c r="F12" s="317"/>
      <c r="G12" s="181">
        <v>12</v>
      </c>
    </row>
    <row r="13" spans="1:7" x14ac:dyDescent="0.2">
      <c r="G13" s="52"/>
    </row>
    <row r="14" spans="1:7" x14ac:dyDescent="0.2">
      <c r="A14" s="340" t="s">
        <v>300</v>
      </c>
      <c r="B14" s="340"/>
      <c r="C14" s="340"/>
      <c r="D14" s="340"/>
      <c r="E14" s="340"/>
      <c r="F14" s="340"/>
      <c r="G14" s="340"/>
    </row>
    <row r="15" spans="1:7" ht="15" customHeight="1" x14ac:dyDescent="0.2">
      <c r="A15" s="180" t="s">
        <v>301</v>
      </c>
      <c r="B15" s="177"/>
      <c r="C15" s="319" t="s">
        <v>302</v>
      </c>
      <c r="D15" s="320"/>
      <c r="E15" s="321"/>
      <c r="F15" s="314" t="s">
        <v>303</v>
      </c>
      <c r="G15" s="314"/>
    </row>
    <row r="16" spans="1:7" x14ac:dyDescent="0.2">
      <c r="A16" s="333" t="s">
        <v>269</v>
      </c>
      <c r="B16" s="333"/>
      <c r="C16" s="334" t="s">
        <v>304</v>
      </c>
      <c r="D16" s="335"/>
      <c r="E16" s="336"/>
      <c r="F16" s="337">
        <v>1</v>
      </c>
      <c r="G16" s="338"/>
    </row>
    <row r="18" spans="1:7" x14ac:dyDescent="0.2">
      <c r="A18" s="339" t="s">
        <v>305</v>
      </c>
      <c r="B18" s="339"/>
      <c r="C18" s="339"/>
      <c r="D18" s="339"/>
      <c r="E18" s="339"/>
      <c r="F18" s="339"/>
      <c r="G18" s="339"/>
    </row>
    <row r="19" spans="1:7" x14ac:dyDescent="0.2">
      <c r="B19" s="176"/>
      <c r="C19" s="176"/>
      <c r="D19" s="176"/>
      <c r="E19" s="176"/>
      <c r="F19" s="53"/>
      <c r="G19" s="176"/>
    </row>
    <row r="20" spans="1:7" x14ac:dyDescent="0.2">
      <c r="A20" s="314" t="s">
        <v>306</v>
      </c>
      <c r="B20" s="314"/>
      <c r="C20" s="314"/>
      <c r="D20" s="314"/>
      <c r="E20" s="314"/>
      <c r="F20" s="314"/>
      <c r="G20" s="314"/>
    </row>
    <row r="21" spans="1:7" x14ac:dyDescent="0.2">
      <c r="A21" s="181">
        <v>1</v>
      </c>
      <c r="B21" s="326" t="s">
        <v>307</v>
      </c>
      <c r="C21" s="327"/>
      <c r="D21" s="327"/>
      <c r="E21" s="328"/>
      <c r="F21" s="319" t="s">
        <v>451</v>
      </c>
      <c r="G21" s="321"/>
    </row>
    <row r="22" spans="1:7" x14ac:dyDescent="0.2">
      <c r="A22" s="181">
        <v>2</v>
      </c>
      <c r="B22" s="315" t="s">
        <v>308</v>
      </c>
      <c r="C22" s="316"/>
      <c r="D22" s="316"/>
      <c r="E22" s="317"/>
      <c r="F22" s="329"/>
      <c r="G22" s="330"/>
    </row>
    <row r="23" spans="1:7" x14ac:dyDescent="0.2">
      <c r="A23" s="181">
        <v>3</v>
      </c>
      <c r="B23" s="315" t="s">
        <v>309</v>
      </c>
      <c r="C23" s="316"/>
      <c r="D23" s="316"/>
      <c r="E23" s="317"/>
      <c r="F23" s="331"/>
      <c r="G23" s="332"/>
    </row>
    <row r="24" spans="1:7" x14ac:dyDescent="0.2">
      <c r="A24" s="181">
        <v>4</v>
      </c>
      <c r="B24" s="315" t="s">
        <v>310</v>
      </c>
      <c r="C24" s="316"/>
      <c r="D24" s="316"/>
      <c r="E24" s="317"/>
      <c r="F24" s="323"/>
      <c r="G24" s="324"/>
    </row>
    <row r="25" spans="1:7" x14ac:dyDescent="0.2">
      <c r="A25" s="176"/>
      <c r="B25" s="54"/>
      <c r="C25" s="54"/>
      <c r="D25" s="54"/>
      <c r="E25" s="54"/>
      <c r="F25" s="55" t="s">
        <v>311</v>
      </c>
      <c r="G25" s="56"/>
    </row>
    <row r="26" spans="1:7" x14ac:dyDescent="0.2">
      <c r="A26" s="176"/>
      <c r="B26" s="325" t="s">
        <v>312</v>
      </c>
      <c r="C26" s="325"/>
      <c r="D26" s="325"/>
      <c r="E26" s="325"/>
      <c r="F26" s="325"/>
      <c r="G26" s="325"/>
    </row>
    <row r="28" spans="1:7" x14ac:dyDescent="0.2">
      <c r="B28" s="181">
        <v>1</v>
      </c>
      <c r="C28" s="314" t="s">
        <v>313</v>
      </c>
      <c r="D28" s="314"/>
      <c r="E28" s="314"/>
      <c r="F28" s="57" t="s">
        <v>314</v>
      </c>
      <c r="G28" s="58" t="s">
        <v>315</v>
      </c>
    </row>
    <row r="29" spans="1:7" x14ac:dyDescent="0.2">
      <c r="B29" s="181" t="s">
        <v>292</v>
      </c>
      <c r="C29" s="322" t="s">
        <v>316</v>
      </c>
      <c r="D29" s="322"/>
      <c r="E29" s="322"/>
      <c r="F29" s="55"/>
      <c r="G29" s="56">
        <v>0</v>
      </c>
    </row>
    <row r="30" spans="1:7" x14ac:dyDescent="0.2">
      <c r="B30" s="181" t="s">
        <v>294</v>
      </c>
      <c r="C30" s="322" t="s">
        <v>317</v>
      </c>
      <c r="D30" s="322"/>
      <c r="E30" s="322"/>
      <c r="F30" s="60">
        <v>0.3</v>
      </c>
      <c r="G30" s="56">
        <v>0</v>
      </c>
    </row>
    <row r="31" spans="1:7" x14ac:dyDescent="0.2">
      <c r="B31" s="181" t="s">
        <v>297</v>
      </c>
      <c r="C31" s="322" t="s">
        <v>318</v>
      </c>
      <c r="D31" s="322"/>
      <c r="E31" s="322"/>
      <c r="F31" s="60">
        <v>0</v>
      </c>
      <c r="G31" s="56">
        <v>0</v>
      </c>
    </row>
    <row r="32" spans="1:7" x14ac:dyDescent="0.2">
      <c r="B32" s="181" t="s">
        <v>298</v>
      </c>
      <c r="C32" s="322" t="s">
        <v>319</v>
      </c>
      <c r="D32" s="322"/>
      <c r="E32" s="322"/>
      <c r="F32" s="60">
        <v>0.2</v>
      </c>
      <c r="G32" s="56">
        <v>0</v>
      </c>
    </row>
    <row r="33" spans="1:7" x14ac:dyDescent="0.2">
      <c r="B33" s="181" t="s">
        <v>320</v>
      </c>
      <c r="C33" s="322" t="s">
        <v>321</v>
      </c>
      <c r="D33" s="322"/>
      <c r="E33" s="322"/>
      <c r="F33" s="60">
        <v>0</v>
      </c>
      <c r="G33" s="56">
        <v>0</v>
      </c>
    </row>
    <row r="34" spans="1:7" x14ac:dyDescent="0.2">
      <c r="B34" s="181" t="s">
        <v>322</v>
      </c>
      <c r="C34" s="322" t="s">
        <v>323</v>
      </c>
      <c r="D34" s="322"/>
      <c r="E34" s="322"/>
      <c r="F34" s="63">
        <v>0</v>
      </c>
      <c r="G34" s="56">
        <v>0</v>
      </c>
    </row>
    <row r="35" spans="1:7" x14ac:dyDescent="0.2">
      <c r="B35" s="181" t="s">
        <v>324</v>
      </c>
      <c r="C35" s="315" t="s">
        <v>440</v>
      </c>
      <c r="D35" s="316"/>
      <c r="E35" s="317"/>
      <c r="F35" s="146">
        <v>0.14000000000000001</v>
      </c>
      <c r="G35" s="56">
        <v>0</v>
      </c>
    </row>
    <row r="36" spans="1:7" x14ac:dyDescent="0.2">
      <c r="B36" s="181" t="s">
        <v>333</v>
      </c>
      <c r="C36" s="322" t="s">
        <v>523</v>
      </c>
      <c r="D36" s="322"/>
      <c r="E36" s="322"/>
      <c r="F36" s="64"/>
      <c r="G36" s="56">
        <v>0</v>
      </c>
    </row>
    <row r="37" spans="1:7" x14ac:dyDescent="0.2">
      <c r="B37" s="319" t="s">
        <v>325</v>
      </c>
      <c r="C37" s="320"/>
      <c r="D37" s="320"/>
      <c r="E37" s="320"/>
      <c r="F37" s="321"/>
      <c r="G37" s="56">
        <v>0</v>
      </c>
    </row>
    <row r="39" spans="1:7" ht="15.75" customHeight="1" x14ac:dyDescent="0.2">
      <c r="A39" s="318" t="s">
        <v>326</v>
      </c>
      <c r="B39" s="318"/>
      <c r="C39" s="318"/>
      <c r="D39" s="318"/>
      <c r="E39" s="318"/>
      <c r="F39" s="318"/>
      <c r="G39" s="176"/>
    </row>
    <row r="41" spans="1:7" ht="15.75" customHeight="1" x14ac:dyDescent="0.2">
      <c r="A41" s="181">
        <v>2</v>
      </c>
      <c r="B41" s="319" t="s">
        <v>327</v>
      </c>
      <c r="C41" s="320"/>
      <c r="D41" s="320"/>
      <c r="E41" s="321"/>
      <c r="F41" s="57" t="s">
        <v>315</v>
      </c>
    </row>
    <row r="42" spans="1:7" ht="15.75" customHeight="1" x14ac:dyDescent="0.2">
      <c r="A42" s="181" t="s">
        <v>292</v>
      </c>
      <c r="B42" s="178" t="s">
        <v>328</v>
      </c>
      <c r="C42" s="179"/>
      <c r="D42" s="124">
        <v>12</v>
      </c>
      <c r="E42" s="66"/>
      <c r="F42" s="56">
        <v>0</v>
      </c>
    </row>
    <row r="43" spans="1:7" x14ac:dyDescent="0.2">
      <c r="A43" s="181" t="s">
        <v>294</v>
      </c>
      <c r="B43" s="315" t="s">
        <v>421</v>
      </c>
      <c r="C43" s="316"/>
      <c r="D43" s="65"/>
      <c r="E43" s="66"/>
      <c r="F43" s="56">
        <v>0</v>
      </c>
      <c r="G43" s="67"/>
    </row>
    <row r="44" spans="1:7" x14ac:dyDescent="0.2">
      <c r="A44" s="181" t="s">
        <v>297</v>
      </c>
      <c r="B44" s="315" t="s">
        <v>422</v>
      </c>
      <c r="C44" s="316"/>
      <c r="D44" s="316"/>
      <c r="E44" s="66"/>
      <c r="F44" s="56">
        <v>0</v>
      </c>
      <c r="G44" s="67"/>
    </row>
    <row r="45" spans="1:7" x14ac:dyDescent="0.2">
      <c r="A45" s="181" t="s">
        <v>298</v>
      </c>
      <c r="B45" s="315" t="s">
        <v>329</v>
      </c>
      <c r="C45" s="316"/>
      <c r="D45" s="316"/>
      <c r="E45" s="317"/>
      <c r="F45" s="56">
        <v>0</v>
      </c>
      <c r="G45" s="67"/>
    </row>
    <row r="46" spans="1:7" x14ac:dyDescent="0.2">
      <c r="A46" s="181" t="s">
        <v>320</v>
      </c>
      <c r="B46" s="315" t="s">
        <v>330</v>
      </c>
      <c r="C46" s="316"/>
      <c r="D46" s="316"/>
      <c r="E46" s="317"/>
      <c r="F46" s="56">
        <v>0</v>
      </c>
      <c r="G46" s="67"/>
    </row>
    <row r="47" spans="1:7" x14ac:dyDescent="0.2">
      <c r="A47" s="181" t="s">
        <v>322</v>
      </c>
      <c r="B47" s="315" t="s">
        <v>331</v>
      </c>
      <c r="C47" s="316"/>
      <c r="D47" s="316"/>
      <c r="E47" s="317"/>
      <c r="F47" s="56">
        <v>0</v>
      </c>
      <c r="G47" s="67"/>
    </row>
    <row r="48" spans="1:7" x14ac:dyDescent="0.2">
      <c r="A48" s="181" t="s">
        <v>324</v>
      </c>
      <c r="B48" s="315" t="s">
        <v>332</v>
      </c>
      <c r="C48" s="316"/>
      <c r="D48" s="316"/>
      <c r="E48" s="317"/>
      <c r="F48" s="56">
        <v>0</v>
      </c>
      <c r="G48" s="67"/>
    </row>
    <row r="49" spans="1:7" x14ac:dyDescent="0.2">
      <c r="A49" s="181" t="s">
        <v>333</v>
      </c>
      <c r="B49" s="308" t="s">
        <v>334</v>
      </c>
      <c r="C49" s="309"/>
      <c r="D49" s="309"/>
      <c r="E49" s="310"/>
      <c r="F49" s="56">
        <v>0</v>
      </c>
      <c r="G49" s="67"/>
    </row>
    <row r="50" spans="1:7" x14ac:dyDescent="0.2">
      <c r="A50" s="314" t="s">
        <v>335</v>
      </c>
      <c r="B50" s="314"/>
      <c r="C50" s="314"/>
      <c r="D50" s="314"/>
      <c r="E50" s="314"/>
      <c r="F50" s="56">
        <v>0</v>
      </c>
      <c r="G50" s="67"/>
    </row>
    <row r="51" spans="1:7" x14ac:dyDescent="0.2">
      <c r="G51" s="67"/>
    </row>
    <row r="52" spans="1:7" ht="15.75" customHeight="1" x14ac:dyDescent="0.2">
      <c r="A52" s="318" t="s">
        <v>336</v>
      </c>
      <c r="B52" s="318"/>
      <c r="C52" s="318"/>
      <c r="D52" s="318"/>
      <c r="E52" s="318"/>
      <c r="F52" s="318"/>
      <c r="G52" s="67"/>
    </row>
    <row r="53" spans="1:7" x14ac:dyDescent="0.2">
      <c r="G53" s="67"/>
    </row>
    <row r="54" spans="1:7" x14ac:dyDescent="0.2">
      <c r="A54" s="181">
        <v>3</v>
      </c>
      <c r="B54" s="314" t="s">
        <v>337</v>
      </c>
      <c r="C54" s="314"/>
      <c r="D54" s="314"/>
      <c r="E54" s="314"/>
      <c r="F54" s="57" t="s">
        <v>315</v>
      </c>
      <c r="G54" s="52"/>
    </row>
    <row r="55" spans="1:7" x14ac:dyDescent="0.2">
      <c r="A55" s="68" t="s">
        <v>292</v>
      </c>
      <c r="B55" s="296" t="s">
        <v>417</v>
      </c>
      <c r="C55" s="296"/>
      <c r="D55" s="296"/>
      <c r="E55" s="296"/>
      <c r="F55" s="56">
        <v>0</v>
      </c>
      <c r="G55" s="176"/>
    </row>
    <row r="56" spans="1:7" x14ac:dyDescent="0.2">
      <c r="A56" s="68" t="s">
        <v>294</v>
      </c>
      <c r="B56" s="308" t="s">
        <v>484</v>
      </c>
      <c r="C56" s="309"/>
      <c r="D56" s="309"/>
      <c r="E56" s="310"/>
      <c r="F56" s="56">
        <v>0</v>
      </c>
      <c r="G56" s="54"/>
    </row>
    <row r="57" spans="1:7" x14ac:dyDescent="0.2">
      <c r="A57" s="68" t="s">
        <v>297</v>
      </c>
      <c r="B57" s="296" t="s">
        <v>418</v>
      </c>
      <c r="C57" s="296"/>
      <c r="D57" s="296"/>
      <c r="E57" s="296"/>
      <c r="F57" s="56">
        <v>0</v>
      </c>
      <c r="G57" s="54"/>
    </row>
    <row r="58" spans="1:7" x14ac:dyDescent="0.2">
      <c r="A58" s="68" t="s">
        <v>298</v>
      </c>
      <c r="B58" s="308" t="s">
        <v>419</v>
      </c>
      <c r="C58" s="309"/>
      <c r="D58" s="309"/>
      <c r="E58" s="310"/>
      <c r="F58" s="56">
        <v>0</v>
      </c>
      <c r="G58" s="54"/>
    </row>
    <row r="59" spans="1:7" x14ac:dyDescent="0.2">
      <c r="A59" s="68" t="s">
        <v>320</v>
      </c>
      <c r="B59" s="308" t="s">
        <v>522</v>
      </c>
      <c r="C59" s="309"/>
      <c r="D59" s="309"/>
      <c r="E59" s="310"/>
      <c r="F59" s="56">
        <v>0</v>
      </c>
      <c r="G59" s="54"/>
    </row>
    <row r="60" spans="1:7" x14ac:dyDescent="0.2">
      <c r="A60" s="68" t="s">
        <v>322</v>
      </c>
      <c r="B60" s="308" t="s">
        <v>420</v>
      </c>
      <c r="C60" s="309"/>
      <c r="D60" s="309"/>
      <c r="E60" s="310"/>
      <c r="F60" s="56">
        <v>0</v>
      </c>
      <c r="G60" s="54"/>
    </row>
    <row r="61" spans="1:7" x14ac:dyDescent="0.2">
      <c r="A61" s="68" t="s">
        <v>324</v>
      </c>
      <c r="B61" s="308" t="s">
        <v>255</v>
      </c>
      <c r="C61" s="309"/>
      <c r="D61" s="309"/>
      <c r="E61" s="310"/>
      <c r="F61" s="56">
        <v>0</v>
      </c>
      <c r="G61" s="54"/>
    </row>
    <row r="62" spans="1:7" x14ac:dyDescent="0.2">
      <c r="A62" s="68" t="s">
        <v>333</v>
      </c>
      <c r="B62" s="296" t="s">
        <v>338</v>
      </c>
      <c r="C62" s="296"/>
      <c r="D62" s="296"/>
      <c r="E62" s="296"/>
      <c r="F62" s="56">
        <v>0</v>
      </c>
      <c r="G62" s="176"/>
    </row>
    <row r="63" spans="1:7" x14ac:dyDescent="0.2">
      <c r="A63" s="294" t="s">
        <v>339</v>
      </c>
      <c r="B63" s="294"/>
      <c r="C63" s="294"/>
      <c r="D63" s="294"/>
      <c r="E63" s="294"/>
      <c r="F63" s="56">
        <v>0</v>
      </c>
      <c r="G63" s="54"/>
    </row>
    <row r="64" spans="1:7" x14ac:dyDescent="0.2">
      <c r="A64" s="70"/>
      <c r="B64" s="70"/>
      <c r="C64" s="70"/>
      <c r="D64" s="70"/>
      <c r="E64" s="70"/>
      <c r="F64" s="71"/>
      <c r="G64" s="176"/>
    </row>
    <row r="65" spans="1:7" x14ac:dyDescent="0.2">
      <c r="A65" s="293" t="s">
        <v>340</v>
      </c>
      <c r="B65" s="293"/>
      <c r="C65" s="293"/>
      <c r="D65" s="293"/>
      <c r="E65" s="293"/>
      <c r="F65" s="293"/>
    </row>
    <row r="66" spans="1:7" x14ac:dyDescent="0.2">
      <c r="A66" s="173"/>
      <c r="B66" s="173"/>
      <c r="C66" s="173"/>
      <c r="D66" s="173"/>
      <c r="E66" s="173"/>
      <c r="F66" s="173"/>
    </row>
    <row r="67" spans="1:7" x14ac:dyDescent="0.2">
      <c r="A67" s="173"/>
      <c r="B67" s="293" t="s">
        <v>341</v>
      </c>
      <c r="C67" s="293"/>
      <c r="D67" s="293"/>
      <c r="E67" s="293"/>
      <c r="F67" s="293"/>
    </row>
    <row r="68" spans="1:7" x14ac:dyDescent="0.2">
      <c r="A68" s="70"/>
      <c r="B68" s="70" t="s">
        <v>342</v>
      </c>
      <c r="C68" s="70"/>
      <c r="D68" s="70"/>
      <c r="E68" s="70"/>
      <c r="F68" s="71"/>
    </row>
    <row r="69" spans="1:7" x14ac:dyDescent="0.2">
      <c r="A69" s="174" t="s">
        <v>343</v>
      </c>
      <c r="B69" s="294" t="s">
        <v>344</v>
      </c>
      <c r="C69" s="294"/>
      <c r="D69" s="294"/>
      <c r="E69" s="174" t="s">
        <v>314</v>
      </c>
      <c r="F69" s="69" t="s">
        <v>315</v>
      </c>
    </row>
    <row r="70" spans="1:7" x14ac:dyDescent="0.2">
      <c r="A70" s="68" t="s">
        <v>292</v>
      </c>
      <c r="B70" s="296" t="s">
        <v>345</v>
      </c>
      <c r="C70" s="296"/>
      <c r="D70" s="296"/>
      <c r="E70" s="72">
        <v>0</v>
      </c>
      <c r="F70" s="56">
        <v>0</v>
      </c>
      <c r="G70" s="313"/>
    </row>
    <row r="71" spans="1:7" x14ac:dyDescent="0.2">
      <c r="A71" s="68" t="s">
        <v>294</v>
      </c>
      <c r="B71" s="296" t="s">
        <v>346</v>
      </c>
      <c r="C71" s="296"/>
      <c r="D71" s="296"/>
      <c r="E71" s="72">
        <v>1.4999999999999999E-2</v>
      </c>
      <c r="F71" s="56">
        <v>0</v>
      </c>
      <c r="G71" s="313"/>
    </row>
    <row r="72" spans="1:7" x14ac:dyDescent="0.2">
      <c r="A72" s="68" t="s">
        <v>297</v>
      </c>
      <c r="B72" s="296" t="s">
        <v>347</v>
      </c>
      <c r="C72" s="296"/>
      <c r="D72" s="296"/>
      <c r="E72" s="72">
        <v>0.01</v>
      </c>
      <c r="F72" s="56">
        <v>0</v>
      </c>
      <c r="G72" s="313"/>
    </row>
    <row r="73" spans="1:7" x14ac:dyDescent="0.2">
      <c r="A73" s="68" t="s">
        <v>298</v>
      </c>
      <c r="B73" s="296" t="s">
        <v>348</v>
      </c>
      <c r="C73" s="296"/>
      <c r="D73" s="296"/>
      <c r="E73" s="72">
        <v>2E-3</v>
      </c>
      <c r="F73" s="56">
        <v>0</v>
      </c>
      <c r="G73" s="313"/>
    </row>
    <row r="74" spans="1:7" x14ac:dyDescent="0.2">
      <c r="A74" s="68" t="s">
        <v>320</v>
      </c>
      <c r="B74" s="296" t="s">
        <v>349</v>
      </c>
      <c r="C74" s="296"/>
      <c r="D74" s="296"/>
      <c r="E74" s="72">
        <v>2.5000000000000001E-2</v>
      </c>
      <c r="F74" s="56">
        <v>0</v>
      </c>
      <c r="G74" s="313"/>
    </row>
    <row r="75" spans="1:7" x14ac:dyDescent="0.2">
      <c r="A75" s="68" t="s">
        <v>322</v>
      </c>
      <c r="B75" s="296" t="s">
        <v>350</v>
      </c>
      <c r="C75" s="296"/>
      <c r="D75" s="296"/>
      <c r="E75" s="72">
        <v>0.08</v>
      </c>
      <c r="F75" s="56">
        <v>0</v>
      </c>
      <c r="G75" s="313"/>
    </row>
    <row r="76" spans="1:7" ht="13.5" x14ac:dyDescent="0.25">
      <c r="A76" s="68" t="s">
        <v>324</v>
      </c>
      <c r="B76" s="311" t="s">
        <v>351</v>
      </c>
      <c r="C76" s="311"/>
      <c r="D76" s="311"/>
      <c r="E76" s="72">
        <v>0</v>
      </c>
      <c r="F76" s="56">
        <v>0</v>
      </c>
      <c r="G76" s="313"/>
    </row>
    <row r="77" spans="1:7" x14ac:dyDescent="0.2">
      <c r="A77" s="68" t="s">
        <v>333</v>
      </c>
      <c r="B77" s="296" t="s">
        <v>352</v>
      </c>
      <c r="C77" s="296"/>
      <c r="D77" s="296"/>
      <c r="E77" s="72">
        <v>6.0000000000000001E-3</v>
      </c>
      <c r="F77" s="56">
        <v>0</v>
      </c>
      <c r="G77" s="313"/>
    </row>
    <row r="78" spans="1:7" x14ac:dyDescent="0.2">
      <c r="A78" s="294" t="s">
        <v>235</v>
      </c>
      <c r="B78" s="294"/>
      <c r="C78" s="294"/>
      <c r="D78" s="294"/>
      <c r="E78" s="73">
        <f>SUM(E70:E77)</f>
        <v>0.13800000000000001</v>
      </c>
      <c r="F78" s="56">
        <v>0</v>
      </c>
    </row>
    <row r="79" spans="1:7" x14ac:dyDescent="0.2">
      <c r="A79" s="74"/>
      <c r="B79" s="74"/>
      <c r="C79" s="74"/>
      <c r="D79" s="74"/>
      <c r="E79" s="75"/>
      <c r="F79" s="76"/>
    </row>
    <row r="80" spans="1:7" x14ac:dyDescent="0.2">
      <c r="A80" s="312" t="s">
        <v>353</v>
      </c>
      <c r="B80" s="312"/>
      <c r="C80" s="312"/>
      <c r="D80" s="312"/>
      <c r="E80" s="312"/>
      <c r="F80" s="312"/>
    </row>
    <row r="81" spans="1:12" x14ac:dyDescent="0.2">
      <c r="A81" s="70"/>
      <c r="B81" s="175"/>
      <c r="C81" s="175"/>
      <c r="D81" s="175"/>
      <c r="E81" s="77"/>
      <c r="F81" s="71"/>
    </row>
    <row r="82" spans="1:12" x14ac:dyDescent="0.2">
      <c r="A82" s="174" t="s">
        <v>354</v>
      </c>
      <c r="B82" s="294" t="s">
        <v>355</v>
      </c>
      <c r="C82" s="294"/>
      <c r="D82" s="294"/>
      <c r="E82" s="174" t="s">
        <v>314</v>
      </c>
      <c r="F82" s="69" t="s">
        <v>315</v>
      </c>
    </row>
    <row r="83" spans="1:12" x14ac:dyDescent="0.2">
      <c r="A83" s="68" t="s">
        <v>292</v>
      </c>
      <c r="B83" s="296" t="s">
        <v>355</v>
      </c>
      <c r="C83" s="296"/>
      <c r="D83" s="296"/>
      <c r="E83" s="109">
        <v>8.3299999999999999E-2</v>
      </c>
      <c r="F83" s="56">
        <v>0</v>
      </c>
      <c r="G83" s="78"/>
    </row>
    <row r="84" spans="1:12" x14ac:dyDescent="0.2">
      <c r="A84" s="294" t="s">
        <v>356</v>
      </c>
      <c r="B84" s="294"/>
      <c r="C84" s="294"/>
      <c r="D84" s="294"/>
      <c r="E84" s="73">
        <f>E83</f>
        <v>8.3299999999999999E-2</v>
      </c>
      <c r="F84" s="56">
        <v>0</v>
      </c>
    </row>
    <row r="85" spans="1:12" x14ac:dyDescent="0.2">
      <c r="A85" s="79" t="s">
        <v>294</v>
      </c>
      <c r="B85" s="300" t="s">
        <v>357</v>
      </c>
      <c r="C85" s="300"/>
      <c r="D85" s="300"/>
      <c r="E85" s="72">
        <f>E78*E83</f>
        <v>1.1495400000000001E-2</v>
      </c>
      <c r="F85" s="56">
        <v>0</v>
      </c>
      <c r="G85" s="78"/>
      <c r="H85" s="78"/>
    </row>
    <row r="86" spans="1:12" x14ac:dyDescent="0.2">
      <c r="A86" s="305" t="s">
        <v>235</v>
      </c>
      <c r="B86" s="306"/>
      <c r="C86" s="306"/>
      <c r="D86" s="306"/>
      <c r="E86" s="73">
        <f>SUM(E84:E85)</f>
        <v>9.4795400000000002E-2</v>
      </c>
      <c r="F86" s="56">
        <v>0</v>
      </c>
      <c r="G86" s="78"/>
    </row>
    <row r="87" spans="1:12" x14ac:dyDescent="0.2">
      <c r="A87" s="70"/>
      <c r="B87" s="175"/>
      <c r="C87" s="175"/>
      <c r="D87" s="175"/>
      <c r="E87" s="77"/>
      <c r="F87" s="71"/>
    </row>
    <row r="88" spans="1:12" x14ac:dyDescent="0.2">
      <c r="A88" s="174" t="s">
        <v>358</v>
      </c>
      <c r="B88" s="307" t="s">
        <v>359</v>
      </c>
      <c r="C88" s="307"/>
      <c r="D88" s="307"/>
      <c r="E88" s="174" t="s">
        <v>314</v>
      </c>
      <c r="F88" s="69" t="s">
        <v>315</v>
      </c>
    </row>
    <row r="89" spans="1:12" x14ac:dyDescent="0.2">
      <c r="A89" s="68" t="s">
        <v>292</v>
      </c>
      <c r="B89" s="308" t="s">
        <v>360</v>
      </c>
      <c r="C89" s="309"/>
      <c r="D89" s="310"/>
      <c r="E89" s="72">
        <v>0</v>
      </c>
      <c r="F89" s="56">
        <v>0</v>
      </c>
      <c r="H89" s="81"/>
      <c r="I89" s="81"/>
      <c r="J89" s="81"/>
      <c r="K89" s="82"/>
      <c r="L89" s="83"/>
    </row>
    <row r="90" spans="1:12" ht="32.25" customHeight="1" x14ac:dyDescent="0.2">
      <c r="A90" s="79" t="s">
        <v>294</v>
      </c>
      <c r="B90" s="300" t="s">
        <v>361</v>
      </c>
      <c r="C90" s="300"/>
      <c r="D90" s="300"/>
      <c r="E90" s="84">
        <f>E89*E78</f>
        <v>0</v>
      </c>
      <c r="F90" s="56">
        <v>0</v>
      </c>
      <c r="K90" s="82"/>
      <c r="L90" s="83"/>
    </row>
    <row r="91" spans="1:12" x14ac:dyDescent="0.2">
      <c r="A91" s="303" t="s">
        <v>235</v>
      </c>
      <c r="B91" s="304"/>
      <c r="C91" s="304"/>
      <c r="D91" s="304"/>
      <c r="E91" s="73">
        <f>SUM(E89:E90)</f>
        <v>0</v>
      </c>
      <c r="F91" s="56">
        <v>0</v>
      </c>
    </row>
    <row r="92" spans="1:12" x14ac:dyDescent="0.2">
      <c r="A92" s="70"/>
      <c r="B92" s="70"/>
      <c r="C92" s="70"/>
      <c r="D92" s="70"/>
      <c r="E92" s="70"/>
      <c r="F92" s="71"/>
    </row>
    <row r="93" spans="1:12" x14ac:dyDescent="0.2">
      <c r="A93" s="302" t="s">
        <v>362</v>
      </c>
      <c r="B93" s="302"/>
      <c r="C93" s="302"/>
      <c r="D93" s="302"/>
      <c r="E93" s="302"/>
      <c r="F93" s="302"/>
    </row>
    <row r="94" spans="1:12" x14ac:dyDescent="0.2">
      <c r="A94" s="70"/>
      <c r="B94" s="70"/>
      <c r="C94" s="70"/>
      <c r="D94" s="70"/>
      <c r="E94" s="70"/>
      <c r="F94" s="71"/>
      <c r="G94" s="85"/>
    </row>
    <row r="95" spans="1:12" x14ac:dyDescent="0.2">
      <c r="A95" s="174" t="s">
        <v>363</v>
      </c>
      <c r="B95" s="294" t="s">
        <v>364</v>
      </c>
      <c r="C95" s="294"/>
      <c r="D95" s="294"/>
      <c r="E95" s="174" t="s">
        <v>314</v>
      </c>
      <c r="F95" s="69" t="s">
        <v>315</v>
      </c>
    </row>
    <row r="96" spans="1:12" x14ac:dyDescent="0.2">
      <c r="A96" s="79" t="s">
        <v>292</v>
      </c>
      <c r="B96" s="273" t="s">
        <v>365</v>
      </c>
      <c r="C96" s="273"/>
      <c r="D96" s="273"/>
      <c r="E96" s="84">
        <v>0</v>
      </c>
      <c r="F96" s="80">
        <v>0</v>
      </c>
      <c r="G96" s="78"/>
    </row>
    <row r="97" spans="1:7" x14ac:dyDescent="0.2">
      <c r="A97" s="79" t="s">
        <v>294</v>
      </c>
      <c r="B97" s="300" t="s">
        <v>366</v>
      </c>
      <c r="C97" s="300"/>
      <c r="D97" s="300"/>
      <c r="E97" s="84">
        <v>0</v>
      </c>
      <c r="F97" s="80">
        <v>0</v>
      </c>
      <c r="G97" s="86"/>
    </row>
    <row r="98" spans="1:7" ht="12.75" customHeight="1" x14ac:dyDescent="0.2">
      <c r="A98" s="79" t="s">
        <v>297</v>
      </c>
      <c r="B98" s="300" t="s">
        <v>367</v>
      </c>
      <c r="C98" s="300"/>
      <c r="D98" s="300"/>
      <c r="E98" s="84">
        <v>0</v>
      </c>
      <c r="F98" s="80">
        <v>0</v>
      </c>
      <c r="G98" s="176"/>
    </row>
    <row r="99" spans="1:7" x14ac:dyDescent="0.2">
      <c r="A99" s="79" t="s">
        <v>298</v>
      </c>
      <c r="B99" s="300" t="s">
        <v>368</v>
      </c>
      <c r="C99" s="300"/>
      <c r="D99" s="300"/>
      <c r="E99" s="84">
        <v>0</v>
      </c>
      <c r="F99" s="80">
        <v>0</v>
      </c>
      <c r="G99" s="52"/>
    </row>
    <row r="100" spans="1:7" x14ac:dyDescent="0.2">
      <c r="A100" s="79" t="s">
        <v>320</v>
      </c>
      <c r="B100" s="300" t="s">
        <v>369</v>
      </c>
      <c r="C100" s="300"/>
      <c r="D100" s="300"/>
      <c r="E100" s="84">
        <v>0</v>
      </c>
      <c r="F100" s="80">
        <v>0</v>
      </c>
      <c r="G100" s="52"/>
    </row>
    <row r="101" spans="1:7" ht="12.75" customHeight="1" x14ac:dyDescent="0.2">
      <c r="A101" s="79" t="s">
        <v>322</v>
      </c>
      <c r="B101" s="281" t="s">
        <v>370</v>
      </c>
      <c r="C101" s="282"/>
      <c r="D101" s="283"/>
      <c r="E101" s="84">
        <v>0</v>
      </c>
      <c r="F101" s="80">
        <v>0</v>
      </c>
      <c r="G101" s="52"/>
    </row>
    <row r="102" spans="1:7" x14ac:dyDescent="0.2">
      <c r="A102" s="274" t="s">
        <v>235</v>
      </c>
      <c r="B102" s="275"/>
      <c r="C102" s="275"/>
      <c r="D102" s="276"/>
      <c r="E102" s="84">
        <v>0</v>
      </c>
      <c r="F102" s="80">
        <v>0</v>
      </c>
      <c r="G102" s="176"/>
    </row>
    <row r="103" spans="1:7" x14ac:dyDescent="0.2">
      <c r="A103" s="70"/>
      <c r="B103" s="70"/>
      <c r="C103" s="70"/>
      <c r="D103" s="70"/>
      <c r="E103" s="70"/>
      <c r="F103" s="71"/>
    </row>
    <row r="104" spans="1:7" x14ac:dyDescent="0.2">
      <c r="A104" s="302" t="s">
        <v>371</v>
      </c>
      <c r="B104" s="302"/>
      <c r="C104" s="302"/>
      <c r="D104" s="302"/>
      <c r="E104" s="302"/>
      <c r="F104" s="302"/>
    </row>
    <row r="105" spans="1:7" x14ac:dyDescent="0.2">
      <c r="A105" s="70"/>
      <c r="B105" s="70"/>
      <c r="C105" s="70"/>
      <c r="D105" s="70"/>
      <c r="E105" s="70"/>
      <c r="F105" s="71"/>
    </row>
    <row r="106" spans="1:7" ht="30.75" customHeight="1" x14ac:dyDescent="0.2">
      <c r="A106" s="172" t="s">
        <v>372</v>
      </c>
      <c r="B106" s="284" t="s">
        <v>373</v>
      </c>
      <c r="C106" s="285"/>
      <c r="D106" s="286"/>
      <c r="E106" s="172" t="s">
        <v>314</v>
      </c>
      <c r="F106" s="88" t="s">
        <v>315</v>
      </c>
    </row>
    <row r="107" spans="1:7" ht="13.5" x14ac:dyDescent="0.2">
      <c r="A107" s="79" t="s">
        <v>292</v>
      </c>
      <c r="B107" s="301" t="s">
        <v>374</v>
      </c>
      <c r="C107" s="301"/>
      <c r="D107" s="301"/>
      <c r="E107" s="110">
        <v>0.121</v>
      </c>
      <c r="F107" s="80">
        <v>0</v>
      </c>
      <c r="G107" s="89"/>
    </row>
    <row r="108" spans="1:7" x14ac:dyDescent="0.2">
      <c r="A108" s="79" t="s">
        <v>294</v>
      </c>
      <c r="B108" s="300" t="s">
        <v>375</v>
      </c>
      <c r="C108" s="300"/>
      <c r="D108" s="300"/>
      <c r="E108" s="84">
        <v>0</v>
      </c>
      <c r="F108" s="80">
        <v>0</v>
      </c>
    </row>
    <row r="109" spans="1:7" x14ac:dyDescent="0.2">
      <c r="A109" s="79" t="s">
        <v>297</v>
      </c>
      <c r="B109" s="281" t="s">
        <v>376</v>
      </c>
      <c r="C109" s="282"/>
      <c r="D109" s="283"/>
      <c r="E109" s="84">
        <v>0</v>
      </c>
      <c r="F109" s="80">
        <v>0</v>
      </c>
    </row>
    <row r="110" spans="1:7" x14ac:dyDescent="0.2">
      <c r="A110" s="79" t="s">
        <v>298</v>
      </c>
      <c r="B110" s="281" t="s">
        <v>377</v>
      </c>
      <c r="C110" s="282"/>
      <c r="D110" s="283"/>
      <c r="E110" s="84">
        <v>0</v>
      </c>
      <c r="F110" s="80">
        <v>0</v>
      </c>
      <c r="G110" s="81"/>
    </row>
    <row r="111" spans="1:7" x14ac:dyDescent="0.2">
      <c r="A111" s="79" t="s">
        <v>320</v>
      </c>
      <c r="B111" s="300" t="s">
        <v>378</v>
      </c>
      <c r="C111" s="300"/>
      <c r="D111" s="300"/>
      <c r="E111" s="84">
        <v>0</v>
      </c>
      <c r="F111" s="80">
        <v>0</v>
      </c>
      <c r="G111" s="81"/>
    </row>
    <row r="112" spans="1:7" x14ac:dyDescent="0.2">
      <c r="A112" s="79" t="s">
        <v>322</v>
      </c>
      <c r="B112" s="281" t="s">
        <v>379</v>
      </c>
      <c r="C112" s="282"/>
      <c r="D112" s="283"/>
      <c r="E112" s="84">
        <v>0</v>
      </c>
      <c r="F112" s="80">
        <v>0</v>
      </c>
    </row>
    <row r="113" spans="1:7" x14ac:dyDescent="0.2">
      <c r="A113" s="297" t="s">
        <v>356</v>
      </c>
      <c r="B113" s="298"/>
      <c r="C113" s="298"/>
      <c r="D113" s="299"/>
      <c r="E113" s="87">
        <f>SUM(E107:E112)</f>
        <v>0.121</v>
      </c>
      <c r="F113" s="80">
        <v>0</v>
      </c>
    </row>
    <row r="114" spans="1:7" x14ac:dyDescent="0.2">
      <c r="A114" s="79" t="s">
        <v>324</v>
      </c>
      <c r="B114" s="300" t="s">
        <v>380</v>
      </c>
      <c r="C114" s="300"/>
      <c r="D114" s="300"/>
      <c r="E114" s="84">
        <f>E113*E78</f>
        <v>1.6698000000000001E-2</v>
      </c>
      <c r="F114" s="80">
        <v>0</v>
      </c>
    </row>
    <row r="115" spans="1:7" x14ac:dyDescent="0.2">
      <c r="A115" s="274" t="s">
        <v>235</v>
      </c>
      <c r="B115" s="275"/>
      <c r="C115" s="275"/>
      <c r="D115" s="275"/>
      <c r="E115" s="87">
        <f>E113+E114</f>
        <v>0.13769799999999999</v>
      </c>
      <c r="F115" s="80">
        <v>0</v>
      </c>
    </row>
    <row r="116" spans="1:7" x14ac:dyDescent="0.2">
      <c r="A116" s="70"/>
      <c r="B116" s="70"/>
      <c r="C116" s="70"/>
      <c r="D116" s="70"/>
      <c r="E116" s="70"/>
      <c r="F116" s="71"/>
    </row>
    <row r="117" spans="1:7" x14ac:dyDescent="0.2">
      <c r="A117" s="293" t="s">
        <v>381</v>
      </c>
      <c r="B117" s="293"/>
      <c r="C117" s="293"/>
      <c r="D117" s="293"/>
      <c r="E117" s="293"/>
      <c r="F117" s="293"/>
    </row>
    <row r="118" spans="1:7" x14ac:dyDescent="0.2">
      <c r="A118" s="90"/>
      <c r="B118" s="70"/>
      <c r="C118" s="70"/>
      <c r="D118" s="70"/>
      <c r="E118" s="70"/>
      <c r="F118" s="71"/>
    </row>
    <row r="119" spans="1:7" x14ac:dyDescent="0.2">
      <c r="A119" s="174">
        <v>4</v>
      </c>
      <c r="B119" s="294" t="s">
        <v>382</v>
      </c>
      <c r="C119" s="294"/>
      <c r="D119" s="294"/>
      <c r="E119" s="294"/>
      <c r="F119" s="56" t="s">
        <v>315</v>
      </c>
    </row>
    <row r="120" spans="1:7" x14ac:dyDescent="0.2">
      <c r="A120" s="91" t="s">
        <v>343</v>
      </c>
      <c r="B120" s="296" t="s">
        <v>383</v>
      </c>
      <c r="C120" s="296"/>
      <c r="D120" s="296"/>
      <c r="E120" s="296"/>
      <c r="F120" s="56">
        <v>0</v>
      </c>
    </row>
    <row r="121" spans="1:7" x14ac:dyDescent="0.2">
      <c r="A121" s="91" t="s">
        <v>354</v>
      </c>
      <c r="B121" s="296" t="s">
        <v>384</v>
      </c>
      <c r="C121" s="296"/>
      <c r="D121" s="296"/>
      <c r="E121" s="296"/>
      <c r="F121" s="56">
        <v>0</v>
      </c>
    </row>
    <row r="122" spans="1:7" x14ac:dyDescent="0.2">
      <c r="A122" s="91" t="s">
        <v>358</v>
      </c>
      <c r="B122" s="296" t="s">
        <v>360</v>
      </c>
      <c r="C122" s="296"/>
      <c r="D122" s="296"/>
      <c r="E122" s="296"/>
      <c r="F122" s="56">
        <v>0</v>
      </c>
    </row>
    <row r="123" spans="1:7" x14ac:dyDescent="0.2">
      <c r="A123" s="91" t="s">
        <v>363</v>
      </c>
      <c r="B123" s="296" t="s">
        <v>385</v>
      </c>
      <c r="C123" s="296"/>
      <c r="D123" s="296"/>
      <c r="E123" s="296"/>
      <c r="F123" s="56">
        <v>0</v>
      </c>
    </row>
    <row r="124" spans="1:7" x14ac:dyDescent="0.2">
      <c r="A124" s="91" t="s">
        <v>372</v>
      </c>
      <c r="B124" s="296" t="s">
        <v>386</v>
      </c>
      <c r="C124" s="296"/>
      <c r="D124" s="296"/>
      <c r="E124" s="296"/>
      <c r="F124" s="56">
        <v>0</v>
      </c>
    </row>
    <row r="125" spans="1:7" x14ac:dyDescent="0.2">
      <c r="A125" s="91" t="s">
        <v>387</v>
      </c>
      <c r="B125" s="296" t="s">
        <v>334</v>
      </c>
      <c r="C125" s="296"/>
      <c r="D125" s="296"/>
      <c r="E125" s="296"/>
      <c r="F125" s="56">
        <v>0</v>
      </c>
    </row>
    <row r="126" spans="1:7" x14ac:dyDescent="0.2">
      <c r="A126" s="294" t="s">
        <v>235</v>
      </c>
      <c r="B126" s="294"/>
      <c r="C126" s="294"/>
      <c r="D126" s="294"/>
      <c r="E126" s="294"/>
      <c r="F126" s="56">
        <v>0</v>
      </c>
    </row>
    <row r="127" spans="1:7" x14ac:dyDescent="0.2">
      <c r="A127" s="70"/>
      <c r="B127" s="70"/>
      <c r="C127" s="70"/>
      <c r="D127" s="70"/>
      <c r="E127" s="70"/>
      <c r="F127" s="71"/>
    </row>
    <row r="128" spans="1:7" x14ac:dyDescent="0.2">
      <c r="A128" s="293" t="s">
        <v>388</v>
      </c>
      <c r="B128" s="293"/>
      <c r="C128" s="293"/>
      <c r="D128" s="293"/>
      <c r="E128" s="293"/>
      <c r="F128" s="293"/>
      <c r="G128" s="92"/>
    </row>
    <row r="129" spans="1:9" x14ac:dyDescent="0.2">
      <c r="A129" s="70"/>
      <c r="B129" s="70"/>
      <c r="C129" s="70"/>
      <c r="D129" s="70"/>
      <c r="E129" s="70"/>
      <c r="F129" s="71"/>
    </row>
    <row r="130" spans="1:9" x14ac:dyDescent="0.2">
      <c r="A130" s="174">
        <v>5</v>
      </c>
      <c r="B130" s="294" t="s">
        <v>389</v>
      </c>
      <c r="C130" s="294"/>
      <c r="D130" s="294"/>
      <c r="E130" s="174" t="s">
        <v>314</v>
      </c>
      <c r="F130" s="69" t="s">
        <v>315</v>
      </c>
    </row>
    <row r="131" spans="1:9" ht="26.25" customHeight="1" x14ac:dyDescent="0.2">
      <c r="A131" s="79" t="s">
        <v>292</v>
      </c>
      <c r="B131" s="295" t="s">
        <v>531</v>
      </c>
      <c r="C131" s="295"/>
      <c r="D131" s="295"/>
      <c r="E131" s="87">
        <v>0</v>
      </c>
      <c r="F131" s="88">
        <v>0</v>
      </c>
    </row>
    <row r="132" spans="1:9" x14ac:dyDescent="0.2">
      <c r="A132" s="79" t="s">
        <v>294</v>
      </c>
      <c r="B132" s="290" t="s">
        <v>390</v>
      </c>
      <c r="C132" s="291"/>
      <c r="D132" s="291"/>
      <c r="E132" s="93">
        <f>E133+E134+E135+E136</f>
        <v>9.5000000000000001E-2</v>
      </c>
      <c r="F132" s="88">
        <v>0</v>
      </c>
    </row>
    <row r="133" spans="1:9" x14ac:dyDescent="0.2">
      <c r="A133" s="79" t="s">
        <v>391</v>
      </c>
      <c r="B133" s="281" t="s">
        <v>392</v>
      </c>
      <c r="C133" s="282"/>
      <c r="D133" s="283"/>
      <c r="E133" s="84">
        <v>0</v>
      </c>
      <c r="F133" s="88">
        <v>0</v>
      </c>
    </row>
    <row r="134" spans="1:9" x14ac:dyDescent="0.2">
      <c r="A134" s="79" t="s">
        <v>393</v>
      </c>
      <c r="B134" s="281" t="s">
        <v>394</v>
      </c>
      <c r="C134" s="282"/>
      <c r="D134" s="283"/>
      <c r="E134" s="84">
        <v>0</v>
      </c>
      <c r="F134" s="88">
        <v>0</v>
      </c>
    </row>
    <row r="135" spans="1:9" x14ac:dyDescent="0.2">
      <c r="A135" s="79" t="s">
        <v>395</v>
      </c>
      <c r="B135" s="278" t="s">
        <v>396</v>
      </c>
      <c r="C135" s="279"/>
      <c r="D135" s="280"/>
      <c r="E135" s="84">
        <v>0.05</v>
      </c>
      <c r="F135" s="88">
        <v>0</v>
      </c>
    </row>
    <row r="136" spans="1:9" x14ac:dyDescent="0.2">
      <c r="A136" s="79" t="s">
        <v>397</v>
      </c>
      <c r="B136" s="281" t="s">
        <v>398</v>
      </c>
      <c r="C136" s="282"/>
      <c r="D136" s="283"/>
      <c r="E136" s="84">
        <v>4.4999999999999998E-2</v>
      </c>
      <c r="F136" s="88">
        <v>0</v>
      </c>
    </row>
    <row r="137" spans="1:9" x14ac:dyDescent="0.2">
      <c r="A137" s="79" t="s">
        <v>297</v>
      </c>
      <c r="B137" s="284" t="s">
        <v>399</v>
      </c>
      <c r="C137" s="285"/>
      <c r="D137" s="286"/>
      <c r="E137" s="87">
        <v>0</v>
      </c>
      <c r="F137" s="88">
        <v>0</v>
      </c>
    </row>
    <row r="138" spans="1:9" x14ac:dyDescent="0.2">
      <c r="A138" s="287" t="s">
        <v>235</v>
      </c>
      <c r="B138" s="288"/>
      <c r="C138" s="288"/>
      <c r="D138" s="288"/>
      <c r="E138" s="289"/>
      <c r="F138" s="88">
        <v>0</v>
      </c>
      <c r="G138" s="94"/>
    </row>
    <row r="139" spans="1:9" x14ac:dyDescent="0.2">
      <c r="A139" s="70"/>
      <c r="B139" s="70"/>
      <c r="C139" s="70"/>
      <c r="D139" s="70"/>
      <c r="E139" s="70"/>
      <c r="F139" s="71"/>
    </row>
    <row r="140" spans="1:9" x14ac:dyDescent="0.2">
      <c r="A140" s="70"/>
      <c r="B140" s="70"/>
      <c r="C140" s="70"/>
      <c r="D140" s="70"/>
      <c r="E140" s="70"/>
      <c r="F140" s="71"/>
      <c r="I140" s="94"/>
    </row>
    <row r="141" spans="1:9" ht="32.25" customHeight="1" x14ac:dyDescent="0.2">
      <c r="A141" s="290" t="s">
        <v>400</v>
      </c>
      <c r="B141" s="291"/>
      <c r="C141" s="291"/>
      <c r="D141" s="291"/>
      <c r="E141" s="292"/>
      <c r="F141" s="80" t="s">
        <v>315</v>
      </c>
    </row>
    <row r="142" spans="1:9" x14ac:dyDescent="0.2">
      <c r="A142" s="79" t="s">
        <v>292</v>
      </c>
      <c r="B142" s="273" t="s">
        <v>401</v>
      </c>
      <c r="C142" s="273"/>
      <c r="D142" s="273"/>
      <c r="E142" s="273"/>
      <c r="F142" s="80">
        <v>0</v>
      </c>
    </row>
    <row r="143" spans="1:9" x14ac:dyDescent="0.2">
      <c r="A143" s="79" t="s">
        <v>294</v>
      </c>
      <c r="B143" s="273" t="s">
        <v>402</v>
      </c>
      <c r="C143" s="273"/>
      <c r="D143" s="273"/>
      <c r="E143" s="273"/>
      <c r="F143" s="80">
        <v>0</v>
      </c>
    </row>
    <row r="144" spans="1:9" x14ac:dyDescent="0.2">
      <c r="A144" s="79" t="s">
        <v>297</v>
      </c>
      <c r="B144" s="273" t="s">
        <v>403</v>
      </c>
      <c r="C144" s="273"/>
      <c r="D144" s="273"/>
      <c r="E144" s="273"/>
      <c r="F144" s="80">
        <v>0</v>
      </c>
    </row>
    <row r="145" spans="1:7" x14ac:dyDescent="0.2">
      <c r="A145" s="79" t="s">
        <v>298</v>
      </c>
      <c r="B145" s="273" t="s">
        <v>404</v>
      </c>
      <c r="C145" s="273"/>
      <c r="D145" s="273"/>
      <c r="E145" s="273"/>
      <c r="F145" s="80">
        <v>0</v>
      </c>
      <c r="G145" s="94"/>
    </row>
    <row r="146" spans="1:7" ht="16.5" customHeight="1" x14ac:dyDescent="0.2">
      <c r="A146" s="274" t="s">
        <v>356</v>
      </c>
      <c r="B146" s="275"/>
      <c r="C146" s="275"/>
      <c r="D146" s="275"/>
      <c r="E146" s="276"/>
      <c r="F146" s="80">
        <v>0</v>
      </c>
      <c r="G146" s="94"/>
    </row>
    <row r="147" spans="1:7" x14ac:dyDescent="0.2">
      <c r="A147" s="79" t="s">
        <v>320</v>
      </c>
      <c r="B147" s="273" t="s">
        <v>405</v>
      </c>
      <c r="C147" s="273"/>
      <c r="D147" s="273"/>
      <c r="E147" s="273"/>
      <c r="F147" s="80">
        <v>0</v>
      </c>
    </row>
    <row r="148" spans="1:7" x14ac:dyDescent="0.2">
      <c r="A148" s="277" t="s">
        <v>235</v>
      </c>
      <c r="B148" s="277"/>
      <c r="C148" s="277"/>
      <c r="D148" s="277"/>
      <c r="E148" s="277"/>
      <c r="F148" s="80">
        <v>0</v>
      </c>
    </row>
    <row r="149" spans="1:7" x14ac:dyDescent="0.2">
      <c r="A149" s="70"/>
      <c r="B149" s="95"/>
      <c r="C149" s="95"/>
      <c r="D149" s="259" t="s">
        <v>406</v>
      </c>
      <c r="E149" s="259"/>
      <c r="F149" s="96"/>
    </row>
    <row r="150" spans="1:7" x14ac:dyDescent="0.2">
      <c r="B150" s="52"/>
      <c r="C150" s="52"/>
      <c r="D150" s="97"/>
      <c r="E150" s="97"/>
      <c r="F150" s="98"/>
    </row>
    <row r="151" spans="1:7" ht="26.25" customHeight="1" x14ac:dyDescent="0.2">
      <c r="A151" s="260" t="s">
        <v>407</v>
      </c>
      <c r="B151" s="260"/>
      <c r="C151" s="260"/>
      <c r="D151" s="260"/>
      <c r="E151" s="260"/>
      <c r="F151" s="260"/>
    </row>
    <row r="152" spans="1:7" ht="13.5" thickBot="1" x14ac:dyDescent="0.25">
      <c r="A152" s="99"/>
      <c r="B152" s="99"/>
      <c r="C152" s="99"/>
      <c r="D152" s="99"/>
      <c r="E152" s="99"/>
      <c r="F152" s="99"/>
    </row>
    <row r="153" spans="1:7" ht="14.25" thickTop="1" thickBot="1" x14ac:dyDescent="0.25">
      <c r="A153" s="100" t="s">
        <v>99</v>
      </c>
      <c r="B153" s="101"/>
      <c r="C153" s="102"/>
      <c r="D153" s="103" t="s">
        <v>408</v>
      </c>
      <c r="E153" s="101"/>
      <c r="F153" s="104"/>
      <c r="G153" s="105"/>
    </row>
    <row r="154" spans="1:7" ht="13.5" thickTop="1" x14ac:dyDescent="0.2">
      <c r="A154" s="261" t="s">
        <v>409</v>
      </c>
      <c r="B154" s="262"/>
      <c r="C154" s="263"/>
      <c r="D154" s="264">
        <f>E84</f>
        <v>8.3299999999999999E-2</v>
      </c>
      <c r="E154" s="265"/>
      <c r="F154" s="266"/>
    </row>
    <row r="155" spans="1:7" x14ac:dyDescent="0.2">
      <c r="A155" s="267" t="s">
        <v>410</v>
      </c>
      <c r="B155" s="268"/>
      <c r="C155" s="269"/>
      <c r="D155" s="270">
        <f>E107</f>
        <v>0.121</v>
      </c>
      <c r="E155" s="271"/>
      <c r="F155" s="272"/>
    </row>
    <row r="156" spans="1:7" ht="33.75" customHeight="1" thickBot="1" x14ac:dyDescent="0.25">
      <c r="A156" s="241" t="s">
        <v>411</v>
      </c>
      <c r="B156" s="242"/>
      <c r="C156" s="243"/>
      <c r="D156" s="244">
        <f>E98+E101</f>
        <v>0</v>
      </c>
      <c r="E156" s="245"/>
      <c r="F156" s="246"/>
    </row>
    <row r="157" spans="1:7" ht="13.5" thickBot="1" x14ac:dyDescent="0.25">
      <c r="A157" s="247" t="s">
        <v>356</v>
      </c>
      <c r="B157" s="248"/>
      <c r="C157" s="249"/>
      <c r="D157" s="250">
        <f>SUM(D154:D156)</f>
        <v>0.20429999999999998</v>
      </c>
      <c r="E157" s="251"/>
      <c r="F157" s="252"/>
    </row>
    <row r="158" spans="1:7" ht="33.75" customHeight="1" thickTop="1" thickBot="1" x14ac:dyDescent="0.25">
      <c r="A158" s="253" t="s">
        <v>412</v>
      </c>
      <c r="B158" s="254"/>
      <c r="C158" s="255"/>
      <c r="D158" s="111">
        <v>7.3899999999999993E-2</v>
      </c>
      <c r="E158" s="111">
        <v>7.5999999999999998E-2</v>
      </c>
      <c r="F158" s="106">
        <v>7.8200000000000006E-2</v>
      </c>
    </row>
    <row r="159" spans="1:7" ht="14.25" thickTop="1" thickBot="1" x14ac:dyDescent="0.25">
      <c r="A159" s="256" t="s">
        <v>413</v>
      </c>
      <c r="B159" s="257"/>
      <c r="C159" s="258"/>
      <c r="D159" s="122">
        <f>D157+D158</f>
        <v>0.2782</v>
      </c>
      <c r="E159" s="123">
        <f>D157+E158</f>
        <v>0.28029999999999999</v>
      </c>
      <c r="F159" s="107">
        <f>D157+F158</f>
        <v>0.28249999999999997</v>
      </c>
    </row>
    <row r="160" spans="1:7" ht="36" customHeight="1" thickTop="1" x14ac:dyDescent="0.2">
      <c r="A160" s="240" t="s">
        <v>414</v>
      </c>
      <c r="B160" s="240"/>
      <c r="C160" s="240"/>
      <c r="D160" s="240"/>
      <c r="E160" s="240"/>
      <c r="F160" s="240"/>
    </row>
  </sheetData>
  <mergeCells count="142">
    <mergeCell ref="A8:G8"/>
    <mergeCell ref="B9:F9"/>
    <mergeCell ref="B10:F10"/>
    <mergeCell ref="B11:F11"/>
    <mergeCell ref="B12:F12"/>
    <mergeCell ref="A14:G14"/>
    <mergeCell ref="A1:G1"/>
    <mergeCell ref="A2:C2"/>
    <mergeCell ref="D2:G2"/>
    <mergeCell ref="C4:G4"/>
    <mergeCell ref="C5:G5"/>
    <mergeCell ref="C6:G6"/>
    <mergeCell ref="A20:G20"/>
    <mergeCell ref="B21:E21"/>
    <mergeCell ref="F21:G21"/>
    <mergeCell ref="B22:E22"/>
    <mergeCell ref="F22:G22"/>
    <mergeCell ref="B23:E23"/>
    <mergeCell ref="F23:G23"/>
    <mergeCell ref="C15:E15"/>
    <mergeCell ref="F15:G15"/>
    <mergeCell ref="A16:B16"/>
    <mergeCell ref="C16:E16"/>
    <mergeCell ref="F16:G16"/>
    <mergeCell ref="A18:G18"/>
    <mergeCell ref="C31:E31"/>
    <mergeCell ref="C32:E32"/>
    <mergeCell ref="C33:E33"/>
    <mergeCell ref="C34:E34"/>
    <mergeCell ref="C35:E35"/>
    <mergeCell ref="C36:E36"/>
    <mergeCell ref="B24:E24"/>
    <mergeCell ref="F24:G24"/>
    <mergeCell ref="B26:G26"/>
    <mergeCell ref="C28:E28"/>
    <mergeCell ref="C29:E29"/>
    <mergeCell ref="C30:E30"/>
    <mergeCell ref="B46:E46"/>
    <mergeCell ref="B47:E47"/>
    <mergeCell ref="B48:E48"/>
    <mergeCell ref="B49:E49"/>
    <mergeCell ref="A50:E50"/>
    <mergeCell ref="A52:F52"/>
    <mergeCell ref="B37:F37"/>
    <mergeCell ref="A39:F39"/>
    <mergeCell ref="B41:E41"/>
    <mergeCell ref="B43:C43"/>
    <mergeCell ref="B44:D44"/>
    <mergeCell ref="B45:E45"/>
    <mergeCell ref="B59:E59"/>
    <mergeCell ref="B60:E60"/>
    <mergeCell ref="B61:E61"/>
    <mergeCell ref="B62:E62"/>
    <mergeCell ref="A63:E63"/>
    <mergeCell ref="A65:F65"/>
    <mergeCell ref="B54:E54"/>
    <mergeCell ref="B55:E55"/>
    <mergeCell ref="B56:E56"/>
    <mergeCell ref="B57:E57"/>
    <mergeCell ref="B58:E58"/>
    <mergeCell ref="B67:F67"/>
    <mergeCell ref="B69:D69"/>
    <mergeCell ref="B70:D70"/>
    <mergeCell ref="G70:G77"/>
    <mergeCell ref="B71:D71"/>
    <mergeCell ref="B72:D72"/>
    <mergeCell ref="B73:D73"/>
    <mergeCell ref="B74:D74"/>
    <mergeCell ref="B75:D75"/>
    <mergeCell ref="B76:D76"/>
    <mergeCell ref="B85:D85"/>
    <mergeCell ref="A86:D86"/>
    <mergeCell ref="B88:D88"/>
    <mergeCell ref="B89:D89"/>
    <mergeCell ref="B90:D90"/>
    <mergeCell ref="A91:D91"/>
    <mergeCell ref="B77:D77"/>
    <mergeCell ref="A78:D78"/>
    <mergeCell ref="A80:F80"/>
    <mergeCell ref="B82:D82"/>
    <mergeCell ref="B83:D83"/>
    <mergeCell ref="A84:D84"/>
    <mergeCell ref="B100:D100"/>
    <mergeCell ref="B101:D101"/>
    <mergeCell ref="A102:D102"/>
    <mergeCell ref="A104:F104"/>
    <mergeCell ref="B106:D106"/>
    <mergeCell ref="B107:D107"/>
    <mergeCell ref="A93:F93"/>
    <mergeCell ref="B95:D95"/>
    <mergeCell ref="B96:D96"/>
    <mergeCell ref="B97:D97"/>
    <mergeCell ref="B98:D98"/>
    <mergeCell ref="B99:D99"/>
    <mergeCell ref="B114:D114"/>
    <mergeCell ref="A115:D115"/>
    <mergeCell ref="A117:F117"/>
    <mergeCell ref="B119:E119"/>
    <mergeCell ref="B120:E120"/>
    <mergeCell ref="B121:E121"/>
    <mergeCell ref="B108:D108"/>
    <mergeCell ref="B109:D109"/>
    <mergeCell ref="B110:D110"/>
    <mergeCell ref="B111:D111"/>
    <mergeCell ref="B112:D112"/>
    <mergeCell ref="A113:D113"/>
    <mergeCell ref="B130:D130"/>
    <mergeCell ref="B131:D131"/>
    <mergeCell ref="B132:D132"/>
    <mergeCell ref="B133:D133"/>
    <mergeCell ref="B134:D134"/>
    <mergeCell ref="B135:D135"/>
    <mergeCell ref="B122:E122"/>
    <mergeCell ref="B123:E123"/>
    <mergeCell ref="B124:E124"/>
    <mergeCell ref="B125:E125"/>
    <mergeCell ref="A126:E126"/>
    <mergeCell ref="A128:F128"/>
    <mergeCell ref="B144:E144"/>
    <mergeCell ref="B145:E145"/>
    <mergeCell ref="A146:E146"/>
    <mergeCell ref="B147:E147"/>
    <mergeCell ref="A148:E148"/>
    <mergeCell ref="D149:E149"/>
    <mergeCell ref="B136:D136"/>
    <mergeCell ref="B137:D137"/>
    <mergeCell ref="A138:E138"/>
    <mergeCell ref="A141:E141"/>
    <mergeCell ref="B142:E142"/>
    <mergeCell ref="B143:E143"/>
    <mergeCell ref="A157:C157"/>
    <mergeCell ref="D157:F157"/>
    <mergeCell ref="A158:C158"/>
    <mergeCell ref="A159:C159"/>
    <mergeCell ref="A160:F160"/>
    <mergeCell ref="A151:F151"/>
    <mergeCell ref="A154:C154"/>
    <mergeCell ref="D154:F154"/>
    <mergeCell ref="A155:C155"/>
    <mergeCell ref="D155:F155"/>
    <mergeCell ref="A156:C156"/>
    <mergeCell ref="D156:F156"/>
  </mergeCells>
  <printOptions horizontalCentered="1"/>
  <pageMargins left="1.1811023622047245" right="0.39370078740157483" top="0.98425196850393704" bottom="0.59055118110236227" header="0.31496062992125984" footer="0.31496062992125984"/>
  <pageSetup paperSize="9" scale="91" fitToHeight="0" orientation="portrait" r:id="rId1"/>
  <rowBreaks count="2" manualBreakCount="2">
    <brk id="64" max="6" man="1"/>
    <brk id="116" max="6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0"/>
  <sheetViews>
    <sheetView view="pageBreakPreview" topLeftCell="A64" zoomScale="110" zoomScaleNormal="130" zoomScaleSheetLayoutView="110" workbookViewId="0">
      <selection activeCell="E76" sqref="E76"/>
    </sheetView>
  </sheetViews>
  <sheetFormatPr defaultRowHeight="12.75" x14ac:dyDescent="0.2"/>
  <cols>
    <col min="1" max="1" width="4" style="48" customWidth="1"/>
    <col min="2" max="2" width="12.28515625" style="48" customWidth="1"/>
    <col min="3" max="3" width="29.85546875" style="48" customWidth="1"/>
    <col min="4" max="4" width="9.42578125" style="48" customWidth="1"/>
    <col min="5" max="5" width="9.28515625" style="48" bestFit="1" customWidth="1"/>
    <col min="6" max="6" width="15" style="51" customWidth="1"/>
    <col min="7" max="7" width="13.7109375" style="48" customWidth="1"/>
    <col min="8" max="11" width="9.140625" style="48"/>
    <col min="12" max="12" width="15.28515625" style="48" customWidth="1"/>
    <col min="13" max="15" width="9.140625" style="48"/>
    <col min="16" max="16" width="11.7109375" style="48" customWidth="1"/>
    <col min="17" max="16384" width="9.140625" style="48"/>
  </cols>
  <sheetData>
    <row r="1" spans="1:7" x14ac:dyDescent="0.2">
      <c r="A1" s="341" t="s">
        <v>503</v>
      </c>
      <c r="B1" s="341"/>
      <c r="C1" s="341"/>
      <c r="D1" s="341"/>
      <c r="E1" s="341"/>
      <c r="F1" s="341"/>
      <c r="G1" s="341"/>
    </row>
    <row r="2" spans="1:7" x14ac:dyDescent="0.2">
      <c r="A2" s="341" t="s">
        <v>287</v>
      </c>
      <c r="B2" s="341"/>
      <c r="C2" s="341"/>
      <c r="D2" s="341" t="s">
        <v>514</v>
      </c>
      <c r="E2" s="341"/>
      <c r="F2" s="341"/>
      <c r="G2" s="341"/>
    </row>
    <row r="4" spans="1:7" x14ac:dyDescent="0.2">
      <c r="B4" s="49" t="s">
        <v>288</v>
      </c>
      <c r="C4" s="342"/>
      <c r="D4" s="342"/>
      <c r="E4" s="342"/>
      <c r="F4" s="342"/>
      <c r="G4" s="342"/>
    </row>
    <row r="5" spans="1:7" x14ac:dyDescent="0.2">
      <c r="B5" s="49" t="s">
        <v>289</v>
      </c>
      <c r="C5" s="342"/>
      <c r="D5" s="342"/>
      <c r="E5" s="342"/>
      <c r="F5" s="342"/>
      <c r="G5" s="342"/>
    </row>
    <row r="6" spans="1:7" x14ac:dyDescent="0.2">
      <c r="B6" s="49" t="s">
        <v>290</v>
      </c>
      <c r="C6" s="342"/>
      <c r="D6" s="342"/>
      <c r="E6" s="342"/>
      <c r="F6" s="342"/>
      <c r="G6" s="342"/>
    </row>
    <row r="8" spans="1:7" x14ac:dyDescent="0.2">
      <c r="A8" s="314" t="s">
        <v>291</v>
      </c>
      <c r="B8" s="314"/>
      <c r="C8" s="314"/>
      <c r="D8" s="314"/>
      <c r="E8" s="314"/>
      <c r="F8" s="314"/>
      <c r="G8" s="314"/>
    </row>
    <row r="9" spans="1:7" x14ac:dyDescent="0.2">
      <c r="A9" s="198" t="s">
        <v>292</v>
      </c>
      <c r="B9" s="315" t="s">
        <v>293</v>
      </c>
      <c r="C9" s="316"/>
      <c r="D9" s="316"/>
      <c r="E9" s="316"/>
      <c r="F9" s="317"/>
      <c r="G9" s="198"/>
    </row>
    <row r="10" spans="1:7" x14ac:dyDescent="0.2">
      <c r="A10" s="198" t="s">
        <v>294</v>
      </c>
      <c r="B10" s="315" t="s">
        <v>295</v>
      </c>
      <c r="C10" s="316"/>
      <c r="D10" s="316"/>
      <c r="E10" s="316"/>
      <c r="F10" s="317"/>
      <c r="G10" s="198" t="s">
        <v>296</v>
      </c>
    </row>
    <row r="11" spans="1:7" x14ac:dyDescent="0.2">
      <c r="A11" s="198" t="s">
        <v>297</v>
      </c>
      <c r="B11" s="315" t="s">
        <v>528</v>
      </c>
      <c r="C11" s="316"/>
      <c r="D11" s="316"/>
      <c r="E11" s="316"/>
      <c r="F11" s="317"/>
      <c r="G11" s="50"/>
    </row>
    <row r="12" spans="1:7" x14ac:dyDescent="0.2">
      <c r="A12" s="198" t="s">
        <v>298</v>
      </c>
      <c r="B12" s="315" t="s">
        <v>299</v>
      </c>
      <c r="C12" s="316"/>
      <c r="D12" s="316"/>
      <c r="E12" s="316"/>
      <c r="F12" s="317"/>
      <c r="G12" s="198">
        <v>12</v>
      </c>
    </row>
    <row r="13" spans="1:7" x14ac:dyDescent="0.2">
      <c r="G13" s="52"/>
    </row>
    <row r="14" spans="1:7" x14ac:dyDescent="0.2">
      <c r="A14" s="340" t="s">
        <v>300</v>
      </c>
      <c r="B14" s="340"/>
      <c r="C14" s="340"/>
      <c r="D14" s="340"/>
      <c r="E14" s="340"/>
      <c r="F14" s="340"/>
      <c r="G14" s="340"/>
    </row>
    <row r="15" spans="1:7" ht="15" customHeight="1" x14ac:dyDescent="0.2">
      <c r="A15" s="197" t="s">
        <v>301</v>
      </c>
      <c r="B15" s="194"/>
      <c r="C15" s="319" t="s">
        <v>302</v>
      </c>
      <c r="D15" s="320"/>
      <c r="E15" s="321"/>
      <c r="F15" s="314" t="s">
        <v>303</v>
      </c>
      <c r="G15" s="314"/>
    </row>
    <row r="16" spans="1:7" x14ac:dyDescent="0.2">
      <c r="A16" s="333" t="s">
        <v>269</v>
      </c>
      <c r="B16" s="333"/>
      <c r="C16" s="334" t="s">
        <v>304</v>
      </c>
      <c r="D16" s="335"/>
      <c r="E16" s="336"/>
      <c r="F16" s="337">
        <v>1</v>
      </c>
      <c r="G16" s="338"/>
    </row>
    <row r="18" spans="1:7" x14ac:dyDescent="0.2">
      <c r="A18" s="339" t="s">
        <v>305</v>
      </c>
      <c r="B18" s="339"/>
      <c r="C18" s="339"/>
      <c r="D18" s="339"/>
      <c r="E18" s="339"/>
      <c r="F18" s="339"/>
      <c r="G18" s="339"/>
    </row>
    <row r="19" spans="1:7" x14ac:dyDescent="0.2">
      <c r="B19" s="201"/>
      <c r="C19" s="201"/>
      <c r="D19" s="201"/>
      <c r="E19" s="201"/>
      <c r="F19" s="53"/>
      <c r="G19" s="201"/>
    </row>
    <row r="20" spans="1:7" x14ac:dyDescent="0.2">
      <c r="A20" s="314" t="s">
        <v>306</v>
      </c>
      <c r="B20" s="314"/>
      <c r="C20" s="314"/>
      <c r="D20" s="314"/>
      <c r="E20" s="314"/>
      <c r="F20" s="314"/>
      <c r="G20" s="314"/>
    </row>
    <row r="21" spans="1:7" x14ac:dyDescent="0.2">
      <c r="A21" s="198">
        <v>1</v>
      </c>
      <c r="B21" s="326" t="s">
        <v>307</v>
      </c>
      <c r="C21" s="327"/>
      <c r="D21" s="327"/>
      <c r="E21" s="328"/>
      <c r="F21" s="319" t="s">
        <v>515</v>
      </c>
      <c r="G21" s="321"/>
    </row>
    <row r="22" spans="1:7" x14ac:dyDescent="0.2">
      <c r="A22" s="198">
        <v>2</v>
      </c>
      <c r="B22" s="315" t="s">
        <v>308</v>
      </c>
      <c r="C22" s="316"/>
      <c r="D22" s="316"/>
      <c r="E22" s="317"/>
      <c r="F22" s="329"/>
      <c r="G22" s="330"/>
    </row>
    <row r="23" spans="1:7" x14ac:dyDescent="0.2">
      <c r="A23" s="198">
        <v>3</v>
      </c>
      <c r="B23" s="315" t="s">
        <v>309</v>
      </c>
      <c r="C23" s="316"/>
      <c r="D23" s="316"/>
      <c r="E23" s="317"/>
      <c r="F23" s="331"/>
      <c r="G23" s="332"/>
    </row>
    <row r="24" spans="1:7" x14ac:dyDescent="0.2">
      <c r="A24" s="198">
        <v>4</v>
      </c>
      <c r="B24" s="315" t="s">
        <v>310</v>
      </c>
      <c r="C24" s="316"/>
      <c r="D24" s="316"/>
      <c r="E24" s="317"/>
      <c r="F24" s="323"/>
      <c r="G24" s="324"/>
    </row>
    <row r="25" spans="1:7" x14ac:dyDescent="0.2">
      <c r="A25" s="201"/>
      <c r="B25" s="54"/>
      <c r="C25" s="54"/>
      <c r="D25" s="54"/>
      <c r="E25" s="54"/>
      <c r="F25" s="55" t="s">
        <v>311</v>
      </c>
      <c r="G25" s="56"/>
    </row>
    <row r="26" spans="1:7" x14ac:dyDescent="0.2">
      <c r="A26" s="201"/>
      <c r="B26" s="325" t="s">
        <v>312</v>
      </c>
      <c r="C26" s="325"/>
      <c r="D26" s="325"/>
      <c r="E26" s="325"/>
      <c r="F26" s="325"/>
      <c r="G26" s="325"/>
    </row>
    <row r="28" spans="1:7" x14ac:dyDescent="0.2">
      <c r="B28" s="198">
        <v>1</v>
      </c>
      <c r="C28" s="314" t="s">
        <v>313</v>
      </c>
      <c r="D28" s="314"/>
      <c r="E28" s="314"/>
      <c r="F28" s="57" t="s">
        <v>314</v>
      </c>
      <c r="G28" s="58" t="s">
        <v>315</v>
      </c>
    </row>
    <row r="29" spans="1:7" x14ac:dyDescent="0.2">
      <c r="B29" s="198" t="s">
        <v>292</v>
      </c>
      <c r="C29" s="322" t="s">
        <v>316</v>
      </c>
      <c r="D29" s="322"/>
      <c r="E29" s="322"/>
      <c r="F29" s="55"/>
      <c r="G29" s="56">
        <v>0</v>
      </c>
    </row>
    <row r="30" spans="1:7" x14ac:dyDescent="0.2">
      <c r="B30" s="198" t="s">
        <v>294</v>
      </c>
      <c r="C30" s="322" t="s">
        <v>317</v>
      </c>
      <c r="D30" s="322"/>
      <c r="E30" s="322"/>
      <c r="F30" s="60">
        <v>0.3</v>
      </c>
      <c r="G30" s="56">
        <v>0</v>
      </c>
    </row>
    <row r="31" spans="1:7" x14ac:dyDescent="0.2">
      <c r="B31" s="198" t="s">
        <v>297</v>
      </c>
      <c r="C31" s="322" t="s">
        <v>318</v>
      </c>
      <c r="D31" s="322"/>
      <c r="E31" s="322"/>
      <c r="F31" s="60">
        <v>0</v>
      </c>
      <c r="G31" s="56">
        <v>0</v>
      </c>
    </row>
    <row r="32" spans="1:7" x14ac:dyDescent="0.2">
      <c r="B32" s="198" t="s">
        <v>298</v>
      </c>
      <c r="C32" s="322" t="s">
        <v>319</v>
      </c>
      <c r="D32" s="322"/>
      <c r="E32" s="322"/>
      <c r="F32" s="60">
        <v>0</v>
      </c>
      <c r="G32" s="56">
        <v>0</v>
      </c>
    </row>
    <row r="33" spans="1:7" x14ac:dyDescent="0.2">
      <c r="B33" s="198" t="s">
        <v>320</v>
      </c>
      <c r="C33" s="322" t="s">
        <v>321</v>
      </c>
      <c r="D33" s="322"/>
      <c r="E33" s="322"/>
      <c r="F33" s="60">
        <v>0</v>
      </c>
      <c r="G33" s="56">
        <v>0</v>
      </c>
    </row>
    <row r="34" spans="1:7" x14ac:dyDescent="0.2">
      <c r="B34" s="198" t="s">
        <v>322</v>
      </c>
      <c r="C34" s="322" t="s">
        <v>323</v>
      </c>
      <c r="D34" s="322"/>
      <c r="E34" s="322"/>
      <c r="F34" s="63">
        <v>0</v>
      </c>
      <c r="G34" s="56">
        <v>0</v>
      </c>
    </row>
    <row r="35" spans="1:7" x14ac:dyDescent="0.2">
      <c r="B35" s="198" t="s">
        <v>324</v>
      </c>
      <c r="C35" s="315" t="s">
        <v>440</v>
      </c>
      <c r="D35" s="316"/>
      <c r="E35" s="317"/>
      <c r="F35" s="63">
        <v>0</v>
      </c>
      <c r="G35" s="56">
        <v>0</v>
      </c>
    </row>
    <row r="36" spans="1:7" x14ac:dyDescent="0.2">
      <c r="B36" s="198" t="s">
        <v>333</v>
      </c>
      <c r="C36" s="322" t="s">
        <v>523</v>
      </c>
      <c r="D36" s="322"/>
      <c r="E36" s="322"/>
      <c r="F36" s="64"/>
      <c r="G36" s="56">
        <v>0</v>
      </c>
    </row>
    <row r="37" spans="1:7" x14ac:dyDescent="0.2">
      <c r="B37" s="319" t="s">
        <v>325</v>
      </c>
      <c r="C37" s="320"/>
      <c r="D37" s="320"/>
      <c r="E37" s="320"/>
      <c r="F37" s="321"/>
      <c r="G37" s="56">
        <v>0</v>
      </c>
    </row>
    <row r="39" spans="1:7" ht="15.75" customHeight="1" x14ac:dyDescent="0.2">
      <c r="A39" s="318" t="s">
        <v>326</v>
      </c>
      <c r="B39" s="318"/>
      <c r="C39" s="318"/>
      <c r="D39" s="318"/>
      <c r="E39" s="318"/>
      <c r="F39" s="318"/>
      <c r="G39" s="201"/>
    </row>
    <row r="41" spans="1:7" ht="15.75" customHeight="1" x14ac:dyDescent="0.2">
      <c r="A41" s="198">
        <v>2</v>
      </c>
      <c r="B41" s="319" t="s">
        <v>327</v>
      </c>
      <c r="C41" s="320"/>
      <c r="D41" s="320"/>
      <c r="E41" s="321"/>
      <c r="F41" s="57" t="s">
        <v>315</v>
      </c>
    </row>
    <row r="42" spans="1:7" ht="15.75" customHeight="1" x14ac:dyDescent="0.2">
      <c r="A42" s="198" t="s">
        <v>292</v>
      </c>
      <c r="B42" s="195" t="s">
        <v>328</v>
      </c>
      <c r="C42" s="196"/>
      <c r="D42" s="124">
        <v>12</v>
      </c>
      <c r="E42" s="66"/>
      <c r="F42" s="56">
        <v>0</v>
      </c>
    </row>
    <row r="43" spans="1:7" x14ac:dyDescent="0.2">
      <c r="A43" s="198" t="s">
        <v>294</v>
      </c>
      <c r="B43" s="315" t="s">
        <v>421</v>
      </c>
      <c r="C43" s="316"/>
      <c r="D43" s="65"/>
      <c r="E43" s="66"/>
      <c r="F43" s="56">
        <v>0</v>
      </c>
      <c r="G43" s="67"/>
    </row>
    <row r="44" spans="1:7" x14ac:dyDescent="0.2">
      <c r="A44" s="198" t="s">
        <v>297</v>
      </c>
      <c r="B44" s="315" t="s">
        <v>422</v>
      </c>
      <c r="C44" s="316"/>
      <c r="D44" s="316"/>
      <c r="E44" s="66"/>
      <c r="F44" s="56">
        <v>0</v>
      </c>
      <c r="G44" s="67"/>
    </row>
    <row r="45" spans="1:7" x14ac:dyDescent="0.2">
      <c r="A45" s="198" t="s">
        <v>298</v>
      </c>
      <c r="B45" s="315" t="s">
        <v>329</v>
      </c>
      <c r="C45" s="316"/>
      <c r="D45" s="316"/>
      <c r="E45" s="317"/>
      <c r="F45" s="56">
        <v>0</v>
      </c>
      <c r="G45" s="67"/>
    </row>
    <row r="46" spans="1:7" x14ac:dyDescent="0.2">
      <c r="A46" s="198" t="s">
        <v>320</v>
      </c>
      <c r="B46" s="315" t="s">
        <v>330</v>
      </c>
      <c r="C46" s="316"/>
      <c r="D46" s="316"/>
      <c r="E46" s="317"/>
      <c r="F46" s="56">
        <v>0</v>
      </c>
      <c r="G46" s="67"/>
    </row>
    <row r="47" spans="1:7" x14ac:dyDescent="0.2">
      <c r="A47" s="198" t="s">
        <v>322</v>
      </c>
      <c r="B47" s="315" t="s">
        <v>331</v>
      </c>
      <c r="C47" s="316"/>
      <c r="D47" s="316"/>
      <c r="E47" s="317"/>
      <c r="F47" s="56">
        <v>0</v>
      </c>
      <c r="G47" s="67"/>
    </row>
    <row r="48" spans="1:7" x14ac:dyDescent="0.2">
      <c r="A48" s="198" t="s">
        <v>324</v>
      </c>
      <c r="B48" s="315" t="s">
        <v>332</v>
      </c>
      <c r="C48" s="316"/>
      <c r="D48" s="316"/>
      <c r="E48" s="317"/>
      <c r="F48" s="56">
        <v>0</v>
      </c>
      <c r="G48" s="67"/>
    </row>
    <row r="49" spans="1:7" x14ac:dyDescent="0.2">
      <c r="A49" s="198" t="s">
        <v>333</v>
      </c>
      <c r="B49" s="308" t="s">
        <v>334</v>
      </c>
      <c r="C49" s="309"/>
      <c r="D49" s="309"/>
      <c r="E49" s="310"/>
      <c r="F49" s="56">
        <v>0</v>
      </c>
      <c r="G49" s="67"/>
    </row>
    <row r="50" spans="1:7" x14ac:dyDescent="0.2">
      <c r="A50" s="314" t="s">
        <v>335</v>
      </c>
      <c r="B50" s="314"/>
      <c r="C50" s="314"/>
      <c r="D50" s="314"/>
      <c r="E50" s="314"/>
      <c r="F50" s="56">
        <v>0</v>
      </c>
      <c r="G50" s="67"/>
    </row>
    <row r="51" spans="1:7" x14ac:dyDescent="0.2">
      <c r="G51" s="67"/>
    </row>
    <row r="52" spans="1:7" ht="15.75" customHeight="1" x14ac:dyDescent="0.2">
      <c r="A52" s="318" t="s">
        <v>336</v>
      </c>
      <c r="B52" s="318"/>
      <c r="C52" s="318"/>
      <c r="D52" s="318"/>
      <c r="E52" s="318"/>
      <c r="F52" s="318"/>
      <c r="G52" s="67"/>
    </row>
    <row r="53" spans="1:7" x14ac:dyDescent="0.2">
      <c r="G53" s="67"/>
    </row>
    <row r="54" spans="1:7" x14ac:dyDescent="0.2">
      <c r="A54" s="198">
        <v>3</v>
      </c>
      <c r="B54" s="314" t="s">
        <v>337</v>
      </c>
      <c r="C54" s="314"/>
      <c r="D54" s="314"/>
      <c r="E54" s="314"/>
      <c r="F54" s="57" t="s">
        <v>315</v>
      </c>
      <c r="G54" s="52"/>
    </row>
    <row r="55" spans="1:7" x14ac:dyDescent="0.2">
      <c r="A55" s="68" t="s">
        <v>292</v>
      </c>
      <c r="B55" s="296" t="s">
        <v>417</v>
      </c>
      <c r="C55" s="296"/>
      <c r="D55" s="296"/>
      <c r="E55" s="296"/>
      <c r="F55" s="56">
        <v>0</v>
      </c>
      <c r="G55" s="201"/>
    </row>
    <row r="56" spans="1:7" x14ac:dyDescent="0.2">
      <c r="A56" s="68" t="s">
        <v>294</v>
      </c>
      <c r="B56" s="308" t="s">
        <v>484</v>
      </c>
      <c r="C56" s="309"/>
      <c r="D56" s="309"/>
      <c r="E56" s="310"/>
      <c r="F56" s="56">
        <v>0</v>
      </c>
      <c r="G56" s="54"/>
    </row>
    <row r="57" spans="1:7" x14ac:dyDescent="0.2">
      <c r="A57" s="68" t="s">
        <v>297</v>
      </c>
      <c r="B57" s="296" t="s">
        <v>418</v>
      </c>
      <c r="C57" s="296"/>
      <c r="D57" s="296"/>
      <c r="E57" s="296"/>
      <c r="F57" s="56">
        <v>0</v>
      </c>
      <c r="G57" s="54"/>
    </row>
    <row r="58" spans="1:7" x14ac:dyDescent="0.2">
      <c r="A58" s="68" t="s">
        <v>298</v>
      </c>
      <c r="B58" s="308" t="s">
        <v>419</v>
      </c>
      <c r="C58" s="309"/>
      <c r="D58" s="309"/>
      <c r="E58" s="310"/>
      <c r="F58" s="56">
        <v>0</v>
      </c>
      <c r="G58" s="54"/>
    </row>
    <row r="59" spans="1:7" x14ac:dyDescent="0.2">
      <c r="A59" s="68" t="s">
        <v>320</v>
      </c>
      <c r="B59" s="308" t="s">
        <v>522</v>
      </c>
      <c r="C59" s="309"/>
      <c r="D59" s="309"/>
      <c r="E59" s="310"/>
      <c r="F59" s="56">
        <v>0</v>
      </c>
      <c r="G59" s="54"/>
    </row>
    <row r="60" spans="1:7" x14ac:dyDescent="0.2">
      <c r="A60" s="68" t="s">
        <v>322</v>
      </c>
      <c r="B60" s="308" t="s">
        <v>420</v>
      </c>
      <c r="C60" s="309"/>
      <c r="D60" s="309"/>
      <c r="E60" s="310"/>
      <c r="F60" s="56">
        <v>0</v>
      </c>
      <c r="G60" s="54"/>
    </row>
    <row r="61" spans="1:7" x14ac:dyDescent="0.2">
      <c r="A61" s="68" t="s">
        <v>324</v>
      </c>
      <c r="B61" s="308" t="s">
        <v>255</v>
      </c>
      <c r="C61" s="309"/>
      <c r="D61" s="309"/>
      <c r="E61" s="310"/>
      <c r="F61" s="56">
        <v>0</v>
      </c>
      <c r="G61" s="54"/>
    </row>
    <row r="62" spans="1:7" x14ac:dyDescent="0.2">
      <c r="A62" s="68" t="s">
        <v>333</v>
      </c>
      <c r="B62" s="296" t="s">
        <v>338</v>
      </c>
      <c r="C62" s="296"/>
      <c r="D62" s="296"/>
      <c r="E62" s="296"/>
      <c r="F62" s="56">
        <v>0</v>
      </c>
      <c r="G62" s="201"/>
    </row>
    <row r="63" spans="1:7" x14ac:dyDescent="0.2">
      <c r="A63" s="294" t="s">
        <v>339</v>
      </c>
      <c r="B63" s="294"/>
      <c r="C63" s="294"/>
      <c r="D63" s="294"/>
      <c r="E63" s="294"/>
      <c r="F63" s="56">
        <v>0</v>
      </c>
      <c r="G63" s="54"/>
    </row>
    <row r="64" spans="1:7" x14ac:dyDescent="0.2">
      <c r="A64" s="70"/>
      <c r="B64" s="70"/>
      <c r="C64" s="70"/>
      <c r="D64" s="70"/>
      <c r="E64" s="70"/>
      <c r="F64" s="71"/>
      <c r="G64" s="201"/>
    </row>
    <row r="65" spans="1:7" x14ac:dyDescent="0.2">
      <c r="A65" s="293" t="s">
        <v>340</v>
      </c>
      <c r="B65" s="293"/>
      <c r="C65" s="293"/>
      <c r="D65" s="293"/>
      <c r="E65" s="293"/>
      <c r="F65" s="293"/>
    </row>
    <row r="66" spans="1:7" x14ac:dyDescent="0.2">
      <c r="A66" s="200"/>
      <c r="B66" s="200"/>
      <c r="C66" s="200"/>
      <c r="D66" s="200"/>
      <c r="E66" s="200"/>
      <c r="F66" s="200"/>
    </row>
    <row r="67" spans="1:7" x14ac:dyDescent="0.2">
      <c r="A67" s="200"/>
      <c r="B67" s="293" t="s">
        <v>341</v>
      </c>
      <c r="C67" s="293"/>
      <c r="D67" s="293"/>
      <c r="E67" s="293"/>
      <c r="F67" s="293"/>
    </row>
    <row r="68" spans="1:7" x14ac:dyDescent="0.2">
      <c r="A68" s="70"/>
      <c r="B68" s="70" t="s">
        <v>342</v>
      </c>
      <c r="C68" s="70"/>
      <c r="D68" s="70"/>
      <c r="E68" s="70"/>
      <c r="F68" s="71"/>
    </row>
    <row r="69" spans="1:7" x14ac:dyDescent="0.2">
      <c r="A69" s="199" t="s">
        <v>343</v>
      </c>
      <c r="B69" s="294" t="s">
        <v>344</v>
      </c>
      <c r="C69" s="294"/>
      <c r="D69" s="294"/>
      <c r="E69" s="199" t="s">
        <v>314</v>
      </c>
      <c r="F69" s="69" t="s">
        <v>315</v>
      </c>
    </row>
    <row r="70" spans="1:7" x14ac:dyDescent="0.2">
      <c r="A70" s="68" t="s">
        <v>292</v>
      </c>
      <c r="B70" s="296" t="s">
        <v>345</v>
      </c>
      <c r="C70" s="296"/>
      <c r="D70" s="296"/>
      <c r="E70" s="72">
        <v>0</v>
      </c>
      <c r="F70" s="56">
        <v>0</v>
      </c>
      <c r="G70" s="313"/>
    </row>
    <row r="71" spans="1:7" x14ac:dyDescent="0.2">
      <c r="A71" s="68" t="s">
        <v>294</v>
      </c>
      <c r="B71" s="296" t="s">
        <v>346</v>
      </c>
      <c r="C71" s="296"/>
      <c r="D71" s="296"/>
      <c r="E71" s="72">
        <v>1.4999999999999999E-2</v>
      </c>
      <c r="F71" s="56">
        <v>0</v>
      </c>
      <c r="G71" s="313"/>
    </row>
    <row r="72" spans="1:7" x14ac:dyDescent="0.2">
      <c r="A72" s="68" t="s">
        <v>297</v>
      </c>
      <c r="B72" s="296" t="s">
        <v>347</v>
      </c>
      <c r="C72" s="296"/>
      <c r="D72" s="296"/>
      <c r="E72" s="72">
        <v>0.01</v>
      </c>
      <c r="F72" s="56">
        <v>0</v>
      </c>
      <c r="G72" s="313"/>
    </row>
    <row r="73" spans="1:7" x14ac:dyDescent="0.2">
      <c r="A73" s="68" t="s">
        <v>298</v>
      </c>
      <c r="B73" s="296" t="s">
        <v>348</v>
      </c>
      <c r="C73" s="296"/>
      <c r="D73" s="296"/>
      <c r="E73" s="72">
        <v>2E-3</v>
      </c>
      <c r="F73" s="56">
        <v>0</v>
      </c>
      <c r="G73" s="313"/>
    </row>
    <row r="74" spans="1:7" x14ac:dyDescent="0.2">
      <c r="A74" s="68" t="s">
        <v>320</v>
      </c>
      <c r="B74" s="296" t="s">
        <v>349</v>
      </c>
      <c r="C74" s="296"/>
      <c r="D74" s="296"/>
      <c r="E74" s="72">
        <v>2.5000000000000001E-2</v>
      </c>
      <c r="F74" s="56">
        <v>0</v>
      </c>
      <c r="G74" s="313"/>
    </row>
    <row r="75" spans="1:7" x14ac:dyDescent="0.2">
      <c r="A75" s="68" t="s">
        <v>322</v>
      </c>
      <c r="B75" s="296" t="s">
        <v>350</v>
      </c>
      <c r="C75" s="296"/>
      <c r="D75" s="296"/>
      <c r="E75" s="72">
        <v>0.08</v>
      </c>
      <c r="F75" s="56">
        <v>0</v>
      </c>
      <c r="G75" s="313"/>
    </row>
    <row r="76" spans="1:7" ht="13.5" x14ac:dyDescent="0.25">
      <c r="A76" s="68" t="s">
        <v>324</v>
      </c>
      <c r="B76" s="311" t="s">
        <v>351</v>
      </c>
      <c r="C76" s="311"/>
      <c r="D76" s="311"/>
      <c r="E76" s="72">
        <v>0</v>
      </c>
      <c r="F76" s="56">
        <v>0</v>
      </c>
      <c r="G76" s="313"/>
    </row>
    <row r="77" spans="1:7" x14ac:dyDescent="0.2">
      <c r="A77" s="68" t="s">
        <v>333</v>
      </c>
      <c r="B77" s="296" t="s">
        <v>352</v>
      </c>
      <c r="C77" s="296"/>
      <c r="D77" s="296"/>
      <c r="E77" s="72">
        <v>6.0000000000000001E-3</v>
      </c>
      <c r="F77" s="56">
        <v>0</v>
      </c>
      <c r="G77" s="313"/>
    </row>
    <row r="78" spans="1:7" x14ac:dyDescent="0.2">
      <c r="A78" s="294" t="s">
        <v>235</v>
      </c>
      <c r="B78" s="294"/>
      <c r="C78" s="294"/>
      <c r="D78" s="294"/>
      <c r="E78" s="73">
        <f>SUM(E70:E77)</f>
        <v>0.13800000000000001</v>
      </c>
      <c r="F78" s="56">
        <v>0</v>
      </c>
    </row>
    <row r="79" spans="1:7" x14ac:dyDescent="0.2">
      <c r="A79" s="74"/>
      <c r="B79" s="74"/>
      <c r="C79" s="74"/>
      <c r="D79" s="74"/>
      <c r="E79" s="75"/>
      <c r="F79" s="76"/>
    </row>
    <row r="80" spans="1:7" x14ac:dyDescent="0.2">
      <c r="A80" s="312" t="s">
        <v>353</v>
      </c>
      <c r="B80" s="312"/>
      <c r="C80" s="312"/>
      <c r="D80" s="312"/>
      <c r="E80" s="312"/>
      <c r="F80" s="312"/>
    </row>
    <row r="81" spans="1:12" x14ac:dyDescent="0.2">
      <c r="A81" s="70"/>
      <c r="B81" s="202"/>
      <c r="C81" s="202"/>
      <c r="D81" s="202"/>
      <c r="E81" s="77"/>
      <c r="F81" s="71"/>
    </row>
    <row r="82" spans="1:12" x14ac:dyDescent="0.2">
      <c r="A82" s="199" t="s">
        <v>354</v>
      </c>
      <c r="B82" s="294" t="s">
        <v>355</v>
      </c>
      <c r="C82" s="294"/>
      <c r="D82" s="294"/>
      <c r="E82" s="199" t="s">
        <v>314</v>
      </c>
      <c r="F82" s="69" t="s">
        <v>315</v>
      </c>
    </row>
    <row r="83" spans="1:12" x14ac:dyDescent="0.2">
      <c r="A83" s="68" t="s">
        <v>292</v>
      </c>
      <c r="B83" s="296" t="s">
        <v>355</v>
      </c>
      <c r="C83" s="296"/>
      <c r="D83" s="296"/>
      <c r="E83" s="109">
        <v>8.3299999999999999E-2</v>
      </c>
      <c r="F83" s="56">
        <v>0</v>
      </c>
      <c r="G83" s="78"/>
    </row>
    <row r="84" spans="1:12" x14ac:dyDescent="0.2">
      <c r="A84" s="294" t="s">
        <v>356</v>
      </c>
      <c r="B84" s="294"/>
      <c r="C84" s="294"/>
      <c r="D84" s="294"/>
      <c r="E84" s="73">
        <f>E83</f>
        <v>8.3299999999999999E-2</v>
      </c>
      <c r="F84" s="56">
        <v>0</v>
      </c>
    </row>
    <row r="85" spans="1:12" x14ac:dyDescent="0.2">
      <c r="A85" s="79" t="s">
        <v>294</v>
      </c>
      <c r="B85" s="300" t="s">
        <v>357</v>
      </c>
      <c r="C85" s="300"/>
      <c r="D85" s="300"/>
      <c r="E85" s="72">
        <f>E78*E83</f>
        <v>1.1495400000000001E-2</v>
      </c>
      <c r="F85" s="56">
        <v>0</v>
      </c>
      <c r="G85" s="78"/>
      <c r="H85" s="78"/>
    </row>
    <row r="86" spans="1:12" x14ac:dyDescent="0.2">
      <c r="A86" s="305" t="s">
        <v>235</v>
      </c>
      <c r="B86" s="306"/>
      <c r="C86" s="306"/>
      <c r="D86" s="306"/>
      <c r="E86" s="73">
        <f>SUM(E84:E85)</f>
        <v>9.4795400000000002E-2</v>
      </c>
      <c r="F86" s="56">
        <v>0</v>
      </c>
      <c r="G86" s="78"/>
    </row>
    <row r="87" spans="1:12" x14ac:dyDescent="0.2">
      <c r="A87" s="70"/>
      <c r="B87" s="202"/>
      <c r="C87" s="202"/>
      <c r="D87" s="202"/>
      <c r="E87" s="77"/>
      <c r="F87" s="71"/>
    </row>
    <row r="88" spans="1:12" x14ac:dyDescent="0.2">
      <c r="A88" s="199" t="s">
        <v>358</v>
      </c>
      <c r="B88" s="307" t="s">
        <v>359</v>
      </c>
      <c r="C88" s="307"/>
      <c r="D88" s="307"/>
      <c r="E88" s="199" t="s">
        <v>314</v>
      </c>
      <c r="F88" s="69" t="s">
        <v>315</v>
      </c>
    </row>
    <row r="89" spans="1:12" x14ac:dyDescent="0.2">
      <c r="A89" s="68" t="s">
        <v>292</v>
      </c>
      <c r="B89" s="308" t="s">
        <v>360</v>
      </c>
      <c r="C89" s="309"/>
      <c r="D89" s="310"/>
      <c r="E89" s="72">
        <v>0</v>
      </c>
      <c r="F89" s="56">
        <v>0</v>
      </c>
      <c r="H89" s="81"/>
      <c r="I89" s="81"/>
      <c r="J89" s="81"/>
      <c r="K89" s="82"/>
      <c r="L89" s="83"/>
    </row>
    <row r="90" spans="1:12" ht="32.25" customHeight="1" x14ac:dyDescent="0.2">
      <c r="A90" s="79" t="s">
        <v>294</v>
      </c>
      <c r="B90" s="300" t="s">
        <v>361</v>
      </c>
      <c r="C90" s="300"/>
      <c r="D90" s="300"/>
      <c r="E90" s="84">
        <f>E89*E78</f>
        <v>0</v>
      </c>
      <c r="F90" s="56">
        <v>0</v>
      </c>
      <c r="K90" s="82"/>
      <c r="L90" s="83"/>
    </row>
    <row r="91" spans="1:12" x14ac:dyDescent="0.2">
      <c r="A91" s="303" t="s">
        <v>235</v>
      </c>
      <c r="B91" s="304"/>
      <c r="C91" s="304"/>
      <c r="D91" s="304"/>
      <c r="E91" s="73">
        <f>SUM(E89:E90)</f>
        <v>0</v>
      </c>
      <c r="F91" s="56">
        <v>0</v>
      </c>
    </row>
    <row r="92" spans="1:12" x14ac:dyDescent="0.2">
      <c r="A92" s="70"/>
      <c r="B92" s="70"/>
      <c r="C92" s="70"/>
      <c r="D92" s="70"/>
      <c r="E92" s="70"/>
      <c r="F92" s="71"/>
    </row>
    <row r="93" spans="1:12" x14ac:dyDescent="0.2">
      <c r="A93" s="302" t="s">
        <v>362</v>
      </c>
      <c r="B93" s="302"/>
      <c r="C93" s="302"/>
      <c r="D93" s="302"/>
      <c r="E93" s="302"/>
      <c r="F93" s="302"/>
    </row>
    <row r="94" spans="1:12" x14ac:dyDescent="0.2">
      <c r="A94" s="70"/>
      <c r="B94" s="70"/>
      <c r="C94" s="70"/>
      <c r="D94" s="70"/>
      <c r="E94" s="70"/>
      <c r="F94" s="71"/>
      <c r="G94" s="85"/>
    </row>
    <row r="95" spans="1:12" x14ac:dyDescent="0.2">
      <c r="A95" s="199" t="s">
        <v>363</v>
      </c>
      <c r="B95" s="294" t="s">
        <v>364</v>
      </c>
      <c r="C95" s="294"/>
      <c r="D95" s="294"/>
      <c r="E95" s="199" t="s">
        <v>314</v>
      </c>
      <c r="F95" s="69" t="s">
        <v>315</v>
      </c>
    </row>
    <row r="96" spans="1:12" x14ac:dyDescent="0.2">
      <c r="A96" s="79" t="s">
        <v>292</v>
      </c>
      <c r="B96" s="273" t="s">
        <v>365</v>
      </c>
      <c r="C96" s="273"/>
      <c r="D96" s="273"/>
      <c r="E96" s="84">
        <v>0</v>
      </c>
      <c r="F96" s="80">
        <v>0</v>
      </c>
      <c r="G96" s="78"/>
    </row>
    <row r="97" spans="1:7" x14ac:dyDescent="0.2">
      <c r="A97" s="79" t="s">
        <v>294</v>
      </c>
      <c r="B97" s="300" t="s">
        <v>366</v>
      </c>
      <c r="C97" s="300"/>
      <c r="D97" s="300"/>
      <c r="E97" s="84">
        <v>0</v>
      </c>
      <c r="F97" s="80">
        <v>0</v>
      </c>
      <c r="G97" s="86"/>
    </row>
    <row r="98" spans="1:7" ht="12.75" customHeight="1" x14ac:dyDescent="0.2">
      <c r="A98" s="79" t="s">
        <v>297</v>
      </c>
      <c r="B98" s="300" t="s">
        <v>367</v>
      </c>
      <c r="C98" s="300"/>
      <c r="D98" s="300"/>
      <c r="E98" s="84">
        <v>0</v>
      </c>
      <c r="F98" s="80">
        <v>0</v>
      </c>
      <c r="G98" s="201"/>
    </row>
    <row r="99" spans="1:7" x14ac:dyDescent="0.2">
      <c r="A99" s="79" t="s">
        <v>298</v>
      </c>
      <c r="B99" s="300" t="s">
        <v>368</v>
      </c>
      <c r="C99" s="300"/>
      <c r="D99" s="300"/>
      <c r="E99" s="84">
        <v>0</v>
      </c>
      <c r="F99" s="80">
        <v>0</v>
      </c>
      <c r="G99" s="52"/>
    </row>
    <row r="100" spans="1:7" x14ac:dyDescent="0.2">
      <c r="A100" s="79" t="s">
        <v>320</v>
      </c>
      <c r="B100" s="300" t="s">
        <v>369</v>
      </c>
      <c r="C100" s="300"/>
      <c r="D100" s="300"/>
      <c r="E100" s="84">
        <v>0</v>
      </c>
      <c r="F100" s="80">
        <v>0</v>
      </c>
      <c r="G100" s="52"/>
    </row>
    <row r="101" spans="1:7" ht="12.75" customHeight="1" x14ac:dyDescent="0.2">
      <c r="A101" s="79" t="s">
        <v>322</v>
      </c>
      <c r="B101" s="281" t="s">
        <v>370</v>
      </c>
      <c r="C101" s="282"/>
      <c r="D101" s="283"/>
      <c r="E101" s="84">
        <v>0</v>
      </c>
      <c r="F101" s="80">
        <v>0</v>
      </c>
      <c r="G101" s="52"/>
    </row>
    <row r="102" spans="1:7" x14ac:dyDescent="0.2">
      <c r="A102" s="274" t="s">
        <v>235</v>
      </c>
      <c r="B102" s="275"/>
      <c r="C102" s="275"/>
      <c r="D102" s="276"/>
      <c r="E102" s="84">
        <v>0</v>
      </c>
      <c r="F102" s="80">
        <v>0</v>
      </c>
      <c r="G102" s="201"/>
    </row>
    <row r="103" spans="1:7" x14ac:dyDescent="0.2">
      <c r="A103" s="70"/>
      <c r="B103" s="70"/>
      <c r="C103" s="70"/>
      <c r="D103" s="70"/>
      <c r="E103" s="70"/>
      <c r="F103" s="71"/>
    </row>
    <row r="104" spans="1:7" x14ac:dyDescent="0.2">
      <c r="A104" s="302" t="s">
        <v>371</v>
      </c>
      <c r="B104" s="302"/>
      <c r="C104" s="302"/>
      <c r="D104" s="302"/>
      <c r="E104" s="302"/>
      <c r="F104" s="302"/>
    </row>
    <row r="105" spans="1:7" x14ac:dyDescent="0.2">
      <c r="A105" s="70"/>
      <c r="B105" s="70"/>
      <c r="C105" s="70"/>
      <c r="D105" s="70"/>
      <c r="E105" s="70"/>
      <c r="F105" s="71"/>
    </row>
    <row r="106" spans="1:7" ht="30.75" customHeight="1" x14ac:dyDescent="0.2">
      <c r="A106" s="203" t="s">
        <v>372</v>
      </c>
      <c r="B106" s="284" t="s">
        <v>373</v>
      </c>
      <c r="C106" s="285"/>
      <c r="D106" s="286"/>
      <c r="E106" s="203" t="s">
        <v>314</v>
      </c>
      <c r="F106" s="88" t="s">
        <v>315</v>
      </c>
    </row>
    <row r="107" spans="1:7" ht="13.5" x14ac:dyDescent="0.2">
      <c r="A107" s="79" t="s">
        <v>292</v>
      </c>
      <c r="B107" s="301" t="s">
        <v>374</v>
      </c>
      <c r="C107" s="301"/>
      <c r="D107" s="301"/>
      <c r="E107" s="110">
        <v>0.121</v>
      </c>
      <c r="F107" s="80">
        <v>0</v>
      </c>
      <c r="G107" s="89"/>
    </row>
    <row r="108" spans="1:7" x14ac:dyDescent="0.2">
      <c r="A108" s="79" t="s">
        <v>294</v>
      </c>
      <c r="B108" s="300" t="s">
        <v>375</v>
      </c>
      <c r="C108" s="300"/>
      <c r="D108" s="300"/>
      <c r="E108" s="84">
        <v>0</v>
      </c>
      <c r="F108" s="80">
        <v>0</v>
      </c>
    </row>
    <row r="109" spans="1:7" x14ac:dyDescent="0.2">
      <c r="A109" s="79" t="s">
        <v>297</v>
      </c>
      <c r="B109" s="281" t="s">
        <v>376</v>
      </c>
      <c r="C109" s="282"/>
      <c r="D109" s="283"/>
      <c r="E109" s="84">
        <v>0</v>
      </c>
      <c r="F109" s="80">
        <v>0</v>
      </c>
    </row>
    <row r="110" spans="1:7" x14ac:dyDescent="0.2">
      <c r="A110" s="79" t="s">
        <v>298</v>
      </c>
      <c r="B110" s="281" t="s">
        <v>377</v>
      </c>
      <c r="C110" s="282"/>
      <c r="D110" s="283"/>
      <c r="E110" s="84">
        <v>0</v>
      </c>
      <c r="F110" s="80">
        <v>0</v>
      </c>
      <c r="G110" s="81"/>
    </row>
    <row r="111" spans="1:7" x14ac:dyDescent="0.2">
      <c r="A111" s="79" t="s">
        <v>320</v>
      </c>
      <c r="B111" s="300" t="s">
        <v>378</v>
      </c>
      <c r="C111" s="300"/>
      <c r="D111" s="300"/>
      <c r="E111" s="84">
        <v>0</v>
      </c>
      <c r="F111" s="80">
        <v>0</v>
      </c>
      <c r="G111" s="81"/>
    </row>
    <row r="112" spans="1:7" x14ac:dyDescent="0.2">
      <c r="A112" s="79" t="s">
        <v>322</v>
      </c>
      <c r="B112" s="281" t="s">
        <v>379</v>
      </c>
      <c r="C112" s="282"/>
      <c r="D112" s="283"/>
      <c r="E112" s="84">
        <v>0</v>
      </c>
      <c r="F112" s="80">
        <v>0</v>
      </c>
    </row>
    <row r="113" spans="1:7" x14ac:dyDescent="0.2">
      <c r="A113" s="297" t="s">
        <v>356</v>
      </c>
      <c r="B113" s="298"/>
      <c r="C113" s="298"/>
      <c r="D113" s="299"/>
      <c r="E113" s="87">
        <f>SUM(E107:E112)</f>
        <v>0.121</v>
      </c>
      <c r="F113" s="80">
        <v>0</v>
      </c>
    </row>
    <row r="114" spans="1:7" x14ac:dyDescent="0.2">
      <c r="A114" s="79" t="s">
        <v>324</v>
      </c>
      <c r="B114" s="300" t="s">
        <v>380</v>
      </c>
      <c r="C114" s="300"/>
      <c r="D114" s="300"/>
      <c r="E114" s="84">
        <f>E113*E78</f>
        <v>1.6698000000000001E-2</v>
      </c>
      <c r="F114" s="80">
        <v>0</v>
      </c>
    </row>
    <row r="115" spans="1:7" x14ac:dyDescent="0.2">
      <c r="A115" s="274" t="s">
        <v>235</v>
      </c>
      <c r="B115" s="275"/>
      <c r="C115" s="275"/>
      <c r="D115" s="275"/>
      <c r="E115" s="87">
        <f>E113+E114</f>
        <v>0.13769799999999999</v>
      </c>
      <c r="F115" s="80">
        <v>0</v>
      </c>
    </row>
    <row r="116" spans="1:7" x14ac:dyDescent="0.2">
      <c r="A116" s="70"/>
      <c r="B116" s="70"/>
      <c r="C116" s="70"/>
      <c r="D116" s="70"/>
      <c r="E116" s="70"/>
      <c r="F116" s="71"/>
    </row>
    <row r="117" spans="1:7" x14ac:dyDescent="0.2">
      <c r="A117" s="293" t="s">
        <v>381</v>
      </c>
      <c r="B117" s="293"/>
      <c r="C117" s="293"/>
      <c r="D117" s="293"/>
      <c r="E117" s="293"/>
      <c r="F117" s="293"/>
    </row>
    <row r="118" spans="1:7" x14ac:dyDescent="0.2">
      <c r="A118" s="90"/>
      <c r="B118" s="70"/>
      <c r="C118" s="70"/>
      <c r="D118" s="70"/>
      <c r="E118" s="70"/>
      <c r="F118" s="71"/>
    </row>
    <row r="119" spans="1:7" x14ac:dyDescent="0.2">
      <c r="A119" s="199">
        <v>4</v>
      </c>
      <c r="B119" s="294" t="s">
        <v>382</v>
      </c>
      <c r="C119" s="294"/>
      <c r="D119" s="294"/>
      <c r="E119" s="294"/>
      <c r="F119" s="56" t="s">
        <v>315</v>
      </c>
    </row>
    <row r="120" spans="1:7" x14ac:dyDescent="0.2">
      <c r="A120" s="91" t="s">
        <v>343</v>
      </c>
      <c r="B120" s="296" t="s">
        <v>383</v>
      </c>
      <c r="C120" s="296"/>
      <c r="D120" s="296"/>
      <c r="E120" s="296"/>
      <c r="F120" s="56">
        <v>0</v>
      </c>
    </row>
    <row r="121" spans="1:7" x14ac:dyDescent="0.2">
      <c r="A121" s="91" t="s">
        <v>354</v>
      </c>
      <c r="B121" s="296" t="s">
        <v>384</v>
      </c>
      <c r="C121" s="296"/>
      <c r="D121" s="296"/>
      <c r="E121" s="296"/>
      <c r="F121" s="56">
        <v>0</v>
      </c>
    </row>
    <row r="122" spans="1:7" x14ac:dyDescent="0.2">
      <c r="A122" s="91" t="s">
        <v>358</v>
      </c>
      <c r="B122" s="296" t="s">
        <v>360</v>
      </c>
      <c r="C122" s="296"/>
      <c r="D122" s="296"/>
      <c r="E122" s="296"/>
      <c r="F122" s="56">
        <v>0</v>
      </c>
    </row>
    <row r="123" spans="1:7" x14ac:dyDescent="0.2">
      <c r="A123" s="91" t="s">
        <v>363</v>
      </c>
      <c r="B123" s="296" t="s">
        <v>385</v>
      </c>
      <c r="C123" s="296"/>
      <c r="D123" s="296"/>
      <c r="E123" s="296"/>
      <c r="F123" s="56">
        <v>0</v>
      </c>
    </row>
    <row r="124" spans="1:7" x14ac:dyDescent="0.2">
      <c r="A124" s="91" t="s">
        <v>372</v>
      </c>
      <c r="B124" s="296" t="s">
        <v>386</v>
      </c>
      <c r="C124" s="296"/>
      <c r="D124" s="296"/>
      <c r="E124" s="296"/>
      <c r="F124" s="56">
        <v>0</v>
      </c>
    </row>
    <row r="125" spans="1:7" x14ac:dyDescent="0.2">
      <c r="A125" s="91" t="s">
        <v>387</v>
      </c>
      <c r="B125" s="296" t="s">
        <v>334</v>
      </c>
      <c r="C125" s="296"/>
      <c r="D125" s="296"/>
      <c r="E125" s="296"/>
      <c r="F125" s="56">
        <v>0</v>
      </c>
    </row>
    <row r="126" spans="1:7" x14ac:dyDescent="0.2">
      <c r="A126" s="294" t="s">
        <v>235</v>
      </c>
      <c r="B126" s="294"/>
      <c r="C126" s="294"/>
      <c r="D126" s="294"/>
      <c r="E126" s="294"/>
      <c r="F126" s="56">
        <v>0</v>
      </c>
    </row>
    <row r="127" spans="1:7" x14ac:dyDescent="0.2">
      <c r="A127" s="70"/>
      <c r="B127" s="70"/>
      <c r="C127" s="70"/>
      <c r="D127" s="70"/>
      <c r="E127" s="70"/>
      <c r="F127" s="71"/>
    </row>
    <row r="128" spans="1:7" x14ac:dyDescent="0.2">
      <c r="A128" s="293" t="s">
        <v>388</v>
      </c>
      <c r="B128" s="293"/>
      <c r="C128" s="293"/>
      <c r="D128" s="293"/>
      <c r="E128" s="293"/>
      <c r="F128" s="293"/>
      <c r="G128" s="92"/>
    </row>
    <row r="129" spans="1:9" x14ac:dyDescent="0.2">
      <c r="A129" s="70"/>
      <c r="B129" s="70"/>
      <c r="C129" s="70"/>
      <c r="D129" s="70"/>
      <c r="E129" s="70"/>
      <c r="F129" s="71"/>
    </row>
    <row r="130" spans="1:9" x14ac:dyDescent="0.2">
      <c r="A130" s="199">
        <v>5</v>
      </c>
      <c r="B130" s="294" t="s">
        <v>389</v>
      </c>
      <c r="C130" s="294"/>
      <c r="D130" s="294"/>
      <c r="E130" s="199" t="s">
        <v>314</v>
      </c>
      <c r="F130" s="69" t="s">
        <v>315</v>
      </c>
    </row>
    <row r="131" spans="1:9" ht="27.75" customHeight="1" x14ac:dyDescent="0.2">
      <c r="A131" s="79" t="s">
        <v>292</v>
      </c>
      <c r="B131" s="295" t="s">
        <v>531</v>
      </c>
      <c r="C131" s="295"/>
      <c r="D131" s="295"/>
      <c r="E131" s="87">
        <v>0</v>
      </c>
      <c r="F131" s="88">
        <v>0</v>
      </c>
    </row>
    <row r="132" spans="1:9" x14ac:dyDescent="0.2">
      <c r="A132" s="79" t="s">
        <v>294</v>
      </c>
      <c r="B132" s="290" t="s">
        <v>390</v>
      </c>
      <c r="C132" s="291"/>
      <c r="D132" s="291"/>
      <c r="E132" s="93">
        <f>E133+E134+E135+E136</f>
        <v>9.5000000000000001E-2</v>
      </c>
      <c r="F132" s="88">
        <v>0</v>
      </c>
    </row>
    <row r="133" spans="1:9" x14ac:dyDescent="0.2">
      <c r="A133" s="79" t="s">
        <v>391</v>
      </c>
      <c r="B133" s="281" t="s">
        <v>392</v>
      </c>
      <c r="C133" s="282"/>
      <c r="D133" s="283"/>
      <c r="E133" s="84">
        <v>0</v>
      </c>
      <c r="F133" s="88">
        <v>0</v>
      </c>
    </row>
    <row r="134" spans="1:9" x14ac:dyDescent="0.2">
      <c r="A134" s="79" t="s">
        <v>393</v>
      </c>
      <c r="B134" s="281" t="s">
        <v>394</v>
      </c>
      <c r="C134" s="282"/>
      <c r="D134" s="283"/>
      <c r="E134" s="84">
        <v>0</v>
      </c>
      <c r="F134" s="88">
        <v>0</v>
      </c>
    </row>
    <row r="135" spans="1:9" x14ac:dyDescent="0.2">
      <c r="A135" s="79" t="s">
        <v>395</v>
      </c>
      <c r="B135" s="278" t="s">
        <v>396</v>
      </c>
      <c r="C135" s="279"/>
      <c r="D135" s="280"/>
      <c r="E135" s="84">
        <v>0.05</v>
      </c>
      <c r="F135" s="88">
        <v>0</v>
      </c>
    </row>
    <row r="136" spans="1:9" x14ac:dyDescent="0.2">
      <c r="A136" s="79" t="s">
        <v>397</v>
      </c>
      <c r="B136" s="281" t="s">
        <v>398</v>
      </c>
      <c r="C136" s="282"/>
      <c r="D136" s="283"/>
      <c r="E136" s="84">
        <v>4.4999999999999998E-2</v>
      </c>
      <c r="F136" s="88">
        <v>0</v>
      </c>
    </row>
    <row r="137" spans="1:9" x14ac:dyDescent="0.2">
      <c r="A137" s="79" t="s">
        <v>297</v>
      </c>
      <c r="B137" s="284" t="s">
        <v>399</v>
      </c>
      <c r="C137" s="285"/>
      <c r="D137" s="286"/>
      <c r="E137" s="87">
        <v>0</v>
      </c>
      <c r="F137" s="88">
        <v>0</v>
      </c>
    </row>
    <row r="138" spans="1:9" x14ac:dyDescent="0.2">
      <c r="A138" s="287" t="s">
        <v>235</v>
      </c>
      <c r="B138" s="288"/>
      <c r="C138" s="288"/>
      <c r="D138" s="288"/>
      <c r="E138" s="289"/>
      <c r="F138" s="88">
        <v>0</v>
      </c>
      <c r="G138" s="94"/>
    </row>
    <row r="139" spans="1:9" x14ac:dyDescent="0.2">
      <c r="A139" s="70"/>
      <c r="B139" s="70"/>
      <c r="C139" s="70"/>
      <c r="D139" s="70"/>
      <c r="E139" s="70"/>
      <c r="F139" s="71"/>
    </row>
    <row r="140" spans="1:9" x14ac:dyDescent="0.2">
      <c r="A140" s="70"/>
      <c r="B140" s="70"/>
      <c r="C140" s="70"/>
      <c r="D140" s="70"/>
      <c r="E140" s="70"/>
      <c r="F140" s="71"/>
      <c r="I140" s="94"/>
    </row>
    <row r="141" spans="1:9" ht="32.25" customHeight="1" x14ac:dyDescent="0.2">
      <c r="A141" s="290" t="s">
        <v>400</v>
      </c>
      <c r="B141" s="291"/>
      <c r="C141" s="291"/>
      <c r="D141" s="291"/>
      <c r="E141" s="292"/>
      <c r="F141" s="80" t="s">
        <v>315</v>
      </c>
    </row>
    <row r="142" spans="1:9" x14ac:dyDescent="0.2">
      <c r="A142" s="79" t="s">
        <v>292</v>
      </c>
      <c r="B142" s="273" t="s">
        <v>401</v>
      </c>
      <c r="C142" s="273"/>
      <c r="D142" s="273"/>
      <c r="E142" s="273"/>
      <c r="F142" s="80">
        <v>0</v>
      </c>
    </row>
    <row r="143" spans="1:9" x14ac:dyDescent="0.2">
      <c r="A143" s="79" t="s">
        <v>294</v>
      </c>
      <c r="B143" s="273" t="s">
        <v>402</v>
      </c>
      <c r="C143" s="273"/>
      <c r="D143" s="273"/>
      <c r="E143" s="273"/>
      <c r="F143" s="80">
        <v>0</v>
      </c>
    </row>
    <row r="144" spans="1:9" x14ac:dyDescent="0.2">
      <c r="A144" s="79" t="s">
        <v>297</v>
      </c>
      <c r="B144" s="273" t="s">
        <v>403</v>
      </c>
      <c r="C144" s="273"/>
      <c r="D144" s="273"/>
      <c r="E144" s="273"/>
      <c r="F144" s="80">
        <v>0</v>
      </c>
    </row>
    <row r="145" spans="1:7" x14ac:dyDescent="0.2">
      <c r="A145" s="79" t="s">
        <v>298</v>
      </c>
      <c r="B145" s="273" t="s">
        <v>404</v>
      </c>
      <c r="C145" s="273"/>
      <c r="D145" s="273"/>
      <c r="E145" s="273"/>
      <c r="F145" s="80">
        <v>0</v>
      </c>
      <c r="G145" s="94"/>
    </row>
    <row r="146" spans="1:7" ht="16.5" customHeight="1" x14ac:dyDescent="0.2">
      <c r="A146" s="274" t="s">
        <v>356</v>
      </c>
      <c r="B146" s="275"/>
      <c r="C146" s="275"/>
      <c r="D146" s="275"/>
      <c r="E146" s="276"/>
      <c r="F146" s="80">
        <v>0</v>
      </c>
      <c r="G146" s="94"/>
    </row>
    <row r="147" spans="1:7" x14ac:dyDescent="0.2">
      <c r="A147" s="79" t="s">
        <v>320</v>
      </c>
      <c r="B147" s="273" t="s">
        <v>405</v>
      </c>
      <c r="C147" s="273"/>
      <c r="D147" s="273"/>
      <c r="E147" s="273"/>
      <c r="F147" s="80">
        <v>0</v>
      </c>
    </row>
    <row r="148" spans="1:7" x14ac:dyDescent="0.2">
      <c r="A148" s="277" t="s">
        <v>235</v>
      </c>
      <c r="B148" s="277"/>
      <c r="C148" s="277"/>
      <c r="D148" s="277"/>
      <c r="E148" s="277"/>
      <c r="F148" s="80">
        <v>0</v>
      </c>
    </row>
    <row r="149" spans="1:7" x14ac:dyDescent="0.2">
      <c r="A149" s="70"/>
      <c r="B149" s="95"/>
      <c r="C149" s="95"/>
      <c r="D149" s="259" t="s">
        <v>406</v>
      </c>
      <c r="E149" s="259"/>
      <c r="F149" s="96"/>
    </row>
    <row r="150" spans="1:7" x14ac:dyDescent="0.2">
      <c r="B150" s="52"/>
      <c r="C150" s="52"/>
      <c r="D150" s="97"/>
      <c r="E150" s="97"/>
      <c r="F150" s="98"/>
    </row>
    <row r="151" spans="1:7" ht="26.25" customHeight="1" x14ac:dyDescent="0.2">
      <c r="A151" s="260" t="s">
        <v>407</v>
      </c>
      <c r="B151" s="260"/>
      <c r="C151" s="260"/>
      <c r="D151" s="260"/>
      <c r="E151" s="260"/>
      <c r="F151" s="260"/>
    </row>
    <row r="152" spans="1:7" ht="13.5" thickBot="1" x14ac:dyDescent="0.25">
      <c r="A152" s="99"/>
      <c r="B152" s="99"/>
      <c r="C152" s="99"/>
      <c r="D152" s="99"/>
      <c r="E152" s="99"/>
      <c r="F152" s="99"/>
    </row>
    <row r="153" spans="1:7" ht="14.25" thickTop="1" thickBot="1" x14ac:dyDescent="0.25">
      <c r="A153" s="100" t="s">
        <v>99</v>
      </c>
      <c r="B153" s="101"/>
      <c r="C153" s="102"/>
      <c r="D153" s="103" t="s">
        <v>408</v>
      </c>
      <c r="E153" s="101"/>
      <c r="F153" s="104"/>
      <c r="G153" s="105"/>
    </row>
    <row r="154" spans="1:7" ht="13.5" thickTop="1" x14ac:dyDescent="0.2">
      <c r="A154" s="261" t="s">
        <v>409</v>
      </c>
      <c r="B154" s="262"/>
      <c r="C154" s="263"/>
      <c r="D154" s="264">
        <f>E84</f>
        <v>8.3299999999999999E-2</v>
      </c>
      <c r="E154" s="265"/>
      <c r="F154" s="266"/>
    </row>
    <row r="155" spans="1:7" x14ac:dyDescent="0.2">
      <c r="A155" s="267" t="s">
        <v>410</v>
      </c>
      <c r="B155" s="268"/>
      <c r="C155" s="269"/>
      <c r="D155" s="270">
        <f>E107</f>
        <v>0.121</v>
      </c>
      <c r="E155" s="271"/>
      <c r="F155" s="272"/>
    </row>
    <row r="156" spans="1:7" ht="33.75" customHeight="1" thickBot="1" x14ac:dyDescent="0.25">
      <c r="A156" s="241" t="s">
        <v>411</v>
      </c>
      <c r="B156" s="242"/>
      <c r="C156" s="243"/>
      <c r="D156" s="244">
        <f>E98+E101</f>
        <v>0</v>
      </c>
      <c r="E156" s="245"/>
      <c r="F156" s="246"/>
    </row>
    <row r="157" spans="1:7" ht="13.5" thickBot="1" x14ac:dyDescent="0.25">
      <c r="A157" s="247" t="s">
        <v>356</v>
      </c>
      <c r="B157" s="248"/>
      <c r="C157" s="249"/>
      <c r="D157" s="250">
        <f>SUM(D154:D156)</f>
        <v>0.20429999999999998</v>
      </c>
      <c r="E157" s="251"/>
      <c r="F157" s="252"/>
    </row>
    <row r="158" spans="1:7" ht="33.75" customHeight="1" thickTop="1" thickBot="1" x14ac:dyDescent="0.25">
      <c r="A158" s="253" t="s">
        <v>412</v>
      </c>
      <c r="B158" s="254"/>
      <c r="C158" s="255"/>
      <c r="D158" s="111">
        <v>7.3899999999999993E-2</v>
      </c>
      <c r="E158" s="111">
        <v>7.5999999999999998E-2</v>
      </c>
      <c r="F158" s="106">
        <v>7.8200000000000006E-2</v>
      </c>
    </row>
    <row r="159" spans="1:7" ht="14.25" thickTop="1" thickBot="1" x14ac:dyDescent="0.25">
      <c r="A159" s="256" t="s">
        <v>413</v>
      </c>
      <c r="B159" s="257"/>
      <c r="C159" s="258"/>
      <c r="D159" s="122">
        <f>D157+D158</f>
        <v>0.2782</v>
      </c>
      <c r="E159" s="123">
        <f>D157+E158</f>
        <v>0.28029999999999999</v>
      </c>
      <c r="F159" s="107">
        <f>D157+F158</f>
        <v>0.28249999999999997</v>
      </c>
    </row>
    <row r="160" spans="1:7" ht="36" customHeight="1" thickTop="1" x14ac:dyDescent="0.2">
      <c r="A160" s="240" t="s">
        <v>414</v>
      </c>
      <c r="B160" s="240"/>
      <c r="C160" s="240"/>
      <c r="D160" s="240"/>
      <c r="E160" s="240"/>
      <c r="F160" s="240"/>
    </row>
  </sheetData>
  <mergeCells count="142">
    <mergeCell ref="A157:C157"/>
    <mergeCell ref="D157:F157"/>
    <mergeCell ref="A158:C158"/>
    <mergeCell ref="A159:C159"/>
    <mergeCell ref="A160:F160"/>
    <mergeCell ref="A154:C154"/>
    <mergeCell ref="D154:F154"/>
    <mergeCell ref="A155:C155"/>
    <mergeCell ref="D155:F155"/>
    <mergeCell ref="A156:C156"/>
    <mergeCell ref="D156:F156"/>
    <mergeCell ref="B145:E145"/>
    <mergeCell ref="A146:E146"/>
    <mergeCell ref="B147:E147"/>
    <mergeCell ref="A148:E148"/>
    <mergeCell ref="D149:E149"/>
    <mergeCell ref="A151:F151"/>
    <mergeCell ref="B137:D137"/>
    <mergeCell ref="A138:E138"/>
    <mergeCell ref="A141:E141"/>
    <mergeCell ref="B142:E142"/>
    <mergeCell ref="B143:E143"/>
    <mergeCell ref="B144:E144"/>
    <mergeCell ref="B131:D131"/>
    <mergeCell ref="B132:D132"/>
    <mergeCell ref="B133:D133"/>
    <mergeCell ref="B134:D134"/>
    <mergeCell ref="B135:D135"/>
    <mergeCell ref="B136:D136"/>
    <mergeCell ref="B123:E123"/>
    <mergeCell ref="B124:E124"/>
    <mergeCell ref="B125:E125"/>
    <mergeCell ref="A126:E126"/>
    <mergeCell ref="A128:F128"/>
    <mergeCell ref="B130:D130"/>
    <mergeCell ref="A115:D115"/>
    <mergeCell ref="A117:F117"/>
    <mergeCell ref="B119:E119"/>
    <mergeCell ref="B120:E120"/>
    <mergeCell ref="B121:E121"/>
    <mergeCell ref="B122:E122"/>
    <mergeCell ref="B109:D109"/>
    <mergeCell ref="B110:D110"/>
    <mergeCell ref="B111:D111"/>
    <mergeCell ref="B112:D112"/>
    <mergeCell ref="A113:D113"/>
    <mergeCell ref="B114:D114"/>
    <mergeCell ref="B101:D101"/>
    <mergeCell ref="A102:D102"/>
    <mergeCell ref="A104:F104"/>
    <mergeCell ref="B106:D106"/>
    <mergeCell ref="B107:D107"/>
    <mergeCell ref="B108:D108"/>
    <mergeCell ref="B95:D95"/>
    <mergeCell ref="B96:D96"/>
    <mergeCell ref="B97:D97"/>
    <mergeCell ref="B98:D98"/>
    <mergeCell ref="B99:D99"/>
    <mergeCell ref="B100:D100"/>
    <mergeCell ref="A86:D86"/>
    <mergeCell ref="B88:D88"/>
    <mergeCell ref="B89:D89"/>
    <mergeCell ref="B90:D90"/>
    <mergeCell ref="A91:D91"/>
    <mergeCell ref="A93:F93"/>
    <mergeCell ref="A78:D78"/>
    <mergeCell ref="A80:F80"/>
    <mergeCell ref="B82:D82"/>
    <mergeCell ref="B83:D83"/>
    <mergeCell ref="A84:D84"/>
    <mergeCell ref="B85:D85"/>
    <mergeCell ref="B69:D69"/>
    <mergeCell ref="B70:D70"/>
    <mergeCell ref="G70:G77"/>
    <mergeCell ref="B71:D71"/>
    <mergeCell ref="B72:D72"/>
    <mergeCell ref="B73:D73"/>
    <mergeCell ref="B74:D74"/>
    <mergeCell ref="B75:D75"/>
    <mergeCell ref="B76:D76"/>
    <mergeCell ref="B77:D77"/>
    <mergeCell ref="B60:E60"/>
    <mergeCell ref="B61:E61"/>
    <mergeCell ref="B62:E62"/>
    <mergeCell ref="A63:E63"/>
    <mergeCell ref="A65:F65"/>
    <mergeCell ref="B67:F67"/>
    <mergeCell ref="B54:E54"/>
    <mergeCell ref="B55:E55"/>
    <mergeCell ref="B56:E56"/>
    <mergeCell ref="B57:E57"/>
    <mergeCell ref="B58:E58"/>
    <mergeCell ref="B59:E59"/>
    <mergeCell ref="B46:E46"/>
    <mergeCell ref="B47:E47"/>
    <mergeCell ref="B48:E48"/>
    <mergeCell ref="B49:E49"/>
    <mergeCell ref="A50:E50"/>
    <mergeCell ref="A52:F52"/>
    <mergeCell ref="B37:F37"/>
    <mergeCell ref="A39:F39"/>
    <mergeCell ref="B41:E41"/>
    <mergeCell ref="B43:C43"/>
    <mergeCell ref="B44:D44"/>
    <mergeCell ref="B45:E45"/>
    <mergeCell ref="C31:E31"/>
    <mergeCell ref="C32:E32"/>
    <mergeCell ref="C33:E33"/>
    <mergeCell ref="C34:E34"/>
    <mergeCell ref="C35:E35"/>
    <mergeCell ref="C36:E36"/>
    <mergeCell ref="B24:E24"/>
    <mergeCell ref="F24:G24"/>
    <mergeCell ref="B26:G26"/>
    <mergeCell ref="C28:E28"/>
    <mergeCell ref="C29:E29"/>
    <mergeCell ref="C30:E30"/>
    <mergeCell ref="A20:G20"/>
    <mergeCell ref="B21:E21"/>
    <mergeCell ref="F21:G21"/>
    <mergeCell ref="B22:E22"/>
    <mergeCell ref="F22:G22"/>
    <mergeCell ref="B23:E23"/>
    <mergeCell ref="F23:G23"/>
    <mergeCell ref="C15:E15"/>
    <mergeCell ref="F15:G15"/>
    <mergeCell ref="A16:B16"/>
    <mergeCell ref="C16:E16"/>
    <mergeCell ref="F16:G16"/>
    <mergeCell ref="A18:G18"/>
    <mergeCell ref="A8:G8"/>
    <mergeCell ref="B9:F9"/>
    <mergeCell ref="B10:F10"/>
    <mergeCell ref="B11:F11"/>
    <mergeCell ref="B12:F12"/>
    <mergeCell ref="A14:G14"/>
    <mergeCell ref="A1:G1"/>
    <mergeCell ref="A2:C2"/>
    <mergeCell ref="D2:G2"/>
    <mergeCell ref="C4:G4"/>
    <mergeCell ref="C5:G5"/>
    <mergeCell ref="C6:G6"/>
  </mergeCells>
  <printOptions horizontalCentered="1"/>
  <pageMargins left="1.1811023622047245" right="0.39370078740157483" top="0.98425196850393704" bottom="0.59055118110236227" header="0.31496062992125984" footer="0.31496062992125984"/>
  <pageSetup paperSize="9" scale="91" fitToHeight="0" orientation="portrait" r:id="rId1"/>
  <rowBreaks count="2" manualBreakCount="2">
    <brk id="64" max="6" man="1"/>
    <brk id="116" max="6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0"/>
  <sheetViews>
    <sheetView view="pageBreakPreview" zoomScale="110" zoomScaleNormal="130" zoomScaleSheetLayoutView="110" workbookViewId="0">
      <selection activeCell="E76" sqref="E76"/>
    </sheetView>
  </sheetViews>
  <sheetFormatPr defaultRowHeight="12.75" x14ac:dyDescent="0.2"/>
  <cols>
    <col min="1" max="1" width="4" style="48" customWidth="1"/>
    <col min="2" max="2" width="12.28515625" style="48" customWidth="1"/>
    <col min="3" max="3" width="29.85546875" style="48" customWidth="1"/>
    <col min="4" max="4" width="9.42578125" style="48" customWidth="1"/>
    <col min="5" max="5" width="9.28515625" style="48" bestFit="1" customWidth="1"/>
    <col min="6" max="6" width="15" style="51" customWidth="1"/>
    <col min="7" max="7" width="16.140625" style="48" customWidth="1"/>
    <col min="8" max="11" width="9.140625" style="48"/>
    <col min="12" max="12" width="15.28515625" style="48" customWidth="1"/>
    <col min="13" max="15" width="9.140625" style="48"/>
    <col min="16" max="16" width="11.7109375" style="48" customWidth="1"/>
    <col min="17" max="16384" width="9.140625" style="48"/>
  </cols>
  <sheetData>
    <row r="1" spans="1:7" x14ac:dyDescent="0.2">
      <c r="A1" s="343" t="s">
        <v>504</v>
      </c>
      <c r="B1" s="343"/>
      <c r="C1" s="343"/>
      <c r="D1" s="343"/>
      <c r="E1" s="343"/>
      <c r="F1" s="343"/>
      <c r="G1" s="343"/>
    </row>
    <row r="2" spans="1:7" x14ac:dyDescent="0.2">
      <c r="A2" s="341" t="s">
        <v>287</v>
      </c>
      <c r="B2" s="341"/>
      <c r="C2" s="341"/>
      <c r="D2" s="341" t="s">
        <v>446</v>
      </c>
      <c r="E2" s="341"/>
      <c r="F2" s="341"/>
      <c r="G2" s="341"/>
    </row>
    <row r="4" spans="1:7" x14ac:dyDescent="0.2">
      <c r="B4" s="49" t="s">
        <v>288</v>
      </c>
      <c r="C4" s="342"/>
      <c r="D4" s="342"/>
      <c r="E4" s="342"/>
      <c r="F4" s="342"/>
      <c r="G4" s="342"/>
    </row>
    <row r="5" spans="1:7" x14ac:dyDescent="0.2">
      <c r="B5" s="49" t="s">
        <v>289</v>
      </c>
      <c r="C5" s="342"/>
      <c r="D5" s="342"/>
      <c r="E5" s="342"/>
      <c r="F5" s="342"/>
      <c r="G5" s="342"/>
    </row>
    <row r="6" spans="1:7" x14ac:dyDescent="0.2">
      <c r="B6" s="49" t="s">
        <v>290</v>
      </c>
      <c r="C6" s="342"/>
      <c r="D6" s="342"/>
      <c r="E6" s="342"/>
      <c r="F6" s="342"/>
      <c r="G6" s="342"/>
    </row>
    <row r="8" spans="1:7" x14ac:dyDescent="0.2">
      <c r="A8" s="314" t="s">
        <v>291</v>
      </c>
      <c r="B8" s="314"/>
      <c r="C8" s="314"/>
      <c r="D8" s="314"/>
      <c r="E8" s="314"/>
      <c r="F8" s="314"/>
      <c r="G8" s="314"/>
    </row>
    <row r="9" spans="1:7" x14ac:dyDescent="0.2">
      <c r="A9" s="135" t="s">
        <v>292</v>
      </c>
      <c r="B9" s="315" t="s">
        <v>293</v>
      </c>
      <c r="C9" s="316"/>
      <c r="D9" s="316"/>
      <c r="E9" s="316"/>
      <c r="F9" s="317"/>
      <c r="G9" s="135"/>
    </row>
    <row r="10" spans="1:7" x14ac:dyDescent="0.2">
      <c r="A10" s="135" t="s">
        <v>294</v>
      </c>
      <c r="B10" s="315" t="s">
        <v>295</v>
      </c>
      <c r="C10" s="316"/>
      <c r="D10" s="316"/>
      <c r="E10" s="316"/>
      <c r="F10" s="317"/>
      <c r="G10" s="135" t="s">
        <v>296</v>
      </c>
    </row>
    <row r="11" spans="1:7" x14ac:dyDescent="0.2">
      <c r="A11" s="135" t="s">
        <v>297</v>
      </c>
      <c r="B11" s="315" t="s">
        <v>528</v>
      </c>
      <c r="C11" s="316"/>
      <c r="D11" s="316"/>
      <c r="E11" s="316"/>
      <c r="F11" s="317"/>
      <c r="G11" s="50"/>
    </row>
    <row r="12" spans="1:7" x14ac:dyDescent="0.2">
      <c r="A12" s="135" t="s">
        <v>298</v>
      </c>
      <c r="B12" s="315" t="s">
        <v>299</v>
      </c>
      <c r="C12" s="316"/>
      <c r="D12" s="316"/>
      <c r="E12" s="316"/>
      <c r="F12" s="317"/>
      <c r="G12" s="135">
        <v>12</v>
      </c>
    </row>
    <row r="13" spans="1:7" x14ac:dyDescent="0.2">
      <c r="G13" s="52"/>
    </row>
    <row r="14" spans="1:7" x14ac:dyDescent="0.2">
      <c r="A14" s="340" t="s">
        <v>300</v>
      </c>
      <c r="B14" s="340"/>
      <c r="C14" s="340"/>
      <c r="D14" s="340"/>
      <c r="E14" s="340"/>
      <c r="F14" s="340"/>
      <c r="G14" s="340"/>
    </row>
    <row r="15" spans="1:7" ht="15" customHeight="1" x14ac:dyDescent="0.2">
      <c r="A15" s="134" t="s">
        <v>301</v>
      </c>
      <c r="B15" s="130"/>
      <c r="C15" s="319" t="s">
        <v>302</v>
      </c>
      <c r="D15" s="320"/>
      <c r="E15" s="321"/>
      <c r="F15" s="314" t="s">
        <v>303</v>
      </c>
      <c r="G15" s="314"/>
    </row>
    <row r="16" spans="1:7" x14ac:dyDescent="0.2">
      <c r="A16" s="333" t="s">
        <v>269</v>
      </c>
      <c r="B16" s="333"/>
      <c r="C16" s="334" t="s">
        <v>304</v>
      </c>
      <c r="D16" s="335"/>
      <c r="E16" s="336"/>
      <c r="F16" s="337">
        <v>1</v>
      </c>
      <c r="G16" s="338"/>
    </row>
    <row r="18" spans="1:7" x14ac:dyDescent="0.2">
      <c r="A18" s="339" t="s">
        <v>305</v>
      </c>
      <c r="B18" s="339"/>
      <c r="C18" s="339"/>
      <c r="D18" s="339"/>
      <c r="E18" s="339"/>
      <c r="F18" s="339"/>
      <c r="G18" s="339"/>
    </row>
    <row r="19" spans="1:7" x14ac:dyDescent="0.2">
      <c r="B19" s="129"/>
      <c r="C19" s="129"/>
      <c r="D19" s="129"/>
      <c r="E19" s="129"/>
      <c r="F19" s="53"/>
      <c r="G19" s="129"/>
    </row>
    <row r="20" spans="1:7" x14ac:dyDescent="0.2">
      <c r="A20" s="314" t="s">
        <v>306</v>
      </c>
      <c r="B20" s="314"/>
      <c r="C20" s="314"/>
      <c r="D20" s="314"/>
      <c r="E20" s="314"/>
      <c r="F20" s="314"/>
      <c r="G20" s="314"/>
    </row>
    <row r="21" spans="1:7" x14ac:dyDescent="0.2">
      <c r="A21" s="135">
        <v>1</v>
      </c>
      <c r="B21" s="326" t="s">
        <v>307</v>
      </c>
      <c r="C21" s="327"/>
      <c r="D21" s="327"/>
      <c r="E21" s="328"/>
      <c r="F21" s="319" t="s">
        <v>452</v>
      </c>
      <c r="G21" s="321"/>
    </row>
    <row r="22" spans="1:7" x14ac:dyDescent="0.2">
      <c r="A22" s="135">
        <v>2</v>
      </c>
      <c r="B22" s="315" t="s">
        <v>308</v>
      </c>
      <c r="C22" s="316"/>
      <c r="D22" s="316"/>
      <c r="E22" s="317"/>
      <c r="F22" s="329"/>
      <c r="G22" s="330"/>
    </row>
    <row r="23" spans="1:7" x14ac:dyDescent="0.2">
      <c r="A23" s="135">
        <v>3</v>
      </c>
      <c r="B23" s="315" t="s">
        <v>309</v>
      </c>
      <c r="C23" s="316"/>
      <c r="D23" s="316"/>
      <c r="E23" s="317"/>
      <c r="F23" s="331"/>
      <c r="G23" s="332"/>
    </row>
    <row r="24" spans="1:7" x14ac:dyDescent="0.2">
      <c r="A24" s="135">
        <v>4</v>
      </c>
      <c r="B24" s="315" t="s">
        <v>310</v>
      </c>
      <c r="C24" s="316"/>
      <c r="D24" s="316"/>
      <c r="E24" s="317"/>
      <c r="F24" s="323"/>
      <c r="G24" s="324"/>
    </row>
    <row r="25" spans="1:7" x14ac:dyDescent="0.2">
      <c r="A25" s="129"/>
      <c r="B25" s="54"/>
      <c r="C25" s="54"/>
      <c r="D25" s="54"/>
      <c r="E25" s="54"/>
      <c r="F25" s="55" t="s">
        <v>311</v>
      </c>
      <c r="G25" s="56"/>
    </row>
    <row r="26" spans="1:7" x14ac:dyDescent="0.2">
      <c r="A26" s="129"/>
      <c r="B26" s="325" t="s">
        <v>312</v>
      </c>
      <c r="C26" s="325"/>
      <c r="D26" s="325"/>
      <c r="E26" s="325"/>
      <c r="F26" s="325"/>
      <c r="G26" s="325"/>
    </row>
    <row r="28" spans="1:7" x14ac:dyDescent="0.2">
      <c r="B28" s="135">
        <v>1</v>
      </c>
      <c r="C28" s="314" t="s">
        <v>313</v>
      </c>
      <c r="D28" s="314"/>
      <c r="E28" s="314"/>
      <c r="F28" s="57" t="s">
        <v>314</v>
      </c>
      <c r="G28" s="58" t="s">
        <v>315</v>
      </c>
    </row>
    <row r="29" spans="1:7" x14ac:dyDescent="0.2">
      <c r="B29" s="135" t="s">
        <v>292</v>
      </c>
      <c r="C29" s="322" t="s">
        <v>316</v>
      </c>
      <c r="D29" s="322"/>
      <c r="E29" s="322"/>
      <c r="F29" s="55"/>
      <c r="G29" s="56">
        <v>0</v>
      </c>
    </row>
    <row r="30" spans="1:7" x14ac:dyDescent="0.2">
      <c r="B30" s="135" t="s">
        <v>294</v>
      </c>
      <c r="C30" s="322" t="s">
        <v>317</v>
      </c>
      <c r="D30" s="322"/>
      <c r="E30" s="322"/>
      <c r="F30" s="60">
        <v>0</v>
      </c>
      <c r="G30" s="56">
        <v>0</v>
      </c>
    </row>
    <row r="31" spans="1:7" x14ac:dyDescent="0.2">
      <c r="B31" s="135" t="s">
        <v>297</v>
      </c>
      <c r="C31" s="322" t="s">
        <v>318</v>
      </c>
      <c r="D31" s="322"/>
      <c r="E31" s="322"/>
      <c r="F31" s="60">
        <v>0.2</v>
      </c>
      <c r="G31" s="56">
        <v>0</v>
      </c>
    </row>
    <row r="32" spans="1:7" x14ac:dyDescent="0.2">
      <c r="B32" s="135" t="s">
        <v>298</v>
      </c>
      <c r="C32" s="322" t="s">
        <v>319</v>
      </c>
      <c r="D32" s="322"/>
      <c r="E32" s="322"/>
      <c r="F32" s="60">
        <v>0</v>
      </c>
      <c r="G32" s="56">
        <v>0</v>
      </c>
    </row>
    <row r="33" spans="1:7" x14ac:dyDescent="0.2">
      <c r="B33" s="135" t="s">
        <v>320</v>
      </c>
      <c r="C33" s="322" t="s">
        <v>321</v>
      </c>
      <c r="D33" s="322"/>
      <c r="E33" s="322"/>
      <c r="F33" s="60">
        <v>0</v>
      </c>
      <c r="G33" s="56">
        <v>0</v>
      </c>
    </row>
    <row r="34" spans="1:7" x14ac:dyDescent="0.2">
      <c r="B34" s="135" t="s">
        <v>322</v>
      </c>
      <c r="C34" s="322" t="s">
        <v>323</v>
      </c>
      <c r="D34" s="322"/>
      <c r="E34" s="322"/>
      <c r="F34" s="63">
        <v>0</v>
      </c>
      <c r="G34" s="56">
        <v>0</v>
      </c>
    </row>
    <row r="35" spans="1:7" x14ac:dyDescent="0.2">
      <c r="B35" s="136" t="s">
        <v>324</v>
      </c>
      <c r="C35" s="315" t="s">
        <v>440</v>
      </c>
      <c r="D35" s="316"/>
      <c r="E35" s="317"/>
      <c r="F35" s="146">
        <v>0.14000000000000001</v>
      </c>
      <c r="G35" s="56">
        <v>0</v>
      </c>
    </row>
    <row r="36" spans="1:7" x14ac:dyDescent="0.2">
      <c r="B36" s="135" t="s">
        <v>333</v>
      </c>
      <c r="C36" s="322" t="s">
        <v>523</v>
      </c>
      <c r="D36" s="322"/>
      <c r="E36" s="322"/>
      <c r="F36" s="64"/>
      <c r="G36" s="56">
        <v>0</v>
      </c>
    </row>
    <row r="37" spans="1:7" x14ac:dyDescent="0.2">
      <c r="B37" s="319" t="s">
        <v>325</v>
      </c>
      <c r="C37" s="320"/>
      <c r="D37" s="320"/>
      <c r="E37" s="320"/>
      <c r="F37" s="321"/>
      <c r="G37" s="56">
        <v>0</v>
      </c>
    </row>
    <row r="39" spans="1:7" ht="15.75" customHeight="1" x14ac:dyDescent="0.2">
      <c r="A39" s="318" t="s">
        <v>326</v>
      </c>
      <c r="B39" s="318"/>
      <c r="C39" s="318"/>
      <c r="D39" s="318"/>
      <c r="E39" s="318"/>
      <c r="F39" s="318"/>
      <c r="G39" s="129"/>
    </row>
    <row r="41" spans="1:7" ht="15.75" customHeight="1" x14ac:dyDescent="0.2">
      <c r="A41" s="135">
        <v>2</v>
      </c>
      <c r="B41" s="319" t="s">
        <v>327</v>
      </c>
      <c r="C41" s="320"/>
      <c r="D41" s="320"/>
      <c r="E41" s="321"/>
      <c r="F41" s="57" t="s">
        <v>315</v>
      </c>
    </row>
    <row r="42" spans="1:7" ht="15.75" customHeight="1" x14ac:dyDescent="0.2">
      <c r="A42" s="135" t="s">
        <v>292</v>
      </c>
      <c r="B42" s="131" t="s">
        <v>328</v>
      </c>
      <c r="C42" s="132"/>
      <c r="D42" s="124">
        <v>12</v>
      </c>
      <c r="E42" s="66"/>
      <c r="F42" s="56">
        <v>0</v>
      </c>
    </row>
    <row r="43" spans="1:7" x14ac:dyDescent="0.2">
      <c r="A43" s="135" t="s">
        <v>294</v>
      </c>
      <c r="B43" s="315" t="s">
        <v>421</v>
      </c>
      <c r="C43" s="316"/>
      <c r="D43" s="65"/>
      <c r="E43" s="66"/>
      <c r="F43" s="56">
        <v>0</v>
      </c>
      <c r="G43" s="67"/>
    </row>
    <row r="44" spans="1:7" x14ac:dyDescent="0.2">
      <c r="A44" s="135" t="s">
        <v>297</v>
      </c>
      <c r="B44" s="315" t="s">
        <v>422</v>
      </c>
      <c r="C44" s="316"/>
      <c r="D44" s="316"/>
      <c r="E44" s="66"/>
      <c r="F44" s="56">
        <v>0</v>
      </c>
      <c r="G44" s="67"/>
    </row>
    <row r="45" spans="1:7" x14ac:dyDescent="0.2">
      <c r="A45" s="135" t="s">
        <v>298</v>
      </c>
      <c r="B45" s="315" t="s">
        <v>329</v>
      </c>
      <c r="C45" s="316"/>
      <c r="D45" s="316"/>
      <c r="E45" s="317"/>
      <c r="F45" s="56">
        <v>0</v>
      </c>
      <c r="G45" s="67"/>
    </row>
    <row r="46" spans="1:7" x14ac:dyDescent="0.2">
      <c r="A46" s="135" t="s">
        <v>320</v>
      </c>
      <c r="B46" s="315" t="s">
        <v>330</v>
      </c>
      <c r="C46" s="316"/>
      <c r="D46" s="316"/>
      <c r="E46" s="317"/>
      <c r="F46" s="56">
        <v>0</v>
      </c>
      <c r="G46" s="67"/>
    </row>
    <row r="47" spans="1:7" x14ac:dyDescent="0.2">
      <c r="A47" s="135" t="s">
        <v>322</v>
      </c>
      <c r="B47" s="315" t="s">
        <v>331</v>
      </c>
      <c r="C47" s="316"/>
      <c r="D47" s="316"/>
      <c r="E47" s="317"/>
      <c r="F47" s="56">
        <v>0</v>
      </c>
      <c r="G47" s="67"/>
    </row>
    <row r="48" spans="1:7" x14ac:dyDescent="0.2">
      <c r="A48" s="135" t="s">
        <v>324</v>
      </c>
      <c r="B48" s="315" t="s">
        <v>332</v>
      </c>
      <c r="C48" s="316"/>
      <c r="D48" s="316"/>
      <c r="E48" s="317"/>
      <c r="F48" s="56">
        <v>0</v>
      </c>
      <c r="G48" s="67"/>
    </row>
    <row r="49" spans="1:7" x14ac:dyDescent="0.2">
      <c r="A49" s="135" t="s">
        <v>333</v>
      </c>
      <c r="B49" s="308" t="s">
        <v>334</v>
      </c>
      <c r="C49" s="309"/>
      <c r="D49" s="309"/>
      <c r="E49" s="310"/>
      <c r="F49" s="56">
        <v>0</v>
      </c>
      <c r="G49" s="67"/>
    </row>
    <row r="50" spans="1:7" x14ac:dyDescent="0.2">
      <c r="A50" s="314" t="s">
        <v>335</v>
      </c>
      <c r="B50" s="314"/>
      <c r="C50" s="314"/>
      <c r="D50" s="314"/>
      <c r="E50" s="314"/>
      <c r="F50" s="56">
        <v>0</v>
      </c>
      <c r="G50" s="67"/>
    </row>
    <row r="51" spans="1:7" x14ac:dyDescent="0.2">
      <c r="G51" s="67"/>
    </row>
    <row r="52" spans="1:7" ht="15.75" customHeight="1" x14ac:dyDescent="0.2">
      <c r="A52" s="318" t="s">
        <v>336</v>
      </c>
      <c r="B52" s="318"/>
      <c r="C52" s="318"/>
      <c r="D52" s="318"/>
      <c r="E52" s="318"/>
      <c r="F52" s="318"/>
      <c r="G52" s="67"/>
    </row>
    <row r="53" spans="1:7" x14ac:dyDescent="0.2">
      <c r="G53" s="67"/>
    </row>
    <row r="54" spans="1:7" x14ac:dyDescent="0.2">
      <c r="A54" s="135">
        <v>3</v>
      </c>
      <c r="B54" s="314" t="s">
        <v>337</v>
      </c>
      <c r="C54" s="314"/>
      <c r="D54" s="314"/>
      <c r="E54" s="314"/>
      <c r="F54" s="57" t="s">
        <v>315</v>
      </c>
      <c r="G54" s="52"/>
    </row>
    <row r="55" spans="1:7" x14ac:dyDescent="0.2">
      <c r="A55" s="68" t="s">
        <v>292</v>
      </c>
      <c r="B55" s="296" t="s">
        <v>417</v>
      </c>
      <c r="C55" s="296"/>
      <c r="D55" s="296"/>
      <c r="E55" s="296"/>
      <c r="F55" s="56">
        <v>0</v>
      </c>
      <c r="G55" s="129"/>
    </row>
    <row r="56" spans="1:7" x14ac:dyDescent="0.2">
      <c r="A56" s="68" t="s">
        <v>294</v>
      </c>
      <c r="B56" s="308" t="s">
        <v>484</v>
      </c>
      <c r="C56" s="309"/>
      <c r="D56" s="309"/>
      <c r="E56" s="310"/>
      <c r="F56" s="56">
        <v>0</v>
      </c>
      <c r="G56" s="54"/>
    </row>
    <row r="57" spans="1:7" x14ac:dyDescent="0.2">
      <c r="A57" s="68" t="s">
        <v>297</v>
      </c>
      <c r="B57" s="296" t="s">
        <v>418</v>
      </c>
      <c r="C57" s="296"/>
      <c r="D57" s="296"/>
      <c r="E57" s="296"/>
      <c r="F57" s="56">
        <v>0</v>
      </c>
      <c r="G57" s="54"/>
    </row>
    <row r="58" spans="1:7" x14ac:dyDescent="0.2">
      <c r="A58" s="68" t="s">
        <v>298</v>
      </c>
      <c r="B58" s="308" t="s">
        <v>419</v>
      </c>
      <c r="C58" s="309"/>
      <c r="D58" s="309"/>
      <c r="E58" s="310"/>
      <c r="F58" s="56">
        <v>0</v>
      </c>
      <c r="G58" s="54"/>
    </row>
    <row r="59" spans="1:7" x14ac:dyDescent="0.2">
      <c r="A59" s="68" t="s">
        <v>320</v>
      </c>
      <c r="B59" s="308" t="s">
        <v>522</v>
      </c>
      <c r="C59" s="309"/>
      <c r="D59" s="309"/>
      <c r="E59" s="310"/>
      <c r="F59" s="56">
        <v>0</v>
      </c>
      <c r="G59" s="54"/>
    </row>
    <row r="60" spans="1:7" x14ac:dyDescent="0.2">
      <c r="A60" s="68" t="s">
        <v>322</v>
      </c>
      <c r="B60" s="308" t="s">
        <v>420</v>
      </c>
      <c r="C60" s="309"/>
      <c r="D60" s="309"/>
      <c r="E60" s="310"/>
      <c r="F60" s="56">
        <v>0</v>
      </c>
      <c r="G60" s="54"/>
    </row>
    <row r="61" spans="1:7" x14ac:dyDescent="0.2">
      <c r="A61" s="68" t="s">
        <v>324</v>
      </c>
      <c r="B61" s="308" t="s">
        <v>255</v>
      </c>
      <c r="C61" s="309"/>
      <c r="D61" s="309"/>
      <c r="E61" s="310"/>
      <c r="F61" s="56">
        <v>0</v>
      </c>
      <c r="G61" s="54"/>
    </row>
    <row r="62" spans="1:7" x14ac:dyDescent="0.2">
      <c r="A62" s="68" t="s">
        <v>333</v>
      </c>
      <c r="B62" s="296" t="s">
        <v>338</v>
      </c>
      <c r="C62" s="296"/>
      <c r="D62" s="296"/>
      <c r="E62" s="296"/>
      <c r="F62" s="56">
        <v>0</v>
      </c>
      <c r="G62" s="129"/>
    </row>
    <row r="63" spans="1:7" x14ac:dyDescent="0.2">
      <c r="A63" s="294" t="s">
        <v>339</v>
      </c>
      <c r="B63" s="294"/>
      <c r="C63" s="294"/>
      <c r="D63" s="294"/>
      <c r="E63" s="294"/>
      <c r="F63" s="56">
        <v>0</v>
      </c>
      <c r="G63" s="54"/>
    </row>
    <row r="64" spans="1:7" x14ac:dyDescent="0.2">
      <c r="A64" s="70"/>
      <c r="B64" s="70"/>
      <c r="C64" s="70"/>
      <c r="D64" s="70"/>
      <c r="E64" s="70"/>
      <c r="F64" s="71"/>
      <c r="G64" s="129"/>
    </row>
    <row r="65" spans="1:7" x14ac:dyDescent="0.2">
      <c r="A65" s="293" t="s">
        <v>340</v>
      </c>
      <c r="B65" s="293"/>
      <c r="C65" s="293"/>
      <c r="D65" s="293"/>
      <c r="E65" s="293"/>
      <c r="F65" s="293"/>
    </row>
    <row r="66" spans="1:7" x14ac:dyDescent="0.2">
      <c r="A66" s="127"/>
      <c r="B66" s="127"/>
      <c r="C66" s="127"/>
      <c r="D66" s="127"/>
      <c r="E66" s="127"/>
      <c r="F66" s="127"/>
    </row>
    <row r="67" spans="1:7" x14ac:dyDescent="0.2">
      <c r="A67" s="127"/>
      <c r="B67" s="293" t="s">
        <v>341</v>
      </c>
      <c r="C67" s="293"/>
      <c r="D67" s="293"/>
      <c r="E67" s="293"/>
      <c r="F67" s="293"/>
    </row>
    <row r="68" spans="1:7" x14ac:dyDescent="0.2">
      <c r="A68" s="70"/>
      <c r="B68" s="70" t="s">
        <v>342</v>
      </c>
      <c r="C68" s="70"/>
      <c r="D68" s="70"/>
      <c r="E68" s="70"/>
      <c r="F68" s="71"/>
    </row>
    <row r="69" spans="1:7" x14ac:dyDescent="0.2">
      <c r="A69" s="126" t="s">
        <v>343</v>
      </c>
      <c r="B69" s="294" t="s">
        <v>344</v>
      </c>
      <c r="C69" s="294"/>
      <c r="D69" s="294"/>
      <c r="E69" s="126" t="s">
        <v>314</v>
      </c>
      <c r="F69" s="69" t="s">
        <v>315</v>
      </c>
    </row>
    <row r="70" spans="1:7" x14ac:dyDescent="0.2">
      <c r="A70" s="68" t="s">
        <v>292</v>
      </c>
      <c r="B70" s="296" t="s">
        <v>345</v>
      </c>
      <c r="C70" s="296"/>
      <c r="D70" s="296"/>
      <c r="E70" s="72">
        <v>0</v>
      </c>
      <c r="F70" s="56">
        <v>0</v>
      </c>
      <c r="G70" s="313"/>
    </row>
    <row r="71" spans="1:7" x14ac:dyDescent="0.2">
      <c r="A71" s="68" t="s">
        <v>294</v>
      </c>
      <c r="B71" s="296" t="s">
        <v>346</v>
      </c>
      <c r="C71" s="296"/>
      <c r="D71" s="296"/>
      <c r="E71" s="72">
        <v>1.4999999999999999E-2</v>
      </c>
      <c r="F71" s="56">
        <v>0</v>
      </c>
      <c r="G71" s="313"/>
    </row>
    <row r="72" spans="1:7" x14ac:dyDescent="0.2">
      <c r="A72" s="68" t="s">
        <v>297</v>
      </c>
      <c r="B72" s="296" t="s">
        <v>347</v>
      </c>
      <c r="C72" s="296"/>
      <c r="D72" s="296"/>
      <c r="E72" s="72">
        <v>0.01</v>
      </c>
      <c r="F72" s="56">
        <v>0</v>
      </c>
      <c r="G72" s="313"/>
    </row>
    <row r="73" spans="1:7" x14ac:dyDescent="0.2">
      <c r="A73" s="68" t="s">
        <v>298</v>
      </c>
      <c r="B73" s="296" t="s">
        <v>348</v>
      </c>
      <c r="C73" s="296"/>
      <c r="D73" s="296"/>
      <c r="E73" s="72">
        <v>2E-3</v>
      </c>
      <c r="F73" s="56">
        <v>0</v>
      </c>
      <c r="G73" s="313"/>
    </row>
    <row r="74" spans="1:7" x14ac:dyDescent="0.2">
      <c r="A74" s="68" t="s">
        <v>320</v>
      </c>
      <c r="B74" s="296" t="s">
        <v>349</v>
      </c>
      <c r="C74" s="296"/>
      <c r="D74" s="296"/>
      <c r="E74" s="72">
        <v>2.5000000000000001E-2</v>
      </c>
      <c r="F74" s="56">
        <v>0</v>
      </c>
      <c r="G74" s="313"/>
    </row>
    <row r="75" spans="1:7" x14ac:dyDescent="0.2">
      <c r="A75" s="68" t="s">
        <v>322</v>
      </c>
      <c r="B75" s="296" t="s">
        <v>350</v>
      </c>
      <c r="C75" s="296"/>
      <c r="D75" s="296"/>
      <c r="E75" s="72">
        <v>0.08</v>
      </c>
      <c r="F75" s="56">
        <v>0</v>
      </c>
      <c r="G75" s="313"/>
    </row>
    <row r="76" spans="1:7" ht="13.5" x14ac:dyDescent="0.25">
      <c r="A76" s="68" t="s">
        <v>324</v>
      </c>
      <c r="B76" s="311" t="s">
        <v>351</v>
      </c>
      <c r="C76" s="311"/>
      <c r="D76" s="311"/>
      <c r="E76" s="72">
        <v>0</v>
      </c>
      <c r="F76" s="56">
        <v>0</v>
      </c>
      <c r="G76" s="313"/>
    </row>
    <row r="77" spans="1:7" x14ac:dyDescent="0.2">
      <c r="A77" s="68" t="s">
        <v>333</v>
      </c>
      <c r="B77" s="296" t="s">
        <v>352</v>
      </c>
      <c r="C77" s="296"/>
      <c r="D77" s="296"/>
      <c r="E77" s="72">
        <v>6.0000000000000001E-3</v>
      </c>
      <c r="F77" s="56">
        <v>0</v>
      </c>
      <c r="G77" s="313"/>
    </row>
    <row r="78" spans="1:7" x14ac:dyDescent="0.2">
      <c r="A78" s="294" t="s">
        <v>235</v>
      </c>
      <c r="B78" s="294"/>
      <c r="C78" s="294"/>
      <c r="D78" s="294"/>
      <c r="E78" s="73">
        <f>SUM(E70:E77)</f>
        <v>0.13800000000000001</v>
      </c>
      <c r="F78" s="56">
        <v>0</v>
      </c>
    </row>
    <row r="79" spans="1:7" x14ac:dyDescent="0.2">
      <c r="A79" s="74"/>
      <c r="B79" s="74"/>
      <c r="C79" s="74"/>
      <c r="D79" s="74"/>
      <c r="E79" s="75"/>
      <c r="F79" s="76"/>
    </row>
    <row r="80" spans="1:7" x14ac:dyDescent="0.2">
      <c r="A80" s="312" t="s">
        <v>353</v>
      </c>
      <c r="B80" s="312"/>
      <c r="C80" s="312"/>
      <c r="D80" s="312"/>
      <c r="E80" s="312"/>
      <c r="F80" s="312"/>
    </row>
    <row r="81" spans="1:12" x14ac:dyDescent="0.2">
      <c r="A81" s="70"/>
      <c r="B81" s="128"/>
      <c r="C81" s="128"/>
      <c r="D81" s="128"/>
      <c r="E81" s="77"/>
      <c r="F81" s="71"/>
    </row>
    <row r="82" spans="1:12" x14ac:dyDescent="0.2">
      <c r="A82" s="126" t="s">
        <v>354</v>
      </c>
      <c r="B82" s="294" t="s">
        <v>355</v>
      </c>
      <c r="C82" s="294"/>
      <c r="D82" s="294"/>
      <c r="E82" s="126" t="s">
        <v>314</v>
      </c>
      <c r="F82" s="69" t="s">
        <v>315</v>
      </c>
    </row>
    <row r="83" spans="1:12" x14ac:dyDescent="0.2">
      <c r="A83" s="68" t="s">
        <v>292</v>
      </c>
      <c r="B83" s="296" t="s">
        <v>355</v>
      </c>
      <c r="C83" s="296"/>
      <c r="D83" s="296"/>
      <c r="E83" s="109">
        <v>8.3299999999999999E-2</v>
      </c>
      <c r="F83" s="56">
        <v>0</v>
      </c>
      <c r="G83" s="78"/>
    </row>
    <row r="84" spans="1:12" x14ac:dyDescent="0.2">
      <c r="A84" s="294" t="s">
        <v>356</v>
      </c>
      <c r="B84" s="294"/>
      <c r="C84" s="294"/>
      <c r="D84" s="294"/>
      <c r="E84" s="73">
        <f>E83</f>
        <v>8.3299999999999999E-2</v>
      </c>
      <c r="F84" s="56">
        <v>0</v>
      </c>
    </row>
    <row r="85" spans="1:12" x14ac:dyDescent="0.2">
      <c r="A85" s="79" t="s">
        <v>294</v>
      </c>
      <c r="B85" s="300" t="s">
        <v>357</v>
      </c>
      <c r="C85" s="300"/>
      <c r="D85" s="300"/>
      <c r="E85" s="72">
        <f>E78*E83</f>
        <v>1.1495400000000001E-2</v>
      </c>
      <c r="F85" s="56">
        <v>0</v>
      </c>
      <c r="G85" s="78"/>
      <c r="H85" s="78"/>
    </row>
    <row r="86" spans="1:12" x14ac:dyDescent="0.2">
      <c r="A86" s="305" t="s">
        <v>235</v>
      </c>
      <c r="B86" s="306"/>
      <c r="C86" s="306"/>
      <c r="D86" s="306"/>
      <c r="E86" s="73">
        <f>SUM(E84:E85)</f>
        <v>9.4795400000000002E-2</v>
      </c>
      <c r="F86" s="56">
        <v>0</v>
      </c>
      <c r="G86" s="78"/>
    </row>
    <row r="87" spans="1:12" x14ac:dyDescent="0.2">
      <c r="A87" s="70"/>
      <c r="B87" s="128"/>
      <c r="C87" s="128"/>
      <c r="D87" s="128"/>
      <c r="E87" s="77"/>
      <c r="F87" s="71"/>
    </row>
    <row r="88" spans="1:12" x14ac:dyDescent="0.2">
      <c r="A88" s="126" t="s">
        <v>358</v>
      </c>
      <c r="B88" s="307" t="s">
        <v>359</v>
      </c>
      <c r="C88" s="307"/>
      <c r="D88" s="307"/>
      <c r="E88" s="126" t="s">
        <v>314</v>
      </c>
      <c r="F88" s="69" t="s">
        <v>315</v>
      </c>
    </row>
    <row r="89" spans="1:12" x14ac:dyDescent="0.2">
      <c r="A89" s="68" t="s">
        <v>292</v>
      </c>
      <c r="B89" s="308" t="s">
        <v>360</v>
      </c>
      <c r="C89" s="309"/>
      <c r="D89" s="310"/>
      <c r="E89" s="72">
        <v>0</v>
      </c>
      <c r="F89" s="56">
        <v>0</v>
      </c>
      <c r="H89" s="81"/>
      <c r="I89" s="81"/>
      <c r="J89" s="81"/>
      <c r="K89" s="82"/>
      <c r="L89" s="83"/>
    </row>
    <row r="90" spans="1:12" ht="32.25" customHeight="1" x14ac:dyDescent="0.2">
      <c r="A90" s="79" t="s">
        <v>294</v>
      </c>
      <c r="B90" s="300" t="s">
        <v>361</v>
      </c>
      <c r="C90" s="300"/>
      <c r="D90" s="300"/>
      <c r="E90" s="84">
        <f>E89*E78</f>
        <v>0</v>
      </c>
      <c r="F90" s="56">
        <v>0</v>
      </c>
      <c r="K90" s="82"/>
      <c r="L90" s="83"/>
    </row>
    <row r="91" spans="1:12" x14ac:dyDescent="0.2">
      <c r="A91" s="303" t="s">
        <v>235</v>
      </c>
      <c r="B91" s="304"/>
      <c r="C91" s="304"/>
      <c r="D91" s="304"/>
      <c r="E91" s="73">
        <f>SUM(E89:E90)</f>
        <v>0</v>
      </c>
      <c r="F91" s="56">
        <v>0</v>
      </c>
    </row>
    <row r="92" spans="1:12" x14ac:dyDescent="0.2">
      <c r="A92" s="70"/>
      <c r="B92" s="70"/>
      <c r="C92" s="70"/>
      <c r="D92" s="70"/>
      <c r="E92" s="70"/>
      <c r="F92" s="71"/>
    </row>
    <row r="93" spans="1:12" x14ac:dyDescent="0.2">
      <c r="A93" s="302" t="s">
        <v>362</v>
      </c>
      <c r="B93" s="302"/>
      <c r="C93" s="302"/>
      <c r="D93" s="302"/>
      <c r="E93" s="302"/>
      <c r="F93" s="302"/>
    </row>
    <row r="94" spans="1:12" x14ac:dyDescent="0.2">
      <c r="A94" s="70"/>
      <c r="B94" s="70"/>
      <c r="C94" s="70"/>
      <c r="D94" s="70"/>
      <c r="E94" s="70"/>
      <c r="F94" s="71"/>
      <c r="G94" s="85"/>
    </row>
    <row r="95" spans="1:12" x14ac:dyDescent="0.2">
      <c r="A95" s="126" t="s">
        <v>363</v>
      </c>
      <c r="B95" s="294" t="s">
        <v>364</v>
      </c>
      <c r="C95" s="294"/>
      <c r="D95" s="294"/>
      <c r="E95" s="126" t="s">
        <v>314</v>
      </c>
      <c r="F95" s="69" t="s">
        <v>315</v>
      </c>
    </row>
    <row r="96" spans="1:12" x14ac:dyDescent="0.2">
      <c r="A96" s="79" t="s">
        <v>292</v>
      </c>
      <c r="B96" s="273" t="s">
        <v>365</v>
      </c>
      <c r="C96" s="273"/>
      <c r="D96" s="273"/>
      <c r="E96" s="84">
        <v>0</v>
      </c>
      <c r="F96" s="80">
        <v>0</v>
      </c>
      <c r="G96" s="78"/>
    </row>
    <row r="97" spans="1:7" x14ac:dyDescent="0.2">
      <c r="A97" s="79" t="s">
        <v>294</v>
      </c>
      <c r="B97" s="300" t="s">
        <v>366</v>
      </c>
      <c r="C97" s="300"/>
      <c r="D97" s="300"/>
      <c r="E97" s="84">
        <v>0</v>
      </c>
      <c r="F97" s="80">
        <v>0</v>
      </c>
      <c r="G97" s="86"/>
    </row>
    <row r="98" spans="1:7" ht="12.75" customHeight="1" x14ac:dyDescent="0.2">
      <c r="A98" s="79" t="s">
        <v>297</v>
      </c>
      <c r="B98" s="300" t="s">
        <v>367</v>
      </c>
      <c r="C98" s="300"/>
      <c r="D98" s="300"/>
      <c r="E98" s="84">
        <v>0</v>
      </c>
      <c r="F98" s="80">
        <v>0</v>
      </c>
      <c r="G98" s="129"/>
    </row>
    <row r="99" spans="1:7" x14ac:dyDescent="0.2">
      <c r="A99" s="79" t="s">
        <v>298</v>
      </c>
      <c r="B99" s="300" t="s">
        <v>368</v>
      </c>
      <c r="C99" s="300"/>
      <c r="D99" s="300"/>
      <c r="E99" s="84">
        <v>0</v>
      </c>
      <c r="F99" s="80">
        <v>0</v>
      </c>
      <c r="G99" s="52"/>
    </row>
    <row r="100" spans="1:7" x14ac:dyDescent="0.2">
      <c r="A100" s="79" t="s">
        <v>320</v>
      </c>
      <c r="B100" s="300" t="s">
        <v>369</v>
      </c>
      <c r="C100" s="300"/>
      <c r="D100" s="300"/>
      <c r="E100" s="84">
        <v>0</v>
      </c>
      <c r="F100" s="80">
        <v>0</v>
      </c>
      <c r="G100" s="52"/>
    </row>
    <row r="101" spans="1:7" ht="12.75" customHeight="1" x14ac:dyDescent="0.2">
      <c r="A101" s="79" t="s">
        <v>322</v>
      </c>
      <c r="B101" s="281" t="s">
        <v>370</v>
      </c>
      <c r="C101" s="282"/>
      <c r="D101" s="283"/>
      <c r="E101" s="84">
        <v>0</v>
      </c>
      <c r="F101" s="80">
        <v>0</v>
      </c>
      <c r="G101" s="52"/>
    </row>
    <row r="102" spans="1:7" x14ac:dyDescent="0.2">
      <c r="A102" s="274" t="s">
        <v>235</v>
      </c>
      <c r="B102" s="275"/>
      <c r="C102" s="275"/>
      <c r="D102" s="276"/>
      <c r="E102" s="84">
        <v>0</v>
      </c>
      <c r="F102" s="80">
        <v>0</v>
      </c>
      <c r="G102" s="129"/>
    </row>
    <row r="103" spans="1:7" x14ac:dyDescent="0.2">
      <c r="A103" s="70"/>
      <c r="B103" s="70"/>
      <c r="C103" s="70"/>
      <c r="D103" s="70"/>
      <c r="E103" s="70"/>
      <c r="F103" s="71"/>
    </row>
    <row r="104" spans="1:7" x14ac:dyDescent="0.2">
      <c r="A104" s="302" t="s">
        <v>371</v>
      </c>
      <c r="B104" s="302"/>
      <c r="C104" s="302"/>
      <c r="D104" s="302"/>
      <c r="E104" s="302"/>
      <c r="F104" s="302"/>
    </row>
    <row r="105" spans="1:7" x14ac:dyDescent="0.2">
      <c r="A105" s="70"/>
      <c r="B105" s="70"/>
      <c r="C105" s="70"/>
      <c r="D105" s="70"/>
      <c r="E105" s="70"/>
      <c r="F105" s="71"/>
    </row>
    <row r="106" spans="1:7" ht="30.75" customHeight="1" x14ac:dyDescent="0.2">
      <c r="A106" s="125" t="s">
        <v>372</v>
      </c>
      <c r="B106" s="284" t="s">
        <v>373</v>
      </c>
      <c r="C106" s="285"/>
      <c r="D106" s="286"/>
      <c r="E106" s="125" t="s">
        <v>314</v>
      </c>
      <c r="F106" s="88" t="s">
        <v>315</v>
      </c>
    </row>
    <row r="107" spans="1:7" ht="13.5" x14ac:dyDescent="0.2">
      <c r="A107" s="79" t="s">
        <v>292</v>
      </c>
      <c r="B107" s="301" t="s">
        <v>374</v>
      </c>
      <c r="C107" s="301"/>
      <c r="D107" s="301"/>
      <c r="E107" s="110">
        <v>0.121</v>
      </c>
      <c r="F107" s="80">
        <v>0</v>
      </c>
      <c r="G107" s="89"/>
    </row>
    <row r="108" spans="1:7" x14ac:dyDescent="0.2">
      <c r="A108" s="79" t="s">
        <v>294</v>
      </c>
      <c r="B108" s="300" t="s">
        <v>375</v>
      </c>
      <c r="C108" s="300"/>
      <c r="D108" s="300"/>
      <c r="E108" s="84">
        <v>0</v>
      </c>
      <c r="F108" s="80">
        <v>0</v>
      </c>
    </row>
    <row r="109" spans="1:7" x14ac:dyDescent="0.2">
      <c r="A109" s="79" t="s">
        <v>297</v>
      </c>
      <c r="B109" s="281" t="s">
        <v>376</v>
      </c>
      <c r="C109" s="282"/>
      <c r="D109" s="283"/>
      <c r="E109" s="84">
        <v>0</v>
      </c>
      <c r="F109" s="80">
        <v>0</v>
      </c>
    </row>
    <row r="110" spans="1:7" x14ac:dyDescent="0.2">
      <c r="A110" s="79" t="s">
        <v>298</v>
      </c>
      <c r="B110" s="281" t="s">
        <v>377</v>
      </c>
      <c r="C110" s="282"/>
      <c r="D110" s="283"/>
      <c r="E110" s="84">
        <v>0</v>
      </c>
      <c r="F110" s="80">
        <v>0</v>
      </c>
      <c r="G110" s="81"/>
    </row>
    <row r="111" spans="1:7" x14ac:dyDescent="0.2">
      <c r="A111" s="79" t="s">
        <v>320</v>
      </c>
      <c r="B111" s="300" t="s">
        <v>378</v>
      </c>
      <c r="C111" s="300"/>
      <c r="D111" s="300"/>
      <c r="E111" s="84">
        <v>0</v>
      </c>
      <c r="F111" s="80">
        <v>0</v>
      </c>
      <c r="G111" s="81"/>
    </row>
    <row r="112" spans="1:7" x14ac:dyDescent="0.2">
      <c r="A112" s="79" t="s">
        <v>322</v>
      </c>
      <c r="B112" s="281" t="s">
        <v>379</v>
      </c>
      <c r="C112" s="282"/>
      <c r="D112" s="283"/>
      <c r="E112" s="84">
        <v>0</v>
      </c>
      <c r="F112" s="80">
        <v>0</v>
      </c>
    </row>
    <row r="113" spans="1:7" x14ac:dyDescent="0.2">
      <c r="A113" s="297" t="s">
        <v>356</v>
      </c>
      <c r="B113" s="298"/>
      <c r="C113" s="298"/>
      <c r="D113" s="299"/>
      <c r="E113" s="87">
        <f>SUM(E107:E112)</f>
        <v>0.121</v>
      </c>
      <c r="F113" s="80">
        <v>0</v>
      </c>
    </row>
    <row r="114" spans="1:7" x14ac:dyDescent="0.2">
      <c r="A114" s="79" t="s">
        <v>324</v>
      </c>
      <c r="B114" s="300" t="s">
        <v>380</v>
      </c>
      <c r="C114" s="300"/>
      <c r="D114" s="300"/>
      <c r="E114" s="84">
        <f>E113*E78</f>
        <v>1.6698000000000001E-2</v>
      </c>
      <c r="F114" s="80">
        <v>0</v>
      </c>
    </row>
    <row r="115" spans="1:7" x14ac:dyDescent="0.2">
      <c r="A115" s="274" t="s">
        <v>235</v>
      </c>
      <c r="B115" s="275"/>
      <c r="C115" s="275"/>
      <c r="D115" s="275"/>
      <c r="E115" s="87">
        <f>E113+E114</f>
        <v>0.13769799999999999</v>
      </c>
      <c r="F115" s="80">
        <v>0</v>
      </c>
    </row>
    <row r="116" spans="1:7" x14ac:dyDescent="0.2">
      <c r="A116" s="70"/>
      <c r="B116" s="70"/>
      <c r="C116" s="70"/>
      <c r="D116" s="70"/>
      <c r="E116" s="70"/>
      <c r="F116" s="71"/>
    </row>
    <row r="117" spans="1:7" x14ac:dyDescent="0.2">
      <c r="A117" s="293" t="s">
        <v>381</v>
      </c>
      <c r="B117" s="293"/>
      <c r="C117" s="293"/>
      <c r="D117" s="293"/>
      <c r="E117" s="293"/>
      <c r="F117" s="293"/>
    </row>
    <row r="118" spans="1:7" x14ac:dyDescent="0.2">
      <c r="A118" s="90"/>
      <c r="B118" s="70"/>
      <c r="C118" s="70"/>
      <c r="D118" s="70"/>
      <c r="E118" s="70"/>
      <c r="F118" s="71"/>
    </row>
    <row r="119" spans="1:7" x14ac:dyDescent="0.2">
      <c r="A119" s="126">
        <v>4</v>
      </c>
      <c r="B119" s="294" t="s">
        <v>382</v>
      </c>
      <c r="C119" s="294"/>
      <c r="D119" s="294"/>
      <c r="E119" s="294"/>
      <c r="F119" s="56" t="s">
        <v>315</v>
      </c>
    </row>
    <row r="120" spans="1:7" x14ac:dyDescent="0.2">
      <c r="A120" s="91" t="s">
        <v>343</v>
      </c>
      <c r="B120" s="296" t="s">
        <v>383</v>
      </c>
      <c r="C120" s="296"/>
      <c r="D120" s="296"/>
      <c r="E120" s="296"/>
      <c r="F120" s="56">
        <v>0</v>
      </c>
    </row>
    <row r="121" spans="1:7" x14ac:dyDescent="0.2">
      <c r="A121" s="91" t="s">
        <v>354</v>
      </c>
      <c r="B121" s="296" t="s">
        <v>384</v>
      </c>
      <c r="C121" s="296"/>
      <c r="D121" s="296"/>
      <c r="E121" s="296"/>
      <c r="F121" s="56">
        <v>0</v>
      </c>
    </row>
    <row r="122" spans="1:7" x14ac:dyDescent="0.2">
      <c r="A122" s="91" t="s">
        <v>358</v>
      </c>
      <c r="B122" s="296" t="s">
        <v>360</v>
      </c>
      <c r="C122" s="296"/>
      <c r="D122" s="296"/>
      <c r="E122" s="296"/>
      <c r="F122" s="56">
        <v>0</v>
      </c>
    </row>
    <row r="123" spans="1:7" x14ac:dyDescent="0.2">
      <c r="A123" s="91" t="s">
        <v>363</v>
      </c>
      <c r="B123" s="296" t="s">
        <v>385</v>
      </c>
      <c r="C123" s="296"/>
      <c r="D123" s="296"/>
      <c r="E123" s="296"/>
      <c r="F123" s="56">
        <v>0</v>
      </c>
    </row>
    <row r="124" spans="1:7" x14ac:dyDescent="0.2">
      <c r="A124" s="91" t="s">
        <v>372</v>
      </c>
      <c r="B124" s="296" t="s">
        <v>386</v>
      </c>
      <c r="C124" s="296"/>
      <c r="D124" s="296"/>
      <c r="E124" s="296"/>
      <c r="F124" s="56">
        <v>0</v>
      </c>
    </row>
    <row r="125" spans="1:7" x14ac:dyDescent="0.2">
      <c r="A125" s="91" t="s">
        <v>387</v>
      </c>
      <c r="B125" s="296" t="s">
        <v>334</v>
      </c>
      <c r="C125" s="296"/>
      <c r="D125" s="296"/>
      <c r="E125" s="296"/>
      <c r="F125" s="56">
        <v>0</v>
      </c>
    </row>
    <row r="126" spans="1:7" x14ac:dyDescent="0.2">
      <c r="A126" s="294" t="s">
        <v>235</v>
      </c>
      <c r="B126" s="294"/>
      <c r="C126" s="294"/>
      <c r="D126" s="294"/>
      <c r="E126" s="294"/>
      <c r="F126" s="56">
        <v>0</v>
      </c>
    </row>
    <row r="127" spans="1:7" x14ac:dyDescent="0.2">
      <c r="A127" s="70"/>
      <c r="B127" s="70"/>
      <c r="C127" s="70"/>
      <c r="D127" s="70"/>
      <c r="E127" s="70"/>
      <c r="F127" s="71"/>
    </row>
    <row r="128" spans="1:7" x14ac:dyDescent="0.2">
      <c r="A128" s="293" t="s">
        <v>388</v>
      </c>
      <c r="B128" s="293"/>
      <c r="C128" s="293"/>
      <c r="D128" s="293"/>
      <c r="E128" s="293"/>
      <c r="F128" s="293"/>
      <c r="G128" s="92"/>
    </row>
    <row r="129" spans="1:9" x14ac:dyDescent="0.2">
      <c r="A129" s="70"/>
      <c r="B129" s="70"/>
      <c r="C129" s="70"/>
      <c r="D129" s="70"/>
      <c r="E129" s="70"/>
      <c r="F129" s="71"/>
    </row>
    <row r="130" spans="1:9" x14ac:dyDescent="0.2">
      <c r="A130" s="126">
        <v>5</v>
      </c>
      <c r="B130" s="294" t="s">
        <v>389</v>
      </c>
      <c r="C130" s="294"/>
      <c r="D130" s="294"/>
      <c r="E130" s="126" t="s">
        <v>314</v>
      </c>
      <c r="F130" s="69" t="s">
        <v>315</v>
      </c>
    </row>
    <row r="131" spans="1:9" ht="23.25" customHeight="1" x14ac:dyDescent="0.2">
      <c r="A131" s="79" t="s">
        <v>292</v>
      </c>
      <c r="B131" s="295" t="s">
        <v>531</v>
      </c>
      <c r="C131" s="295"/>
      <c r="D131" s="295"/>
      <c r="E131" s="87">
        <v>0</v>
      </c>
      <c r="F131" s="88">
        <v>0</v>
      </c>
    </row>
    <row r="132" spans="1:9" x14ac:dyDescent="0.2">
      <c r="A132" s="79" t="s">
        <v>294</v>
      </c>
      <c r="B132" s="290" t="s">
        <v>390</v>
      </c>
      <c r="C132" s="291"/>
      <c r="D132" s="291"/>
      <c r="E132" s="93">
        <f>E133+E134+E135+E136</f>
        <v>9.5000000000000001E-2</v>
      </c>
      <c r="F132" s="88">
        <v>0</v>
      </c>
    </row>
    <row r="133" spans="1:9" x14ac:dyDescent="0.2">
      <c r="A133" s="79" t="s">
        <v>391</v>
      </c>
      <c r="B133" s="281" t="s">
        <v>392</v>
      </c>
      <c r="C133" s="282"/>
      <c r="D133" s="283"/>
      <c r="E133" s="84">
        <v>0</v>
      </c>
      <c r="F133" s="88">
        <v>0</v>
      </c>
    </row>
    <row r="134" spans="1:9" x14ac:dyDescent="0.2">
      <c r="A134" s="79" t="s">
        <v>393</v>
      </c>
      <c r="B134" s="281" t="s">
        <v>394</v>
      </c>
      <c r="C134" s="282"/>
      <c r="D134" s="283"/>
      <c r="E134" s="84">
        <v>0</v>
      </c>
      <c r="F134" s="88">
        <v>0</v>
      </c>
    </row>
    <row r="135" spans="1:9" x14ac:dyDescent="0.2">
      <c r="A135" s="79" t="s">
        <v>395</v>
      </c>
      <c r="B135" s="278" t="s">
        <v>396</v>
      </c>
      <c r="C135" s="279"/>
      <c r="D135" s="280"/>
      <c r="E135" s="84">
        <v>0.05</v>
      </c>
      <c r="F135" s="88">
        <v>0</v>
      </c>
    </row>
    <row r="136" spans="1:9" x14ac:dyDescent="0.2">
      <c r="A136" s="79" t="s">
        <v>397</v>
      </c>
      <c r="B136" s="281" t="s">
        <v>398</v>
      </c>
      <c r="C136" s="282"/>
      <c r="D136" s="283"/>
      <c r="E136" s="84">
        <v>4.4999999999999998E-2</v>
      </c>
      <c r="F136" s="88">
        <v>0</v>
      </c>
    </row>
    <row r="137" spans="1:9" x14ac:dyDescent="0.2">
      <c r="A137" s="79" t="s">
        <v>297</v>
      </c>
      <c r="B137" s="284" t="s">
        <v>399</v>
      </c>
      <c r="C137" s="285"/>
      <c r="D137" s="286"/>
      <c r="E137" s="87">
        <v>0</v>
      </c>
      <c r="F137" s="88">
        <v>0</v>
      </c>
    </row>
    <row r="138" spans="1:9" x14ac:dyDescent="0.2">
      <c r="A138" s="287" t="s">
        <v>235</v>
      </c>
      <c r="B138" s="288"/>
      <c r="C138" s="288"/>
      <c r="D138" s="288"/>
      <c r="E138" s="289"/>
      <c r="F138" s="88">
        <v>0</v>
      </c>
      <c r="G138" s="94"/>
    </row>
    <row r="139" spans="1:9" x14ac:dyDescent="0.2">
      <c r="A139" s="70"/>
      <c r="B139" s="70"/>
      <c r="C139" s="70"/>
      <c r="D139" s="70"/>
      <c r="E139" s="70"/>
      <c r="F139" s="71"/>
    </row>
    <row r="140" spans="1:9" x14ac:dyDescent="0.2">
      <c r="A140" s="70"/>
      <c r="B140" s="70"/>
      <c r="C140" s="70"/>
      <c r="D140" s="70"/>
      <c r="E140" s="70"/>
      <c r="F140" s="71"/>
      <c r="I140" s="94"/>
    </row>
    <row r="141" spans="1:9" ht="32.25" customHeight="1" x14ac:dyDescent="0.2">
      <c r="A141" s="290" t="s">
        <v>400</v>
      </c>
      <c r="B141" s="291"/>
      <c r="C141" s="291"/>
      <c r="D141" s="291"/>
      <c r="E141" s="292"/>
      <c r="F141" s="80" t="s">
        <v>315</v>
      </c>
    </row>
    <row r="142" spans="1:9" x14ac:dyDescent="0.2">
      <c r="A142" s="79" t="s">
        <v>292</v>
      </c>
      <c r="B142" s="273" t="s">
        <v>401</v>
      </c>
      <c r="C142" s="273"/>
      <c r="D142" s="273"/>
      <c r="E142" s="273"/>
      <c r="F142" s="80">
        <v>0</v>
      </c>
    </row>
    <row r="143" spans="1:9" x14ac:dyDescent="0.2">
      <c r="A143" s="79" t="s">
        <v>294</v>
      </c>
      <c r="B143" s="273" t="s">
        <v>402</v>
      </c>
      <c r="C143" s="273"/>
      <c r="D143" s="273"/>
      <c r="E143" s="273"/>
      <c r="F143" s="80">
        <v>0</v>
      </c>
    </row>
    <row r="144" spans="1:9" x14ac:dyDescent="0.2">
      <c r="A144" s="79" t="s">
        <v>297</v>
      </c>
      <c r="B144" s="273" t="s">
        <v>403</v>
      </c>
      <c r="C144" s="273"/>
      <c r="D144" s="273"/>
      <c r="E144" s="273"/>
      <c r="F144" s="80">
        <v>0</v>
      </c>
    </row>
    <row r="145" spans="1:7" x14ac:dyDescent="0.2">
      <c r="A145" s="79" t="s">
        <v>298</v>
      </c>
      <c r="B145" s="273" t="s">
        <v>404</v>
      </c>
      <c r="C145" s="273"/>
      <c r="D145" s="273"/>
      <c r="E145" s="273"/>
      <c r="F145" s="80">
        <v>0</v>
      </c>
      <c r="G145" s="94"/>
    </row>
    <row r="146" spans="1:7" ht="16.5" customHeight="1" x14ac:dyDescent="0.2">
      <c r="A146" s="274" t="s">
        <v>356</v>
      </c>
      <c r="B146" s="275"/>
      <c r="C146" s="275"/>
      <c r="D146" s="275"/>
      <c r="E146" s="276"/>
      <c r="F146" s="80">
        <v>0</v>
      </c>
      <c r="G146" s="94"/>
    </row>
    <row r="147" spans="1:7" x14ac:dyDescent="0.2">
      <c r="A147" s="79" t="s">
        <v>320</v>
      </c>
      <c r="B147" s="273" t="s">
        <v>405</v>
      </c>
      <c r="C147" s="273"/>
      <c r="D147" s="273"/>
      <c r="E147" s="273"/>
      <c r="F147" s="80">
        <v>0</v>
      </c>
    </row>
    <row r="148" spans="1:7" x14ac:dyDescent="0.2">
      <c r="A148" s="277" t="s">
        <v>235</v>
      </c>
      <c r="B148" s="277"/>
      <c r="C148" s="277"/>
      <c r="D148" s="277"/>
      <c r="E148" s="277"/>
      <c r="F148" s="80">
        <v>0</v>
      </c>
    </row>
    <row r="149" spans="1:7" x14ac:dyDescent="0.2">
      <c r="A149" s="70"/>
      <c r="B149" s="95"/>
      <c r="C149" s="95"/>
      <c r="D149" s="259" t="s">
        <v>406</v>
      </c>
      <c r="E149" s="259"/>
      <c r="F149" s="96"/>
    </row>
    <row r="150" spans="1:7" x14ac:dyDescent="0.2">
      <c r="B150" s="52"/>
      <c r="C150" s="52"/>
      <c r="D150" s="97"/>
      <c r="E150" s="97"/>
      <c r="F150" s="98"/>
    </row>
    <row r="151" spans="1:7" ht="26.25" customHeight="1" x14ac:dyDescent="0.2">
      <c r="A151" s="260" t="s">
        <v>407</v>
      </c>
      <c r="B151" s="260"/>
      <c r="C151" s="260"/>
      <c r="D151" s="260"/>
      <c r="E151" s="260"/>
      <c r="F151" s="260"/>
    </row>
    <row r="152" spans="1:7" ht="13.5" thickBot="1" x14ac:dyDescent="0.25">
      <c r="A152" s="99"/>
      <c r="B152" s="99"/>
      <c r="C152" s="99"/>
      <c r="D152" s="99"/>
      <c r="E152" s="99"/>
      <c r="F152" s="99"/>
    </row>
    <row r="153" spans="1:7" ht="14.25" thickTop="1" thickBot="1" x14ac:dyDescent="0.25">
      <c r="A153" s="100" t="s">
        <v>99</v>
      </c>
      <c r="B153" s="101"/>
      <c r="C153" s="102"/>
      <c r="D153" s="103" t="s">
        <v>408</v>
      </c>
      <c r="E153" s="101"/>
      <c r="F153" s="104"/>
      <c r="G153" s="105"/>
    </row>
    <row r="154" spans="1:7" ht="13.5" thickTop="1" x14ac:dyDescent="0.2">
      <c r="A154" s="261" t="s">
        <v>409</v>
      </c>
      <c r="B154" s="262"/>
      <c r="C154" s="263"/>
      <c r="D154" s="264">
        <f>E84</f>
        <v>8.3299999999999999E-2</v>
      </c>
      <c r="E154" s="265"/>
      <c r="F154" s="266"/>
    </row>
    <row r="155" spans="1:7" x14ac:dyDescent="0.2">
      <c r="A155" s="267" t="s">
        <v>410</v>
      </c>
      <c r="B155" s="268"/>
      <c r="C155" s="269"/>
      <c r="D155" s="270">
        <f>E107</f>
        <v>0.121</v>
      </c>
      <c r="E155" s="271"/>
      <c r="F155" s="272"/>
    </row>
    <row r="156" spans="1:7" ht="33.75" customHeight="1" thickBot="1" x14ac:dyDescent="0.25">
      <c r="A156" s="241" t="s">
        <v>411</v>
      </c>
      <c r="B156" s="242"/>
      <c r="C156" s="243"/>
      <c r="D156" s="244">
        <f>E98+E101</f>
        <v>0</v>
      </c>
      <c r="E156" s="245"/>
      <c r="F156" s="246"/>
    </row>
    <row r="157" spans="1:7" ht="13.5" thickBot="1" x14ac:dyDescent="0.25">
      <c r="A157" s="247" t="s">
        <v>356</v>
      </c>
      <c r="B157" s="248"/>
      <c r="C157" s="249"/>
      <c r="D157" s="250">
        <f>SUM(D154:D156)</f>
        <v>0.20429999999999998</v>
      </c>
      <c r="E157" s="251"/>
      <c r="F157" s="252"/>
    </row>
    <row r="158" spans="1:7" ht="33.75" customHeight="1" thickTop="1" thickBot="1" x14ac:dyDescent="0.25">
      <c r="A158" s="253" t="s">
        <v>412</v>
      </c>
      <c r="B158" s="254"/>
      <c r="C158" s="255"/>
      <c r="D158" s="111">
        <v>7.3899999999999993E-2</v>
      </c>
      <c r="E158" s="111">
        <v>7.5999999999999998E-2</v>
      </c>
      <c r="F158" s="106">
        <v>7.8200000000000006E-2</v>
      </c>
    </row>
    <row r="159" spans="1:7" ht="14.25" thickTop="1" thickBot="1" x14ac:dyDescent="0.25">
      <c r="A159" s="256" t="s">
        <v>413</v>
      </c>
      <c r="B159" s="257"/>
      <c r="C159" s="258"/>
      <c r="D159" s="122">
        <f>D157+D158</f>
        <v>0.2782</v>
      </c>
      <c r="E159" s="123">
        <f>D157+E158</f>
        <v>0.28029999999999999</v>
      </c>
      <c r="F159" s="107">
        <f>D157+F158</f>
        <v>0.28249999999999997</v>
      </c>
    </row>
    <row r="160" spans="1:7" ht="36" customHeight="1" thickTop="1" x14ac:dyDescent="0.2">
      <c r="A160" s="240" t="s">
        <v>414</v>
      </c>
      <c r="B160" s="240"/>
      <c r="C160" s="240"/>
      <c r="D160" s="240"/>
      <c r="E160" s="240"/>
      <c r="F160" s="240"/>
    </row>
  </sheetData>
  <mergeCells count="142">
    <mergeCell ref="A157:C157"/>
    <mergeCell ref="D157:F157"/>
    <mergeCell ref="A158:C158"/>
    <mergeCell ref="A159:C159"/>
    <mergeCell ref="A160:F160"/>
    <mergeCell ref="A154:C154"/>
    <mergeCell ref="D154:F154"/>
    <mergeCell ref="A155:C155"/>
    <mergeCell ref="D155:F155"/>
    <mergeCell ref="A156:C156"/>
    <mergeCell ref="D156:F156"/>
    <mergeCell ref="B145:E145"/>
    <mergeCell ref="A146:E146"/>
    <mergeCell ref="B147:E147"/>
    <mergeCell ref="A148:E148"/>
    <mergeCell ref="D149:E149"/>
    <mergeCell ref="A151:F151"/>
    <mergeCell ref="B137:D137"/>
    <mergeCell ref="A138:E138"/>
    <mergeCell ref="A141:E141"/>
    <mergeCell ref="B142:E142"/>
    <mergeCell ref="B143:E143"/>
    <mergeCell ref="B144:E144"/>
    <mergeCell ref="B131:D131"/>
    <mergeCell ref="B132:D132"/>
    <mergeCell ref="B133:D133"/>
    <mergeCell ref="B134:D134"/>
    <mergeCell ref="B135:D135"/>
    <mergeCell ref="B136:D136"/>
    <mergeCell ref="B123:E123"/>
    <mergeCell ref="B124:E124"/>
    <mergeCell ref="B125:E125"/>
    <mergeCell ref="A126:E126"/>
    <mergeCell ref="A128:F128"/>
    <mergeCell ref="B130:D130"/>
    <mergeCell ref="A115:D115"/>
    <mergeCell ref="A117:F117"/>
    <mergeCell ref="B119:E119"/>
    <mergeCell ref="B120:E120"/>
    <mergeCell ref="B121:E121"/>
    <mergeCell ref="B122:E122"/>
    <mergeCell ref="B109:D109"/>
    <mergeCell ref="B110:D110"/>
    <mergeCell ref="B111:D111"/>
    <mergeCell ref="B112:D112"/>
    <mergeCell ref="A113:D113"/>
    <mergeCell ref="B114:D114"/>
    <mergeCell ref="B101:D101"/>
    <mergeCell ref="A102:D102"/>
    <mergeCell ref="A104:F104"/>
    <mergeCell ref="B106:D106"/>
    <mergeCell ref="B107:D107"/>
    <mergeCell ref="B108:D108"/>
    <mergeCell ref="B95:D95"/>
    <mergeCell ref="B96:D96"/>
    <mergeCell ref="B97:D97"/>
    <mergeCell ref="B98:D98"/>
    <mergeCell ref="B99:D99"/>
    <mergeCell ref="B100:D100"/>
    <mergeCell ref="A86:D86"/>
    <mergeCell ref="B88:D88"/>
    <mergeCell ref="B89:D89"/>
    <mergeCell ref="B90:D90"/>
    <mergeCell ref="A91:D91"/>
    <mergeCell ref="A93:F93"/>
    <mergeCell ref="A78:D78"/>
    <mergeCell ref="A80:F80"/>
    <mergeCell ref="B82:D82"/>
    <mergeCell ref="B83:D83"/>
    <mergeCell ref="A84:D84"/>
    <mergeCell ref="B85:D85"/>
    <mergeCell ref="B70:D70"/>
    <mergeCell ref="G70:G77"/>
    <mergeCell ref="B71:D71"/>
    <mergeCell ref="B72:D72"/>
    <mergeCell ref="B73:D73"/>
    <mergeCell ref="B74:D74"/>
    <mergeCell ref="B75:D75"/>
    <mergeCell ref="B76:D76"/>
    <mergeCell ref="B77:D77"/>
    <mergeCell ref="B61:E61"/>
    <mergeCell ref="B62:E62"/>
    <mergeCell ref="A63:E63"/>
    <mergeCell ref="A65:F65"/>
    <mergeCell ref="B67:F67"/>
    <mergeCell ref="B69:D69"/>
    <mergeCell ref="B57:E57"/>
    <mergeCell ref="B58:E58"/>
    <mergeCell ref="B59:E59"/>
    <mergeCell ref="B60:E60"/>
    <mergeCell ref="B49:E49"/>
    <mergeCell ref="A50:E50"/>
    <mergeCell ref="A52:F52"/>
    <mergeCell ref="B54:E54"/>
    <mergeCell ref="B55:E55"/>
    <mergeCell ref="B56:E56"/>
    <mergeCell ref="B43:C43"/>
    <mergeCell ref="B44:D44"/>
    <mergeCell ref="B45:E45"/>
    <mergeCell ref="B46:E46"/>
    <mergeCell ref="B47:E47"/>
    <mergeCell ref="B48:E48"/>
    <mergeCell ref="C33:E33"/>
    <mergeCell ref="C34:E34"/>
    <mergeCell ref="C36:E36"/>
    <mergeCell ref="B37:F37"/>
    <mergeCell ref="A39:F39"/>
    <mergeCell ref="B41:E41"/>
    <mergeCell ref="B26:G26"/>
    <mergeCell ref="C28:E28"/>
    <mergeCell ref="C29:E29"/>
    <mergeCell ref="C30:E30"/>
    <mergeCell ref="C31:E31"/>
    <mergeCell ref="C32:E32"/>
    <mergeCell ref="C35:E35"/>
    <mergeCell ref="B22:E22"/>
    <mergeCell ref="F22:G22"/>
    <mergeCell ref="B23:E23"/>
    <mergeCell ref="F23:G23"/>
    <mergeCell ref="B24:E24"/>
    <mergeCell ref="F24:G24"/>
    <mergeCell ref="A16:B16"/>
    <mergeCell ref="C16:E16"/>
    <mergeCell ref="F16:G16"/>
    <mergeCell ref="A18:G18"/>
    <mergeCell ref="A20:G20"/>
    <mergeCell ref="B21:E21"/>
    <mergeCell ref="F21:G21"/>
    <mergeCell ref="A1:G1"/>
    <mergeCell ref="B10:F10"/>
    <mergeCell ref="B11:F11"/>
    <mergeCell ref="B12:F12"/>
    <mergeCell ref="A14:G14"/>
    <mergeCell ref="C15:E15"/>
    <mergeCell ref="F15:G15"/>
    <mergeCell ref="A2:C2"/>
    <mergeCell ref="C4:G4"/>
    <mergeCell ref="C5:G5"/>
    <mergeCell ref="C6:G6"/>
    <mergeCell ref="A8:G8"/>
    <mergeCell ref="B9:F9"/>
    <mergeCell ref="D2:G2"/>
  </mergeCells>
  <printOptions horizontalCentered="1"/>
  <pageMargins left="1.1811023622047245" right="0.39370078740157483" top="0.98425196850393704" bottom="0.59055118110236227" header="0.31496062992125984" footer="0.31496062992125984"/>
  <pageSetup paperSize="9" scale="88" fitToHeight="0" orientation="portrait" r:id="rId1"/>
  <rowBreaks count="2" manualBreakCount="2">
    <brk id="64" max="6" man="1"/>
    <brk id="116" max="6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0"/>
  <sheetViews>
    <sheetView view="pageBreakPreview" topLeftCell="A64" zoomScale="110" zoomScaleNormal="130" zoomScaleSheetLayoutView="110" workbookViewId="0">
      <selection activeCell="E76" sqref="E76"/>
    </sheetView>
  </sheetViews>
  <sheetFormatPr defaultRowHeight="12.75" x14ac:dyDescent="0.2"/>
  <cols>
    <col min="1" max="1" width="4" style="48" customWidth="1"/>
    <col min="2" max="2" width="12.28515625" style="48" customWidth="1"/>
    <col min="3" max="3" width="29.85546875" style="48" customWidth="1"/>
    <col min="4" max="4" width="9.42578125" style="48" customWidth="1"/>
    <col min="5" max="5" width="9.28515625" style="48" bestFit="1" customWidth="1"/>
    <col min="6" max="6" width="15" style="51" customWidth="1"/>
    <col min="7" max="7" width="19.28515625" style="48" customWidth="1"/>
    <col min="8" max="8" width="11" style="48" bestFit="1" customWidth="1"/>
    <col min="9" max="11" width="9.140625" style="48"/>
    <col min="12" max="12" width="15.28515625" style="48" customWidth="1"/>
    <col min="13" max="15" width="9.140625" style="48"/>
    <col min="16" max="16" width="11.7109375" style="48" customWidth="1"/>
    <col min="17" max="16384" width="9.140625" style="48"/>
  </cols>
  <sheetData>
    <row r="1" spans="1:7" x14ac:dyDescent="0.2">
      <c r="A1" s="343" t="s">
        <v>505</v>
      </c>
      <c r="B1" s="343"/>
      <c r="C1" s="343"/>
      <c r="D1" s="343"/>
      <c r="E1" s="343"/>
      <c r="F1" s="343"/>
      <c r="G1" s="343"/>
    </row>
    <row r="2" spans="1:7" x14ac:dyDescent="0.2">
      <c r="A2" s="341" t="s">
        <v>287</v>
      </c>
      <c r="B2" s="341"/>
      <c r="C2" s="341"/>
      <c r="D2" s="341" t="s">
        <v>447</v>
      </c>
      <c r="E2" s="341"/>
      <c r="F2" s="341"/>
      <c r="G2" s="341"/>
    </row>
    <row r="4" spans="1:7" x14ac:dyDescent="0.2">
      <c r="B4" s="49" t="s">
        <v>288</v>
      </c>
      <c r="C4" s="342"/>
      <c r="D4" s="342"/>
      <c r="E4" s="342"/>
      <c r="F4" s="342"/>
      <c r="G4" s="342"/>
    </row>
    <row r="5" spans="1:7" x14ac:dyDescent="0.2">
      <c r="B5" s="49" t="s">
        <v>289</v>
      </c>
      <c r="C5" s="342"/>
      <c r="D5" s="342"/>
      <c r="E5" s="342"/>
      <c r="F5" s="342"/>
      <c r="G5" s="342"/>
    </row>
    <row r="6" spans="1:7" x14ac:dyDescent="0.2">
      <c r="B6" s="49" t="s">
        <v>290</v>
      </c>
      <c r="C6" s="342"/>
      <c r="D6" s="342"/>
      <c r="E6" s="342"/>
      <c r="F6" s="342"/>
      <c r="G6" s="342"/>
    </row>
    <row r="8" spans="1:7" x14ac:dyDescent="0.2">
      <c r="A8" s="314" t="s">
        <v>291</v>
      </c>
      <c r="B8" s="314"/>
      <c r="C8" s="314"/>
      <c r="D8" s="314"/>
      <c r="E8" s="314"/>
      <c r="F8" s="314"/>
      <c r="G8" s="314"/>
    </row>
    <row r="9" spans="1:7" x14ac:dyDescent="0.2">
      <c r="A9" s="135" t="s">
        <v>292</v>
      </c>
      <c r="B9" s="315" t="s">
        <v>293</v>
      </c>
      <c r="C9" s="316"/>
      <c r="D9" s="316"/>
      <c r="E9" s="316"/>
      <c r="F9" s="317"/>
      <c r="G9" s="135"/>
    </row>
    <row r="10" spans="1:7" x14ac:dyDescent="0.2">
      <c r="A10" s="135" t="s">
        <v>294</v>
      </c>
      <c r="B10" s="315" t="s">
        <v>295</v>
      </c>
      <c r="C10" s="316"/>
      <c r="D10" s="316"/>
      <c r="E10" s="316"/>
      <c r="F10" s="317"/>
      <c r="G10" s="135" t="s">
        <v>296</v>
      </c>
    </row>
    <row r="11" spans="1:7" x14ac:dyDescent="0.2">
      <c r="A11" s="135" t="s">
        <v>297</v>
      </c>
      <c r="B11" s="315" t="s">
        <v>532</v>
      </c>
      <c r="C11" s="316"/>
      <c r="D11" s="316"/>
      <c r="E11" s="316"/>
      <c r="F11" s="317"/>
      <c r="G11" s="50"/>
    </row>
    <row r="12" spans="1:7" x14ac:dyDescent="0.2">
      <c r="A12" s="135" t="s">
        <v>298</v>
      </c>
      <c r="B12" s="315" t="s">
        <v>299</v>
      </c>
      <c r="C12" s="316"/>
      <c r="D12" s="316"/>
      <c r="E12" s="316"/>
      <c r="F12" s="317"/>
      <c r="G12" s="135">
        <v>12</v>
      </c>
    </row>
    <row r="13" spans="1:7" x14ac:dyDescent="0.2">
      <c r="G13" s="52"/>
    </row>
    <row r="14" spans="1:7" x14ac:dyDescent="0.2">
      <c r="A14" s="340" t="s">
        <v>300</v>
      </c>
      <c r="B14" s="340"/>
      <c r="C14" s="340"/>
      <c r="D14" s="340"/>
      <c r="E14" s="340"/>
      <c r="F14" s="340"/>
      <c r="G14" s="340"/>
    </row>
    <row r="15" spans="1:7" ht="15" customHeight="1" x14ac:dyDescent="0.2">
      <c r="A15" s="134" t="s">
        <v>301</v>
      </c>
      <c r="B15" s="130"/>
      <c r="C15" s="319" t="s">
        <v>302</v>
      </c>
      <c r="D15" s="320"/>
      <c r="E15" s="321"/>
      <c r="F15" s="314" t="s">
        <v>303</v>
      </c>
      <c r="G15" s="314"/>
    </row>
    <row r="16" spans="1:7" x14ac:dyDescent="0.2">
      <c r="A16" s="333" t="s">
        <v>269</v>
      </c>
      <c r="B16" s="333"/>
      <c r="C16" s="334" t="s">
        <v>304</v>
      </c>
      <c r="D16" s="335"/>
      <c r="E16" s="336"/>
      <c r="F16" s="337">
        <v>1</v>
      </c>
      <c r="G16" s="338"/>
    </row>
    <row r="18" spans="1:7" x14ac:dyDescent="0.2">
      <c r="A18" s="339" t="s">
        <v>305</v>
      </c>
      <c r="B18" s="339"/>
      <c r="C18" s="339"/>
      <c r="D18" s="339"/>
      <c r="E18" s="339"/>
      <c r="F18" s="339"/>
      <c r="G18" s="339"/>
    </row>
    <row r="19" spans="1:7" x14ac:dyDescent="0.2">
      <c r="B19" s="129"/>
      <c r="C19" s="129"/>
      <c r="D19" s="129"/>
      <c r="E19" s="129"/>
      <c r="F19" s="53"/>
      <c r="G19" s="129"/>
    </row>
    <row r="20" spans="1:7" x14ac:dyDescent="0.2">
      <c r="A20" s="314" t="s">
        <v>306</v>
      </c>
      <c r="B20" s="314"/>
      <c r="C20" s="314"/>
      <c r="D20" s="314"/>
      <c r="E20" s="314"/>
      <c r="F20" s="314"/>
      <c r="G20" s="314"/>
    </row>
    <row r="21" spans="1:7" x14ac:dyDescent="0.2">
      <c r="A21" s="135">
        <v>1</v>
      </c>
      <c r="B21" s="326" t="s">
        <v>307</v>
      </c>
      <c r="C21" s="327"/>
      <c r="D21" s="327"/>
      <c r="E21" s="328"/>
      <c r="F21" s="319" t="s">
        <v>452</v>
      </c>
      <c r="G21" s="321"/>
    </row>
    <row r="22" spans="1:7" x14ac:dyDescent="0.2">
      <c r="A22" s="135">
        <v>2</v>
      </c>
      <c r="B22" s="315" t="s">
        <v>308</v>
      </c>
      <c r="C22" s="316"/>
      <c r="D22" s="316"/>
      <c r="E22" s="317"/>
      <c r="F22" s="329"/>
      <c r="G22" s="330"/>
    </row>
    <row r="23" spans="1:7" x14ac:dyDescent="0.2">
      <c r="A23" s="135">
        <v>3</v>
      </c>
      <c r="B23" s="315" t="s">
        <v>309</v>
      </c>
      <c r="C23" s="316"/>
      <c r="D23" s="316"/>
      <c r="E23" s="317"/>
      <c r="F23" s="331"/>
      <c r="G23" s="332"/>
    </row>
    <row r="24" spans="1:7" x14ac:dyDescent="0.2">
      <c r="A24" s="135">
        <v>4</v>
      </c>
      <c r="B24" s="315" t="s">
        <v>310</v>
      </c>
      <c r="C24" s="316"/>
      <c r="D24" s="316"/>
      <c r="E24" s="317"/>
      <c r="F24" s="323"/>
      <c r="G24" s="324"/>
    </row>
    <row r="25" spans="1:7" x14ac:dyDescent="0.2">
      <c r="A25" s="129"/>
      <c r="B25" s="54"/>
      <c r="C25" s="54"/>
      <c r="D25" s="54"/>
      <c r="E25" s="54"/>
      <c r="F25" s="55" t="s">
        <v>311</v>
      </c>
      <c r="G25" s="56"/>
    </row>
    <row r="26" spans="1:7" x14ac:dyDescent="0.2">
      <c r="A26" s="129"/>
      <c r="B26" s="325" t="s">
        <v>312</v>
      </c>
      <c r="C26" s="325"/>
      <c r="D26" s="325"/>
      <c r="E26" s="325"/>
      <c r="F26" s="325"/>
      <c r="G26" s="325"/>
    </row>
    <row r="28" spans="1:7" x14ac:dyDescent="0.2">
      <c r="B28" s="135">
        <v>1</v>
      </c>
      <c r="C28" s="314" t="s">
        <v>313</v>
      </c>
      <c r="D28" s="314"/>
      <c r="E28" s="314"/>
      <c r="F28" s="57" t="s">
        <v>314</v>
      </c>
      <c r="G28" s="58" t="s">
        <v>315</v>
      </c>
    </row>
    <row r="29" spans="1:7" x14ac:dyDescent="0.2">
      <c r="B29" s="135" t="s">
        <v>292</v>
      </c>
      <c r="C29" s="322" t="s">
        <v>316</v>
      </c>
      <c r="D29" s="322"/>
      <c r="E29" s="322"/>
      <c r="F29" s="55"/>
      <c r="G29" s="56">
        <v>0</v>
      </c>
    </row>
    <row r="30" spans="1:7" x14ac:dyDescent="0.2">
      <c r="B30" s="135" t="s">
        <v>294</v>
      </c>
      <c r="C30" s="322" t="s">
        <v>317</v>
      </c>
      <c r="D30" s="322"/>
      <c r="E30" s="322"/>
      <c r="F30" s="60">
        <v>0</v>
      </c>
      <c r="G30" s="56">
        <v>0</v>
      </c>
    </row>
    <row r="31" spans="1:7" x14ac:dyDescent="0.2">
      <c r="B31" s="135" t="s">
        <v>297</v>
      </c>
      <c r="C31" s="322" t="s">
        <v>318</v>
      </c>
      <c r="D31" s="322"/>
      <c r="E31" s="322"/>
      <c r="F31" s="60">
        <v>0.2</v>
      </c>
      <c r="G31" s="56">
        <v>0</v>
      </c>
    </row>
    <row r="32" spans="1:7" x14ac:dyDescent="0.2">
      <c r="B32" s="135" t="s">
        <v>298</v>
      </c>
      <c r="C32" s="322" t="s">
        <v>319</v>
      </c>
      <c r="D32" s="322"/>
      <c r="E32" s="322"/>
      <c r="F32" s="60">
        <v>0</v>
      </c>
      <c r="G32" s="56">
        <v>0</v>
      </c>
    </row>
    <row r="33" spans="1:8" x14ac:dyDescent="0.2">
      <c r="B33" s="135" t="s">
        <v>320</v>
      </c>
      <c r="C33" s="322" t="s">
        <v>321</v>
      </c>
      <c r="D33" s="322"/>
      <c r="E33" s="322"/>
      <c r="F33" s="60">
        <v>0</v>
      </c>
      <c r="G33" s="56">
        <v>0</v>
      </c>
    </row>
    <row r="34" spans="1:8" x14ac:dyDescent="0.2">
      <c r="B34" s="135" t="s">
        <v>322</v>
      </c>
      <c r="C34" s="322" t="s">
        <v>323</v>
      </c>
      <c r="D34" s="322"/>
      <c r="E34" s="322"/>
      <c r="F34" s="63">
        <v>0</v>
      </c>
      <c r="G34" s="56">
        <v>0</v>
      </c>
    </row>
    <row r="35" spans="1:8" x14ac:dyDescent="0.2">
      <c r="B35" s="136" t="s">
        <v>324</v>
      </c>
      <c r="C35" s="315" t="s">
        <v>440</v>
      </c>
      <c r="D35" s="316"/>
      <c r="E35" s="317"/>
      <c r="F35" s="146">
        <v>0.14000000000000001</v>
      </c>
      <c r="G35" s="56">
        <v>0</v>
      </c>
    </row>
    <row r="36" spans="1:8" x14ac:dyDescent="0.2">
      <c r="B36" s="135" t="s">
        <v>333</v>
      </c>
      <c r="C36" s="322" t="s">
        <v>523</v>
      </c>
      <c r="D36" s="322"/>
      <c r="E36" s="322"/>
      <c r="F36" s="64"/>
      <c r="G36" s="56">
        <v>0</v>
      </c>
    </row>
    <row r="37" spans="1:8" x14ac:dyDescent="0.2">
      <c r="B37" s="319" t="s">
        <v>325</v>
      </c>
      <c r="C37" s="320"/>
      <c r="D37" s="320"/>
      <c r="E37" s="320"/>
      <c r="F37" s="321"/>
      <c r="G37" s="56">
        <v>0</v>
      </c>
    </row>
    <row r="39" spans="1:8" ht="15.75" customHeight="1" x14ac:dyDescent="0.2">
      <c r="A39" s="318" t="s">
        <v>326</v>
      </c>
      <c r="B39" s="318"/>
      <c r="C39" s="318"/>
      <c r="D39" s="318"/>
      <c r="E39" s="318"/>
      <c r="F39" s="318"/>
      <c r="G39" s="129"/>
    </row>
    <row r="41" spans="1:8" ht="15.75" customHeight="1" x14ac:dyDescent="0.2">
      <c r="A41" s="135">
        <v>2</v>
      </c>
      <c r="B41" s="319" t="s">
        <v>327</v>
      </c>
      <c r="C41" s="320"/>
      <c r="D41" s="320"/>
      <c r="E41" s="321"/>
      <c r="F41" s="57" t="s">
        <v>315</v>
      </c>
    </row>
    <row r="42" spans="1:8" ht="15.75" customHeight="1" x14ac:dyDescent="0.2">
      <c r="A42" s="135" t="s">
        <v>292</v>
      </c>
      <c r="B42" s="131" t="s">
        <v>328</v>
      </c>
      <c r="C42" s="132"/>
      <c r="D42" s="124">
        <v>12</v>
      </c>
      <c r="E42" s="66"/>
      <c r="F42" s="56">
        <v>0</v>
      </c>
    </row>
    <row r="43" spans="1:8" ht="14.25" x14ac:dyDescent="0.2">
      <c r="A43" s="135" t="s">
        <v>294</v>
      </c>
      <c r="B43" s="315" t="s">
        <v>421</v>
      </c>
      <c r="C43" s="316"/>
      <c r="D43" s="65"/>
      <c r="E43" s="66"/>
      <c r="F43" s="56">
        <v>0</v>
      </c>
      <c r="G43" s="67"/>
      <c r="H43" s="204"/>
    </row>
    <row r="44" spans="1:8" x14ac:dyDescent="0.2">
      <c r="A44" s="135" t="s">
        <v>297</v>
      </c>
      <c r="B44" s="315" t="s">
        <v>422</v>
      </c>
      <c r="C44" s="316"/>
      <c r="D44" s="316"/>
      <c r="E44" s="66"/>
      <c r="F44" s="56">
        <v>0</v>
      </c>
      <c r="G44" s="67"/>
    </row>
    <row r="45" spans="1:8" x14ac:dyDescent="0.2">
      <c r="A45" s="135" t="s">
        <v>298</v>
      </c>
      <c r="B45" s="315" t="s">
        <v>329</v>
      </c>
      <c r="C45" s="316"/>
      <c r="D45" s="316"/>
      <c r="E45" s="317"/>
      <c r="F45" s="56">
        <v>0</v>
      </c>
      <c r="G45" s="67"/>
    </row>
    <row r="46" spans="1:8" x14ac:dyDescent="0.2">
      <c r="A46" s="135" t="s">
        <v>320</v>
      </c>
      <c r="B46" s="315" t="s">
        <v>330</v>
      </c>
      <c r="C46" s="316"/>
      <c r="D46" s="316"/>
      <c r="E46" s="317"/>
      <c r="F46" s="56">
        <v>0</v>
      </c>
      <c r="G46" s="67"/>
    </row>
    <row r="47" spans="1:8" x14ac:dyDescent="0.2">
      <c r="A47" s="135" t="s">
        <v>322</v>
      </c>
      <c r="B47" s="315" t="s">
        <v>331</v>
      </c>
      <c r="C47" s="316"/>
      <c r="D47" s="316"/>
      <c r="E47" s="317"/>
      <c r="F47" s="56">
        <v>0</v>
      </c>
      <c r="G47" s="67"/>
    </row>
    <row r="48" spans="1:8" x14ac:dyDescent="0.2">
      <c r="A48" s="135" t="s">
        <v>324</v>
      </c>
      <c r="B48" s="315" t="s">
        <v>332</v>
      </c>
      <c r="C48" s="316"/>
      <c r="D48" s="316"/>
      <c r="E48" s="317"/>
      <c r="F48" s="56">
        <v>0</v>
      </c>
      <c r="G48" s="67"/>
    </row>
    <row r="49" spans="1:7" x14ac:dyDescent="0.2">
      <c r="A49" s="135" t="s">
        <v>333</v>
      </c>
      <c r="B49" s="308" t="s">
        <v>334</v>
      </c>
      <c r="C49" s="309"/>
      <c r="D49" s="309"/>
      <c r="E49" s="310"/>
      <c r="F49" s="56">
        <v>0</v>
      </c>
      <c r="G49" s="67"/>
    </row>
    <row r="50" spans="1:7" x14ac:dyDescent="0.2">
      <c r="A50" s="314" t="s">
        <v>335</v>
      </c>
      <c r="B50" s="314"/>
      <c r="C50" s="314"/>
      <c r="D50" s="314"/>
      <c r="E50" s="314"/>
      <c r="F50" s="56">
        <v>0</v>
      </c>
      <c r="G50" s="67"/>
    </row>
    <row r="51" spans="1:7" x14ac:dyDescent="0.2">
      <c r="G51" s="67"/>
    </row>
    <row r="52" spans="1:7" ht="15.75" customHeight="1" x14ac:dyDescent="0.2">
      <c r="A52" s="318" t="s">
        <v>336</v>
      </c>
      <c r="B52" s="318"/>
      <c r="C52" s="318"/>
      <c r="D52" s="318"/>
      <c r="E52" s="318"/>
      <c r="F52" s="318"/>
      <c r="G52" s="67"/>
    </row>
    <row r="53" spans="1:7" x14ac:dyDescent="0.2">
      <c r="G53" s="67"/>
    </row>
    <row r="54" spans="1:7" x14ac:dyDescent="0.2">
      <c r="A54" s="135">
        <v>3</v>
      </c>
      <c r="B54" s="314" t="s">
        <v>337</v>
      </c>
      <c r="C54" s="314"/>
      <c r="D54" s="314"/>
      <c r="E54" s="314"/>
      <c r="F54" s="57" t="s">
        <v>315</v>
      </c>
      <c r="G54" s="52"/>
    </row>
    <row r="55" spans="1:7" x14ac:dyDescent="0.2">
      <c r="A55" s="68" t="s">
        <v>292</v>
      </c>
      <c r="B55" s="296" t="s">
        <v>417</v>
      </c>
      <c r="C55" s="296"/>
      <c r="D55" s="296"/>
      <c r="E55" s="296"/>
      <c r="F55" s="56">
        <v>0</v>
      </c>
      <c r="G55" s="129"/>
    </row>
    <row r="56" spans="1:7" x14ac:dyDescent="0.2">
      <c r="A56" s="68" t="s">
        <v>294</v>
      </c>
      <c r="B56" s="308" t="s">
        <v>484</v>
      </c>
      <c r="C56" s="309"/>
      <c r="D56" s="309"/>
      <c r="E56" s="310"/>
      <c r="F56" s="56">
        <v>0</v>
      </c>
      <c r="G56" s="54"/>
    </row>
    <row r="57" spans="1:7" x14ac:dyDescent="0.2">
      <c r="A57" s="68" t="s">
        <v>297</v>
      </c>
      <c r="B57" s="296" t="s">
        <v>418</v>
      </c>
      <c r="C57" s="296"/>
      <c r="D57" s="296"/>
      <c r="E57" s="296"/>
      <c r="F57" s="56">
        <v>0</v>
      </c>
      <c r="G57" s="54"/>
    </row>
    <row r="58" spans="1:7" x14ac:dyDescent="0.2">
      <c r="A58" s="68" t="s">
        <v>298</v>
      </c>
      <c r="B58" s="308" t="s">
        <v>419</v>
      </c>
      <c r="C58" s="309"/>
      <c r="D58" s="309"/>
      <c r="E58" s="310"/>
      <c r="F58" s="56">
        <v>0</v>
      </c>
      <c r="G58" s="54"/>
    </row>
    <row r="59" spans="1:7" x14ac:dyDescent="0.2">
      <c r="A59" s="68" t="s">
        <v>320</v>
      </c>
      <c r="B59" s="308" t="s">
        <v>522</v>
      </c>
      <c r="C59" s="309"/>
      <c r="D59" s="309"/>
      <c r="E59" s="310"/>
      <c r="F59" s="56">
        <v>0</v>
      </c>
      <c r="G59" s="54"/>
    </row>
    <row r="60" spans="1:7" x14ac:dyDescent="0.2">
      <c r="A60" s="68" t="s">
        <v>322</v>
      </c>
      <c r="B60" s="308" t="s">
        <v>420</v>
      </c>
      <c r="C60" s="309"/>
      <c r="D60" s="309"/>
      <c r="E60" s="310"/>
      <c r="F60" s="56">
        <v>0</v>
      </c>
      <c r="G60" s="54"/>
    </row>
    <row r="61" spans="1:7" x14ac:dyDescent="0.2">
      <c r="A61" s="68" t="s">
        <v>324</v>
      </c>
      <c r="B61" s="308" t="s">
        <v>255</v>
      </c>
      <c r="C61" s="309"/>
      <c r="D61" s="309"/>
      <c r="E61" s="310"/>
      <c r="F61" s="56">
        <v>0</v>
      </c>
      <c r="G61" s="54"/>
    </row>
    <row r="62" spans="1:7" x14ac:dyDescent="0.2">
      <c r="A62" s="68" t="s">
        <v>333</v>
      </c>
      <c r="B62" s="296" t="s">
        <v>338</v>
      </c>
      <c r="C62" s="296"/>
      <c r="D62" s="296"/>
      <c r="E62" s="296"/>
      <c r="F62" s="56">
        <v>0</v>
      </c>
      <c r="G62" s="129"/>
    </row>
    <row r="63" spans="1:7" x14ac:dyDescent="0.2">
      <c r="A63" s="294" t="s">
        <v>339</v>
      </c>
      <c r="B63" s="294"/>
      <c r="C63" s="294"/>
      <c r="D63" s="294"/>
      <c r="E63" s="294"/>
      <c r="F63" s="56">
        <v>0</v>
      </c>
      <c r="G63" s="54"/>
    </row>
    <row r="64" spans="1:7" x14ac:dyDescent="0.2">
      <c r="A64" s="70"/>
      <c r="B64" s="70"/>
      <c r="C64" s="70"/>
      <c r="D64" s="70"/>
      <c r="E64" s="70"/>
      <c r="F64" s="71"/>
      <c r="G64" s="129"/>
    </row>
    <row r="65" spans="1:7" x14ac:dyDescent="0.2">
      <c r="A65" s="293" t="s">
        <v>340</v>
      </c>
      <c r="B65" s="293"/>
      <c r="C65" s="293"/>
      <c r="D65" s="293"/>
      <c r="E65" s="293"/>
      <c r="F65" s="293"/>
    </row>
    <row r="66" spans="1:7" x14ac:dyDescent="0.2">
      <c r="A66" s="127"/>
      <c r="B66" s="127"/>
      <c r="C66" s="127"/>
      <c r="D66" s="127"/>
      <c r="E66" s="127"/>
      <c r="F66" s="127"/>
    </row>
    <row r="67" spans="1:7" x14ac:dyDescent="0.2">
      <c r="A67" s="127"/>
      <c r="B67" s="293" t="s">
        <v>341</v>
      </c>
      <c r="C67" s="293"/>
      <c r="D67" s="293"/>
      <c r="E67" s="293"/>
      <c r="F67" s="293"/>
    </row>
    <row r="68" spans="1:7" x14ac:dyDescent="0.2">
      <c r="A68" s="70"/>
      <c r="B68" s="70" t="s">
        <v>342</v>
      </c>
      <c r="C68" s="70"/>
      <c r="D68" s="70"/>
      <c r="E68" s="70"/>
      <c r="F68" s="71"/>
    </row>
    <row r="69" spans="1:7" x14ac:dyDescent="0.2">
      <c r="A69" s="126" t="s">
        <v>343</v>
      </c>
      <c r="B69" s="294" t="s">
        <v>344</v>
      </c>
      <c r="C69" s="294"/>
      <c r="D69" s="294"/>
      <c r="E69" s="126" t="s">
        <v>314</v>
      </c>
      <c r="F69" s="69" t="s">
        <v>315</v>
      </c>
    </row>
    <row r="70" spans="1:7" x14ac:dyDescent="0.2">
      <c r="A70" s="68" t="s">
        <v>292</v>
      </c>
      <c r="B70" s="296" t="s">
        <v>345</v>
      </c>
      <c r="C70" s="296"/>
      <c r="D70" s="296"/>
      <c r="E70" s="72">
        <v>0</v>
      </c>
      <c r="F70" s="56">
        <v>0</v>
      </c>
      <c r="G70" s="313"/>
    </row>
    <row r="71" spans="1:7" x14ac:dyDescent="0.2">
      <c r="A71" s="68" t="s">
        <v>294</v>
      </c>
      <c r="B71" s="296" t="s">
        <v>346</v>
      </c>
      <c r="C71" s="296"/>
      <c r="D71" s="296"/>
      <c r="E71" s="72">
        <v>1.4999999999999999E-2</v>
      </c>
      <c r="F71" s="56">
        <v>0</v>
      </c>
      <c r="G71" s="313"/>
    </row>
    <row r="72" spans="1:7" x14ac:dyDescent="0.2">
      <c r="A72" s="68" t="s">
        <v>297</v>
      </c>
      <c r="B72" s="296" t="s">
        <v>347</v>
      </c>
      <c r="C72" s="296"/>
      <c r="D72" s="296"/>
      <c r="E72" s="72">
        <v>0.01</v>
      </c>
      <c r="F72" s="56">
        <v>0</v>
      </c>
      <c r="G72" s="313"/>
    </row>
    <row r="73" spans="1:7" x14ac:dyDescent="0.2">
      <c r="A73" s="68" t="s">
        <v>298</v>
      </c>
      <c r="B73" s="296" t="s">
        <v>348</v>
      </c>
      <c r="C73" s="296"/>
      <c r="D73" s="296"/>
      <c r="E73" s="72">
        <v>2E-3</v>
      </c>
      <c r="F73" s="56">
        <v>0</v>
      </c>
      <c r="G73" s="313"/>
    </row>
    <row r="74" spans="1:7" x14ac:dyDescent="0.2">
      <c r="A74" s="68" t="s">
        <v>320</v>
      </c>
      <c r="B74" s="296" t="s">
        <v>349</v>
      </c>
      <c r="C74" s="296"/>
      <c r="D74" s="296"/>
      <c r="E74" s="72">
        <v>2.5000000000000001E-2</v>
      </c>
      <c r="F74" s="56">
        <v>0</v>
      </c>
      <c r="G74" s="313"/>
    </row>
    <row r="75" spans="1:7" x14ac:dyDescent="0.2">
      <c r="A75" s="68" t="s">
        <v>322</v>
      </c>
      <c r="B75" s="296" t="s">
        <v>350</v>
      </c>
      <c r="C75" s="296"/>
      <c r="D75" s="296"/>
      <c r="E75" s="72">
        <v>0.08</v>
      </c>
      <c r="F75" s="56">
        <v>0</v>
      </c>
      <c r="G75" s="313"/>
    </row>
    <row r="76" spans="1:7" ht="13.5" x14ac:dyDescent="0.25">
      <c r="A76" s="68" t="s">
        <v>324</v>
      </c>
      <c r="B76" s="311" t="s">
        <v>351</v>
      </c>
      <c r="C76" s="311"/>
      <c r="D76" s="311"/>
      <c r="E76" s="72">
        <v>0</v>
      </c>
      <c r="F76" s="56">
        <v>0</v>
      </c>
      <c r="G76" s="313"/>
    </row>
    <row r="77" spans="1:7" x14ac:dyDescent="0.2">
      <c r="A77" s="68" t="s">
        <v>333</v>
      </c>
      <c r="B77" s="296" t="s">
        <v>352</v>
      </c>
      <c r="C77" s="296"/>
      <c r="D77" s="296"/>
      <c r="E77" s="72">
        <v>6.0000000000000001E-3</v>
      </c>
      <c r="F77" s="56">
        <v>0</v>
      </c>
      <c r="G77" s="313"/>
    </row>
    <row r="78" spans="1:7" x14ac:dyDescent="0.2">
      <c r="A78" s="294" t="s">
        <v>235</v>
      </c>
      <c r="B78" s="294"/>
      <c r="C78" s="294"/>
      <c r="D78" s="294"/>
      <c r="E78" s="73">
        <f>SUM(E70:E77)</f>
        <v>0.13800000000000001</v>
      </c>
      <c r="F78" s="56">
        <v>0</v>
      </c>
    </row>
    <row r="79" spans="1:7" x14ac:dyDescent="0.2">
      <c r="A79" s="74"/>
      <c r="B79" s="74"/>
      <c r="C79" s="74"/>
      <c r="D79" s="74"/>
      <c r="E79" s="75"/>
      <c r="F79" s="76"/>
    </row>
    <row r="80" spans="1:7" x14ac:dyDescent="0.2">
      <c r="A80" s="312" t="s">
        <v>353</v>
      </c>
      <c r="B80" s="312"/>
      <c r="C80" s="312"/>
      <c r="D80" s="312"/>
      <c r="E80" s="312"/>
      <c r="F80" s="312"/>
    </row>
    <row r="81" spans="1:12" x14ac:dyDescent="0.2">
      <c r="A81" s="70"/>
      <c r="B81" s="128"/>
      <c r="C81" s="128"/>
      <c r="D81" s="128"/>
      <c r="E81" s="77"/>
      <c r="F81" s="71"/>
    </row>
    <row r="82" spans="1:12" x14ac:dyDescent="0.2">
      <c r="A82" s="126" t="s">
        <v>354</v>
      </c>
      <c r="B82" s="294" t="s">
        <v>355</v>
      </c>
      <c r="C82" s="294"/>
      <c r="D82" s="294"/>
      <c r="E82" s="126" t="s">
        <v>314</v>
      </c>
      <c r="F82" s="69" t="s">
        <v>315</v>
      </c>
    </row>
    <row r="83" spans="1:12" x14ac:dyDescent="0.2">
      <c r="A83" s="68" t="s">
        <v>292</v>
      </c>
      <c r="B83" s="296" t="s">
        <v>355</v>
      </c>
      <c r="C83" s="296"/>
      <c r="D83" s="296"/>
      <c r="E83" s="109">
        <v>8.3299999999999999E-2</v>
      </c>
      <c r="F83" s="56">
        <v>0</v>
      </c>
      <c r="G83" s="78"/>
    </row>
    <row r="84" spans="1:12" x14ac:dyDescent="0.2">
      <c r="A84" s="294" t="s">
        <v>356</v>
      </c>
      <c r="B84" s="294"/>
      <c r="C84" s="294"/>
      <c r="D84" s="294"/>
      <c r="E84" s="73">
        <f>E83</f>
        <v>8.3299999999999999E-2</v>
      </c>
      <c r="F84" s="56">
        <v>0</v>
      </c>
    </row>
    <row r="85" spans="1:12" x14ac:dyDescent="0.2">
      <c r="A85" s="79" t="s">
        <v>294</v>
      </c>
      <c r="B85" s="300" t="s">
        <v>357</v>
      </c>
      <c r="C85" s="300"/>
      <c r="D85" s="300"/>
      <c r="E85" s="72">
        <f>E78*E83</f>
        <v>1.1495400000000001E-2</v>
      </c>
      <c r="F85" s="56">
        <v>0</v>
      </c>
      <c r="G85" s="78"/>
      <c r="H85" s="78"/>
    </row>
    <row r="86" spans="1:12" x14ac:dyDescent="0.2">
      <c r="A86" s="305" t="s">
        <v>235</v>
      </c>
      <c r="B86" s="306"/>
      <c r="C86" s="306"/>
      <c r="D86" s="306"/>
      <c r="E86" s="73">
        <f>SUM(E84:E85)</f>
        <v>9.4795400000000002E-2</v>
      </c>
      <c r="F86" s="56">
        <v>0</v>
      </c>
      <c r="G86" s="78"/>
    </row>
    <row r="87" spans="1:12" x14ac:dyDescent="0.2">
      <c r="A87" s="70"/>
      <c r="B87" s="128"/>
      <c r="C87" s="128"/>
      <c r="D87" s="128"/>
      <c r="E87" s="77"/>
      <c r="F87" s="71"/>
    </row>
    <row r="88" spans="1:12" x14ac:dyDescent="0.2">
      <c r="A88" s="126" t="s">
        <v>358</v>
      </c>
      <c r="B88" s="307" t="s">
        <v>359</v>
      </c>
      <c r="C88" s="307"/>
      <c r="D88" s="307"/>
      <c r="E88" s="126" t="s">
        <v>314</v>
      </c>
      <c r="F88" s="69" t="s">
        <v>315</v>
      </c>
    </row>
    <row r="89" spans="1:12" x14ac:dyDescent="0.2">
      <c r="A89" s="68" t="s">
        <v>292</v>
      </c>
      <c r="B89" s="308" t="s">
        <v>360</v>
      </c>
      <c r="C89" s="309"/>
      <c r="D89" s="310"/>
      <c r="E89" s="72">
        <v>0</v>
      </c>
      <c r="F89" s="56">
        <v>0</v>
      </c>
      <c r="H89" s="81"/>
      <c r="I89" s="81"/>
      <c r="J89" s="81"/>
      <c r="K89" s="82"/>
      <c r="L89" s="83"/>
    </row>
    <row r="90" spans="1:12" ht="32.25" customHeight="1" x14ac:dyDescent="0.2">
      <c r="A90" s="79" t="s">
        <v>294</v>
      </c>
      <c r="B90" s="300" t="s">
        <v>361</v>
      </c>
      <c r="C90" s="300"/>
      <c r="D90" s="300"/>
      <c r="E90" s="84">
        <f>E89*E78</f>
        <v>0</v>
      </c>
      <c r="F90" s="56">
        <v>0</v>
      </c>
      <c r="K90" s="82"/>
      <c r="L90" s="83"/>
    </row>
    <row r="91" spans="1:12" x14ac:dyDescent="0.2">
      <c r="A91" s="303" t="s">
        <v>235</v>
      </c>
      <c r="B91" s="304"/>
      <c r="C91" s="304"/>
      <c r="D91" s="304"/>
      <c r="E91" s="73">
        <f>SUM(E89:E90)</f>
        <v>0</v>
      </c>
      <c r="F91" s="56">
        <v>0</v>
      </c>
    </row>
    <row r="92" spans="1:12" x14ac:dyDescent="0.2">
      <c r="A92" s="70"/>
      <c r="B92" s="70"/>
      <c r="C92" s="70"/>
      <c r="D92" s="70"/>
      <c r="E92" s="70"/>
      <c r="F92" s="71"/>
    </row>
    <row r="93" spans="1:12" x14ac:dyDescent="0.2">
      <c r="A93" s="302" t="s">
        <v>362</v>
      </c>
      <c r="B93" s="302"/>
      <c r="C93" s="302"/>
      <c r="D93" s="302"/>
      <c r="E93" s="302"/>
      <c r="F93" s="302"/>
    </row>
    <row r="94" spans="1:12" x14ac:dyDescent="0.2">
      <c r="A94" s="70"/>
      <c r="B94" s="70"/>
      <c r="C94" s="70"/>
      <c r="D94" s="70"/>
      <c r="E94" s="70"/>
      <c r="F94" s="71"/>
      <c r="G94" s="85"/>
    </row>
    <row r="95" spans="1:12" x14ac:dyDescent="0.2">
      <c r="A95" s="126" t="s">
        <v>363</v>
      </c>
      <c r="B95" s="294" t="s">
        <v>364</v>
      </c>
      <c r="C95" s="294"/>
      <c r="D95" s="294"/>
      <c r="E95" s="126" t="s">
        <v>314</v>
      </c>
      <c r="F95" s="69" t="s">
        <v>315</v>
      </c>
    </row>
    <row r="96" spans="1:12" x14ac:dyDescent="0.2">
      <c r="A96" s="79" t="s">
        <v>292</v>
      </c>
      <c r="B96" s="273" t="s">
        <v>365</v>
      </c>
      <c r="C96" s="273"/>
      <c r="D96" s="273"/>
      <c r="E96" s="84">
        <v>0</v>
      </c>
      <c r="F96" s="80">
        <v>0</v>
      </c>
      <c r="G96" s="78"/>
    </row>
    <row r="97" spans="1:7" x14ac:dyDescent="0.2">
      <c r="A97" s="79" t="s">
        <v>294</v>
      </c>
      <c r="B97" s="300" t="s">
        <v>366</v>
      </c>
      <c r="C97" s="300"/>
      <c r="D97" s="300"/>
      <c r="E97" s="84">
        <v>0</v>
      </c>
      <c r="F97" s="80">
        <v>0</v>
      </c>
      <c r="G97" s="86"/>
    </row>
    <row r="98" spans="1:7" ht="12.75" customHeight="1" x14ac:dyDescent="0.2">
      <c r="A98" s="79" t="s">
        <v>297</v>
      </c>
      <c r="B98" s="300" t="s">
        <v>367</v>
      </c>
      <c r="C98" s="300"/>
      <c r="D98" s="300"/>
      <c r="E98" s="84">
        <v>0</v>
      </c>
      <c r="F98" s="80">
        <v>0</v>
      </c>
      <c r="G98" s="129"/>
    </row>
    <row r="99" spans="1:7" x14ac:dyDescent="0.2">
      <c r="A99" s="79" t="s">
        <v>298</v>
      </c>
      <c r="B99" s="300" t="s">
        <v>368</v>
      </c>
      <c r="C99" s="300"/>
      <c r="D99" s="300"/>
      <c r="E99" s="84">
        <v>0</v>
      </c>
      <c r="F99" s="80">
        <v>0</v>
      </c>
      <c r="G99" s="52"/>
    </row>
    <row r="100" spans="1:7" x14ac:dyDescent="0.2">
      <c r="A100" s="79" t="s">
        <v>320</v>
      </c>
      <c r="B100" s="300" t="s">
        <v>369</v>
      </c>
      <c r="C100" s="300"/>
      <c r="D100" s="300"/>
      <c r="E100" s="84">
        <v>0</v>
      </c>
      <c r="F100" s="80">
        <v>0</v>
      </c>
      <c r="G100" s="52"/>
    </row>
    <row r="101" spans="1:7" ht="12.75" customHeight="1" x14ac:dyDescent="0.2">
      <c r="A101" s="79" t="s">
        <v>322</v>
      </c>
      <c r="B101" s="281" t="s">
        <v>370</v>
      </c>
      <c r="C101" s="282"/>
      <c r="D101" s="283"/>
      <c r="E101" s="84">
        <v>0</v>
      </c>
      <c r="F101" s="80">
        <v>0</v>
      </c>
      <c r="G101" s="52"/>
    </row>
    <row r="102" spans="1:7" x14ac:dyDescent="0.2">
      <c r="A102" s="274" t="s">
        <v>235</v>
      </c>
      <c r="B102" s="275"/>
      <c r="C102" s="275"/>
      <c r="D102" s="276"/>
      <c r="E102" s="84">
        <v>0</v>
      </c>
      <c r="F102" s="80">
        <v>0</v>
      </c>
      <c r="G102" s="129"/>
    </row>
    <row r="103" spans="1:7" x14ac:dyDescent="0.2">
      <c r="A103" s="70"/>
      <c r="B103" s="70"/>
      <c r="C103" s="70"/>
      <c r="D103" s="70"/>
      <c r="E103" s="70"/>
      <c r="F103" s="71"/>
    </row>
    <row r="104" spans="1:7" x14ac:dyDescent="0.2">
      <c r="A104" s="302" t="s">
        <v>371</v>
      </c>
      <c r="B104" s="302"/>
      <c r="C104" s="302"/>
      <c r="D104" s="302"/>
      <c r="E104" s="302"/>
      <c r="F104" s="302"/>
    </row>
    <row r="105" spans="1:7" x14ac:dyDescent="0.2">
      <c r="A105" s="70"/>
      <c r="B105" s="70"/>
      <c r="C105" s="70"/>
      <c r="D105" s="70"/>
      <c r="E105" s="70"/>
      <c r="F105" s="71"/>
    </row>
    <row r="106" spans="1:7" ht="30.75" customHeight="1" x14ac:dyDescent="0.2">
      <c r="A106" s="125" t="s">
        <v>372</v>
      </c>
      <c r="B106" s="284" t="s">
        <v>373</v>
      </c>
      <c r="C106" s="285"/>
      <c r="D106" s="286"/>
      <c r="E106" s="125" t="s">
        <v>314</v>
      </c>
      <c r="F106" s="88" t="s">
        <v>315</v>
      </c>
    </row>
    <row r="107" spans="1:7" ht="13.5" x14ac:dyDescent="0.2">
      <c r="A107" s="79" t="s">
        <v>292</v>
      </c>
      <c r="B107" s="301" t="s">
        <v>374</v>
      </c>
      <c r="C107" s="301"/>
      <c r="D107" s="301"/>
      <c r="E107" s="110">
        <v>0.121</v>
      </c>
      <c r="F107" s="80">
        <v>0</v>
      </c>
      <c r="G107" s="89"/>
    </row>
    <row r="108" spans="1:7" x14ac:dyDescent="0.2">
      <c r="A108" s="79" t="s">
        <v>294</v>
      </c>
      <c r="B108" s="300" t="s">
        <v>375</v>
      </c>
      <c r="C108" s="300"/>
      <c r="D108" s="300"/>
      <c r="E108" s="84">
        <v>0</v>
      </c>
      <c r="F108" s="80">
        <v>0</v>
      </c>
    </row>
    <row r="109" spans="1:7" x14ac:dyDescent="0.2">
      <c r="A109" s="79" t="s">
        <v>297</v>
      </c>
      <c r="B109" s="281" t="s">
        <v>376</v>
      </c>
      <c r="C109" s="282"/>
      <c r="D109" s="283"/>
      <c r="E109" s="84">
        <v>0</v>
      </c>
      <c r="F109" s="80">
        <v>0</v>
      </c>
    </row>
    <row r="110" spans="1:7" x14ac:dyDescent="0.2">
      <c r="A110" s="79" t="s">
        <v>298</v>
      </c>
      <c r="B110" s="281" t="s">
        <v>377</v>
      </c>
      <c r="C110" s="282"/>
      <c r="D110" s="283"/>
      <c r="E110" s="84">
        <v>0</v>
      </c>
      <c r="F110" s="80">
        <v>0</v>
      </c>
      <c r="G110" s="81"/>
    </row>
    <row r="111" spans="1:7" x14ac:dyDescent="0.2">
      <c r="A111" s="79" t="s">
        <v>320</v>
      </c>
      <c r="B111" s="300" t="s">
        <v>378</v>
      </c>
      <c r="C111" s="300"/>
      <c r="D111" s="300"/>
      <c r="E111" s="84">
        <v>0</v>
      </c>
      <c r="F111" s="80">
        <v>0</v>
      </c>
      <c r="G111" s="81"/>
    </row>
    <row r="112" spans="1:7" x14ac:dyDescent="0.2">
      <c r="A112" s="79" t="s">
        <v>322</v>
      </c>
      <c r="B112" s="281" t="s">
        <v>379</v>
      </c>
      <c r="C112" s="282"/>
      <c r="D112" s="283"/>
      <c r="E112" s="84">
        <v>0</v>
      </c>
      <c r="F112" s="80">
        <v>0</v>
      </c>
    </row>
    <row r="113" spans="1:7" x14ac:dyDescent="0.2">
      <c r="A113" s="297" t="s">
        <v>356</v>
      </c>
      <c r="B113" s="298"/>
      <c r="C113" s="298"/>
      <c r="D113" s="299"/>
      <c r="E113" s="87">
        <f>SUM(E107:E112)</f>
        <v>0.121</v>
      </c>
      <c r="F113" s="80">
        <v>0</v>
      </c>
    </row>
    <row r="114" spans="1:7" x14ac:dyDescent="0.2">
      <c r="A114" s="79" t="s">
        <v>324</v>
      </c>
      <c r="B114" s="300" t="s">
        <v>380</v>
      </c>
      <c r="C114" s="300"/>
      <c r="D114" s="300"/>
      <c r="E114" s="84">
        <f>E113*E78</f>
        <v>1.6698000000000001E-2</v>
      </c>
      <c r="F114" s="80">
        <v>0</v>
      </c>
    </row>
    <row r="115" spans="1:7" x14ac:dyDescent="0.2">
      <c r="A115" s="274" t="s">
        <v>235</v>
      </c>
      <c r="B115" s="275"/>
      <c r="C115" s="275"/>
      <c r="D115" s="275"/>
      <c r="E115" s="87">
        <f>E113+E114</f>
        <v>0.13769799999999999</v>
      </c>
      <c r="F115" s="80">
        <v>0</v>
      </c>
    </row>
    <row r="116" spans="1:7" x14ac:dyDescent="0.2">
      <c r="A116" s="70"/>
      <c r="B116" s="70"/>
      <c r="C116" s="70"/>
      <c r="D116" s="70"/>
      <c r="E116" s="70"/>
      <c r="F116" s="71"/>
    </row>
    <row r="117" spans="1:7" x14ac:dyDescent="0.2">
      <c r="A117" s="293" t="s">
        <v>381</v>
      </c>
      <c r="B117" s="293"/>
      <c r="C117" s="293"/>
      <c r="D117" s="293"/>
      <c r="E117" s="293"/>
      <c r="F117" s="293"/>
    </row>
    <row r="118" spans="1:7" x14ac:dyDescent="0.2">
      <c r="A118" s="90"/>
      <c r="B118" s="70"/>
      <c r="C118" s="70"/>
      <c r="D118" s="70"/>
      <c r="E118" s="70"/>
      <c r="F118" s="71"/>
    </row>
    <row r="119" spans="1:7" x14ac:dyDescent="0.2">
      <c r="A119" s="126">
        <v>4</v>
      </c>
      <c r="B119" s="294" t="s">
        <v>382</v>
      </c>
      <c r="C119" s="294"/>
      <c r="D119" s="294"/>
      <c r="E119" s="294"/>
      <c r="F119" s="56" t="s">
        <v>315</v>
      </c>
    </row>
    <row r="120" spans="1:7" x14ac:dyDescent="0.2">
      <c r="A120" s="91" t="s">
        <v>343</v>
      </c>
      <c r="B120" s="296" t="s">
        <v>383</v>
      </c>
      <c r="C120" s="296"/>
      <c r="D120" s="296"/>
      <c r="E120" s="296"/>
      <c r="F120" s="56">
        <v>0</v>
      </c>
    </row>
    <row r="121" spans="1:7" x14ac:dyDescent="0.2">
      <c r="A121" s="91" t="s">
        <v>354</v>
      </c>
      <c r="B121" s="296" t="s">
        <v>384</v>
      </c>
      <c r="C121" s="296"/>
      <c r="D121" s="296"/>
      <c r="E121" s="296"/>
      <c r="F121" s="56">
        <v>0</v>
      </c>
    </row>
    <row r="122" spans="1:7" x14ac:dyDescent="0.2">
      <c r="A122" s="91" t="s">
        <v>358</v>
      </c>
      <c r="B122" s="296" t="s">
        <v>360</v>
      </c>
      <c r="C122" s="296"/>
      <c r="D122" s="296"/>
      <c r="E122" s="296"/>
      <c r="F122" s="56">
        <v>0</v>
      </c>
    </row>
    <row r="123" spans="1:7" x14ac:dyDescent="0.2">
      <c r="A123" s="91" t="s">
        <v>363</v>
      </c>
      <c r="B123" s="296" t="s">
        <v>385</v>
      </c>
      <c r="C123" s="296"/>
      <c r="D123" s="296"/>
      <c r="E123" s="296"/>
      <c r="F123" s="56">
        <v>0</v>
      </c>
    </row>
    <row r="124" spans="1:7" x14ac:dyDescent="0.2">
      <c r="A124" s="91" t="s">
        <v>372</v>
      </c>
      <c r="B124" s="296" t="s">
        <v>386</v>
      </c>
      <c r="C124" s="296"/>
      <c r="D124" s="296"/>
      <c r="E124" s="296"/>
      <c r="F124" s="56">
        <v>0</v>
      </c>
    </row>
    <row r="125" spans="1:7" x14ac:dyDescent="0.2">
      <c r="A125" s="91" t="s">
        <v>387</v>
      </c>
      <c r="B125" s="296" t="s">
        <v>334</v>
      </c>
      <c r="C125" s="296"/>
      <c r="D125" s="296"/>
      <c r="E125" s="296"/>
      <c r="F125" s="56">
        <v>0</v>
      </c>
    </row>
    <row r="126" spans="1:7" x14ac:dyDescent="0.2">
      <c r="A126" s="294" t="s">
        <v>235</v>
      </c>
      <c r="B126" s="294"/>
      <c r="C126" s="294"/>
      <c r="D126" s="294"/>
      <c r="E126" s="294"/>
      <c r="F126" s="56">
        <v>0</v>
      </c>
    </row>
    <row r="127" spans="1:7" x14ac:dyDescent="0.2">
      <c r="A127" s="70"/>
      <c r="B127" s="70"/>
      <c r="C127" s="70"/>
      <c r="D127" s="70"/>
      <c r="E127" s="70"/>
      <c r="F127" s="71"/>
    </row>
    <row r="128" spans="1:7" x14ac:dyDescent="0.2">
      <c r="A128" s="293" t="s">
        <v>388</v>
      </c>
      <c r="B128" s="293"/>
      <c r="C128" s="293"/>
      <c r="D128" s="293"/>
      <c r="E128" s="293"/>
      <c r="F128" s="293"/>
      <c r="G128" s="92"/>
    </row>
    <row r="129" spans="1:9" x14ac:dyDescent="0.2">
      <c r="A129" s="70"/>
      <c r="B129" s="70"/>
      <c r="C129" s="70"/>
      <c r="D129" s="70"/>
      <c r="E129" s="70"/>
      <c r="F129" s="71"/>
    </row>
    <row r="130" spans="1:9" x14ac:dyDescent="0.2">
      <c r="A130" s="126">
        <v>5</v>
      </c>
      <c r="B130" s="294" t="s">
        <v>389</v>
      </c>
      <c r="C130" s="294"/>
      <c r="D130" s="294"/>
      <c r="E130" s="126" t="s">
        <v>314</v>
      </c>
      <c r="F130" s="69" t="s">
        <v>315</v>
      </c>
    </row>
    <row r="131" spans="1:9" ht="21.75" customHeight="1" x14ac:dyDescent="0.2">
      <c r="A131" s="79" t="s">
        <v>292</v>
      </c>
      <c r="B131" s="295" t="s">
        <v>531</v>
      </c>
      <c r="C131" s="295"/>
      <c r="D131" s="295"/>
      <c r="E131" s="87">
        <v>0</v>
      </c>
      <c r="F131" s="88">
        <v>0</v>
      </c>
    </row>
    <row r="132" spans="1:9" x14ac:dyDescent="0.2">
      <c r="A132" s="79" t="s">
        <v>294</v>
      </c>
      <c r="B132" s="290" t="s">
        <v>390</v>
      </c>
      <c r="C132" s="291"/>
      <c r="D132" s="291"/>
      <c r="E132" s="93">
        <f>E133+E134+E135+E136</f>
        <v>9.5000000000000001E-2</v>
      </c>
      <c r="F132" s="88">
        <v>0</v>
      </c>
    </row>
    <row r="133" spans="1:9" x14ac:dyDescent="0.2">
      <c r="A133" s="79" t="s">
        <v>391</v>
      </c>
      <c r="B133" s="281" t="s">
        <v>392</v>
      </c>
      <c r="C133" s="282"/>
      <c r="D133" s="283"/>
      <c r="E133" s="84">
        <v>0</v>
      </c>
      <c r="F133" s="88">
        <v>0</v>
      </c>
    </row>
    <row r="134" spans="1:9" x14ac:dyDescent="0.2">
      <c r="A134" s="79" t="s">
        <v>393</v>
      </c>
      <c r="B134" s="281" t="s">
        <v>394</v>
      </c>
      <c r="C134" s="282"/>
      <c r="D134" s="283"/>
      <c r="E134" s="84">
        <v>0</v>
      </c>
      <c r="F134" s="88">
        <v>0</v>
      </c>
    </row>
    <row r="135" spans="1:9" x14ac:dyDescent="0.2">
      <c r="A135" s="79" t="s">
        <v>395</v>
      </c>
      <c r="B135" s="278" t="s">
        <v>396</v>
      </c>
      <c r="C135" s="279"/>
      <c r="D135" s="280"/>
      <c r="E135" s="84">
        <v>0.05</v>
      </c>
      <c r="F135" s="88">
        <v>0</v>
      </c>
    </row>
    <row r="136" spans="1:9" x14ac:dyDescent="0.2">
      <c r="A136" s="79" t="s">
        <v>397</v>
      </c>
      <c r="B136" s="281" t="s">
        <v>398</v>
      </c>
      <c r="C136" s="282"/>
      <c r="D136" s="283"/>
      <c r="E136" s="84">
        <v>4.4999999999999998E-2</v>
      </c>
      <c r="F136" s="88">
        <v>0</v>
      </c>
    </row>
    <row r="137" spans="1:9" x14ac:dyDescent="0.2">
      <c r="A137" s="79" t="s">
        <v>297</v>
      </c>
      <c r="B137" s="284" t="s">
        <v>399</v>
      </c>
      <c r="C137" s="285"/>
      <c r="D137" s="286"/>
      <c r="E137" s="87">
        <v>0</v>
      </c>
      <c r="F137" s="88">
        <v>0</v>
      </c>
    </row>
    <row r="138" spans="1:9" x14ac:dyDescent="0.2">
      <c r="A138" s="287" t="s">
        <v>235</v>
      </c>
      <c r="B138" s="288"/>
      <c r="C138" s="288"/>
      <c r="D138" s="288"/>
      <c r="E138" s="289"/>
      <c r="F138" s="88">
        <v>0</v>
      </c>
      <c r="G138" s="94"/>
    </row>
    <row r="139" spans="1:9" x14ac:dyDescent="0.2">
      <c r="A139" s="70"/>
      <c r="B139" s="70"/>
      <c r="C139" s="70"/>
      <c r="D139" s="70"/>
      <c r="E139" s="70"/>
      <c r="F139" s="71"/>
    </row>
    <row r="140" spans="1:9" x14ac:dyDescent="0.2">
      <c r="A140" s="70"/>
      <c r="B140" s="70"/>
      <c r="C140" s="70"/>
      <c r="D140" s="70"/>
      <c r="E140" s="70"/>
      <c r="F140" s="71"/>
      <c r="I140" s="94"/>
    </row>
    <row r="141" spans="1:9" ht="32.25" customHeight="1" x14ac:dyDescent="0.2">
      <c r="A141" s="290" t="s">
        <v>400</v>
      </c>
      <c r="B141" s="291"/>
      <c r="C141" s="291"/>
      <c r="D141" s="291"/>
      <c r="E141" s="292"/>
      <c r="F141" s="80" t="s">
        <v>315</v>
      </c>
    </row>
    <row r="142" spans="1:9" x14ac:dyDescent="0.2">
      <c r="A142" s="79" t="s">
        <v>292</v>
      </c>
      <c r="B142" s="273" t="s">
        <v>401</v>
      </c>
      <c r="C142" s="273"/>
      <c r="D142" s="273"/>
      <c r="E142" s="273"/>
      <c r="F142" s="80">
        <v>0</v>
      </c>
    </row>
    <row r="143" spans="1:9" x14ac:dyDescent="0.2">
      <c r="A143" s="79" t="s">
        <v>294</v>
      </c>
      <c r="B143" s="273" t="s">
        <v>402</v>
      </c>
      <c r="C143" s="273"/>
      <c r="D143" s="273"/>
      <c r="E143" s="273"/>
      <c r="F143" s="80">
        <v>0</v>
      </c>
    </row>
    <row r="144" spans="1:9" x14ac:dyDescent="0.2">
      <c r="A144" s="79" t="s">
        <v>297</v>
      </c>
      <c r="B144" s="273" t="s">
        <v>403</v>
      </c>
      <c r="C144" s="273"/>
      <c r="D144" s="273"/>
      <c r="E144" s="273"/>
      <c r="F144" s="80">
        <v>0</v>
      </c>
    </row>
    <row r="145" spans="1:7" x14ac:dyDescent="0.2">
      <c r="A145" s="79" t="s">
        <v>298</v>
      </c>
      <c r="B145" s="273" t="s">
        <v>404</v>
      </c>
      <c r="C145" s="273"/>
      <c r="D145" s="273"/>
      <c r="E145" s="273"/>
      <c r="F145" s="80">
        <v>0</v>
      </c>
      <c r="G145" s="94"/>
    </row>
    <row r="146" spans="1:7" ht="16.5" customHeight="1" x14ac:dyDescent="0.2">
      <c r="A146" s="274" t="s">
        <v>356</v>
      </c>
      <c r="B146" s="275"/>
      <c r="C146" s="275"/>
      <c r="D146" s="275"/>
      <c r="E146" s="276"/>
      <c r="F146" s="80">
        <v>0</v>
      </c>
      <c r="G146" s="94"/>
    </row>
    <row r="147" spans="1:7" x14ac:dyDescent="0.2">
      <c r="A147" s="79" t="s">
        <v>320</v>
      </c>
      <c r="B147" s="273" t="s">
        <v>405</v>
      </c>
      <c r="C147" s="273"/>
      <c r="D147" s="273"/>
      <c r="E147" s="273"/>
      <c r="F147" s="80">
        <v>0</v>
      </c>
    </row>
    <row r="148" spans="1:7" x14ac:dyDescent="0.2">
      <c r="A148" s="277" t="s">
        <v>235</v>
      </c>
      <c r="B148" s="277"/>
      <c r="C148" s="277"/>
      <c r="D148" s="277"/>
      <c r="E148" s="277"/>
      <c r="F148" s="80">
        <v>0</v>
      </c>
    </row>
    <row r="149" spans="1:7" x14ac:dyDescent="0.2">
      <c r="A149" s="70"/>
      <c r="B149" s="95"/>
      <c r="C149" s="95"/>
      <c r="D149" s="259" t="s">
        <v>406</v>
      </c>
      <c r="E149" s="259"/>
      <c r="F149" s="96"/>
    </row>
    <row r="150" spans="1:7" x14ac:dyDescent="0.2">
      <c r="B150" s="52"/>
      <c r="C150" s="52"/>
      <c r="D150" s="97"/>
      <c r="E150" s="97"/>
      <c r="F150" s="98"/>
    </row>
    <row r="151" spans="1:7" ht="26.25" customHeight="1" x14ac:dyDescent="0.2">
      <c r="A151" s="260" t="s">
        <v>407</v>
      </c>
      <c r="B151" s="260"/>
      <c r="C151" s="260"/>
      <c r="D151" s="260"/>
      <c r="E151" s="260"/>
      <c r="F151" s="260"/>
    </row>
    <row r="152" spans="1:7" ht="13.5" thickBot="1" x14ac:dyDescent="0.25">
      <c r="A152" s="99"/>
      <c r="B152" s="99"/>
      <c r="C152" s="99"/>
      <c r="D152" s="99"/>
      <c r="E152" s="99"/>
      <c r="F152" s="99"/>
    </row>
    <row r="153" spans="1:7" ht="14.25" thickTop="1" thickBot="1" x14ac:dyDescent="0.25">
      <c r="A153" s="100" t="s">
        <v>99</v>
      </c>
      <c r="B153" s="101"/>
      <c r="C153" s="102"/>
      <c r="D153" s="103" t="s">
        <v>408</v>
      </c>
      <c r="E153" s="101"/>
      <c r="F153" s="104"/>
      <c r="G153" s="105"/>
    </row>
    <row r="154" spans="1:7" ht="13.5" thickTop="1" x14ac:dyDescent="0.2">
      <c r="A154" s="261" t="s">
        <v>409</v>
      </c>
      <c r="B154" s="262"/>
      <c r="C154" s="263"/>
      <c r="D154" s="264">
        <f>E84</f>
        <v>8.3299999999999999E-2</v>
      </c>
      <c r="E154" s="265"/>
      <c r="F154" s="266"/>
    </row>
    <row r="155" spans="1:7" x14ac:dyDescent="0.2">
      <c r="A155" s="267" t="s">
        <v>410</v>
      </c>
      <c r="B155" s="268"/>
      <c r="C155" s="269"/>
      <c r="D155" s="270">
        <f>E107</f>
        <v>0.121</v>
      </c>
      <c r="E155" s="271"/>
      <c r="F155" s="272"/>
    </row>
    <row r="156" spans="1:7" ht="33.75" customHeight="1" thickBot="1" x14ac:dyDescent="0.25">
      <c r="A156" s="241" t="s">
        <v>411</v>
      </c>
      <c r="B156" s="242"/>
      <c r="C156" s="243"/>
      <c r="D156" s="244">
        <f>E98+E101</f>
        <v>0</v>
      </c>
      <c r="E156" s="245"/>
      <c r="F156" s="246"/>
    </row>
    <row r="157" spans="1:7" ht="13.5" thickBot="1" x14ac:dyDescent="0.25">
      <c r="A157" s="247" t="s">
        <v>356</v>
      </c>
      <c r="B157" s="248"/>
      <c r="C157" s="249"/>
      <c r="D157" s="250">
        <f>SUM(D154:D156)</f>
        <v>0.20429999999999998</v>
      </c>
      <c r="E157" s="251"/>
      <c r="F157" s="252"/>
    </row>
    <row r="158" spans="1:7" ht="33.75" customHeight="1" thickTop="1" thickBot="1" x14ac:dyDescent="0.25">
      <c r="A158" s="253" t="s">
        <v>412</v>
      </c>
      <c r="B158" s="254"/>
      <c r="C158" s="255"/>
      <c r="D158" s="111">
        <v>7.3899999999999993E-2</v>
      </c>
      <c r="E158" s="111">
        <v>7.5999999999999998E-2</v>
      </c>
      <c r="F158" s="106">
        <v>7.8200000000000006E-2</v>
      </c>
    </row>
    <row r="159" spans="1:7" ht="14.25" thickTop="1" thickBot="1" x14ac:dyDescent="0.25">
      <c r="A159" s="256" t="s">
        <v>413</v>
      </c>
      <c r="B159" s="257"/>
      <c r="C159" s="258"/>
      <c r="D159" s="122">
        <f>D157+D158</f>
        <v>0.2782</v>
      </c>
      <c r="E159" s="123">
        <f>D157+E158</f>
        <v>0.28029999999999999</v>
      </c>
      <c r="F159" s="107">
        <f>D157+F158</f>
        <v>0.28249999999999997</v>
      </c>
    </row>
    <row r="160" spans="1:7" ht="36" customHeight="1" thickTop="1" x14ac:dyDescent="0.2">
      <c r="A160" s="240" t="s">
        <v>414</v>
      </c>
      <c r="B160" s="240"/>
      <c r="C160" s="240"/>
      <c r="D160" s="240"/>
      <c r="E160" s="240"/>
      <c r="F160" s="240"/>
    </row>
  </sheetData>
  <mergeCells count="142">
    <mergeCell ref="A157:C157"/>
    <mergeCell ref="D157:F157"/>
    <mergeCell ref="A158:C158"/>
    <mergeCell ref="A159:C159"/>
    <mergeCell ref="A160:F160"/>
    <mergeCell ref="A154:C154"/>
    <mergeCell ref="D154:F154"/>
    <mergeCell ref="A155:C155"/>
    <mergeCell ref="D155:F155"/>
    <mergeCell ref="A156:C156"/>
    <mergeCell ref="D156:F156"/>
    <mergeCell ref="B145:E145"/>
    <mergeCell ref="A146:E146"/>
    <mergeCell ref="B147:E147"/>
    <mergeCell ref="A148:E148"/>
    <mergeCell ref="D149:E149"/>
    <mergeCell ref="A151:F151"/>
    <mergeCell ref="B137:D137"/>
    <mergeCell ref="A138:E138"/>
    <mergeCell ref="A141:E141"/>
    <mergeCell ref="B142:E142"/>
    <mergeCell ref="B143:E143"/>
    <mergeCell ref="B144:E144"/>
    <mergeCell ref="B131:D131"/>
    <mergeCell ref="B132:D132"/>
    <mergeCell ref="B133:D133"/>
    <mergeCell ref="B134:D134"/>
    <mergeCell ref="B135:D135"/>
    <mergeCell ref="B136:D136"/>
    <mergeCell ref="B123:E123"/>
    <mergeCell ref="B124:E124"/>
    <mergeCell ref="B125:E125"/>
    <mergeCell ref="A126:E126"/>
    <mergeCell ref="A128:F128"/>
    <mergeCell ref="B130:D130"/>
    <mergeCell ref="A115:D115"/>
    <mergeCell ref="A117:F117"/>
    <mergeCell ref="B119:E119"/>
    <mergeCell ref="B120:E120"/>
    <mergeCell ref="B121:E121"/>
    <mergeCell ref="B122:E122"/>
    <mergeCell ref="B109:D109"/>
    <mergeCell ref="B110:D110"/>
    <mergeCell ref="B111:D111"/>
    <mergeCell ref="B112:D112"/>
    <mergeCell ref="A113:D113"/>
    <mergeCell ref="B114:D114"/>
    <mergeCell ref="B101:D101"/>
    <mergeCell ref="A102:D102"/>
    <mergeCell ref="A104:F104"/>
    <mergeCell ref="B106:D106"/>
    <mergeCell ref="B107:D107"/>
    <mergeCell ref="B108:D108"/>
    <mergeCell ref="B95:D95"/>
    <mergeCell ref="B96:D96"/>
    <mergeCell ref="B97:D97"/>
    <mergeCell ref="B98:D98"/>
    <mergeCell ref="B99:D99"/>
    <mergeCell ref="B100:D100"/>
    <mergeCell ref="A86:D86"/>
    <mergeCell ref="B88:D88"/>
    <mergeCell ref="B89:D89"/>
    <mergeCell ref="B90:D90"/>
    <mergeCell ref="A91:D91"/>
    <mergeCell ref="A93:F93"/>
    <mergeCell ref="A78:D78"/>
    <mergeCell ref="A80:F80"/>
    <mergeCell ref="B82:D82"/>
    <mergeCell ref="B83:D83"/>
    <mergeCell ref="A84:D84"/>
    <mergeCell ref="B85:D85"/>
    <mergeCell ref="B70:D70"/>
    <mergeCell ref="G70:G77"/>
    <mergeCell ref="B71:D71"/>
    <mergeCell ref="B72:D72"/>
    <mergeCell ref="B73:D73"/>
    <mergeCell ref="B74:D74"/>
    <mergeCell ref="B75:D75"/>
    <mergeCell ref="B76:D76"/>
    <mergeCell ref="B77:D77"/>
    <mergeCell ref="B61:E61"/>
    <mergeCell ref="B62:E62"/>
    <mergeCell ref="A63:E63"/>
    <mergeCell ref="A65:F65"/>
    <mergeCell ref="B67:F67"/>
    <mergeCell ref="B69:D69"/>
    <mergeCell ref="B57:E57"/>
    <mergeCell ref="B58:E58"/>
    <mergeCell ref="B59:E59"/>
    <mergeCell ref="B60:E60"/>
    <mergeCell ref="B49:E49"/>
    <mergeCell ref="A50:E50"/>
    <mergeCell ref="A52:F52"/>
    <mergeCell ref="B54:E54"/>
    <mergeCell ref="B55:E55"/>
    <mergeCell ref="B56:E56"/>
    <mergeCell ref="B43:C43"/>
    <mergeCell ref="B44:D44"/>
    <mergeCell ref="B45:E45"/>
    <mergeCell ref="B46:E46"/>
    <mergeCell ref="B47:E47"/>
    <mergeCell ref="B48:E48"/>
    <mergeCell ref="C33:E33"/>
    <mergeCell ref="C34:E34"/>
    <mergeCell ref="C36:E36"/>
    <mergeCell ref="B37:F37"/>
    <mergeCell ref="A39:F39"/>
    <mergeCell ref="B41:E41"/>
    <mergeCell ref="B26:G26"/>
    <mergeCell ref="C28:E28"/>
    <mergeCell ref="C29:E29"/>
    <mergeCell ref="C30:E30"/>
    <mergeCell ref="C31:E31"/>
    <mergeCell ref="C32:E32"/>
    <mergeCell ref="C35:E35"/>
    <mergeCell ref="B22:E22"/>
    <mergeCell ref="F22:G22"/>
    <mergeCell ref="B23:E23"/>
    <mergeCell ref="F23:G23"/>
    <mergeCell ref="B24:E24"/>
    <mergeCell ref="F24:G24"/>
    <mergeCell ref="A16:B16"/>
    <mergeCell ref="C16:E16"/>
    <mergeCell ref="F16:G16"/>
    <mergeCell ref="A18:G18"/>
    <mergeCell ref="A20:G20"/>
    <mergeCell ref="B21:E21"/>
    <mergeCell ref="F21:G21"/>
    <mergeCell ref="A1:G1"/>
    <mergeCell ref="B10:F10"/>
    <mergeCell ref="B11:F11"/>
    <mergeCell ref="B12:F12"/>
    <mergeCell ref="A14:G14"/>
    <mergeCell ref="C15:E15"/>
    <mergeCell ref="F15:G15"/>
    <mergeCell ref="A2:C2"/>
    <mergeCell ref="C4:G4"/>
    <mergeCell ref="C5:G5"/>
    <mergeCell ref="C6:G6"/>
    <mergeCell ref="A8:G8"/>
    <mergeCell ref="B9:F9"/>
    <mergeCell ref="D2:G2"/>
  </mergeCells>
  <printOptions horizontalCentered="1"/>
  <pageMargins left="1.1811023622047245" right="0.39370078740157483" top="0.98425196850393704" bottom="0.59055118110236227" header="0.31496062992125984" footer="0.31496062992125984"/>
  <pageSetup paperSize="9" scale="85" fitToHeight="0" orientation="portrait" r:id="rId1"/>
  <rowBreaks count="2" manualBreakCount="2">
    <brk id="64" max="6" man="1"/>
    <brk id="11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0"/>
  <sheetViews>
    <sheetView view="pageBreakPreview" topLeftCell="A139" zoomScale="110" zoomScaleNormal="130" zoomScaleSheetLayoutView="110" workbookViewId="0">
      <selection activeCell="F145" sqref="F145"/>
    </sheetView>
  </sheetViews>
  <sheetFormatPr defaultRowHeight="12.75" x14ac:dyDescent="0.2"/>
  <cols>
    <col min="1" max="1" width="4" style="48" customWidth="1"/>
    <col min="2" max="2" width="12.28515625" style="48" customWidth="1"/>
    <col min="3" max="3" width="29.85546875" style="48" customWidth="1"/>
    <col min="4" max="4" width="9.42578125" style="48" customWidth="1"/>
    <col min="5" max="5" width="9.28515625" style="48" bestFit="1" customWidth="1"/>
    <col min="6" max="6" width="15" style="51" customWidth="1"/>
    <col min="7" max="7" width="13.7109375" style="48" customWidth="1"/>
    <col min="8" max="8" width="9.5703125" style="48" bestFit="1" customWidth="1"/>
    <col min="9" max="12" width="9.140625" style="48"/>
    <col min="13" max="13" width="15.28515625" style="48" customWidth="1"/>
    <col min="14" max="16" width="9.140625" style="48"/>
    <col min="17" max="17" width="11.7109375" style="48" customWidth="1"/>
    <col min="18" max="16384" width="9.140625" style="48"/>
  </cols>
  <sheetData>
    <row r="1" spans="1:7" x14ac:dyDescent="0.2">
      <c r="A1" s="341" t="s">
        <v>490</v>
      </c>
      <c r="B1" s="341"/>
      <c r="C1" s="341"/>
      <c r="D1" s="341"/>
      <c r="E1" s="341"/>
      <c r="F1" s="341"/>
      <c r="G1" s="341"/>
    </row>
    <row r="2" spans="1:7" x14ac:dyDescent="0.2">
      <c r="A2" s="341" t="s">
        <v>287</v>
      </c>
      <c r="B2" s="341"/>
      <c r="C2" s="341"/>
      <c r="D2" s="341" t="s">
        <v>480</v>
      </c>
      <c r="E2" s="341"/>
      <c r="F2" s="341"/>
      <c r="G2" s="341"/>
    </row>
    <row r="4" spans="1:7" x14ac:dyDescent="0.2">
      <c r="B4" s="49" t="s">
        <v>288</v>
      </c>
      <c r="C4" s="342"/>
      <c r="D4" s="342"/>
      <c r="E4" s="342"/>
      <c r="F4" s="342"/>
      <c r="G4" s="342"/>
    </row>
    <row r="5" spans="1:7" x14ac:dyDescent="0.2">
      <c r="B5" s="49" t="s">
        <v>289</v>
      </c>
      <c r="C5" s="342"/>
      <c r="D5" s="342"/>
      <c r="E5" s="342"/>
      <c r="F5" s="342"/>
      <c r="G5" s="342"/>
    </row>
    <row r="6" spans="1:7" x14ac:dyDescent="0.2">
      <c r="B6" s="49" t="s">
        <v>290</v>
      </c>
      <c r="C6" s="342"/>
      <c r="D6" s="342"/>
      <c r="E6" s="342"/>
      <c r="F6" s="342"/>
      <c r="G6" s="342"/>
    </row>
    <row r="8" spans="1:7" x14ac:dyDescent="0.2">
      <c r="A8" s="314" t="s">
        <v>291</v>
      </c>
      <c r="B8" s="314"/>
      <c r="C8" s="314"/>
      <c r="D8" s="314"/>
      <c r="E8" s="314"/>
      <c r="F8" s="314"/>
      <c r="G8" s="314"/>
    </row>
    <row r="9" spans="1:7" x14ac:dyDescent="0.2">
      <c r="A9" s="136" t="s">
        <v>292</v>
      </c>
      <c r="B9" s="315" t="s">
        <v>293</v>
      </c>
      <c r="C9" s="316"/>
      <c r="D9" s="316"/>
      <c r="E9" s="316"/>
      <c r="F9" s="317"/>
      <c r="G9" s="136"/>
    </row>
    <row r="10" spans="1:7" x14ac:dyDescent="0.2">
      <c r="A10" s="136" t="s">
        <v>294</v>
      </c>
      <c r="B10" s="315" t="s">
        <v>295</v>
      </c>
      <c r="C10" s="316"/>
      <c r="D10" s="316"/>
      <c r="E10" s="316"/>
      <c r="F10" s="317"/>
      <c r="G10" s="136" t="s">
        <v>296</v>
      </c>
    </row>
    <row r="11" spans="1:7" x14ac:dyDescent="0.2">
      <c r="A11" s="136" t="s">
        <v>297</v>
      </c>
      <c r="B11" s="315" t="s">
        <v>528</v>
      </c>
      <c r="C11" s="316"/>
      <c r="D11" s="316"/>
      <c r="E11" s="316"/>
      <c r="F11" s="317"/>
      <c r="G11" s="50"/>
    </row>
    <row r="12" spans="1:7" x14ac:dyDescent="0.2">
      <c r="A12" s="136" t="s">
        <v>298</v>
      </c>
      <c r="B12" s="315" t="s">
        <v>299</v>
      </c>
      <c r="C12" s="316"/>
      <c r="D12" s="316"/>
      <c r="E12" s="316"/>
      <c r="F12" s="317"/>
      <c r="G12" s="136">
        <v>12</v>
      </c>
    </row>
    <row r="13" spans="1:7" x14ac:dyDescent="0.2">
      <c r="G13" s="52"/>
    </row>
    <row r="14" spans="1:7" x14ac:dyDescent="0.2">
      <c r="A14" s="340" t="s">
        <v>300</v>
      </c>
      <c r="B14" s="340"/>
      <c r="C14" s="340"/>
      <c r="D14" s="340"/>
      <c r="E14" s="340"/>
      <c r="F14" s="340"/>
      <c r="G14" s="340"/>
    </row>
    <row r="15" spans="1:7" ht="15" customHeight="1" x14ac:dyDescent="0.2">
      <c r="A15" s="140" t="s">
        <v>301</v>
      </c>
      <c r="B15" s="137"/>
      <c r="C15" s="319" t="s">
        <v>302</v>
      </c>
      <c r="D15" s="320"/>
      <c r="E15" s="321"/>
      <c r="F15" s="314" t="s">
        <v>303</v>
      </c>
      <c r="G15" s="314"/>
    </row>
    <row r="16" spans="1:7" x14ac:dyDescent="0.2">
      <c r="A16" s="333" t="s">
        <v>269</v>
      </c>
      <c r="B16" s="333"/>
      <c r="C16" s="334" t="s">
        <v>304</v>
      </c>
      <c r="D16" s="335"/>
      <c r="E16" s="336"/>
      <c r="F16" s="337">
        <v>1</v>
      </c>
      <c r="G16" s="338"/>
    </row>
    <row r="18" spans="1:8" x14ac:dyDescent="0.2">
      <c r="A18" s="339" t="s">
        <v>305</v>
      </c>
      <c r="B18" s="339"/>
      <c r="C18" s="339"/>
      <c r="D18" s="339"/>
      <c r="E18" s="339"/>
      <c r="F18" s="339"/>
      <c r="G18" s="339"/>
    </row>
    <row r="19" spans="1:8" x14ac:dyDescent="0.2">
      <c r="B19" s="144"/>
      <c r="C19" s="144"/>
      <c r="D19" s="144"/>
      <c r="E19" s="144"/>
      <c r="F19" s="53"/>
      <c r="G19" s="144"/>
    </row>
    <row r="20" spans="1:8" x14ac:dyDescent="0.2">
      <c r="A20" s="314" t="s">
        <v>306</v>
      </c>
      <c r="B20" s="314"/>
      <c r="C20" s="314"/>
      <c r="D20" s="314"/>
      <c r="E20" s="314"/>
      <c r="F20" s="314"/>
      <c r="G20" s="314"/>
    </row>
    <row r="21" spans="1:8" x14ac:dyDescent="0.2">
      <c r="A21" s="136">
        <v>1</v>
      </c>
      <c r="B21" s="326" t="s">
        <v>307</v>
      </c>
      <c r="C21" s="327"/>
      <c r="D21" s="327"/>
      <c r="E21" s="328"/>
      <c r="F21" s="319" t="s">
        <v>415</v>
      </c>
      <c r="G21" s="321"/>
    </row>
    <row r="22" spans="1:8" x14ac:dyDescent="0.2">
      <c r="A22" s="136">
        <v>2</v>
      </c>
      <c r="B22" s="315" t="s">
        <v>308</v>
      </c>
      <c r="C22" s="316"/>
      <c r="D22" s="316"/>
      <c r="E22" s="317"/>
      <c r="F22" s="329"/>
      <c r="G22" s="330"/>
    </row>
    <row r="23" spans="1:8" x14ac:dyDescent="0.2">
      <c r="A23" s="136">
        <v>3</v>
      </c>
      <c r="B23" s="315" t="s">
        <v>309</v>
      </c>
      <c r="C23" s="316"/>
      <c r="D23" s="316"/>
      <c r="E23" s="317"/>
      <c r="F23" s="331"/>
      <c r="G23" s="332"/>
    </row>
    <row r="24" spans="1:8" x14ac:dyDescent="0.2">
      <c r="A24" s="136">
        <v>4</v>
      </c>
      <c r="B24" s="315" t="s">
        <v>310</v>
      </c>
      <c r="C24" s="316"/>
      <c r="D24" s="316"/>
      <c r="E24" s="317"/>
      <c r="F24" s="323"/>
      <c r="G24" s="324"/>
    </row>
    <row r="25" spans="1:8" x14ac:dyDescent="0.2">
      <c r="A25" s="144"/>
      <c r="B25" s="54"/>
      <c r="C25" s="54"/>
      <c r="D25" s="54"/>
      <c r="E25" s="54"/>
      <c r="F25" s="55" t="s">
        <v>311</v>
      </c>
      <c r="G25" s="56"/>
    </row>
    <row r="26" spans="1:8" x14ac:dyDescent="0.2">
      <c r="A26" s="144"/>
      <c r="B26" s="325" t="s">
        <v>312</v>
      </c>
      <c r="C26" s="325"/>
      <c r="D26" s="325"/>
      <c r="E26" s="325"/>
      <c r="F26" s="325"/>
      <c r="G26" s="325"/>
    </row>
    <row r="28" spans="1:8" x14ac:dyDescent="0.2">
      <c r="B28" s="136">
        <v>1</v>
      </c>
      <c r="C28" s="314" t="s">
        <v>313</v>
      </c>
      <c r="D28" s="314"/>
      <c r="E28" s="314"/>
      <c r="F28" s="57" t="s">
        <v>314</v>
      </c>
      <c r="G28" s="58" t="s">
        <v>315</v>
      </c>
    </row>
    <row r="29" spans="1:8" x14ac:dyDescent="0.2">
      <c r="B29" s="136" t="s">
        <v>292</v>
      </c>
      <c r="C29" s="322" t="s">
        <v>316</v>
      </c>
      <c r="D29" s="322"/>
      <c r="E29" s="322"/>
      <c r="F29" s="55"/>
      <c r="G29" s="56">
        <v>0</v>
      </c>
      <c r="H29" s="59"/>
    </row>
    <row r="30" spans="1:8" x14ac:dyDescent="0.2">
      <c r="B30" s="136" t="s">
        <v>294</v>
      </c>
      <c r="C30" s="322" t="s">
        <v>317</v>
      </c>
      <c r="D30" s="322"/>
      <c r="E30" s="322"/>
      <c r="F30" s="60">
        <v>0</v>
      </c>
      <c r="G30" s="56">
        <v>0</v>
      </c>
      <c r="H30" s="59"/>
    </row>
    <row r="31" spans="1:8" x14ac:dyDescent="0.2">
      <c r="B31" s="136" t="s">
        <v>297</v>
      </c>
      <c r="C31" s="322" t="s">
        <v>318</v>
      </c>
      <c r="D31" s="322"/>
      <c r="E31" s="322"/>
      <c r="F31" s="60">
        <v>0.2</v>
      </c>
      <c r="G31" s="56">
        <v>0</v>
      </c>
      <c r="H31" s="61"/>
    </row>
    <row r="32" spans="1:8" x14ac:dyDescent="0.2">
      <c r="B32" s="136" t="s">
        <v>298</v>
      </c>
      <c r="C32" s="322" t="s">
        <v>319</v>
      </c>
      <c r="D32" s="322"/>
      <c r="E32" s="322"/>
      <c r="F32" s="60">
        <v>0</v>
      </c>
      <c r="G32" s="56">
        <v>0</v>
      </c>
      <c r="H32" s="61"/>
    </row>
    <row r="33" spans="1:8" x14ac:dyDescent="0.2">
      <c r="B33" s="136" t="s">
        <v>320</v>
      </c>
      <c r="C33" s="322" t="s">
        <v>321</v>
      </c>
      <c r="D33" s="322"/>
      <c r="E33" s="322"/>
      <c r="F33" s="60">
        <v>0</v>
      </c>
      <c r="G33" s="56">
        <v>0</v>
      </c>
      <c r="H33" s="62"/>
    </row>
    <row r="34" spans="1:8" x14ac:dyDescent="0.2">
      <c r="B34" s="136" t="s">
        <v>322</v>
      </c>
      <c r="C34" s="322" t="s">
        <v>323</v>
      </c>
      <c r="D34" s="322"/>
      <c r="E34" s="322"/>
      <c r="F34" s="63">
        <v>0</v>
      </c>
      <c r="G34" s="56">
        <v>0</v>
      </c>
    </row>
    <row r="35" spans="1:8" x14ac:dyDescent="0.2">
      <c r="B35" s="136" t="s">
        <v>324</v>
      </c>
      <c r="C35" s="315" t="s">
        <v>440</v>
      </c>
      <c r="D35" s="316"/>
      <c r="E35" s="317"/>
      <c r="F35" s="63">
        <v>0</v>
      </c>
      <c r="G35" s="56">
        <v>0</v>
      </c>
    </row>
    <row r="36" spans="1:8" x14ac:dyDescent="0.2">
      <c r="B36" s="136" t="s">
        <v>333</v>
      </c>
      <c r="C36" s="315" t="s">
        <v>523</v>
      </c>
      <c r="D36" s="316"/>
      <c r="E36" s="317"/>
      <c r="F36" s="64"/>
      <c r="G36" s="56">
        <v>0</v>
      </c>
    </row>
    <row r="37" spans="1:8" x14ac:dyDescent="0.2">
      <c r="B37" s="319" t="s">
        <v>325</v>
      </c>
      <c r="C37" s="320"/>
      <c r="D37" s="320"/>
      <c r="E37" s="320"/>
      <c r="F37" s="321"/>
      <c r="G37" s="56">
        <v>0</v>
      </c>
    </row>
    <row r="39" spans="1:8" ht="15.75" customHeight="1" x14ac:dyDescent="0.2">
      <c r="A39" s="318" t="s">
        <v>326</v>
      </c>
      <c r="B39" s="318"/>
      <c r="C39" s="318"/>
      <c r="D39" s="318"/>
      <c r="E39" s="318"/>
      <c r="F39" s="318"/>
      <c r="G39" s="144"/>
    </row>
    <row r="41" spans="1:8" ht="15.75" customHeight="1" x14ac:dyDescent="0.2">
      <c r="A41" s="136">
        <v>2</v>
      </c>
      <c r="B41" s="319" t="s">
        <v>327</v>
      </c>
      <c r="C41" s="320"/>
      <c r="D41" s="320"/>
      <c r="E41" s="321"/>
      <c r="F41" s="57" t="s">
        <v>315</v>
      </c>
    </row>
    <row r="42" spans="1:8" ht="15.75" customHeight="1" x14ac:dyDescent="0.2">
      <c r="A42" s="136" t="s">
        <v>292</v>
      </c>
      <c r="B42" s="138" t="s">
        <v>328</v>
      </c>
      <c r="C42" s="139"/>
      <c r="D42" s="124">
        <v>12</v>
      </c>
      <c r="E42" s="66"/>
      <c r="F42" s="56">
        <v>0</v>
      </c>
    </row>
    <row r="43" spans="1:8" x14ac:dyDescent="0.2">
      <c r="A43" s="136" t="s">
        <v>294</v>
      </c>
      <c r="B43" s="315" t="s">
        <v>421</v>
      </c>
      <c r="C43" s="316"/>
      <c r="D43" s="65"/>
      <c r="E43" s="66"/>
      <c r="F43" s="56">
        <v>0</v>
      </c>
      <c r="G43" s="67"/>
    </row>
    <row r="44" spans="1:8" x14ac:dyDescent="0.2">
      <c r="A44" s="136" t="s">
        <v>297</v>
      </c>
      <c r="B44" s="315" t="s">
        <v>422</v>
      </c>
      <c r="C44" s="316"/>
      <c r="D44" s="316"/>
      <c r="E44" s="66"/>
      <c r="F44" s="56">
        <v>0</v>
      </c>
      <c r="G44" s="67"/>
    </row>
    <row r="45" spans="1:8" x14ac:dyDescent="0.2">
      <c r="A45" s="136" t="s">
        <v>298</v>
      </c>
      <c r="B45" s="315" t="s">
        <v>329</v>
      </c>
      <c r="C45" s="316"/>
      <c r="D45" s="316"/>
      <c r="E45" s="317"/>
      <c r="F45" s="56">
        <v>0</v>
      </c>
      <c r="G45" s="67"/>
    </row>
    <row r="46" spans="1:8" x14ac:dyDescent="0.2">
      <c r="A46" s="136" t="s">
        <v>320</v>
      </c>
      <c r="B46" s="315" t="s">
        <v>330</v>
      </c>
      <c r="C46" s="316"/>
      <c r="D46" s="316"/>
      <c r="E46" s="317"/>
      <c r="F46" s="56">
        <v>0</v>
      </c>
      <c r="G46" s="67"/>
    </row>
    <row r="47" spans="1:8" x14ac:dyDescent="0.2">
      <c r="A47" s="136" t="s">
        <v>322</v>
      </c>
      <c r="B47" s="315" t="s">
        <v>331</v>
      </c>
      <c r="C47" s="316"/>
      <c r="D47" s="316"/>
      <c r="E47" s="317"/>
      <c r="F47" s="56">
        <v>0</v>
      </c>
      <c r="G47" s="67"/>
    </row>
    <row r="48" spans="1:8" x14ac:dyDescent="0.2">
      <c r="A48" s="136" t="s">
        <v>324</v>
      </c>
      <c r="B48" s="315" t="s">
        <v>332</v>
      </c>
      <c r="C48" s="316"/>
      <c r="D48" s="316"/>
      <c r="E48" s="317"/>
      <c r="F48" s="56">
        <v>0</v>
      </c>
      <c r="G48" s="67"/>
    </row>
    <row r="49" spans="1:8" x14ac:dyDescent="0.2">
      <c r="A49" s="136" t="s">
        <v>333</v>
      </c>
      <c r="B49" s="308" t="s">
        <v>334</v>
      </c>
      <c r="C49" s="309"/>
      <c r="D49" s="309"/>
      <c r="E49" s="310"/>
      <c r="F49" s="56">
        <v>0</v>
      </c>
      <c r="G49" s="67"/>
    </row>
    <row r="50" spans="1:8" x14ac:dyDescent="0.2">
      <c r="A50" s="314" t="s">
        <v>335</v>
      </c>
      <c r="B50" s="314"/>
      <c r="C50" s="314"/>
      <c r="D50" s="314"/>
      <c r="E50" s="314"/>
      <c r="F50" s="56">
        <v>0</v>
      </c>
      <c r="G50" s="67"/>
    </row>
    <row r="51" spans="1:8" x14ac:dyDescent="0.2">
      <c r="G51" s="67"/>
    </row>
    <row r="52" spans="1:8" ht="15.75" customHeight="1" x14ac:dyDescent="0.2">
      <c r="A52" s="318" t="s">
        <v>336</v>
      </c>
      <c r="B52" s="318"/>
      <c r="C52" s="318"/>
      <c r="D52" s="318"/>
      <c r="E52" s="318"/>
      <c r="F52" s="318"/>
      <c r="G52" s="67"/>
    </row>
    <row r="53" spans="1:8" x14ac:dyDescent="0.2">
      <c r="G53" s="67"/>
    </row>
    <row r="54" spans="1:8" x14ac:dyDescent="0.2">
      <c r="A54" s="136">
        <v>3</v>
      </c>
      <c r="B54" s="314" t="s">
        <v>337</v>
      </c>
      <c r="C54" s="314"/>
      <c r="D54" s="314"/>
      <c r="E54" s="314"/>
      <c r="F54" s="57" t="s">
        <v>315</v>
      </c>
      <c r="G54" s="52"/>
    </row>
    <row r="55" spans="1:8" x14ac:dyDescent="0.2">
      <c r="A55" s="68" t="s">
        <v>292</v>
      </c>
      <c r="B55" s="296" t="s">
        <v>417</v>
      </c>
      <c r="C55" s="296"/>
      <c r="D55" s="296"/>
      <c r="E55" s="296"/>
      <c r="F55" s="56">
        <v>0</v>
      </c>
      <c r="G55" s="144"/>
      <c r="H55" s="170"/>
    </row>
    <row r="56" spans="1:8" x14ac:dyDescent="0.2">
      <c r="A56" s="68" t="s">
        <v>294</v>
      </c>
      <c r="B56" s="308" t="s">
        <v>484</v>
      </c>
      <c r="C56" s="309"/>
      <c r="D56" s="309"/>
      <c r="E56" s="310"/>
      <c r="F56" s="56">
        <v>0</v>
      </c>
      <c r="G56" s="54"/>
      <c r="H56" s="170"/>
    </row>
    <row r="57" spans="1:8" x14ac:dyDescent="0.2">
      <c r="A57" s="68" t="s">
        <v>297</v>
      </c>
      <c r="B57" s="296" t="s">
        <v>418</v>
      </c>
      <c r="C57" s="296"/>
      <c r="D57" s="296"/>
      <c r="E57" s="296"/>
      <c r="F57" s="56">
        <v>0</v>
      </c>
      <c r="G57" s="54"/>
      <c r="H57" s="170"/>
    </row>
    <row r="58" spans="1:8" x14ac:dyDescent="0.2">
      <c r="A58" s="68" t="s">
        <v>298</v>
      </c>
      <c r="B58" s="308" t="s">
        <v>419</v>
      </c>
      <c r="C58" s="309"/>
      <c r="D58" s="309"/>
      <c r="E58" s="310"/>
      <c r="F58" s="56">
        <v>0</v>
      </c>
      <c r="G58" s="54"/>
      <c r="H58" s="170"/>
    </row>
    <row r="59" spans="1:8" ht="12.75" customHeight="1" x14ac:dyDescent="0.2">
      <c r="A59" s="68" t="s">
        <v>320</v>
      </c>
      <c r="B59" s="308" t="s">
        <v>522</v>
      </c>
      <c r="C59" s="309"/>
      <c r="D59" s="309"/>
      <c r="E59" s="310"/>
      <c r="F59" s="56">
        <v>0</v>
      </c>
      <c r="G59" s="54"/>
      <c r="H59" s="170"/>
    </row>
    <row r="60" spans="1:8" ht="12.75" customHeight="1" x14ac:dyDescent="0.2">
      <c r="A60" s="68" t="s">
        <v>322</v>
      </c>
      <c r="B60" s="308" t="s">
        <v>420</v>
      </c>
      <c r="C60" s="309"/>
      <c r="D60" s="309"/>
      <c r="E60" s="310"/>
      <c r="F60" s="56">
        <v>0</v>
      </c>
      <c r="G60" s="54"/>
      <c r="H60" s="170"/>
    </row>
    <row r="61" spans="1:8" ht="12.75" customHeight="1" x14ac:dyDescent="0.2">
      <c r="A61" s="68" t="s">
        <v>324</v>
      </c>
      <c r="B61" s="308" t="s">
        <v>255</v>
      </c>
      <c r="C61" s="309"/>
      <c r="D61" s="309"/>
      <c r="E61" s="310"/>
      <c r="F61" s="56">
        <v>0</v>
      </c>
      <c r="G61" s="54"/>
    </row>
    <row r="62" spans="1:8" x14ac:dyDescent="0.2">
      <c r="A62" s="68" t="s">
        <v>333</v>
      </c>
      <c r="B62" s="296" t="s">
        <v>338</v>
      </c>
      <c r="C62" s="296"/>
      <c r="D62" s="296"/>
      <c r="E62" s="296"/>
      <c r="F62" s="56">
        <v>0</v>
      </c>
      <c r="G62" s="144"/>
    </row>
    <row r="63" spans="1:8" x14ac:dyDescent="0.2">
      <c r="A63" s="294" t="s">
        <v>339</v>
      </c>
      <c r="B63" s="294"/>
      <c r="C63" s="294"/>
      <c r="D63" s="294"/>
      <c r="E63" s="294"/>
      <c r="F63" s="56">
        <v>0</v>
      </c>
      <c r="G63" s="54"/>
    </row>
    <row r="64" spans="1:8" x14ac:dyDescent="0.2">
      <c r="A64" s="70"/>
      <c r="B64" s="70"/>
      <c r="C64" s="70"/>
      <c r="D64" s="70"/>
      <c r="E64" s="70"/>
      <c r="F64" s="71"/>
      <c r="G64" s="144"/>
    </row>
    <row r="65" spans="1:7" x14ac:dyDescent="0.2">
      <c r="A65" s="293" t="s">
        <v>340</v>
      </c>
      <c r="B65" s="293"/>
      <c r="C65" s="293"/>
      <c r="D65" s="293"/>
      <c r="E65" s="293"/>
      <c r="F65" s="293"/>
    </row>
    <row r="66" spans="1:7" x14ac:dyDescent="0.2">
      <c r="A66" s="142"/>
      <c r="B66" s="142"/>
      <c r="C66" s="142"/>
      <c r="D66" s="142"/>
      <c r="E66" s="142"/>
      <c r="F66" s="142"/>
    </row>
    <row r="67" spans="1:7" x14ac:dyDescent="0.2">
      <c r="A67" s="142"/>
      <c r="B67" s="293" t="s">
        <v>341</v>
      </c>
      <c r="C67" s="293"/>
      <c r="D67" s="293"/>
      <c r="E67" s="293"/>
      <c r="F67" s="293"/>
    </row>
    <row r="68" spans="1:7" x14ac:dyDescent="0.2">
      <c r="A68" s="70"/>
      <c r="B68" s="70" t="s">
        <v>342</v>
      </c>
      <c r="C68" s="70"/>
      <c r="D68" s="70"/>
      <c r="E68" s="70"/>
      <c r="F68" s="71"/>
    </row>
    <row r="69" spans="1:7" x14ac:dyDescent="0.2">
      <c r="A69" s="141" t="s">
        <v>343</v>
      </c>
      <c r="B69" s="294" t="s">
        <v>344</v>
      </c>
      <c r="C69" s="294"/>
      <c r="D69" s="294"/>
      <c r="E69" s="141" t="s">
        <v>314</v>
      </c>
      <c r="F69" s="69" t="s">
        <v>315</v>
      </c>
    </row>
    <row r="70" spans="1:7" x14ac:dyDescent="0.2">
      <c r="A70" s="68" t="s">
        <v>292</v>
      </c>
      <c r="B70" s="296" t="s">
        <v>345</v>
      </c>
      <c r="C70" s="296"/>
      <c r="D70" s="296"/>
      <c r="E70" s="72">
        <v>0</v>
      </c>
      <c r="F70" s="56">
        <v>0</v>
      </c>
      <c r="G70" s="313"/>
    </row>
    <row r="71" spans="1:7" x14ac:dyDescent="0.2">
      <c r="A71" s="68" t="s">
        <v>294</v>
      </c>
      <c r="B71" s="296" t="s">
        <v>346</v>
      </c>
      <c r="C71" s="296"/>
      <c r="D71" s="296"/>
      <c r="E71" s="72">
        <v>1.4999999999999999E-2</v>
      </c>
      <c r="F71" s="56">
        <v>0</v>
      </c>
      <c r="G71" s="313"/>
    </row>
    <row r="72" spans="1:7" x14ac:dyDescent="0.2">
      <c r="A72" s="68" t="s">
        <v>297</v>
      </c>
      <c r="B72" s="296" t="s">
        <v>347</v>
      </c>
      <c r="C72" s="296"/>
      <c r="D72" s="296"/>
      <c r="E72" s="72">
        <v>0.01</v>
      </c>
      <c r="F72" s="56">
        <v>0</v>
      </c>
      <c r="G72" s="313"/>
    </row>
    <row r="73" spans="1:7" x14ac:dyDescent="0.2">
      <c r="A73" s="68" t="s">
        <v>298</v>
      </c>
      <c r="B73" s="296" t="s">
        <v>348</v>
      </c>
      <c r="C73" s="296"/>
      <c r="D73" s="296"/>
      <c r="E73" s="72">
        <v>2E-3</v>
      </c>
      <c r="F73" s="56">
        <v>0</v>
      </c>
      <c r="G73" s="313"/>
    </row>
    <row r="74" spans="1:7" x14ac:dyDescent="0.2">
      <c r="A74" s="68" t="s">
        <v>320</v>
      </c>
      <c r="B74" s="296" t="s">
        <v>349</v>
      </c>
      <c r="C74" s="296"/>
      <c r="D74" s="296"/>
      <c r="E74" s="72">
        <v>2.5000000000000001E-2</v>
      </c>
      <c r="F74" s="56">
        <v>0</v>
      </c>
      <c r="G74" s="313"/>
    </row>
    <row r="75" spans="1:7" x14ac:dyDescent="0.2">
      <c r="A75" s="68" t="s">
        <v>322</v>
      </c>
      <c r="B75" s="296" t="s">
        <v>350</v>
      </c>
      <c r="C75" s="296"/>
      <c r="D75" s="296"/>
      <c r="E75" s="72">
        <v>0.08</v>
      </c>
      <c r="F75" s="56">
        <v>0</v>
      </c>
      <c r="G75" s="313"/>
    </row>
    <row r="76" spans="1:7" ht="13.5" x14ac:dyDescent="0.25">
      <c r="A76" s="68" t="s">
        <v>324</v>
      </c>
      <c r="B76" s="311" t="s">
        <v>351</v>
      </c>
      <c r="C76" s="311"/>
      <c r="D76" s="311"/>
      <c r="E76" s="72">
        <v>0</v>
      </c>
      <c r="F76" s="56">
        <v>0</v>
      </c>
      <c r="G76" s="313"/>
    </row>
    <row r="77" spans="1:7" x14ac:dyDescent="0.2">
      <c r="A77" s="68" t="s">
        <v>333</v>
      </c>
      <c r="B77" s="296" t="s">
        <v>352</v>
      </c>
      <c r="C77" s="296"/>
      <c r="D77" s="296"/>
      <c r="E77" s="72">
        <v>6.0000000000000001E-3</v>
      </c>
      <c r="F77" s="56">
        <v>0</v>
      </c>
      <c r="G77" s="313"/>
    </row>
    <row r="78" spans="1:7" x14ac:dyDescent="0.2">
      <c r="A78" s="294" t="s">
        <v>235</v>
      </c>
      <c r="B78" s="294"/>
      <c r="C78" s="294"/>
      <c r="D78" s="294"/>
      <c r="E78" s="73">
        <f>SUM(E70:E77)</f>
        <v>0.13800000000000001</v>
      </c>
      <c r="F78" s="56">
        <v>0</v>
      </c>
    </row>
    <row r="79" spans="1:7" x14ac:dyDescent="0.2">
      <c r="A79" s="74"/>
      <c r="B79" s="74"/>
      <c r="C79" s="74"/>
      <c r="D79" s="74"/>
      <c r="E79" s="75"/>
      <c r="F79" s="76"/>
    </row>
    <row r="80" spans="1:7" x14ac:dyDescent="0.2">
      <c r="A80" s="312" t="s">
        <v>353</v>
      </c>
      <c r="B80" s="312"/>
      <c r="C80" s="312"/>
      <c r="D80" s="312"/>
      <c r="E80" s="312"/>
      <c r="F80" s="312"/>
    </row>
    <row r="81" spans="1:13" x14ac:dyDescent="0.2">
      <c r="A81" s="70"/>
      <c r="B81" s="143"/>
      <c r="C81" s="143"/>
      <c r="D81" s="143"/>
      <c r="E81" s="77"/>
      <c r="F81" s="71"/>
    </row>
    <row r="82" spans="1:13" x14ac:dyDescent="0.2">
      <c r="A82" s="141" t="s">
        <v>354</v>
      </c>
      <c r="B82" s="294" t="s">
        <v>355</v>
      </c>
      <c r="C82" s="294"/>
      <c r="D82" s="294"/>
      <c r="E82" s="141" t="s">
        <v>314</v>
      </c>
      <c r="F82" s="69" t="s">
        <v>315</v>
      </c>
    </row>
    <row r="83" spans="1:13" x14ac:dyDescent="0.2">
      <c r="A83" s="68" t="s">
        <v>292</v>
      </c>
      <c r="B83" s="296" t="s">
        <v>355</v>
      </c>
      <c r="C83" s="296"/>
      <c r="D83" s="296"/>
      <c r="E83" s="109">
        <v>8.3299999999999999E-2</v>
      </c>
      <c r="F83" s="56">
        <v>0</v>
      </c>
      <c r="G83" s="78"/>
    </row>
    <row r="84" spans="1:13" x14ac:dyDescent="0.2">
      <c r="A84" s="294" t="s">
        <v>356</v>
      </c>
      <c r="B84" s="294"/>
      <c r="C84" s="294"/>
      <c r="D84" s="294"/>
      <c r="E84" s="73">
        <f>E83</f>
        <v>8.3299999999999999E-2</v>
      </c>
      <c r="F84" s="56">
        <v>0</v>
      </c>
    </row>
    <row r="85" spans="1:13" x14ac:dyDescent="0.2">
      <c r="A85" s="79" t="s">
        <v>294</v>
      </c>
      <c r="B85" s="300" t="s">
        <v>357</v>
      </c>
      <c r="C85" s="300"/>
      <c r="D85" s="300"/>
      <c r="E85" s="72">
        <f>E78*E83</f>
        <v>1.1495400000000001E-2</v>
      </c>
      <c r="F85" s="56">
        <v>0</v>
      </c>
      <c r="G85" s="78"/>
      <c r="H85" s="78"/>
      <c r="I85" s="78"/>
    </row>
    <row r="86" spans="1:13" x14ac:dyDescent="0.2">
      <c r="A86" s="305" t="s">
        <v>235</v>
      </c>
      <c r="B86" s="306"/>
      <c r="C86" s="306"/>
      <c r="D86" s="306"/>
      <c r="E86" s="73">
        <f>SUM(E84:E85)</f>
        <v>9.4795400000000002E-2</v>
      </c>
      <c r="F86" s="56">
        <v>0</v>
      </c>
      <c r="G86" s="78"/>
    </row>
    <row r="87" spans="1:13" x14ac:dyDescent="0.2">
      <c r="A87" s="70"/>
      <c r="B87" s="143"/>
      <c r="C87" s="143"/>
      <c r="D87" s="143"/>
      <c r="E87" s="77"/>
      <c r="F87" s="71"/>
    </row>
    <row r="88" spans="1:13" x14ac:dyDescent="0.2">
      <c r="A88" s="141" t="s">
        <v>358</v>
      </c>
      <c r="B88" s="307" t="s">
        <v>359</v>
      </c>
      <c r="C88" s="307"/>
      <c r="D88" s="307"/>
      <c r="E88" s="141" t="s">
        <v>314</v>
      </c>
      <c r="F88" s="69" t="s">
        <v>315</v>
      </c>
    </row>
    <row r="89" spans="1:13" x14ac:dyDescent="0.2">
      <c r="A89" s="68" t="s">
        <v>292</v>
      </c>
      <c r="B89" s="308" t="s">
        <v>360</v>
      </c>
      <c r="C89" s="309"/>
      <c r="D89" s="310"/>
      <c r="E89" s="72">
        <v>0</v>
      </c>
      <c r="F89" s="56">
        <v>0</v>
      </c>
      <c r="I89" s="81"/>
      <c r="J89" s="81"/>
      <c r="K89" s="81"/>
      <c r="L89" s="82"/>
      <c r="M89" s="83"/>
    </row>
    <row r="90" spans="1:13" ht="32.25" customHeight="1" x14ac:dyDescent="0.2">
      <c r="A90" s="79" t="s">
        <v>294</v>
      </c>
      <c r="B90" s="300" t="s">
        <v>361</v>
      </c>
      <c r="C90" s="300"/>
      <c r="D90" s="300"/>
      <c r="E90" s="84">
        <f>E89*E78</f>
        <v>0</v>
      </c>
      <c r="F90" s="56">
        <v>0</v>
      </c>
      <c r="L90" s="82"/>
      <c r="M90" s="83"/>
    </row>
    <row r="91" spans="1:13" x14ac:dyDescent="0.2">
      <c r="A91" s="303" t="s">
        <v>235</v>
      </c>
      <c r="B91" s="304"/>
      <c r="C91" s="304"/>
      <c r="D91" s="304"/>
      <c r="E91" s="73">
        <f>SUM(E89:E90)</f>
        <v>0</v>
      </c>
      <c r="F91" s="56">
        <v>0</v>
      </c>
    </row>
    <row r="92" spans="1:13" x14ac:dyDescent="0.2">
      <c r="A92" s="70"/>
      <c r="B92" s="70"/>
      <c r="C92" s="70"/>
      <c r="D92" s="70"/>
      <c r="E92" s="70"/>
      <c r="F92" s="71"/>
    </row>
    <row r="93" spans="1:13" x14ac:dyDescent="0.2">
      <c r="A93" s="302" t="s">
        <v>362</v>
      </c>
      <c r="B93" s="302"/>
      <c r="C93" s="302"/>
      <c r="D93" s="302"/>
      <c r="E93" s="302"/>
      <c r="F93" s="302"/>
    </row>
    <row r="94" spans="1:13" x14ac:dyDescent="0.2">
      <c r="A94" s="70"/>
      <c r="B94" s="70"/>
      <c r="C94" s="70"/>
      <c r="D94" s="70"/>
      <c r="E94" s="70"/>
      <c r="F94" s="71"/>
      <c r="G94" s="85"/>
    </row>
    <row r="95" spans="1:13" x14ac:dyDescent="0.2">
      <c r="A95" s="141" t="s">
        <v>363</v>
      </c>
      <c r="B95" s="294" t="s">
        <v>364</v>
      </c>
      <c r="C95" s="294"/>
      <c r="D95" s="294"/>
      <c r="E95" s="141" t="s">
        <v>314</v>
      </c>
      <c r="F95" s="69" t="s">
        <v>315</v>
      </c>
    </row>
    <row r="96" spans="1:13" x14ac:dyDescent="0.2">
      <c r="A96" s="79" t="s">
        <v>292</v>
      </c>
      <c r="B96" s="273" t="s">
        <v>365</v>
      </c>
      <c r="C96" s="273"/>
      <c r="D96" s="273"/>
      <c r="E96" s="84">
        <v>0</v>
      </c>
      <c r="F96" s="80">
        <v>0</v>
      </c>
      <c r="G96" s="78"/>
      <c r="H96" s="78"/>
    </row>
    <row r="97" spans="1:7" x14ac:dyDescent="0.2">
      <c r="A97" s="79" t="s">
        <v>294</v>
      </c>
      <c r="B97" s="300" t="s">
        <v>366</v>
      </c>
      <c r="C97" s="300"/>
      <c r="D97" s="300"/>
      <c r="E97" s="84">
        <v>0</v>
      </c>
      <c r="F97" s="80">
        <v>0</v>
      </c>
      <c r="G97" s="86"/>
    </row>
    <row r="98" spans="1:7" ht="12.75" customHeight="1" x14ac:dyDescent="0.2">
      <c r="A98" s="79" t="s">
        <v>297</v>
      </c>
      <c r="B98" s="300" t="s">
        <v>367</v>
      </c>
      <c r="C98" s="300"/>
      <c r="D98" s="300"/>
      <c r="E98" s="84">
        <v>0</v>
      </c>
      <c r="F98" s="80">
        <v>0</v>
      </c>
      <c r="G98" s="144"/>
    </row>
    <row r="99" spans="1:7" x14ac:dyDescent="0.2">
      <c r="A99" s="79" t="s">
        <v>298</v>
      </c>
      <c r="B99" s="300" t="s">
        <v>368</v>
      </c>
      <c r="C99" s="300"/>
      <c r="D99" s="300"/>
      <c r="E99" s="84">
        <v>0</v>
      </c>
      <c r="F99" s="80">
        <v>0</v>
      </c>
      <c r="G99" s="52"/>
    </row>
    <row r="100" spans="1:7" x14ac:dyDescent="0.2">
      <c r="A100" s="79" t="s">
        <v>320</v>
      </c>
      <c r="B100" s="300" t="s">
        <v>369</v>
      </c>
      <c r="C100" s="300"/>
      <c r="D100" s="300"/>
      <c r="E100" s="84">
        <v>0</v>
      </c>
      <c r="F100" s="80">
        <v>0</v>
      </c>
      <c r="G100" s="52"/>
    </row>
    <row r="101" spans="1:7" ht="12.75" customHeight="1" x14ac:dyDescent="0.2">
      <c r="A101" s="79" t="s">
        <v>322</v>
      </c>
      <c r="B101" s="281" t="s">
        <v>370</v>
      </c>
      <c r="C101" s="282"/>
      <c r="D101" s="283"/>
      <c r="E101" s="84">
        <v>0</v>
      </c>
      <c r="F101" s="80">
        <v>0</v>
      </c>
      <c r="G101" s="52"/>
    </row>
    <row r="102" spans="1:7" x14ac:dyDescent="0.2">
      <c r="A102" s="274" t="s">
        <v>235</v>
      </c>
      <c r="B102" s="275"/>
      <c r="C102" s="275"/>
      <c r="D102" s="276"/>
      <c r="E102" s="84">
        <v>0</v>
      </c>
      <c r="F102" s="80">
        <v>0</v>
      </c>
      <c r="G102" s="144"/>
    </row>
    <row r="103" spans="1:7" x14ac:dyDescent="0.2">
      <c r="A103" s="70"/>
      <c r="B103" s="70"/>
      <c r="C103" s="70"/>
      <c r="D103" s="70"/>
      <c r="E103" s="70"/>
      <c r="F103" s="71"/>
    </row>
    <row r="104" spans="1:7" x14ac:dyDescent="0.2">
      <c r="A104" s="302" t="s">
        <v>371</v>
      </c>
      <c r="B104" s="302"/>
      <c r="C104" s="302"/>
      <c r="D104" s="302"/>
      <c r="E104" s="302"/>
      <c r="F104" s="302"/>
    </row>
    <row r="105" spans="1:7" x14ac:dyDescent="0.2">
      <c r="A105" s="70"/>
      <c r="B105" s="70"/>
      <c r="C105" s="70"/>
      <c r="D105" s="70"/>
      <c r="E105" s="70"/>
      <c r="F105" s="71"/>
    </row>
    <row r="106" spans="1:7" x14ac:dyDescent="0.2">
      <c r="A106" s="145" t="s">
        <v>372</v>
      </c>
      <c r="B106" s="284" t="s">
        <v>373</v>
      </c>
      <c r="C106" s="285"/>
      <c r="D106" s="286"/>
      <c r="E106" s="145" t="s">
        <v>314</v>
      </c>
      <c r="F106" s="88" t="s">
        <v>315</v>
      </c>
    </row>
    <row r="107" spans="1:7" ht="13.5" x14ac:dyDescent="0.2">
      <c r="A107" s="79" t="s">
        <v>292</v>
      </c>
      <c r="B107" s="301" t="s">
        <v>374</v>
      </c>
      <c r="C107" s="301"/>
      <c r="D107" s="301"/>
      <c r="E107" s="110">
        <v>0.121</v>
      </c>
      <c r="F107" s="80">
        <v>0</v>
      </c>
      <c r="G107" s="89"/>
    </row>
    <row r="108" spans="1:7" x14ac:dyDescent="0.2">
      <c r="A108" s="79" t="s">
        <v>294</v>
      </c>
      <c r="B108" s="300" t="s">
        <v>375</v>
      </c>
      <c r="C108" s="300"/>
      <c r="D108" s="300"/>
      <c r="E108" s="84">
        <v>0</v>
      </c>
      <c r="F108" s="80">
        <v>0</v>
      </c>
    </row>
    <row r="109" spans="1:7" x14ac:dyDescent="0.2">
      <c r="A109" s="79" t="s">
        <v>297</v>
      </c>
      <c r="B109" s="281" t="s">
        <v>376</v>
      </c>
      <c r="C109" s="282"/>
      <c r="D109" s="283"/>
      <c r="E109" s="84">
        <v>0</v>
      </c>
      <c r="F109" s="80">
        <v>0</v>
      </c>
    </row>
    <row r="110" spans="1:7" x14ac:dyDescent="0.2">
      <c r="A110" s="79" t="s">
        <v>298</v>
      </c>
      <c r="B110" s="281" t="s">
        <v>377</v>
      </c>
      <c r="C110" s="282"/>
      <c r="D110" s="283"/>
      <c r="E110" s="84">
        <v>0</v>
      </c>
      <c r="F110" s="80">
        <v>0</v>
      </c>
      <c r="G110" s="81"/>
    </row>
    <row r="111" spans="1:7" x14ac:dyDescent="0.2">
      <c r="A111" s="79" t="s">
        <v>320</v>
      </c>
      <c r="B111" s="300" t="s">
        <v>378</v>
      </c>
      <c r="C111" s="300"/>
      <c r="D111" s="300"/>
      <c r="E111" s="84">
        <v>0</v>
      </c>
      <c r="F111" s="80">
        <v>0</v>
      </c>
      <c r="G111" s="81"/>
    </row>
    <row r="112" spans="1:7" x14ac:dyDescent="0.2">
      <c r="A112" s="79" t="s">
        <v>322</v>
      </c>
      <c r="B112" s="281" t="s">
        <v>379</v>
      </c>
      <c r="C112" s="282"/>
      <c r="D112" s="283"/>
      <c r="E112" s="84">
        <v>0</v>
      </c>
      <c r="F112" s="80">
        <v>0</v>
      </c>
    </row>
    <row r="113" spans="1:7" x14ac:dyDescent="0.2">
      <c r="A113" s="297" t="s">
        <v>356</v>
      </c>
      <c r="B113" s="298"/>
      <c r="C113" s="298"/>
      <c r="D113" s="299"/>
      <c r="E113" s="87">
        <f>SUM(E107:E112)</f>
        <v>0.121</v>
      </c>
      <c r="F113" s="80">
        <v>0</v>
      </c>
    </row>
    <row r="114" spans="1:7" x14ac:dyDescent="0.2">
      <c r="A114" s="79" t="s">
        <v>324</v>
      </c>
      <c r="B114" s="300" t="s">
        <v>380</v>
      </c>
      <c r="C114" s="300"/>
      <c r="D114" s="300"/>
      <c r="E114" s="84">
        <f>E113*E78</f>
        <v>1.6698000000000001E-2</v>
      </c>
      <c r="F114" s="80">
        <v>0</v>
      </c>
    </row>
    <row r="115" spans="1:7" x14ac:dyDescent="0.2">
      <c r="A115" s="274" t="s">
        <v>235</v>
      </c>
      <c r="B115" s="275"/>
      <c r="C115" s="275"/>
      <c r="D115" s="275"/>
      <c r="E115" s="87">
        <f>E113+E114</f>
        <v>0.13769799999999999</v>
      </c>
      <c r="F115" s="80">
        <v>0</v>
      </c>
    </row>
    <row r="116" spans="1:7" x14ac:dyDescent="0.2">
      <c r="A116" s="70"/>
      <c r="B116" s="70"/>
      <c r="C116" s="70"/>
      <c r="D116" s="70"/>
      <c r="E116" s="70"/>
      <c r="F116" s="71"/>
    </row>
    <row r="117" spans="1:7" x14ac:dyDescent="0.2">
      <c r="A117" s="293" t="s">
        <v>381</v>
      </c>
      <c r="B117" s="293"/>
      <c r="C117" s="293"/>
      <c r="D117" s="293"/>
      <c r="E117" s="293"/>
      <c r="F117" s="293"/>
    </row>
    <row r="118" spans="1:7" x14ac:dyDescent="0.2">
      <c r="A118" s="90"/>
      <c r="B118" s="70"/>
      <c r="C118" s="70"/>
      <c r="D118" s="70"/>
      <c r="E118" s="70"/>
      <c r="F118" s="71"/>
    </row>
    <row r="119" spans="1:7" x14ac:dyDescent="0.2">
      <c r="A119" s="141">
        <v>4</v>
      </c>
      <c r="B119" s="294" t="s">
        <v>382</v>
      </c>
      <c r="C119" s="294"/>
      <c r="D119" s="294"/>
      <c r="E119" s="294"/>
      <c r="F119" s="56" t="s">
        <v>315</v>
      </c>
    </row>
    <row r="120" spans="1:7" x14ac:dyDescent="0.2">
      <c r="A120" s="91" t="s">
        <v>343</v>
      </c>
      <c r="B120" s="296" t="s">
        <v>383</v>
      </c>
      <c r="C120" s="296"/>
      <c r="D120" s="296"/>
      <c r="E120" s="296"/>
      <c r="F120" s="56">
        <v>0</v>
      </c>
    </row>
    <row r="121" spans="1:7" x14ac:dyDescent="0.2">
      <c r="A121" s="91" t="s">
        <v>354</v>
      </c>
      <c r="B121" s="296" t="s">
        <v>384</v>
      </c>
      <c r="C121" s="296"/>
      <c r="D121" s="296"/>
      <c r="E121" s="296"/>
      <c r="F121" s="56">
        <v>0</v>
      </c>
    </row>
    <row r="122" spans="1:7" x14ac:dyDescent="0.2">
      <c r="A122" s="91" t="s">
        <v>358</v>
      </c>
      <c r="B122" s="296" t="s">
        <v>360</v>
      </c>
      <c r="C122" s="296"/>
      <c r="D122" s="296"/>
      <c r="E122" s="296"/>
      <c r="F122" s="56">
        <v>0</v>
      </c>
    </row>
    <row r="123" spans="1:7" x14ac:dyDescent="0.2">
      <c r="A123" s="91" t="s">
        <v>363</v>
      </c>
      <c r="B123" s="296" t="s">
        <v>385</v>
      </c>
      <c r="C123" s="296"/>
      <c r="D123" s="296"/>
      <c r="E123" s="296"/>
      <c r="F123" s="56">
        <v>0</v>
      </c>
    </row>
    <row r="124" spans="1:7" x14ac:dyDescent="0.2">
      <c r="A124" s="91" t="s">
        <v>372</v>
      </c>
      <c r="B124" s="296" t="s">
        <v>386</v>
      </c>
      <c r="C124" s="296"/>
      <c r="D124" s="296"/>
      <c r="E124" s="296"/>
      <c r="F124" s="56">
        <v>0</v>
      </c>
    </row>
    <row r="125" spans="1:7" x14ac:dyDescent="0.2">
      <c r="A125" s="91" t="s">
        <v>387</v>
      </c>
      <c r="B125" s="296" t="s">
        <v>334</v>
      </c>
      <c r="C125" s="296"/>
      <c r="D125" s="296"/>
      <c r="E125" s="296"/>
      <c r="F125" s="56">
        <v>0</v>
      </c>
    </row>
    <row r="126" spans="1:7" x14ac:dyDescent="0.2">
      <c r="A126" s="294" t="s">
        <v>235</v>
      </c>
      <c r="B126" s="294"/>
      <c r="C126" s="294"/>
      <c r="D126" s="294"/>
      <c r="E126" s="294"/>
      <c r="F126" s="56">
        <v>0</v>
      </c>
    </row>
    <row r="127" spans="1:7" x14ac:dyDescent="0.2">
      <c r="A127" s="70"/>
      <c r="B127" s="70"/>
      <c r="C127" s="70"/>
      <c r="D127" s="70"/>
      <c r="E127" s="70"/>
      <c r="F127" s="71"/>
    </row>
    <row r="128" spans="1:7" x14ac:dyDescent="0.2">
      <c r="A128" s="293" t="s">
        <v>388</v>
      </c>
      <c r="B128" s="293"/>
      <c r="C128" s="293"/>
      <c r="D128" s="293"/>
      <c r="E128" s="293"/>
      <c r="F128" s="293"/>
      <c r="G128" s="92"/>
    </row>
    <row r="129" spans="1:10" x14ac:dyDescent="0.2">
      <c r="A129" s="70"/>
      <c r="B129" s="70"/>
      <c r="C129" s="70"/>
      <c r="D129" s="70"/>
      <c r="E129" s="70"/>
      <c r="F129" s="71"/>
    </row>
    <row r="130" spans="1:10" x14ac:dyDescent="0.2">
      <c r="A130" s="141">
        <v>5</v>
      </c>
      <c r="B130" s="294" t="s">
        <v>389</v>
      </c>
      <c r="C130" s="294"/>
      <c r="D130" s="294"/>
      <c r="E130" s="141" t="s">
        <v>314</v>
      </c>
      <c r="F130" s="69" t="s">
        <v>315</v>
      </c>
    </row>
    <row r="131" spans="1:10" ht="27.75" customHeight="1" x14ac:dyDescent="0.2">
      <c r="A131" s="79" t="s">
        <v>292</v>
      </c>
      <c r="B131" s="295" t="s">
        <v>529</v>
      </c>
      <c r="C131" s="295"/>
      <c r="D131" s="295"/>
      <c r="E131" s="87">
        <v>0</v>
      </c>
      <c r="F131" s="88">
        <v>0</v>
      </c>
    </row>
    <row r="132" spans="1:10" x14ac:dyDescent="0.2">
      <c r="A132" s="79" t="s">
        <v>294</v>
      </c>
      <c r="B132" s="290" t="s">
        <v>390</v>
      </c>
      <c r="C132" s="291"/>
      <c r="D132" s="291"/>
      <c r="E132" s="93">
        <f>E133+E134+E135+E136</f>
        <v>9.5000000000000001E-2</v>
      </c>
      <c r="F132" s="88">
        <v>0</v>
      </c>
    </row>
    <row r="133" spans="1:10" x14ac:dyDescent="0.2">
      <c r="A133" s="79" t="s">
        <v>391</v>
      </c>
      <c r="B133" s="281" t="s">
        <v>392</v>
      </c>
      <c r="C133" s="282"/>
      <c r="D133" s="283"/>
      <c r="E133" s="84">
        <v>0</v>
      </c>
      <c r="F133" s="88">
        <v>0</v>
      </c>
    </row>
    <row r="134" spans="1:10" x14ac:dyDescent="0.2">
      <c r="A134" s="79" t="s">
        <v>393</v>
      </c>
      <c r="B134" s="281" t="s">
        <v>394</v>
      </c>
      <c r="C134" s="282"/>
      <c r="D134" s="283"/>
      <c r="E134" s="84">
        <v>0</v>
      </c>
      <c r="F134" s="88">
        <v>0</v>
      </c>
    </row>
    <row r="135" spans="1:10" x14ac:dyDescent="0.2">
      <c r="A135" s="79" t="s">
        <v>395</v>
      </c>
      <c r="B135" s="278" t="s">
        <v>396</v>
      </c>
      <c r="C135" s="279"/>
      <c r="D135" s="280"/>
      <c r="E135" s="84">
        <v>0.05</v>
      </c>
      <c r="F135" s="88">
        <v>0</v>
      </c>
    </row>
    <row r="136" spans="1:10" x14ac:dyDescent="0.2">
      <c r="A136" s="79" t="s">
        <v>397</v>
      </c>
      <c r="B136" s="281" t="s">
        <v>398</v>
      </c>
      <c r="C136" s="282"/>
      <c r="D136" s="283"/>
      <c r="E136" s="84">
        <v>4.4999999999999998E-2</v>
      </c>
      <c r="F136" s="88">
        <v>0</v>
      </c>
    </row>
    <row r="137" spans="1:10" x14ac:dyDescent="0.2">
      <c r="A137" s="79" t="s">
        <v>297</v>
      </c>
      <c r="B137" s="284" t="s">
        <v>399</v>
      </c>
      <c r="C137" s="285"/>
      <c r="D137" s="286"/>
      <c r="E137" s="87">
        <v>0</v>
      </c>
      <c r="F137" s="88">
        <v>0</v>
      </c>
    </row>
    <row r="138" spans="1:10" x14ac:dyDescent="0.2">
      <c r="A138" s="287" t="s">
        <v>235</v>
      </c>
      <c r="B138" s="288"/>
      <c r="C138" s="288"/>
      <c r="D138" s="288"/>
      <c r="E138" s="289"/>
      <c r="F138" s="88">
        <v>0</v>
      </c>
      <c r="G138" s="94"/>
    </row>
    <row r="139" spans="1:10" x14ac:dyDescent="0.2">
      <c r="A139" s="70"/>
      <c r="B139" s="70"/>
      <c r="C139" s="70"/>
      <c r="D139" s="70"/>
      <c r="E139" s="70"/>
      <c r="F139" s="71"/>
    </row>
    <row r="140" spans="1:10" x14ac:dyDescent="0.2">
      <c r="A140" s="70"/>
      <c r="B140" s="70"/>
      <c r="C140" s="70"/>
      <c r="D140" s="70"/>
      <c r="E140" s="70"/>
      <c r="F140" s="71"/>
      <c r="J140" s="94"/>
    </row>
    <row r="141" spans="1:10" ht="32.25" customHeight="1" x14ac:dyDescent="0.2">
      <c r="A141" s="290" t="s">
        <v>400</v>
      </c>
      <c r="B141" s="291"/>
      <c r="C141" s="291"/>
      <c r="D141" s="291"/>
      <c r="E141" s="292"/>
      <c r="F141" s="80" t="s">
        <v>315</v>
      </c>
    </row>
    <row r="142" spans="1:10" x14ac:dyDescent="0.2">
      <c r="A142" s="79" t="s">
        <v>292</v>
      </c>
      <c r="B142" s="273" t="s">
        <v>401</v>
      </c>
      <c r="C142" s="273"/>
      <c r="D142" s="273"/>
      <c r="E142" s="273"/>
      <c r="F142" s="80">
        <v>0</v>
      </c>
    </row>
    <row r="143" spans="1:10" x14ac:dyDescent="0.2">
      <c r="A143" s="79" t="s">
        <v>294</v>
      </c>
      <c r="B143" s="273" t="s">
        <v>402</v>
      </c>
      <c r="C143" s="273"/>
      <c r="D143" s="273"/>
      <c r="E143" s="273"/>
      <c r="F143" s="80">
        <v>0</v>
      </c>
    </row>
    <row r="144" spans="1:10" x14ac:dyDescent="0.2">
      <c r="A144" s="79" t="s">
        <v>297</v>
      </c>
      <c r="B144" s="273" t="s">
        <v>403</v>
      </c>
      <c r="C144" s="273"/>
      <c r="D144" s="273"/>
      <c r="E144" s="273"/>
      <c r="F144" s="80">
        <v>0</v>
      </c>
    </row>
    <row r="145" spans="1:8" x14ac:dyDescent="0.2">
      <c r="A145" s="79" t="s">
        <v>298</v>
      </c>
      <c r="B145" s="273" t="s">
        <v>404</v>
      </c>
      <c r="C145" s="273"/>
      <c r="D145" s="273"/>
      <c r="E145" s="273"/>
      <c r="F145" s="80">
        <v>0</v>
      </c>
      <c r="G145" s="94"/>
    </row>
    <row r="146" spans="1:8" ht="16.5" customHeight="1" x14ac:dyDescent="0.2">
      <c r="A146" s="274" t="s">
        <v>356</v>
      </c>
      <c r="B146" s="275"/>
      <c r="C146" s="275"/>
      <c r="D146" s="275"/>
      <c r="E146" s="276"/>
      <c r="F146" s="80">
        <v>0</v>
      </c>
      <c r="G146" s="94"/>
    </row>
    <row r="147" spans="1:8" x14ac:dyDescent="0.2">
      <c r="A147" s="79" t="s">
        <v>320</v>
      </c>
      <c r="B147" s="273" t="s">
        <v>405</v>
      </c>
      <c r="C147" s="273"/>
      <c r="D147" s="273"/>
      <c r="E147" s="273"/>
      <c r="F147" s="80">
        <v>0</v>
      </c>
    </row>
    <row r="148" spans="1:8" x14ac:dyDescent="0.2">
      <c r="A148" s="277" t="s">
        <v>235</v>
      </c>
      <c r="B148" s="277"/>
      <c r="C148" s="277"/>
      <c r="D148" s="277"/>
      <c r="E148" s="277"/>
      <c r="F148" s="80">
        <v>0</v>
      </c>
      <c r="H148" s="94"/>
    </row>
    <row r="149" spans="1:8" x14ac:dyDescent="0.2">
      <c r="A149" s="70"/>
      <c r="B149" s="95"/>
      <c r="C149" s="95"/>
      <c r="D149" s="259" t="s">
        <v>406</v>
      </c>
      <c r="E149" s="259"/>
      <c r="F149" s="96"/>
    </row>
    <row r="150" spans="1:8" x14ac:dyDescent="0.2">
      <c r="B150" s="52"/>
      <c r="C150" s="52"/>
      <c r="D150" s="97"/>
      <c r="E150" s="97"/>
      <c r="F150" s="98"/>
    </row>
    <row r="151" spans="1:8" ht="26.25" customHeight="1" x14ac:dyDescent="0.2">
      <c r="A151" s="260" t="s">
        <v>407</v>
      </c>
      <c r="B151" s="260"/>
      <c r="C151" s="260"/>
      <c r="D151" s="260"/>
      <c r="E151" s="260"/>
      <c r="F151" s="260"/>
    </row>
    <row r="152" spans="1:8" ht="13.5" thickBot="1" x14ac:dyDescent="0.25">
      <c r="A152" s="99"/>
      <c r="B152" s="99"/>
      <c r="C152" s="99"/>
      <c r="D152" s="99"/>
      <c r="E152" s="99"/>
      <c r="F152" s="99"/>
    </row>
    <row r="153" spans="1:8" ht="14.25" thickTop="1" thickBot="1" x14ac:dyDescent="0.25">
      <c r="A153" s="100" t="s">
        <v>99</v>
      </c>
      <c r="B153" s="101"/>
      <c r="C153" s="102"/>
      <c r="D153" s="103" t="s">
        <v>408</v>
      </c>
      <c r="E153" s="101"/>
      <c r="F153" s="104"/>
      <c r="G153" s="105"/>
      <c r="H153" s="105"/>
    </row>
    <row r="154" spans="1:8" ht="13.5" thickTop="1" x14ac:dyDescent="0.2">
      <c r="A154" s="261" t="s">
        <v>409</v>
      </c>
      <c r="B154" s="262"/>
      <c r="C154" s="263"/>
      <c r="D154" s="264">
        <f>E84</f>
        <v>8.3299999999999999E-2</v>
      </c>
      <c r="E154" s="265"/>
      <c r="F154" s="266"/>
    </row>
    <row r="155" spans="1:8" x14ac:dyDescent="0.2">
      <c r="A155" s="267" t="s">
        <v>410</v>
      </c>
      <c r="B155" s="268"/>
      <c r="C155" s="269"/>
      <c r="D155" s="270">
        <f>E107</f>
        <v>0.121</v>
      </c>
      <c r="E155" s="271"/>
      <c r="F155" s="272"/>
    </row>
    <row r="156" spans="1:8" ht="33.75" customHeight="1" thickBot="1" x14ac:dyDescent="0.25">
      <c r="A156" s="241" t="s">
        <v>411</v>
      </c>
      <c r="B156" s="242"/>
      <c r="C156" s="243"/>
      <c r="D156" s="244">
        <f>E98+E101</f>
        <v>0</v>
      </c>
      <c r="E156" s="245"/>
      <c r="F156" s="246"/>
    </row>
    <row r="157" spans="1:8" ht="13.5" thickBot="1" x14ac:dyDescent="0.25">
      <c r="A157" s="247" t="s">
        <v>356</v>
      </c>
      <c r="B157" s="248"/>
      <c r="C157" s="249"/>
      <c r="D157" s="250">
        <f>SUM(D154:D156)</f>
        <v>0.20429999999999998</v>
      </c>
      <c r="E157" s="251"/>
      <c r="F157" s="252"/>
    </row>
    <row r="158" spans="1:8" ht="33.75" customHeight="1" thickTop="1" thickBot="1" x14ac:dyDescent="0.25">
      <c r="A158" s="253" t="s">
        <v>412</v>
      </c>
      <c r="B158" s="254"/>
      <c r="C158" s="255"/>
      <c r="D158" s="111">
        <v>7.3899999999999993E-2</v>
      </c>
      <c r="E158" s="111">
        <v>7.5999999999999998E-2</v>
      </c>
      <c r="F158" s="106">
        <v>7.8200000000000006E-2</v>
      </c>
    </row>
    <row r="159" spans="1:8" ht="14.25" thickTop="1" thickBot="1" x14ac:dyDescent="0.25">
      <c r="A159" s="256" t="s">
        <v>413</v>
      </c>
      <c r="B159" s="257"/>
      <c r="C159" s="258"/>
      <c r="D159" s="122">
        <f>D157+D158</f>
        <v>0.2782</v>
      </c>
      <c r="E159" s="123">
        <f>D157+E158</f>
        <v>0.28029999999999999</v>
      </c>
      <c r="F159" s="107">
        <f>D157+F158</f>
        <v>0.28249999999999997</v>
      </c>
    </row>
    <row r="160" spans="1:8" ht="36" customHeight="1" thickTop="1" x14ac:dyDescent="0.2">
      <c r="A160" s="240" t="s">
        <v>414</v>
      </c>
      <c r="B160" s="240"/>
      <c r="C160" s="240"/>
      <c r="D160" s="240"/>
      <c r="E160" s="240"/>
      <c r="F160" s="240"/>
    </row>
  </sheetData>
  <mergeCells count="142">
    <mergeCell ref="A8:G8"/>
    <mergeCell ref="B9:F9"/>
    <mergeCell ref="B10:F10"/>
    <mergeCell ref="B11:F11"/>
    <mergeCell ref="B12:F12"/>
    <mergeCell ref="A14:G14"/>
    <mergeCell ref="A1:G1"/>
    <mergeCell ref="A2:C2"/>
    <mergeCell ref="D2:G2"/>
    <mergeCell ref="C4:G4"/>
    <mergeCell ref="C5:G5"/>
    <mergeCell ref="C6:G6"/>
    <mergeCell ref="A20:G20"/>
    <mergeCell ref="B21:E21"/>
    <mergeCell ref="F21:G21"/>
    <mergeCell ref="B22:E22"/>
    <mergeCell ref="F22:G22"/>
    <mergeCell ref="B23:E23"/>
    <mergeCell ref="F23:G23"/>
    <mergeCell ref="C15:E15"/>
    <mergeCell ref="F15:G15"/>
    <mergeCell ref="A16:B16"/>
    <mergeCell ref="C16:E16"/>
    <mergeCell ref="F16:G16"/>
    <mergeCell ref="A18:G18"/>
    <mergeCell ref="C31:E31"/>
    <mergeCell ref="C32:E32"/>
    <mergeCell ref="C33:E33"/>
    <mergeCell ref="C34:E34"/>
    <mergeCell ref="C35:E35"/>
    <mergeCell ref="C36:E36"/>
    <mergeCell ref="B24:E24"/>
    <mergeCell ref="F24:G24"/>
    <mergeCell ref="B26:G26"/>
    <mergeCell ref="C28:E28"/>
    <mergeCell ref="C29:E29"/>
    <mergeCell ref="C30:E30"/>
    <mergeCell ref="B46:E46"/>
    <mergeCell ref="B47:E47"/>
    <mergeCell ref="B48:E48"/>
    <mergeCell ref="B49:E49"/>
    <mergeCell ref="A50:E50"/>
    <mergeCell ref="A52:F52"/>
    <mergeCell ref="B37:F37"/>
    <mergeCell ref="A39:F39"/>
    <mergeCell ref="B41:E41"/>
    <mergeCell ref="B43:C43"/>
    <mergeCell ref="B44:D44"/>
    <mergeCell ref="B45:E45"/>
    <mergeCell ref="B59:E59"/>
    <mergeCell ref="B60:E60"/>
    <mergeCell ref="B61:E61"/>
    <mergeCell ref="B62:E62"/>
    <mergeCell ref="A63:E63"/>
    <mergeCell ref="B54:E54"/>
    <mergeCell ref="B55:E55"/>
    <mergeCell ref="B56:E56"/>
    <mergeCell ref="B57:E57"/>
    <mergeCell ref="B58:E58"/>
    <mergeCell ref="A65:F65"/>
    <mergeCell ref="B67:F67"/>
    <mergeCell ref="B69:D69"/>
    <mergeCell ref="B70:D70"/>
    <mergeCell ref="G70:G77"/>
    <mergeCell ref="B71:D71"/>
    <mergeCell ref="B72:D72"/>
    <mergeCell ref="B73:D73"/>
    <mergeCell ref="B74:D74"/>
    <mergeCell ref="B75:D75"/>
    <mergeCell ref="A84:D84"/>
    <mergeCell ref="B85:D85"/>
    <mergeCell ref="A86:D86"/>
    <mergeCell ref="B88:D88"/>
    <mergeCell ref="B89:D89"/>
    <mergeCell ref="B90:D90"/>
    <mergeCell ref="B76:D76"/>
    <mergeCell ref="B77:D77"/>
    <mergeCell ref="A78:D78"/>
    <mergeCell ref="A80:F80"/>
    <mergeCell ref="B82:D82"/>
    <mergeCell ref="B83:D83"/>
    <mergeCell ref="B99:D99"/>
    <mergeCell ref="B100:D100"/>
    <mergeCell ref="B101:D101"/>
    <mergeCell ref="A102:D102"/>
    <mergeCell ref="A104:F104"/>
    <mergeCell ref="B106:D106"/>
    <mergeCell ref="A91:D91"/>
    <mergeCell ref="A93:F93"/>
    <mergeCell ref="B95:D95"/>
    <mergeCell ref="B96:D96"/>
    <mergeCell ref="B97:D97"/>
    <mergeCell ref="B98:D98"/>
    <mergeCell ref="A113:D113"/>
    <mergeCell ref="B114:D114"/>
    <mergeCell ref="A115:D115"/>
    <mergeCell ref="A117:F117"/>
    <mergeCell ref="B119:E119"/>
    <mergeCell ref="B120:E120"/>
    <mergeCell ref="B107:D107"/>
    <mergeCell ref="B108:D108"/>
    <mergeCell ref="B109:D109"/>
    <mergeCell ref="B110:D110"/>
    <mergeCell ref="B111:D111"/>
    <mergeCell ref="B112:D112"/>
    <mergeCell ref="A128:F128"/>
    <mergeCell ref="B130:D130"/>
    <mergeCell ref="B131:D131"/>
    <mergeCell ref="B132:D132"/>
    <mergeCell ref="B133:D133"/>
    <mergeCell ref="B134:D134"/>
    <mergeCell ref="B121:E121"/>
    <mergeCell ref="B122:E122"/>
    <mergeCell ref="B123:E123"/>
    <mergeCell ref="B124:E124"/>
    <mergeCell ref="B125:E125"/>
    <mergeCell ref="A126:E126"/>
    <mergeCell ref="B143:E143"/>
    <mergeCell ref="B144:E144"/>
    <mergeCell ref="B145:E145"/>
    <mergeCell ref="A146:E146"/>
    <mergeCell ref="B147:E147"/>
    <mergeCell ref="A148:E148"/>
    <mergeCell ref="B135:D135"/>
    <mergeCell ref="B136:D136"/>
    <mergeCell ref="B137:D137"/>
    <mergeCell ref="A138:E138"/>
    <mergeCell ref="A141:E141"/>
    <mergeCell ref="B142:E142"/>
    <mergeCell ref="A160:F160"/>
    <mergeCell ref="A156:C156"/>
    <mergeCell ref="D156:F156"/>
    <mergeCell ref="A157:C157"/>
    <mergeCell ref="D157:F157"/>
    <mergeCell ref="A158:C158"/>
    <mergeCell ref="A159:C159"/>
    <mergeCell ref="D149:E149"/>
    <mergeCell ref="A151:F151"/>
    <mergeCell ref="A154:C154"/>
    <mergeCell ref="D154:F154"/>
    <mergeCell ref="A155:C155"/>
    <mergeCell ref="D155:F155"/>
  </mergeCells>
  <printOptions horizontalCentered="1"/>
  <pageMargins left="1.1811023622047245" right="0.39370078740157483" top="0.98425196850393704" bottom="0.59055118110236227" header="0.31496062992125984" footer="0.31496062992125984"/>
  <pageSetup paperSize="9" scale="91" fitToHeight="0" orientation="portrait" r:id="rId1"/>
  <rowBreaks count="2" manualBreakCount="2">
    <brk id="64" max="6" man="1"/>
    <brk id="127" max="6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0"/>
  <sheetViews>
    <sheetView view="pageBreakPreview" topLeftCell="A61" zoomScale="110" zoomScaleNormal="130" zoomScaleSheetLayoutView="110" workbookViewId="0">
      <selection activeCell="E76" sqref="E76"/>
    </sheetView>
  </sheetViews>
  <sheetFormatPr defaultRowHeight="12.75" x14ac:dyDescent="0.2"/>
  <cols>
    <col min="1" max="1" width="4" style="48" customWidth="1"/>
    <col min="2" max="2" width="12.28515625" style="48" customWidth="1"/>
    <col min="3" max="3" width="29.85546875" style="48" customWidth="1"/>
    <col min="4" max="4" width="9.42578125" style="48" customWidth="1"/>
    <col min="5" max="5" width="9.28515625" style="48" bestFit="1" customWidth="1"/>
    <col min="6" max="6" width="15" style="51" customWidth="1"/>
    <col min="7" max="7" width="23.7109375" style="48" customWidth="1"/>
    <col min="8" max="11" width="9.140625" style="48"/>
    <col min="12" max="12" width="15.28515625" style="48" customWidth="1"/>
    <col min="13" max="15" width="9.140625" style="48"/>
    <col min="16" max="16" width="11.7109375" style="48" customWidth="1"/>
    <col min="17" max="16384" width="9.140625" style="48"/>
  </cols>
  <sheetData>
    <row r="1" spans="1:7" x14ac:dyDescent="0.2">
      <c r="A1" s="343" t="s">
        <v>506</v>
      </c>
      <c r="B1" s="343"/>
      <c r="C1" s="343"/>
      <c r="D1" s="343"/>
      <c r="E1" s="343"/>
      <c r="F1" s="343"/>
      <c r="G1" s="343"/>
    </row>
    <row r="2" spans="1:7" x14ac:dyDescent="0.2">
      <c r="A2" s="341" t="s">
        <v>287</v>
      </c>
      <c r="B2" s="341"/>
      <c r="C2" s="341"/>
      <c r="D2" s="341" t="s">
        <v>448</v>
      </c>
      <c r="E2" s="341"/>
      <c r="F2" s="341"/>
      <c r="G2" s="341"/>
    </row>
    <row r="4" spans="1:7" x14ac:dyDescent="0.2">
      <c r="B4" s="49" t="s">
        <v>288</v>
      </c>
      <c r="C4" s="342"/>
      <c r="D4" s="342"/>
      <c r="E4" s="342"/>
      <c r="F4" s="342"/>
      <c r="G4" s="342"/>
    </row>
    <row r="5" spans="1:7" x14ac:dyDescent="0.2">
      <c r="B5" s="49" t="s">
        <v>289</v>
      </c>
      <c r="C5" s="342"/>
      <c r="D5" s="342"/>
      <c r="E5" s="342"/>
      <c r="F5" s="342"/>
      <c r="G5" s="342"/>
    </row>
    <row r="6" spans="1:7" x14ac:dyDescent="0.2">
      <c r="B6" s="49" t="s">
        <v>290</v>
      </c>
      <c r="C6" s="342"/>
      <c r="D6" s="342"/>
      <c r="E6" s="342"/>
      <c r="F6" s="342"/>
      <c r="G6" s="342"/>
    </row>
    <row r="8" spans="1:7" x14ac:dyDescent="0.2">
      <c r="A8" s="314" t="s">
        <v>291</v>
      </c>
      <c r="B8" s="314"/>
      <c r="C8" s="314"/>
      <c r="D8" s="314"/>
      <c r="E8" s="314"/>
      <c r="F8" s="314"/>
      <c r="G8" s="314"/>
    </row>
    <row r="9" spans="1:7" x14ac:dyDescent="0.2">
      <c r="A9" s="135" t="s">
        <v>292</v>
      </c>
      <c r="B9" s="315" t="s">
        <v>293</v>
      </c>
      <c r="C9" s="316"/>
      <c r="D9" s="316"/>
      <c r="E9" s="316"/>
      <c r="F9" s="317"/>
      <c r="G9" s="135"/>
    </row>
    <row r="10" spans="1:7" x14ac:dyDescent="0.2">
      <c r="A10" s="135" t="s">
        <v>294</v>
      </c>
      <c r="B10" s="315" t="s">
        <v>295</v>
      </c>
      <c r="C10" s="316"/>
      <c r="D10" s="316"/>
      <c r="E10" s="316"/>
      <c r="F10" s="317"/>
      <c r="G10" s="135" t="s">
        <v>296</v>
      </c>
    </row>
    <row r="11" spans="1:7" x14ac:dyDescent="0.2">
      <c r="A11" s="135" t="s">
        <v>297</v>
      </c>
      <c r="B11" s="315" t="s">
        <v>528</v>
      </c>
      <c r="C11" s="316"/>
      <c r="D11" s="316"/>
      <c r="E11" s="316"/>
      <c r="F11" s="317"/>
      <c r="G11" s="50"/>
    </row>
    <row r="12" spans="1:7" x14ac:dyDescent="0.2">
      <c r="A12" s="135" t="s">
        <v>298</v>
      </c>
      <c r="B12" s="315" t="s">
        <v>299</v>
      </c>
      <c r="C12" s="316"/>
      <c r="D12" s="316"/>
      <c r="E12" s="316"/>
      <c r="F12" s="317"/>
      <c r="G12" s="135">
        <v>12</v>
      </c>
    </row>
    <row r="13" spans="1:7" x14ac:dyDescent="0.2">
      <c r="G13" s="52"/>
    </row>
    <row r="14" spans="1:7" x14ac:dyDescent="0.2">
      <c r="A14" s="340" t="s">
        <v>300</v>
      </c>
      <c r="B14" s="340"/>
      <c r="C14" s="340"/>
      <c r="D14" s="340"/>
      <c r="E14" s="340"/>
      <c r="F14" s="340"/>
      <c r="G14" s="340"/>
    </row>
    <row r="15" spans="1:7" ht="15" customHeight="1" x14ac:dyDescent="0.2">
      <c r="A15" s="134" t="s">
        <v>301</v>
      </c>
      <c r="B15" s="130"/>
      <c r="C15" s="319" t="s">
        <v>302</v>
      </c>
      <c r="D15" s="320"/>
      <c r="E15" s="321"/>
      <c r="F15" s="314" t="s">
        <v>303</v>
      </c>
      <c r="G15" s="314"/>
    </row>
    <row r="16" spans="1:7" x14ac:dyDescent="0.2">
      <c r="A16" s="333" t="s">
        <v>269</v>
      </c>
      <c r="B16" s="333"/>
      <c r="C16" s="334" t="s">
        <v>304</v>
      </c>
      <c r="D16" s="335"/>
      <c r="E16" s="336"/>
      <c r="F16" s="337">
        <v>1</v>
      </c>
      <c r="G16" s="338"/>
    </row>
    <row r="18" spans="1:7" x14ac:dyDescent="0.2">
      <c r="A18" s="339" t="s">
        <v>305</v>
      </c>
      <c r="B18" s="339"/>
      <c r="C18" s="339"/>
      <c r="D18" s="339"/>
      <c r="E18" s="339"/>
      <c r="F18" s="339"/>
      <c r="G18" s="339"/>
    </row>
    <row r="19" spans="1:7" x14ac:dyDescent="0.2">
      <c r="B19" s="129"/>
      <c r="C19" s="129"/>
      <c r="D19" s="129"/>
      <c r="E19" s="129"/>
      <c r="F19" s="53"/>
      <c r="G19" s="129"/>
    </row>
    <row r="20" spans="1:7" x14ac:dyDescent="0.2">
      <c r="A20" s="314" t="s">
        <v>306</v>
      </c>
      <c r="B20" s="314"/>
      <c r="C20" s="314"/>
      <c r="D20" s="314"/>
      <c r="E20" s="314"/>
      <c r="F20" s="314"/>
      <c r="G20" s="314"/>
    </row>
    <row r="21" spans="1:7" x14ac:dyDescent="0.2">
      <c r="A21" s="135">
        <v>1</v>
      </c>
      <c r="B21" s="326" t="s">
        <v>307</v>
      </c>
      <c r="C21" s="327"/>
      <c r="D21" s="327"/>
      <c r="E21" s="328"/>
      <c r="F21" s="319" t="s">
        <v>452</v>
      </c>
      <c r="G21" s="321"/>
    </row>
    <row r="22" spans="1:7" x14ac:dyDescent="0.2">
      <c r="A22" s="135">
        <v>2</v>
      </c>
      <c r="B22" s="315" t="s">
        <v>308</v>
      </c>
      <c r="C22" s="316"/>
      <c r="D22" s="316"/>
      <c r="E22" s="317"/>
      <c r="F22" s="329"/>
      <c r="G22" s="330"/>
    </row>
    <row r="23" spans="1:7" x14ac:dyDescent="0.2">
      <c r="A23" s="135">
        <v>3</v>
      </c>
      <c r="B23" s="315" t="s">
        <v>309</v>
      </c>
      <c r="C23" s="316"/>
      <c r="D23" s="316"/>
      <c r="E23" s="317"/>
      <c r="F23" s="331"/>
      <c r="G23" s="332"/>
    </row>
    <row r="24" spans="1:7" x14ac:dyDescent="0.2">
      <c r="A24" s="135">
        <v>4</v>
      </c>
      <c r="B24" s="315" t="s">
        <v>310</v>
      </c>
      <c r="C24" s="316"/>
      <c r="D24" s="316"/>
      <c r="E24" s="317"/>
      <c r="F24" s="323"/>
      <c r="G24" s="324"/>
    </row>
    <row r="25" spans="1:7" x14ac:dyDescent="0.2">
      <c r="A25" s="129"/>
      <c r="B25" s="54"/>
      <c r="C25" s="54"/>
      <c r="D25" s="54"/>
      <c r="E25" s="54"/>
      <c r="F25" s="55" t="s">
        <v>311</v>
      </c>
      <c r="G25" s="56"/>
    </row>
    <row r="26" spans="1:7" x14ac:dyDescent="0.2">
      <c r="A26" s="129"/>
      <c r="B26" s="325" t="s">
        <v>312</v>
      </c>
      <c r="C26" s="325"/>
      <c r="D26" s="325"/>
      <c r="E26" s="325"/>
      <c r="F26" s="325"/>
      <c r="G26" s="325"/>
    </row>
    <row r="28" spans="1:7" x14ac:dyDescent="0.2">
      <c r="B28" s="135">
        <v>1</v>
      </c>
      <c r="C28" s="314" t="s">
        <v>313</v>
      </c>
      <c r="D28" s="314"/>
      <c r="E28" s="314"/>
      <c r="F28" s="57" t="s">
        <v>314</v>
      </c>
      <c r="G28" s="58" t="s">
        <v>315</v>
      </c>
    </row>
    <row r="29" spans="1:7" x14ac:dyDescent="0.2">
      <c r="B29" s="135" t="s">
        <v>292</v>
      </c>
      <c r="C29" s="322" t="s">
        <v>316</v>
      </c>
      <c r="D29" s="322"/>
      <c r="E29" s="322"/>
      <c r="F29" s="55"/>
      <c r="G29" s="56">
        <v>0</v>
      </c>
    </row>
    <row r="30" spans="1:7" x14ac:dyDescent="0.2">
      <c r="B30" s="135" t="s">
        <v>294</v>
      </c>
      <c r="C30" s="322" t="s">
        <v>317</v>
      </c>
      <c r="D30" s="322"/>
      <c r="E30" s="322"/>
      <c r="F30" s="60">
        <v>0</v>
      </c>
      <c r="G30" s="56">
        <v>0</v>
      </c>
    </row>
    <row r="31" spans="1:7" x14ac:dyDescent="0.2">
      <c r="B31" s="135" t="s">
        <v>297</v>
      </c>
      <c r="C31" s="322" t="s">
        <v>318</v>
      </c>
      <c r="D31" s="322"/>
      <c r="E31" s="322"/>
      <c r="F31" s="60">
        <v>0.2</v>
      </c>
      <c r="G31" s="56">
        <v>0</v>
      </c>
    </row>
    <row r="32" spans="1:7" x14ac:dyDescent="0.2">
      <c r="B32" s="135" t="s">
        <v>298</v>
      </c>
      <c r="C32" s="322" t="s">
        <v>319</v>
      </c>
      <c r="D32" s="322"/>
      <c r="E32" s="322"/>
      <c r="F32" s="60">
        <v>0.2</v>
      </c>
      <c r="G32" s="56">
        <v>0</v>
      </c>
    </row>
    <row r="33" spans="1:7" x14ac:dyDescent="0.2">
      <c r="B33" s="135" t="s">
        <v>320</v>
      </c>
      <c r="C33" s="322" t="s">
        <v>321</v>
      </c>
      <c r="D33" s="322"/>
      <c r="E33" s="322"/>
      <c r="F33" s="60">
        <v>0</v>
      </c>
      <c r="G33" s="56">
        <v>0</v>
      </c>
    </row>
    <row r="34" spans="1:7" x14ac:dyDescent="0.2">
      <c r="B34" s="135" t="s">
        <v>322</v>
      </c>
      <c r="C34" s="322" t="s">
        <v>323</v>
      </c>
      <c r="D34" s="322"/>
      <c r="E34" s="322"/>
      <c r="F34" s="63">
        <v>0</v>
      </c>
      <c r="G34" s="56">
        <v>0</v>
      </c>
    </row>
    <row r="35" spans="1:7" x14ac:dyDescent="0.2">
      <c r="B35" s="136" t="s">
        <v>324</v>
      </c>
      <c r="C35" s="315" t="s">
        <v>440</v>
      </c>
      <c r="D35" s="316"/>
      <c r="E35" s="317"/>
      <c r="F35" s="146">
        <v>0.14000000000000001</v>
      </c>
      <c r="G35" s="56">
        <v>0</v>
      </c>
    </row>
    <row r="36" spans="1:7" x14ac:dyDescent="0.2">
      <c r="B36" s="135" t="s">
        <v>333</v>
      </c>
      <c r="C36" s="322" t="s">
        <v>523</v>
      </c>
      <c r="D36" s="322"/>
      <c r="E36" s="322"/>
      <c r="F36" s="64"/>
      <c r="G36" s="56">
        <v>0</v>
      </c>
    </row>
    <row r="37" spans="1:7" x14ac:dyDescent="0.2">
      <c r="B37" s="319" t="s">
        <v>325</v>
      </c>
      <c r="C37" s="320"/>
      <c r="D37" s="320"/>
      <c r="E37" s="320"/>
      <c r="F37" s="321"/>
      <c r="G37" s="56">
        <v>0</v>
      </c>
    </row>
    <row r="39" spans="1:7" ht="15.75" customHeight="1" x14ac:dyDescent="0.2">
      <c r="A39" s="318" t="s">
        <v>326</v>
      </c>
      <c r="B39" s="318"/>
      <c r="C39" s="318"/>
      <c r="D39" s="318"/>
      <c r="E39" s="318"/>
      <c r="F39" s="318"/>
      <c r="G39" s="129"/>
    </row>
    <row r="41" spans="1:7" ht="15.75" customHeight="1" x14ac:dyDescent="0.2">
      <c r="A41" s="135">
        <v>2</v>
      </c>
      <c r="B41" s="319" t="s">
        <v>327</v>
      </c>
      <c r="C41" s="320"/>
      <c r="D41" s="320"/>
      <c r="E41" s="321"/>
      <c r="F41" s="57" t="s">
        <v>315</v>
      </c>
    </row>
    <row r="42" spans="1:7" ht="15.75" customHeight="1" x14ac:dyDescent="0.2">
      <c r="A42" s="135" t="s">
        <v>292</v>
      </c>
      <c r="B42" s="131" t="s">
        <v>328</v>
      </c>
      <c r="C42" s="132"/>
      <c r="D42" s="124">
        <v>12</v>
      </c>
      <c r="E42" s="66"/>
      <c r="F42" s="56">
        <v>0</v>
      </c>
    </row>
    <row r="43" spans="1:7" x14ac:dyDescent="0.2">
      <c r="A43" s="135" t="s">
        <v>294</v>
      </c>
      <c r="B43" s="315" t="s">
        <v>421</v>
      </c>
      <c r="C43" s="316"/>
      <c r="D43" s="65"/>
      <c r="E43" s="66"/>
      <c r="F43" s="56">
        <v>0</v>
      </c>
      <c r="G43" s="67"/>
    </row>
    <row r="44" spans="1:7" x14ac:dyDescent="0.2">
      <c r="A44" s="135" t="s">
        <v>297</v>
      </c>
      <c r="B44" s="315" t="s">
        <v>422</v>
      </c>
      <c r="C44" s="316"/>
      <c r="D44" s="316"/>
      <c r="E44" s="66"/>
      <c r="F44" s="56">
        <v>0</v>
      </c>
      <c r="G44" s="67"/>
    </row>
    <row r="45" spans="1:7" x14ac:dyDescent="0.2">
      <c r="A45" s="135" t="s">
        <v>298</v>
      </c>
      <c r="B45" s="315" t="s">
        <v>329</v>
      </c>
      <c r="C45" s="316"/>
      <c r="D45" s="316"/>
      <c r="E45" s="317"/>
      <c r="F45" s="56">
        <v>0</v>
      </c>
      <c r="G45" s="67"/>
    </row>
    <row r="46" spans="1:7" x14ac:dyDescent="0.2">
      <c r="A46" s="135" t="s">
        <v>320</v>
      </c>
      <c r="B46" s="315" t="s">
        <v>330</v>
      </c>
      <c r="C46" s="316"/>
      <c r="D46" s="316"/>
      <c r="E46" s="317"/>
      <c r="F46" s="56">
        <v>0</v>
      </c>
      <c r="G46" s="67"/>
    </row>
    <row r="47" spans="1:7" x14ac:dyDescent="0.2">
      <c r="A47" s="135" t="s">
        <v>322</v>
      </c>
      <c r="B47" s="315" t="s">
        <v>331</v>
      </c>
      <c r="C47" s="316"/>
      <c r="D47" s="316"/>
      <c r="E47" s="317"/>
      <c r="F47" s="56">
        <v>0</v>
      </c>
      <c r="G47" s="67"/>
    </row>
    <row r="48" spans="1:7" x14ac:dyDescent="0.2">
      <c r="A48" s="135" t="s">
        <v>324</v>
      </c>
      <c r="B48" s="315" t="s">
        <v>332</v>
      </c>
      <c r="C48" s="316"/>
      <c r="D48" s="316"/>
      <c r="E48" s="317"/>
      <c r="F48" s="56">
        <v>0</v>
      </c>
      <c r="G48" s="67"/>
    </row>
    <row r="49" spans="1:7" x14ac:dyDescent="0.2">
      <c r="A49" s="135" t="s">
        <v>333</v>
      </c>
      <c r="B49" s="308" t="s">
        <v>334</v>
      </c>
      <c r="C49" s="309"/>
      <c r="D49" s="309"/>
      <c r="E49" s="310"/>
      <c r="F49" s="56">
        <v>0</v>
      </c>
      <c r="G49" s="67"/>
    </row>
    <row r="50" spans="1:7" x14ac:dyDescent="0.2">
      <c r="A50" s="314" t="s">
        <v>335</v>
      </c>
      <c r="B50" s="314"/>
      <c r="C50" s="314"/>
      <c r="D50" s="314"/>
      <c r="E50" s="314"/>
      <c r="F50" s="56">
        <v>0</v>
      </c>
      <c r="G50" s="67"/>
    </row>
    <row r="51" spans="1:7" x14ac:dyDescent="0.2">
      <c r="G51" s="67"/>
    </row>
    <row r="52" spans="1:7" ht="15.75" customHeight="1" x14ac:dyDescent="0.2">
      <c r="A52" s="318" t="s">
        <v>336</v>
      </c>
      <c r="B52" s="318"/>
      <c r="C52" s="318"/>
      <c r="D52" s="318"/>
      <c r="E52" s="318"/>
      <c r="F52" s="318"/>
      <c r="G52" s="67"/>
    </row>
    <row r="53" spans="1:7" x14ac:dyDescent="0.2">
      <c r="G53" s="67"/>
    </row>
    <row r="54" spans="1:7" x14ac:dyDescent="0.2">
      <c r="A54" s="135">
        <v>3</v>
      </c>
      <c r="B54" s="314" t="s">
        <v>337</v>
      </c>
      <c r="C54" s="314"/>
      <c r="D54" s="314"/>
      <c r="E54" s="314"/>
      <c r="F54" s="57" t="s">
        <v>315</v>
      </c>
      <c r="G54" s="52"/>
    </row>
    <row r="55" spans="1:7" x14ac:dyDescent="0.2">
      <c r="A55" s="68" t="s">
        <v>292</v>
      </c>
      <c r="B55" s="296" t="s">
        <v>417</v>
      </c>
      <c r="C55" s="296"/>
      <c r="D55" s="296"/>
      <c r="E55" s="296"/>
      <c r="F55" s="56">
        <v>0</v>
      </c>
      <c r="G55" s="129"/>
    </row>
    <row r="56" spans="1:7" x14ac:dyDescent="0.2">
      <c r="A56" s="68" t="s">
        <v>294</v>
      </c>
      <c r="B56" s="308" t="s">
        <v>484</v>
      </c>
      <c r="C56" s="309"/>
      <c r="D56" s="309"/>
      <c r="E56" s="310"/>
      <c r="F56" s="56">
        <v>0</v>
      </c>
      <c r="G56" s="54"/>
    </row>
    <row r="57" spans="1:7" x14ac:dyDescent="0.2">
      <c r="A57" s="68" t="s">
        <v>297</v>
      </c>
      <c r="B57" s="296" t="s">
        <v>418</v>
      </c>
      <c r="C57" s="296"/>
      <c r="D57" s="296"/>
      <c r="E57" s="296"/>
      <c r="F57" s="56">
        <v>0</v>
      </c>
      <c r="G57" s="54"/>
    </row>
    <row r="58" spans="1:7" x14ac:dyDescent="0.2">
      <c r="A58" s="68" t="s">
        <v>298</v>
      </c>
      <c r="B58" s="308" t="s">
        <v>419</v>
      </c>
      <c r="C58" s="309"/>
      <c r="D58" s="309"/>
      <c r="E58" s="310"/>
      <c r="F58" s="56">
        <v>0</v>
      </c>
      <c r="G58" s="54"/>
    </row>
    <row r="59" spans="1:7" x14ac:dyDescent="0.2">
      <c r="A59" s="68" t="s">
        <v>320</v>
      </c>
      <c r="B59" s="308" t="s">
        <v>522</v>
      </c>
      <c r="C59" s="309"/>
      <c r="D59" s="309"/>
      <c r="E59" s="310"/>
      <c r="F59" s="56">
        <v>0</v>
      </c>
      <c r="G59" s="54"/>
    </row>
    <row r="60" spans="1:7" x14ac:dyDescent="0.2">
      <c r="A60" s="68" t="s">
        <v>322</v>
      </c>
      <c r="B60" s="308" t="s">
        <v>420</v>
      </c>
      <c r="C60" s="309"/>
      <c r="D60" s="309"/>
      <c r="E60" s="310"/>
      <c r="F60" s="56">
        <v>0</v>
      </c>
      <c r="G60" s="54"/>
    </row>
    <row r="61" spans="1:7" x14ac:dyDescent="0.2">
      <c r="A61" s="68" t="s">
        <v>324</v>
      </c>
      <c r="B61" s="308" t="s">
        <v>255</v>
      </c>
      <c r="C61" s="309"/>
      <c r="D61" s="309"/>
      <c r="E61" s="310"/>
      <c r="F61" s="56">
        <v>0</v>
      </c>
      <c r="G61" s="54"/>
    </row>
    <row r="62" spans="1:7" x14ac:dyDescent="0.2">
      <c r="A62" s="68" t="s">
        <v>333</v>
      </c>
      <c r="B62" s="296" t="s">
        <v>338</v>
      </c>
      <c r="C62" s="296"/>
      <c r="D62" s="296"/>
      <c r="E62" s="296"/>
      <c r="F62" s="56">
        <v>0</v>
      </c>
      <c r="G62" s="129"/>
    </row>
    <row r="63" spans="1:7" x14ac:dyDescent="0.2">
      <c r="A63" s="294" t="s">
        <v>339</v>
      </c>
      <c r="B63" s="294"/>
      <c r="C63" s="294"/>
      <c r="D63" s="294"/>
      <c r="E63" s="294"/>
      <c r="F63" s="56">
        <v>0</v>
      </c>
      <c r="G63" s="54"/>
    </row>
    <row r="64" spans="1:7" x14ac:dyDescent="0.2">
      <c r="A64" s="70"/>
      <c r="B64" s="70"/>
      <c r="C64" s="70"/>
      <c r="D64" s="70"/>
      <c r="E64" s="70"/>
      <c r="F64" s="71"/>
      <c r="G64" s="129"/>
    </row>
    <row r="65" spans="1:7" x14ac:dyDescent="0.2">
      <c r="A65" s="293" t="s">
        <v>340</v>
      </c>
      <c r="B65" s="293"/>
      <c r="C65" s="293"/>
      <c r="D65" s="293"/>
      <c r="E65" s="293"/>
      <c r="F65" s="293"/>
    </row>
    <row r="66" spans="1:7" x14ac:dyDescent="0.2">
      <c r="A66" s="127"/>
      <c r="B66" s="127"/>
      <c r="C66" s="127"/>
      <c r="D66" s="127"/>
      <c r="E66" s="127"/>
      <c r="F66" s="127"/>
    </row>
    <row r="67" spans="1:7" x14ac:dyDescent="0.2">
      <c r="A67" s="127"/>
      <c r="B67" s="293" t="s">
        <v>341</v>
      </c>
      <c r="C67" s="293"/>
      <c r="D67" s="293"/>
      <c r="E67" s="293"/>
      <c r="F67" s="293"/>
    </row>
    <row r="68" spans="1:7" x14ac:dyDescent="0.2">
      <c r="A68" s="70"/>
      <c r="B68" s="70" t="s">
        <v>342</v>
      </c>
      <c r="C68" s="70"/>
      <c r="D68" s="70"/>
      <c r="E68" s="70"/>
      <c r="F68" s="71"/>
    </row>
    <row r="69" spans="1:7" x14ac:dyDescent="0.2">
      <c r="A69" s="126" t="s">
        <v>343</v>
      </c>
      <c r="B69" s="294" t="s">
        <v>344</v>
      </c>
      <c r="C69" s="294"/>
      <c r="D69" s="294"/>
      <c r="E69" s="126" t="s">
        <v>314</v>
      </c>
      <c r="F69" s="69" t="s">
        <v>315</v>
      </c>
    </row>
    <row r="70" spans="1:7" x14ac:dyDescent="0.2">
      <c r="A70" s="68" t="s">
        <v>292</v>
      </c>
      <c r="B70" s="296" t="s">
        <v>345</v>
      </c>
      <c r="C70" s="296"/>
      <c r="D70" s="296"/>
      <c r="E70" s="72">
        <v>0</v>
      </c>
      <c r="F70" s="56">
        <v>0</v>
      </c>
      <c r="G70" s="313"/>
    </row>
    <row r="71" spans="1:7" x14ac:dyDescent="0.2">
      <c r="A71" s="68" t="s">
        <v>294</v>
      </c>
      <c r="B71" s="296" t="s">
        <v>346</v>
      </c>
      <c r="C71" s="296"/>
      <c r="D71" s="296"/>
      <c r="E71" s="72">
        <v>1.4999999999999999E-2</v>
      </c>
      <c r="F71" s="56">
        <v>0</v>
      </c>
      <c r="G71" s="313"/>
    </row>
    <row r="72" spans="1:7" x14ac:dyDescent="0.2">
      <c r="A72" s="68" t="s">
        <v>297</v>
      </c>
      <c r="B72" s="296" t="s">
        <v>347</v>
      </c>
      <c r="C72" s="296"/>
      <c r="D72" s="296"/>
      <c r="E72" s="72">
        <v>0.01</v>
      </c>
      <c r="F72" s="56">
        <v>0</v>
      </c>
      <c r="G72" s="313"/>
    </row>
    <row r="73" spans="1:7" x14ac:dyDescent="0.2">
      <c r="A73" s="68" t="s">
        <v>298</v>
      </c>
      <c r="B73" s="296" t="s">
        <v>348</v>
      </c>
      <c r="C73" s="296"/>
      <c r="D73" s="296"/>
      <c r="E73" s="72">
        <v>2E-3</v>
      </c>
      <c r="F73" s="56">
        <v>0</v>
      </c>
      <c r="G73" s="313"/>
    </row>
    <row r="74" spans="1:7" x14ac:dyDescent="0.2">
      <c r="A74" s="68" t="s">
        <v>320</v>
      </c>
      <c r="B74" s="296" t="s">
        <v>349</v>
      </c>
      <c r="C74" s="296"/>
      <c r="D74" s="296"/>
      <c r="E74" s="72">
        <v>2.5000000000000001E-2</v>
      </c>
      <c r="F74" s="56">
        <v>0</v>
      </c>
      <c r="G74" s="313"/>
    </row>
    <row r="75" spans="1:7" x14ac:dyDescent="0.2">
      <c r="A75" s="68" t="s">
        <v>322</v>
      </c>
      <c r="B75" s="296" t="s">
        <v>350</v>
      </c>
      <c r="C75" s="296"/>
      <c r="D75" s="296"/>
      <c r="E75" s="72">
        <v>0.08</v>
      </c>
      <c r="F75" s="56">
        <v>0</v>
      </c>
      <c r="G75" s="313"/>
    </row>
    <row r="76" spans="1:7" ht="13.5" x14ac:dyDescent="0.25">
      <c r="A76" s="68" t="s">
        <v>324</v>
      </c>
      <c r="B76" s="311" t="s">
        <v>351</v>
      </c>
      <c r="C76" s="311"/>
      <c r="D76" s="311"/>
      <c r="E76" s="72">
        <v>0</v>
      </c>
      <c r="F76" s="56">
        <v>0</v>
      </c>
      <c r="G76" s="313"/>
    </row>
    <row r="77" spans="1:7" x14ac:dyDescent="0.2">
      <c r="A77" s="68" t="s">
        <v>333</v>
      </c>
      <c r="B77" s="296" t="s">
        <v>352</v>
      </c>
      <c r="C77" s="296"/>
      <c r="D77" s="296"/>
      <c r="E77" s="72">
        <v>6.0000000000000001E-3</v>
      </c>
      <c r="F77" s="56">
        <v>0</v>
      </c>
      <c r="G77" s="313"/>
    </row>
    <row r="78" spans="1:7" x14ac:dyDescent="0.2">
      <c r="A78" s="294" t="s">
        <v>235</v>
      </c>
      <c r="B78" s="294"/>
      <c r="C78" s="294"/>
      <c r="D78" s="294"/>
      <c r="E78" s="73">
        <f>SUM(E70:E77)</f>
        <v>0.13800000000000001</v>
      </c>
      <c r="F78" s="56">
        <v>0</v>
      </c>
    </row>
    <row r="79" spans="1:7" x14ac:dyDescent="0.2">
      <c r="A79" s="74"/>
      <c r="B79" s="74"/>
      <c r="C79" s="74"/>
      <c r="D79" s="74"/>
      <c r="E79" s="75"/>
      <c r="F79" s="76"/>
    </row>
    <row r="80" spans="1:7" x14ac:dyDescent="0.2">
      <c r="A80" s="312" t="s">
        <v>353</v>
      </c>
      <c r="B80" s="312"/>
      <c r="C80" s="312"/>
      <c r="D80" s="312"/>
      <c r="E80" s="312"/>
      <c r="F80" s="312"/>
    </row>
    <row r="81" spans="1:12" x14ac:dyDescent="0.2">
      <c r="A81" s="70"/>
      <c r="B81" s="128"/>
      <c r="C81" s="128"/>
      <c r="D81" s="128"/>
      <c r="E81" s="77"/>
      <c r="F81" s="71"/>
    </row>
    <row r="82" spans="1:12" x14ac:dyDescent="0.2">
      <c r="A82" s="126" t="s">
        <v>354</v>
      </c>
      <c r="B82" s="294" t="s">
        <v>355</v>
      </c>
      <c r="C82" s="294"/>
      <c r="D82" s="294"/>
      <c r="E82" s="126" t="s">
        <v>314</v>
      </c>
      <c r="F82" s="69" t="s">
        <v>315</v>
      </c>
    </row>
    <row r="83" spans="1:12" x14ac:dyDescent="0.2">
      <c r="A83" s="68" t="s">
        <v>292</v>
      </c>
      <c r="B83" s="296" t="s">
        <v>355</v>
      </c>
      <c r="C83" s="296"/>
      <c r="D83" s="296"/>
      <c r="E83" s="109">
        <v>8.3299999999999999E-2</v>
      </c>
      <c r="F83" s="56">
        <v>0</v>
      </c>
      <c r="G83" s="78"/>
    </row>
    <row r="84" spans="1:12" x14ac:dyDescent="0.2">
      <c r="A84" s="294" t="s">
        <v>356</v>
      </c>
      <c r="B84" s="294"/>
      <c r="C84" s="294"/>
      <c r="D84" s="294"/>
      <c r="E84" s="73">
        <f>E83</f>
        <v>8.3299999999999999E-2</v>
      </c>
      <c r="F84" s="56">
        <v>0</v>
      </c>
    </row>
    <row r="85" spans="1:12" x14ac:dyDescent="0.2">
      <c r="A85" s="79" t="s">
        <v>294</v>
      </c>
      <c r="B85" s="300" t="s">
        <v>357</v>
      </c>
      <c r="C85" s="300"/>
      <c r="D85" s="300"/>
      <c r="E85" s="72">
        <f>E78*E83</f>
        <v>1.1495400000000001E-2</v>
      </c>
      <c r="F85" s="56">
        <v>0</v>
      </c>
      <c r="G85" s="78"/>
      <c r="H85" s="78"/>
    </row>
    <row r="86" spans="1:12" x14ac:dyDescent="0.2">
      <c r="A86" s="305" t="s">
        <v>235</v>
      </c>
      <c r="B86" s="306"/>
      <c r="C86" s="306"/>
      <c r="D86" s="306"/>
      <c r="E86" s="73">
        <f>SUM(E84:E85)</f>
        <v>9.4795400000000002E-2</v>
      </c>
      <c r="F86" s="56">
        <v>0</v>
      </c>
      <c r="G86" s="78"/>
    </row>
    <row r="87" spans="1:12" x14ac:dyDescent="0.2">
      <c r="A87" s="70"/>
      <c r="B87" s="128"/>
      <c r="C87" s="128"/>
      <c r="D87" s="128"/>
      <c r="E87" s="77"/>
      <c r="F87" s="71"/>
    </row>
    <row r="88" spans="1:12" x14ac:dyDescent="0.2">
      <c r="A88" s="126" t="s">
        <v>358</v>
      </c>
      <c r="B88" s="307" t="s">
        <v>359</v>
      </c>
      <c r="C88" s="307"/>
      <c r="D88" s="307"/>
      <c r="E88" s="126" t="s">
        <v>314</v>
      </c>
      <c r="F88" s="69" t="s">
        <v>315</v>
      </c>
    </row>
    <row r="89" spans="1:12" x14ac:dyDescent="0.2">
      <c r="A89" s="68" t="s">
        <v>292</v>
      </c>
      <c r="B89" s="308" t="s">
        <v>360</v>
      </c>
      <c r="C89" s="309"/>
      <c r="D89" s="310"/>
      <c r="E89" s="72">
        <v>0</v>
      </c>
      <c r="F89" s="56">
        <v>0</v>
      </c>
      <c r="H89" s="81"/>
      <c r="I89" s="81"/>
      <c r="J89" s="81"/>
      <c r="K89" s="82"/>
      <c r="L89" s="83"/>
    </row>
    <row r="90" spans="1:12" ht="32.25" customHeight="1" x14ac:dyDescent="0.2">
      <c r="A90" s="79" t="s">
        <v>294</v>
      </c>
      <c r="B90" s="300" t="s">
        <v>361</v>
      </c>
      <c r="C90" s="300"/>
      <c r="D90" s="300"/>
      <c r="E90" s="84">
        <f>E89*E78</f>
        <v>0</v>
      </c>
      <c r="F90" s="56">
        <v>0</v>
      </c>
      <c r="K90" s="82"/>
      <c r="L90" s="83"/>
    </row>
    <row r="91" spans="1:12" x14ac:dyDescent="0.2">
      <c r="A91" s="303" t="s">
        <v>235</v>
      </c>
      <c r="B91" s="304"/>
      <c r="C91" s="304"/>
      <c r="D91" s="304"/>
      <c r="E91" s="73">
        <f>SUM(E89:E90)</f>
        <v>0</v>
      </c>
      <c r="F91" s="56">
        <v>0</v>
      </c>
    </row>
    <row r="92" spans="1:12" x14ac:dyDescent="0.2">
      <c r="A92" s="70"/>
      <c r="B92" s="70"/>
      <c r="C92" s="70"/>
      <c r="D92" s="70"/>
      <c r="E92" s="70"/>
      <c r="F92" s="71"/>
    </row>
    <row r="93" spans="1:12" x14ac:dyDescent="0.2">
      <c r="A93" s="302" t="s">
        <v>362</v>
      </c>
      <c r="B93" s="302"/>
      <c r="C93" s="302"/>
      <c r="D93" s="302"/>
      <c r="E93" s="302"/>
      <c r="F93" s="302"/>
    </row>
    <row r="94" spans="1:12" x14ac:dyDescent="0.2">
      <c r="A94" s="70"/>
      <c r="B94" s="70"/>
      <c r="C94" s="70"/>
      <c r="D94" s="70"/>
      <c r="E94" s="70"/>
      <c r="F94" s="71"/>
      <c r="G94" s="85"/>
    </row>
    <row r="95" spans="1:12" x14ac:dyDescent="0.2">
      <c r="A95" s="126" t="s">
        <v>363</v>
      </c>
      <c r="B95" s="294" t="s">
        <v>364</v>
      </c>
      <c r="C95" s="294"/>
      <c r="D95" s="294"/>
      <c r="E95" s="126" t="s">
        <v>314</v>
      </c>
      <c r="F95" s="69" t="s">
        <v>315</v>
      </c>
    </row>
    <row r="96" spans="1:12" x14ac:dyDescent="0.2">
      <c r="A96" s="79" t="s">
        <v>292</v>
      </c>
      <c r="B96" s="273" t="s">
        <v>365</v>
      </c>
      <c r="C96" s="273"/>
      <c r="D96" s="273"/>
      <c r="E96" s="84">
        <v>0</v>
      </c>
      <c r="F96" s="80">
        <v>0</v>
      </c>
      <c r="G96" s="78"/>
    </row>
    <row r="97" spans="1:7" x14ac:dyDescent="0.2">
      <c r="A97" s="79" t="s">
        <v>294</v>
      </c>
      <c r="B97" s="300" t="s">
        <v>366</v>
      </c>
      <c r="C97" s="300"/>
      <c r="D97" s="300"/>
      <c r="E97" s="84">
        <v>0</v>
      </c>
      <c r="F97" s="80">
        <v>0</v>
      </c>
      <c r="G97" s="86"/>
    </row>
    <row r="98" spans="1:7" ht="12.75" customHeight="1" x14ac:dyDescent="0.2">
      <c r="A98" s="79" t="s">
        <v>297</v>
      </c>
      <c r="B98" s="300" t="s">
        <v>367</v>
      </c>
      <c r="C98" s="300"/>
      <c r="D98" s="300"/>
      <c r="E98" s="84">
        <v>0</v>
      </c>
      <c r="F98" s="80">
        <v>0</v>
      </c>
      <c r="G98" s="129"/>
    </row>
    <row r="99" spans="1:7" x14ac:dyDescent="0.2">
      <c r="A99" s="79" t="s">
        <v>298</v>
      </c>
      <c r="B99" s="300" t="s">
        <v>368</v>
      </c>
      <c r="C99" s="300"/>
      <c r="D99" s="300"/>
      <c r="E99" s="84">
        <v>0</v>
      </c>
      <c r="F99" s="80">
        <v>0</v>
      </c>
      <c r="G99" s="52"/>
    </row>
    <row r="100" spans="1:7" x14ac:dyDescent="0.2">
      <c r="A100" s="79" t="s">
        <v>320</v>
      </c>
      <c r="B100" s="300" t="s">
        <v>369</v>
      </c>
      <c r="C100" s="300"/>
      <c r="D100" s="300"/>
      <c r="E100" s="84">
        <v>0</v>
      </c>
      <c r="F100" s="80">
        <v>0</v>
      </c>
      <c r="G100" s="52"/>
    </row>
    <row r="101" spans="1:7" ht="12.75" customHeight="1" x14ac:dyDescent="0.2">
      <c r="A101" s="79" t="s">
        <v>322</v>
      </c>
      <c r="B101" s="281" t="s">
        <v>370</v>
      </c>
      <c r="C101" s="282"/>
      <c r="D101" s="283"/>
      <c r="E101" s="84">
        <v>0</v>
      </c>
      <c r="F101" s="80">
        <v>0</v>
      </c>
      <c r="G101" s="52"/>
    </row>
    <row r="102" spans="1:7" x14ac:dyDescent="0.2">
      <c r="A102" s="274" t="s">
        <v>235</v>
      </c>
      <c r="B102" s="275"/>
      <c r="C102" s="275"/>
      <c r="D102" s="276"/>
      <c r="E102" s="84">
        <v>0</v>
      </c>
      <c r="F102" s="80">
        <v>0</v>
      </c>
      <c r="G102" s="129"/>
    </row>
    <row r="103" spans="1:7" x14ac:dyDescent="0.2">
      <c r="A103" s="70"/>
      <c r="B103" s="70"/>
      <c r="C103" s="70"/>
      <c r="D103" s="70"/>
      <c r="E103" s="70"/>
      <c r="F103" s="71"/>
    </row>
    <row r="104" spans="1:7" x14ac:dyDescent="0.2">
      <c r="A104" s="302" t="s">
        <v>371</v>
      </c>
      <c r="B104" s="302"/>
      <c r="C104" s="302"/>
      <c r="D104" s="302"/>
      <c r="E104" s="302"/>
      <c r="F104" s="302"/>
    </row>
    <row r="105" spans="1:7" x14ac:dyDescent="0.2">
      <c r="A105" s="70"/>
      <c r="B105" s="70"/>
      <c r="C105" s="70"/>
      <c r="D105" s="70"/>
      <c r="E105" s="70"/>
      <c r="F105" s="71"/>
    </row>
    <row r="106" spans="1:7" ht="30.75" customHeight="1" x14ac:dyDescent="0.2">
      <c r="A106" s="125" t="s">
        <v>372</v>
      </c>
      <c r="B106" s="284" t="s">
        <v>373</v>
      </c>
      <c r="C106" s="285"/>
      <c r="D106" s="286"/>
      <c r="E106" s="125" t="s">
        <v>314</v>
      </c>
      <c r="F106" s="88" t="s">
        <v>315</v>
      </c>
    </row>
    <row r="107" spans="1:7" ht="13.5" x14ac:dyDescent="0.2">
      <c r="A107" s="79" t="s">
        <v>292</v>
      </c>
      <c r="B107" s="301" t="s">
        <v>374</v>
      </c>
      <c r="C107" s="301"/>
      <c r="D107" s="301"/>
      <c r="E107" s="110">
        <v>0.121</v>
      </c>
      <c r="F107" s="80">
        <v>0</v>
      </c>
      <c r="G107" s="89"/>
    </row>
    <row r="108" spans="1:7" x14ac:dyDescent="0.2">
      <c r="A108" s="79" t="s">
        <v>294</v>
      </c>
      <c r="B108" s="300" t="s">
        <v>375</v>
      </c>
      <c r="C108" s="300"/>
      <c r="D108" s="300"/>
      <c r="E108" s="84">
        <v>0</v>
      </c>
      <c r="F108" s="80">
        <v>0</v>
      </c>
    </row>
    <row r="109" spans="1:7" x14ac:dyDescent="0.2">
      <c r="A109" s="79" t="s">
        <v>297</v>
      </c>
      <c r="B109" s="281" t="s">
        <v>376</v>
      </c>
      <c r="C109" s="282"/>
      <c r="D109" s="283"/>
      <c r="E109" s="84">
        <v>0</v>
      </c>
      <c r="F109" s="80">
        <v>0</v>
      </c>
    </row>
    <row r="110" spans="1:7" x14ac:dyDescent="0.2">
      <c r="A110" s="79" t="s">
        <v>298</v>
      </c>
      <c r="B110" s="281" t="s">
        <v>377</v>
      </c>
      <c r="C110" s="282"/>
      <c r="D110" s="283"/>
      <c r="E110" s="84">
        <v>0</v>
      </c>
      <c r="F110" s="80">
        <v>0</v>
      </c>
      <c r="G110" s="81"/>
    </row>
    <row r="111" spans="1:7" x14ac:dyDescent="0.2">
      <c r="A111" s="79" t="s">
        <v>320</v>
      </c>
      <c r="B111" s="300" t="s">
        <v>378</v>
      </c>
      <c r="C111" s="300"/>
      <c r="D111" s="300"/>
      <c r="E111" s="84">
        <v>0</v>
      </c>
      <c r="F111" s="80">
        <v>0</v>
      </c>
      <c r="G111" s="81"/>
    </row>
    <row r="112" spans="1:7" x14ac:dyDescent="0.2">
      <c r="A112" s="79" t="s">
        <v>322</v>
      </c>
      <c r="B112" s="281" t="s">
        <v>379</v>
      </c>
      <c r="C112" s="282"/>
      <c r="D112" s="283"/>
      <c r="E112" s="84">
        <v>0</v>
      </c>
      <c r="F112" s="80">
        <v>0</v>
      </c>
    </row>
    <row r="113" spans="1:14" x14ac:dyDescent="0.2">
      <c r="A113" s="297" t="s">
        <v>356</v>
      </c>
      <c r="B113" s="298"/>
      <c r="C113" s="298"/>
      <c r="D113" s="299"/>
      <c r="E113" s="87">
        <f>SUM(E107:E112)</f>
        <v>0.121</v>
      </c>
      <c r="F113" s="80">
        <v>0</v>
      </c>
    </row>
    <row r="114" spans="1:14" x14ac:dyDescent="0.2">
      <c r="A114" s="79" t="s">
        <v>324</v>
      </c>
      <c r="B114" s="300" t="s">
        <v>380</v>
      </c>
      <c r="C114" s="300"/>
      <c r="D114" s="300"/>
      <c r="E114" s="84">
        <f>E113*E78</f>
        <v>1.6698000000000001E-2</v>
      </c>
      <c r="F114" s="80">
        <v>0</v>
      </c>
    </row>
    <row r="115" spans="1:14" x14ac:dyDescent="0.2">
      <c r="A115" s="274" t="s">
        <v>235</v>
      </c>
      <c r="B115" s="275"/>
      <c r="C115" s="275"/>
      <c r="D115" s="275"/>
      <c r="E115" s="87">
        <f>E113+E114</f>
        <v>0.13769799999999999</v>
      </c>
      <c r="F115" s="80">
        <v>0</v>
      </c>
    </row>
    <row r="116" spans="1:14" x14ac:dyDescent="0.2">
      <c r="A116" s="70"/>
      <c r="B116" s="70"/>
      <c r="C116" s="70"/>
      <c r="D116" s="70"/>
      <c r="E116" s="70"/>
      <c r="F116" s="71"/>
    </row>
    <row r="117" spans="1:14" x14ac:dyDescent="0.2">
      <c r="A117" s="293" t="s">
        <v>381</v>
      </c>
      <c r="B117" s="293"/>
      <c r="C117" s="293"/>
      <c r="D117" s="293"/>
      <c r="E117" s="293"/>
      <c r="F117" s="293"/>
    </row>
    <row r="118" spans="1:14" x14ac:dyDescent="0.2">
      <c r="A118" s="90"/>
      <c r="B118" s="70"/>
      <c r="C118" s="70"/>
      <c r="D118" s="70"/>
      <c r="E118" s="70"/>
      <c r="F118" s="71"/>
    </row>
    <row r="119" spans="1:14" x14ac:dyDescent="0.2">
      <c r="A119" s="126">
        <v>4</v>
      </c>
      <c r="B119" s="294" t="s">
        <v>382</v>
      </c>
      <c r="C119" s="294"/>
      <c r="D119" s="294"/>
      <c r="E119" s="294"/>
      <c r="F119" s="56" t="s">
        <v>315</v>
      </c>
    </row>
    <row r="120" spans="1:14" x14ac:dyDescent="0.2">
      <c r="A120" s="91" t="s">
        <v>343</v>
      </c>
      <c r="B120" s="296" t="s">
        <v>383</v>
      </c>
      <c r="C120" s="296"/>
      <c r="D120" s="296"/>
      <c r="E120" s="296"/>
      <c r="F120" s="56">
        <v>0</v>
      </c>
    </row>
    <row r="121" spans="1:14" x14ac:dyDescent="0.2">
      <c r="A121" s="91" t="s">
        <v>354</v>
      </c>
      <c r="B121" s="296" t="s">
        <v>384</v>
      </c>
      <c r="C121" s="296"/>
      <c r="D121" s="296"/>
      <c r="E121" s="296"/>
      <c r="F121" s="56">
        <v>0</v>
      </c>
    </row>
    <row r="122" spans="1:14" x14ac:dyDescent="0.2">
      <c r="A122" s="91" t="s">
        <v>358</v>
      </c>
      <c r="B122" s="296" t="s">
        <v>360</v>
      </c>
      <c r="C122" s="296"/>
      <c r="D122" s="296"/>
      <c r="E122" s="296"/>
      <c r="F122" s="56">
        <v>0</v>
      </c>
    </row>
    <row r="123" spans="1:14" x14ac:dyDescent="0.2">
      <c r="A123" s="91" t="s">
        <v>363</v>
      </c>
      <c r="B123" s="296" t="s">
        <v>385</v>
      </c>
      <c r="C123" s="296"/>
      <c r="D123" s="296"/>
      <c r="E123" s="296"/>
      <c r="F123" s="56">
        <v>0</v>
      </c>
    </row>
    <row r="124" spans="1:14" x14ac:dyDescent="0.2">
      <c r="A124" s="91" t="s">
        <v>372</v>
      </c>
      <c r="B124" s="296" t="s">
        <v>386</v>
      </c>
      <c r="C124" s="296"/>
      <c r="D124" s="296"/>
      <c r="E124" s="296"/>
      <c r="F124" s="56">
        <v>0</v>
      </c>
    </row>
    <row r="125" spans="1:14" x14ac:dyDescent="0.2">
      <c r="A125" s="91" t="s">
        <v>387</v>
      </c>
      <c r="B125" s="296" t="s">
        <v>334</v>
      </c>
      <c r="C125" s="296"/>
      <c r="D125" s="296"/>
      <c r="E125" s="296"/>
      <c r="F125" s="56">
        <v>0</v>
      </c>
    </row>
    <row r="126" spans="1:14" x14ac:dyDescent="0.2">
      <c r="A126" s="294" t="s">
        <v>235</v>
      </c>
      <c r="B126" s="294"/>
      <c r="C126" s="294"/>
      <c r="D126" s="294"/>
      <c r="E126" s="294"/>
      <c r="F126" s="56">
        <v>0</v>
      </c>
    </row>
    <row r="127" spans="1:14" x14ac:dyDescent="0.2">
      <c r="A127" s="70"/>
      <c r="B127" s="70"/>
      <c r="C127" s="70"/>
      <c r="D127" s="70"/>
      <c r="E127" s="70"/>
      <c r="F127" s="71"/>
    </row>
    <row r="128" spans="1:14" x14ac:dyDescent="0.2">
      <c r="A128" s="293" t="s">
        <v>388</v>
      </c>
      <c r="B128" s="293"/>
      <c r="C128" s="293"/>
      <c r="D128" s="293"/>
      <c r="E128" s="293"/>
      <c r="F128" s="293"/>
      <c r="G128" s="92"/>
      <c r="L128" s="295"/>
      <c r="M128" s="295"/>
      <c r="N128" s="295"/>
    </row>
    <row r="129" spans="1:9" x14ac:dyDescent="0.2">
      <c r="A129" s="70"/>
      <c r="B129" s="70"/>
      <c r="C129" s="70"/>
      <c r="D129" s="70"/>
      <c r="E129" s="70"/>
      <c r="F129" s="71"/>
    </row>
    <row r="130" spans="1:9" x14ac:dyDescent="0.2">
      <c r="A130" s="126">
        <v>5</v>
      </c>
      <c r="B130" s="294" t="s">
        <v>389</v>
      </c>
      <c r="C130" s="294"/>
      <c r="D130" s="294"/>
      <c r="E130" s="126" t="s">
        <v>314</v>
      </c>
      <c r="F130" s="69" t="s">
        <v>315</v>
      </c>
    </row>
    <row r="131" spans="1:9" ht="27.75" customHeight="1" x14ac:dyDescent="0.2">
      <c r="A131" s="79" t="s">
        <v>292</v>
      </c>
      <c r="B131" s="295" t="s">
        <v>530</v>
      </c>
      <c r="C131" s="295"/>
      <c r="D131" s="295"/>
      <c r="E131" s="87">
        <v>0</v>
      </c>
      <c r="F131" s="88">
        <v>0</v>
      </c>
    </row>
    <row r="132" spans="1:9" x14ac:dyDescent="0.2">
      <c r="A132" s="79" t="s">
        <v>294</v>
      </c>
      <c r="B132" s="290" t="s">
        <v>390</v>
      </c>
      <c r="C132" s="291"/>
      <c r="D132" s="291"/>
      <c r="E132" s="93">
        <f>E133+E134+E135+E136</f>
        <v>9.5000000000000001E-2</v>
      </c>
      <c r="F132" s="88">
        <v>0</v>
      </c>
    </row>
    <row r="133" spans="1:9" x14ac:dyDescent="0.2">
      <c r="A133" s="79" t="s">
        <v>391</v>
      </c>
      <c r="B133" s="281" t="s">
        <v>392</v>
      </c>
      <c r="C133" s="282"/>
      <c r="D133" s="283"/>
      <c r="E133" s="84">
        <v>0</v>
      </c>
      <c r="F133" s="88">
        <v>0</v>
      </c>
    </row>
    <row r="134" spans="1:9" x14ac:dyDescent="0.2">
      <c r="A134" s="79" t="s">
        <v>393</v>
      </c>
      <c r="B134" s="281" t="s">
        <v>394</v>
      </c>
      <c r="C134" s="282"/>
      <c r="D134" s="283"/>
      <c r="E134" s="84">
        <v>0</v>
      </c>
      <c r="F134" s="88">
        <v>0</v>
      </c>
    </row>
    <row r="135" spans="1:9" x14ac:dyDescent="0.2">
      <c r="A135" s="79" t="s">
        <v>395</v>
      </c>
      <c r="B135" s="278" t="s">
        <v>396</v>
      </c>
      <c r="C135" s="279"/>
      <c r="D135" s="280"/>
      <c r="E135" s="84">
        <v>0.05</v>
      </c>
      <c r="F135" s="88">
        <v>0</v>
      </c>
    </row>
    <row r="136" spans="1:9" x14ac:dyDescent="0.2">
      <c r="A136" s="79" t="s">
        <v>397</v>
      </c>
      <c r="B136" s="281" t="s">
        <v>398</v>
      </c>
      <c r="C136" s="282"/>
      <c r="D136" s="283"/>
      <c r="E136" s="84">
        <v>4.4999999999999998E-2</v>
      </c>
      <c r="F136" s="88">
        <v>0</v>
      </c>
    </row>
    <row r="137" spans="1:9" x14ac:dyDescent="0.2">
      <c r="A137" s="79" t="s">
        <v>297</v>
      </c>
      <c r="B137" s="284" t="s">
        <v>399</v>
      </c>
      <c r="C137" s="285"/>
      <c r="D137" s="286"/>
      <c r="E137" s="87">
        <v>0</v>
      </c>
      <c r="F137" s="88">
        <v>0</v>
      </c>
    </row>
    <row r="138" spans="1:9" x14ac:dyDescent="0.2">
      <c r="A138" s="287" t="s">
        <v>235</v>
      </c>
      <c r="B138" s="288"/>
      <c r="C138" s="288"/>
      <c r="D138" s="288"/>
      <c r="E138" s="289"/>
      <c r="F138" s="88">
        <v>0</v>
      </c>
      <c r="G138" s="94"/>
    </row>
    <row r="139" spans="1:9" x14ac:dyDescent="0.2">
      <c r="A139" s="70"/>
      <c r="B139" s="70"/>
      <c r="C139" s="70"/>
      <c r="D139" s="70"/>
      <c r="E139" s="70"/>
      <c r="F139" s="71"/>
    </row>
    <row r="140" spans="1:9" x14ac:dyDescent="0.2">
      <c r="A140" s="70"/>
      <c r="B140" s="70"/>
      <c r="C140" s="70"/>
      <c r="D140" s="70"/>
      <c r="E140" s="70"/>
      <c r="F140" s="71"/>
      <c r="I140" s="94"/>
    </row>
    <row r="141" spans="1:9" ht="32.25" customHeight="1" x14ac:dyDescent="0.2">
      <c r="A141" s="290" t="s">
        <v>400</v>
      </c>
      <c r="B141" s="291"/>
      <c r="C141" s="291"/>
      <c r="D141" s="291"/>
      <c r="E141" s="292"/>
      <c r="F141" s="80" t="s">
        <v>315</v>
      </c>
    </row>
    <row r="142" spans="1:9" x14ac:dyDescent="0.2">
      <c r="A142" s="79" t="s">
        <v>292</v>
      </c>
      <c r="B142" s="273" t="s">
        <v>401</v>
      </c>
      <c r="C142" s="273"/>
      <c r="D142" s="273"/>
      <c r="E142" s="273"/>
      <c r="F142" s="80">
        <v>0</v>
      </c>
    </row>
    <row r="143" spans="1:9" x14ac:dyDescent="0.2">
      <c r="A143" s="79" t="s">
        <v>294</v>
      </c>
      <c r="B143" s="273" t="s">
        <v>402</v>
      </c>
      <c r="C143" s="273"/>
      <c r="D143" s="273"/>
      <c r="E143" s="273"/>
      <c r="F143" s="80">
        <v>0</v>
      </c>
    </row>
    <row r="144" spans="1:9" x14ac:dyDescent="0.2">
      <c r="A144" s="79" t="s">
        <v>297</v>
      </c>
      <c r="B144" s="273" t="s">
        <v>403</v>
      </c>
      <c r="C144" s="273"/>
      <c r="D144" s="273"/>
      <c r="E144" s="273"/>
      <c r="F144" s="80">
        <v>0</v>
      </c>
    </row>
    <row r="145" spans="1:7" x14ac:dyDescent="0.2">
      <c r="A145" s="79" t="s">
        <v>298</v>
      </c>
      <c r="B145" s="273" t="s">
        <v>404</v>
      </c>
      <c r="C145" s="273"/>
      <c r="D145" s="273"/>
      <c r="E145" s="273"/>
      <c r="F145" s="80">
        <v>0</v>
      </c>
      <c r="G145" s="94"/>
    </row>
    <row r="146" spans="1:7" ht="16.5" customHeight="1" x14ac:dyDescent="0.2">
      <c r="A146" s="274" t="s">
        <v>356</v>
      </c>
      <c r="B146" s="275"/>
      <c r="C146" s="275"/>
      <c r="D146" s="275"/>
      <c r="E146" s="276"/>
      <c r="F146" s="80">
        <v>0</v>
      </c>
      <c r="G146" s="94"/>
    </row>
    <row r="147" spans="1:7" x14ac:dyDescent="0.2">
      <c r="A147" s="79" t="s">
        <v>320</v>
      </c>
      <c r="B147" s="273" t="s">
        <v>405</v>
      </c>
      <c r="C147" s="273"/>
      <c r="D147" s="273"/>
      <c r="E147" s="273"/>
      <c r="F147" s="80">
        <v>0</v>
      </c>
    </row>
    <row r="148" spans="1:7" x14ac:dyDescent="0.2">
      <c r="A148" s="277" t="s">
        <v>235</v>
      </c>
      <c r="B148" s="277"/>
      <c r="C148" s="277"/>
      <c r="D148" s="277"/>
      <c r="E148" s="277"/>
      <c r="F148" s="80">
        <v>0</v>
      </c>
    </row>
    <row r="149" spans="1:7" x14ac:dyDescent="0.2">
      <c r="A149" s="70"/>
      <c r="B149" s="95"/>
      <c r="C149" s="95"/>
      <c r="D149" s="259" t="s">
        <v>406</v>
      </c>
      <c r="E149" s="259"/>
      <c r="F149" s="96"/>
    </row>
    <row r="150" spans="1:7" x14ac:dyDescent="0.2">
      <c r="B150" s="52"/>
      <c r="C150" s="52"/>
      <c r="D150" s="97"/>
      <c r="E150" s="97"/>
      <c r="F150" s="98"/>
    </row>
    <row r="151" spans="1:7" ht="26.25" customHeight="1" x14ac:dyDescent="0.2">
      <c r="A151" s="260" t="s">
        <v>407</v>
      </c>
      <c r="B151" s="260"/>
      <c r="C151" s="260"/>
      <c r="D151" s="260"/>
      <c r="E151" s="260"/>
      <c r="F151" s="260"/>
    </row>
    <row r="152" spans="1:7" ht="13.5" thickBot="1" x14ac:dyDescent="0.25">
      <c r="A152" s="99"/>
      <c r="B152" s="99"/>
      <c r="C152" s="99"/>
      <c r="D152" s="99"/>
      <c r="E152" s="99"/>
      <c r="F152" s="99"/>
    </row>
    <row r="153" spans="1:7" ht="14.25" thickTop="1" thickBot="1" x14ac:dyDescent="0.25">
      <c r="A153" s="100" t="s">
        <v>99</v>
      </c>
      <c r="B153" s="101"/>
      <c r="C153" s="102"/>
      <c r="D153" s="103" t="s">
        <v>408</v>
      </c>
      <c r="E153" s="101"/>
      <c r="F153" s="104"/>
      <c r="G153" s="105"/>
    </row>
    <row r="154" spans="1:7" ht="13.5" thickTop="1" x14ac:dyDescent="0.2">
      <c r="A154" s="261" t="s">
        <v>409</v>
      </c>
      <c r="B154" s="262"/>
      <c r="C154" s="263"/>
      <c r="D154" s="264">
        <f>E84</f>
        <v>8.3299999999999999E-2</v>
      </c>
      <c r="E154" s="265"/>
      <c r="F154" s="266"/>
    </row>
    <row r="155" spans="1:7" x14ac:dyDescent="0.2">
      <c r="A155" s="267" t="s">
        <v>410</v>
      </c>
      <c r="B155" s="268"/>
      <c r="C155" s="269"/>
      <c r="D155" s="270">
        <f>E107</f>
        <v>0.121</v>
      </c>
      <c r="E155" s="271"/>
      <c r="F155" s="272"/>
    </row>
    <row r="156" spans="1:7" ht="33.75" customHeight="1" thickBot="1" x14ac:dyDescent="0.25">
      <c r="A156" s="241" t="s">
        <v>411</v>
      </c>
      <c r="B156" s="242"/>
      <c r="C156" s="243"/>
      <c r="D156" s="244">
        <f>E98+E101</f>
        <v>0</v>
      </c>
      <c r="E156" s="245"/>
      <c r="F156" s="246"/>
    </row>
    <row r="157" spans="1:7" ht="13.5" thickBot="1" x14ac:dyDescent="0.25">
      <c r="A157" s="247" t="s">
        <v>356</v>
      </c>
      <c r="B157" s="248"/>
      <c r="C157" s="249"/>
      <c r="D157" s="250">
        <f>SUM(D154:D156)</f>
        <v>0.20429999999999998</v>
      </c>
      <c r="E157" s="251"/>
      <c r="F157" s="252"/>
    </row>
    <row r="158" spans="1:7" ht="33.75" customHeight="1" thickTop="1" thickBot="1" x14ac:dyDescent="0.25">
      <c r="A158" s="253" t="s">
        <v>412</v>
      </c>
      <c r="B158" s="254"/>
      <c r="C158" s="255"/>
      <c r="D158" s="111">
        <v>7.3899999999999993E-2</v>
      </c>
      <c r="E158" s="111">
        <v>7.5999999999999998E-2</v>
      </c>
      <c r="F158" s="106">
        <v>7.8200000000000006E-2</v>
      </c>
    </row>
    <row r="159" spans="1:7" ht="14.25" thickTop="1" thickBot="1" x14ac:dyDescent="0.25">
      <c r="A159" s="256" t="s">
        <v>413</v>
      </c>
      <c r="B159" s="257"/>
      <c r="C159" s="258"/>
      <c r="D159" s="122">
        <f>D157+D158</f>
        <v>0.2782</v>
      </c>
      <c r="E159" s="123">
        <f>D157+E158</f>
        <v>0.28029999999999999</v>
      </c>
      <c r="F159" s="107">
        <f>D157+F158</f>
        <v>0.28249999999999997</v>
      </c>
    </row>
    <row r="160" spans="1:7" ht="36" customHeight="1" thickTop="1" x14ac:dyDescent="0.2">
      <c r="A160" s="240" t="s">
        <v>414</v>
      </c>
      <c r="B160" s="240"/>
      <c r="C160" s="240"/>
      <c r="D160" s="240"/>
      <c r="E160" s="240"/>
      <c r="F160" s="240"/>
    </row>
  </sheetData>
  <mergeCells count="143">
    <mergeCell ref="A157:C157"/>
    <mergeCell ref="D157:F157"/>
    <mergeCell ref="A158:C158"/>
    <mergeCell ref="A159:C159"/>
    <mergeCell ref="A160:F160"/>
    <mergeCell ref="A154:C154"/>
    <mergeCell ref="D154:F154"/>
    <mergeCell ref="A155:C155"/>
    <mergeCell ref="D155:F155"/>
    <mergeCell ref="A156:C156"/>
    <mergeCell ref="D156:F156"/>
    <mergeCell ref="B145:E145"/>
    <mergeCell ref="A146:E146"/>
    <mergeCell ref="B147:E147"/>
    <mergeCell ref="A148:E148"/>
    <mergeCell ref="D149:E149"/>
    <mergeCell ref="A151:F151"/>
    <mergeCell ref="B137:D137"/>
    <mergeCell ref="A138:E138"/>
    <mergeCell ref="A141:E141"/>
    <mergeCell ref="B142:E142"/>
    <mergeCell ref="B143:E143"/>
    <mergeCell ref="B144:E144"/>
    <mergeCell ref="B131:D131"/>
    <mergeCell ref="B132:D132"/>
    <mergeCell ref="B133:D133"/>
    <mergeCell ref="B134:D134"/>
    <mergeCell ref="B135:D135"/>
    <mergeCell ref="B136:D136"/>
    <mergeCell ref="B123:E123"/>
    <mergeCell ref="B124:E124"/>
    <mergeCell ref="B125:E125"/>
    <mergeCell ref="A126:E126"/>
    <mergeCell ref="A128:F128"/>
    <mergeCell ref="B130:D130"/>
    <mergeCell ref="A115:D115"/>
    <mergeCell ref="A117:F117"/>
    <mergeCell ref="B119:E119"/>
    <mergeCell ref="B120:E120"/>
    <mergeCell ref="B121:E121"/>
    <mergeCell ref="B122:E122"/>
    <mergeCell ref="B109:D109"/>
    <mergeCell ref="B110:D110"/>
    <mergeCell ref="B111:D111"/>
    <mergeCell ref="B112:D112"/>
    <mergeCell ref="A113:D113"/>
    <mergeCell ref="B114:D114"/>
    <mergeCell ref="B101:D101"/>
    <mergeCell ref="A102:D102"/>
    <mergeCell ref="A104:F104"/>
    <mergeCell ref="B106:D106"/>
    <mergeCell ref="B107:D107"/>
    <mergeCell ref="B108:D108"/>
    <mergeCell ref="B95:D95"/>
    <mergeCell ref="B96:D96"/>
    <mergeCell ref="B97:D97"/>
    <mergeCell ref="B98:D98"/>
    <mergeCell ref="B99:D99"/>
    <mergeCell ref="B100:D100"/>
    <mergeCell ref="A86:D86"/>
    <mergeCell ref="B88:D88"/>
    <mergeCell ref="B89:D89"/>
    <mergeCell ref="B90:D90"/>
    <mergeCell ref="A91:D91"/>
    <mergeCell ref="A93:F93"/>
    <mergeCell ref="A78:D78"/>
    <mergeCell ref="A80:F80"/>
    <mergeCell ref="B82:D82"/>
    <mergeCell ref="B83:D83"/>
    <mergeCell ref="A84:D84"/>
    <mergeCell ref="B85:D85"/>
    <mergeCell ref="B70:D70"/>
    <mergeCell ref="G70:G77"/>
    <mergeCell ref="B71:D71"/>
    <mergeCell ref="B72:D72"/>
    <mergeCell ref="B73:D73"/>
    <mergeCell ref="B74:D74"/>
    <mergeCell ref="B75:D75"/>
    <mergeCell ref="B76:D76"/>
    <mergeCell ref="B77:D77"/>
    <mergeCell ref="B61:E61"/>
    <mergeCell ref="B62:E62"/>
    <mergeCell ref="A63:E63"/>
    <mergeCell ref="A65:F65"/>
    <mergeCell ref="B67:F67"/>
    <mergeCell ref="B69:D69"/>
    <mergeCell ref="B57:E57"/>
    <mergeCell ref="B58:E58"/>
    <mergeCell ref="B59:E59"/>
    <mergeCell ref="B60:E60"/>
    <mergeCell ref="A50:E50"/>
    <mergeCell ref="A52:F52"/>
    <mergeCell ref="B54:E54"/>
    <mergeCell ref="B55:E55"/>
    <mergeCell ref="B56:E56"/>
    <mergeCell ref="B43:C43"/>
    <mergeCell ref="B44:D44"/>
    <mergeCell ref="B45:E45"/>
    <mergeCell ref="B46:E46"/>
    <mergeCell ref="B47:E47"/>
    <mergeCell ref="B48:E48"/>
    <mergeCell ref="B41:E41"/>
    <mergeCell ref="B26:G26"/>
    <mergeCell ref="C28:E28"/>
    <mergeCell ref="C29:E29"/>
    <mergeCell ref="C30:E30"/>
    <mergeCell ref="C31:E31"/>
    <mergeCell ref="C32:E32"/>
    <mergeCell ref="C35:E35"/>
    <mergeCell ref="B49:E49"/>
    <mergeCell ref="A18:G18"/>
    <mergeCell ref="A20:G20"/>
    <mergeCell ref="B21:E21"/>
    <mergeCell ref="F21:G21"/>
    <mergeCell ref="C33:E33"/>
    <mergeCell ref="C34:E34"/>
    <mergeCell ref="C36:E36"/>
    <mergeCell ref="B37:F37"/>
    <mergeCell ref="A39:F39"/>
    <mergeCell ref="L128:N128"/>
    <mergeCell ref="D2:G2"/>
    <mergeCell ref="A1:G1"/>
    <mergeCell ref="B10:F10"/>
    <mergeCell ref="B11:F11"/>
    <mergeCell ref="B12:F12"/>
    <mergeCell ref="A14:G14"/>
    <mergeCell ref="C15:E15"/>
    <mergeCell ref="F15:G15"/>
    <mergeCell ref="A2:C2"/>
    <mergeCell ref="C4:G4"/>
    <mergeCell ref="C5:G5"/>
    <mergeCell ref="C6:G6"/>
    <mergeCell ref="A8:G8"/>
    <mergeCell ref="B9:F9"/>
    <mergeCell ref="B22:E22"/>
    <mergeCell ref="F22:G22"/>
    <mergeCell ref="B23:E23"/>
    <mergeCell ref="F23:G23"/>
    <mergeCell ref="B24:E24"/>
    <mergeCell ref="F24:G24"/>
    <mergeCell ref="A16:B16"/>
    <mergeCell ref="C16:E16"/>
    <mergeCell ref="F16:G16"/>
  </mergeCells>
  <printOptions horizontalCentered="1"/>
  <pageMargins left="1.1811023622047245" right="0.39370078740157483" top="0.98425196850393704" bottom="0.59055118110236227" header="0.31496062992125984" footer="0.31496062992125984"/>
  <pageSetup paperSize="9" scale="82" fitToHeight="0" orientation="portrait" r:id="rId1"/>
  <rowBreaks count="2" manualBreakCount="2">
    <brk id="64" max="6" man="1"/>
    <brk id="116" max="6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0"/>
  <sheetViews>
    <sheetView view="pageBreakPreview" topLeftCell="A46" zoomScale="110" zoomScaleNormal="130" zoomScaleSheetLayoutView="110" workbookViewId="0">
      <selection activeCell="B4" sqref="B4"/>
    </sheetView>
  </sheetViews>
  <sheetFormatPr defaultRowHeight="12.75" x14ac:dyDescent="0.2"/>
  <cols>
    <col min="1" max="1" width="4" style="48" customWidth="1"/>
    <col min="2" max="2" width="12.28515625" style="48" customWidth="1"/>
    <col min="3" max="3" width="29.85546875" style="48" customWidth="1"/>
    <col min="4" max="4" width="9.42578125" style="48" customWidth="1"/>
    <col min="5" max="5" width="9.28515625" style="48" bestFit="1" customWidth="1"/>
    <col min="6" max="6" width="15" style="51" customWidth="1"/>
    <col min="7" max="7" width="13.7109375" style="48" customWidth="1"/>
    <col min="8" max="11" width="9.140625" style="48"/>
    <col min="12" max="12" width="15.28515625" style="48" customWidth="1"/>
    <col min="13" max="15" width="9.140625" style="48"/>
    <col min="16" max="16" width="11.7109375" style="48" customWidth="1"/>
    <col min="17" max="16384" width="9.140625" style="48"/>
  </cols>
  <sheetData>
    <row r="1" spans="1:7" x14ac:dyDescent="0.2">
      <c r="A1" s="343" t="s">
        <v>507</v>
      </c>
      <c r="B1" s="343"/>
      <c r="C1" s="343"/>
      <c r="D1" s="343"/>
      <c r="E1" s="343"/>
      <c r="F1" s="343"/>
      <c r="G1" s="343"/>
    </row>
    <row r="2" spans="1:7" x14ac:dyDescent="0.2">
      <c r="A2" s="341" t="s">
        <v>287</v>
      </c>
      <c r="B2" s="341"/>
      <c r="C2" s="341"/>
      <c r="D2" s="341" t="s">
        <v>439</v>
      </c>
      <c r="E2" s="341"/>
      <c r="F2" s="341"/>
      <c r="G2" s="341"/>
    </row>
    <row r="4" spans="1:7" x14ac:dyDescent="0.2">
      <c r="B4" s="49" t="s">
        <v>288</v>
      </c>
      <c r="C4" s="342"/>
      <c r="D4" s="342"/>
      <c r="E4" s="342"/>
      <c r="F4" s="342"/>
      <c r="G4" s="342"/>
    </row>
    <row r="5" spans="1:7" x14ac:dyDescent="0.2">
      <c r="B5" s="49" t="s">
        <v>289</v>
      </c>
      <c r="C5" s="342"/>
      <c r="D5" s="342"/>
      <c r="E5" s="342"/>
      <c r="F5" s="342"/>
      <c r="G5" s="342"/>
    </row>
    <row r="6" spans="1:7" x14ac:dyDescent="0.2">
      <c r="B6" s="49" t="s">
        <v>290</v>
      </c>
      <c r="C6" s="342"/>
      <c r="D6" s="342"/>
      <c r="E6" s="342"/>
      <c r="F6" s="342"/>
      <c r="G6" s="342"/>
    </row>
    <row r="8" spans="1:7" x14ac:dyDescent="0.2">
      <c r="A8" s="314" t="s">
        <v>291</v>
      </c>
      <c r="B8" s="314"/>
      <c r="C8" s="314"/>
      <c r="D8" s="314"/>
      <c r="E8" s="314"/>
      <c r="F8" s="314"/>
      <c r="G8" s="314"/>
    </row>
    <row r="9" spans="1:7" x14ac:dyDescent="0.2">
      <c r="A9" s="135" t="s">
        <v>292</v>
      </c>
      <c r="B9" s="315" t="s">
        <v>293</v>
      </c>
      <c r="C9" s="316"/>
      <c r="D9" s="316"/>
      <c r="E9" s="316"/>
      <c r="F9" s="317"/>
      <c r="G9" s="135"/>
    </row>
    <row r="10" spans="1:7" x14ac:dyDescent="0.2">
      <c r="A10" s="135" t="s">
        <v>294</v>
      </c>
      <c r="B10" s="315" t="s">
        <v>295</v>
      </c>
      <c r="C10" s="316"/>
      <c r="D10" s="316"/>
      <c r="E10" s="316"/>
      <c r="F10" s="317"/>
      <c r="G10" s="135" t="s">
        <v>296</v>
      </c>
    </row>
    <row r="11" spans="1:7" x14ac:dyDescent="0.2">
      <c r="A11" s="135" t="s">
        <v>297</v>
      </c>
      <c r="B11" s="315" t="s">
        <v>528</v>
      </c>
      <c r="C11" s="316"/>
      <c r="D11" s="316"/>
      <c r="E11" s="316"/>
      <c r="F11" s="317"/>
      <c r="G11" s="50"/>
    </row>
    <row r="12" spans="1:7" x14ac:dyDescent="0.2">
      <c r="A12" s="135" t="s">
        <v>298</v>
      </c>
      <c r="B12" s="315" t="s">
        <v>299</v>
      </c>
      <c r="C12" s="316"/>
      <c r="D12" s="316"/>
      <c r="E12" s="316"/>
      <c r="F12" s="317"/>
      <c r="G12" s="135">
        <v>12</v>
      </c>
    </row>
    <row r="13" spans="1:7" x14ac:dyDescent="0.2">
      <c r="G13" s="52"/>
    </row>
    <row r="14" spans="1:7" x14ac:dyDescent="0.2">
      <c r="A14" s="340" t="s">
        <v>300</v>
      </c>
      <c r="B14" s="340"/>
      <c r="C14" s="340"/>
      <c r="D14" s="340"/>
      <c r="E14" s="340"/>
      <c r="F14" s="340"/>
      <c r="G14" s="340"/>
    </row>
    <row r="15" spans="1:7" ht="15" customHeight="1" x14ac:dyDescent="0.2">
      <c r="A15" s="134" t="s">
        <v>301</v>
      </c>
      <c r="B15" s="130"/>
      <c r="C15" s="319" t="s">
        <v>302</v>
      </c>
      <c r="D15" s="320"/>
      <c r="E15" s="321"/>
      <c r="F15" s="314" t="s">
        <v>303</v>
      </c>
      <c r="G15" s="314"/>
    </row>
    <row r="16" spans="1:7" x14ac:dyDescent="0.2">
      <c r="A16" s="333" t="s">
        <v>269</v>
      </c>
      <c r="B16" s="333"/>
      <c r="C16" s="334" t="s">
        <v>304</v>
      </c>
      <c r="D16" s="335"/>
      <c r="E16" s="336"/>
      <c r="F16" s="337">
        <v>1</v>
      </c>
      <c r="G16" s="338"/>
    </row>
    <row r="18" spans="1:7" x14ac:dyDescent="0.2">
      <c r="A18" s="339" t="s">
        <v>305</v>
      </c>
      <c r="B18" s="339"/>
      <c r="C18" s="339"/>
      <c r="D18" s="339"/>
      <c r="E18" s="339"/>
      <c r="F18" s="339"/>
      <c r="G18" s="339"/>
    </row>
    <row r="19" spans="1:7" x14ac:dyDescent="0.2">
      <c r="B19" s="129"/>
      <c r="C19" s="129"/>
      <c r="D19" s="129"/>
      <c r="E19" s="129"/>
      <c r="F19" s="53"/>
      <c r="G19" s="129"/>
    </row>
    <row r="20" spans="1:7" x14ac:dyDescent="0.2">
      <c r="A20" s="314" t="s">
        <v>306</v>
      </c>
      <c r="B20" s="314"/>
      <c r="C20" s="314"/>
      <c r="D20" s="314"/>
      <c r="E20" s="314"/>
      <c r="F20" s="314"/>
      <c r="G20" s="314"/>
    </row>
    <row r="21" spans="1:7" x14ac:dyDescent="0.2">
      <c r="A21" s="135">
        <v>1</v>
      </c>
      <c r="B21" s="326" t="s">
        <v>307</v>
      </c>
      <c r="C21" s="327"/>
      <c r="D21" s="327"/>
      <c r="E21" s="328"/>
      <c r="F21" s="319" t="s">
        <v>453</v>
      </c>
      <c r="G21" s="321"/>
    </row>
    <row r="22" spans="1:7" x14ac:dyDescent="0.2">
      <c r="A22" s="135">
        <v>2</v>
      </c>
      <c r="B22" s="315" t="s">
        <v>308</v>
      </c>
      <c r="C22" s="316"/>
      <c r="D22" s="316"/>
      <c r="E22" s="317"/>
      <c r="F22" s="329"/>
      <c r="G22" s="330"/>
    </row>
    <row r="23" spans="1:7" x14ac:dyDescent="0.2">
      <c r="A23" s="135">
        <v>3</v>
      </c>
      <c r="B23" s="315" t="s">
        <v>309</v>
      </c>
      <c r="C23" s="316"/>
      <c r="D23" s="316"/>
      <c r="E23" s="317"/>
      <c r="F23" s="331"/>
      <c r="G23" s="332"/>
    </row>
    <row r="24" spans="1:7" x14ac:dyDescent="0.2">
      <c r="A24" s="135">
        <v>4</v>
      </c>
      <c r="B24" s="315" t="s">
        <v>310</v>
      </c>
      <c r="C24" s="316"/>
      <c r="D24" s="316"/>
      <c r="E24" s="317"/>
      <c r="F24" s="323"/>
      <c r="G24" s="324"/>
    </row>
    <row r="25" spans="1:7" x14ac:dyDescent="0.2">
      <c r="A25" s="129"/>
      <c r="B25" s="54"/>
      <c r="C25" s="54"/>
      <c r="D25" s="54"/>
      <c r="E25" s="54"/>
      <c r="F25" s="55" t="s">
        <v>311</v>
      </c>
      <c r="G25" s="56"/>
    </row>
    <row r="26" spans="1:7" x14ac:dyDescent="0.2">
      <c r="A26" s="129"/>
      <c r="B26" s="325" t="s">
        <v>312</v>
      </c>
      <c r="C26" s="325"/>
      <c r="D26" s="325"/>
      <c r="E26" s="325"/>
      <c r="F26" s="325"/>
      <c r="G26" s="325"/>
    </row>
    <row r="28" spans="1:7" x14ac:dyDescent="0.2">
      <c r="B28" s="135">
        <v>1</v>
      </c>
      <c r="C28" s="314" t="s">
        <v>313</v>
      </c>
      <c r="D28" s="314"/>
      <c r="E28" s="314"/>
      <c r="F28" s="57" t="s">
        <v>314</v>
      </c>
      <c r="G28" s="58" t="s">
        <v>315</v>
      </c>
    </row>
    <row r="29" spans="1:7" x14ac:dyDescent="0.2">
      <c r="B29" s="135" t="s">
        <v>292</v>
      </c>
      <c r="C29" s="322" t="s">
        <v>316</v>
      </c>
      <c r="D29" s="322"/>
      <c r="E29" s="322"/>
      <c r="F29" s="55"/>
      <c r="G29" s="56">
        <v>0</v>
      </c>
    </row>
    <row r="30" spans="1:7" x14ac:dyDescent="0.2">
      <c r="B30" s="135" t="s">
        <v>294</v>
      </c>
      <c r="C30" s="322" t="s">
        <v>317</v>
      </c>
      <c r="D30" s="322"/>
      <c r="E30" s="322"/>
      <c r="F30" s="60">
        <v>0</v>
      </c>
      <c r="G30" s="56">
        <v>0</v>
      </c>
    </row>
    <row r="31" spans="1:7" x14ac:dyDescent="0.2">
      <c r="B31" s="135" t="s">
        <v>297</v>
      </c>
      <c r="C31" s="322" t="s">
        <v>318</v>
      </c>
      <c r="D31" s="322"/>
      <c r="E31" s="322"/>
      <c r="F31" s="60">
        <v>0</v>
      </c>
      <c r="G31" s="56">
        <v>0</v>
      </c>
    </row>
    <row r="32" spans="1:7" x14ac:dyDescent="0.2">
      <c r="B32" s="135" t="s">
        <v>298</v>
      </c>
      <c r="C32" s="322" t="s">
        <v>319</v>
      </c>
      <c r="D32" s="322"/>
      <c r="E32" s="322"/>
      <c r="F32" s="60">
        <v>0</v>
      </c>
      <c r="G32" s="56">
        <v>0</v>
      </c>
    </row>
    <row r="33" spans="1:7" x14ac:dyDescent="0.2">
      <c r="B33" s="135" t="s">
        <v>320</v>
      </c>
      <c r="C33" s="322" t="s">
        <v>321</v>
      </c>
      <c r="D33" s="322"/>
      <c r="E33" s="322"/>
      <c r="F33" s="60">
        <v>0</v>
      </c>
      <c r="G33" s="56">
        <v>0</v>
      </c>
    </row>
    <row r="34" spans="1:7" x14ac:dyDescent="0.2">
      <c r="B34" s="135" t="s">
        <v>322</v>
      </c>
      <c r="C34" s="322" t="s">
        <v>323</v>
      </c>
      <c r="D34" s="322"/>
      <c r="E34" s="322"/>
      <c r="F34" s="63">
        <v>0</v>
      </c>
      <c r="G34" s="56">
        <v>0</v>
      </c>
    </row>
    <row r="35" spans="1:7" x14ac:dyDescent="0.2">
      <c r="B35" s="136" t="s">
        <v>324</v>
      </c>
      <c r="C35" s="315" t="s">
        <v>440</v>
      </c>
      <c r="D35" s="316"/>
      <c r="E35" s="317"/>
      <c r="F35" s="146">
        <v>0.14000000000000001</v>
      </c>
      <c r="G35" s="56">
        <v>0</v>
      </c>
    </row>
    <row r="36" spans="1:7" x14ac:dyDescent="0.2">
      <c r="B36" s="135" t="s">
        <v>333</v>
      </c>
      <c r="C36" s="322" t="s">
        <v>523</v>
      </c>
      <c r="D36" s="322"/>
      <c r="E36" s="322"/>
      <c r="F36" s="64"/>
      <c r="G36" s="56">
        <v>0</v>
      </c>
    </row>
    <row r="37" spans="1:7" x14ac:dyDescent="0.2">
      <c r="B37" s="319" t="s">
        <v>325</v>
      </c>
      <c r="C37" s="320"/>
      <c r="D37" s="320"/>
      <c r="E37" s="320"/>
      <c r="F37" s="321"/>
      <c r="G37" s="56">
        <v>0</v>
      </c>
    </row>
    <row r="39" spans="1:7" ht="15.75" customHeight="1" x14ac:dyDescent="0.2">
      <c r="A39" s="318" t="s">
        <v>326</v>
      </c>
      <c r="B39" s="318"/>
      <c r="C39" s="318"/>
      <c r="D39" s="318"/>
      <c r="E39" s="318"/>
      <c r="F39" s="318"/>
      <c r="G39" s="129"/>
    </row>
    <row r="41" spans="1:7" ht="15.75" customHeight="1" x14ac:dyDescent="0.2">
      <c r="A41" s="135">
        <v>2</v>
      </c>
      <c r="B41" s="319" t="s">
        <v>327</v>
      </c>
      <c r="C41" s="320"/>
      <c r="D41" s="320"/>
      <c r="E41" s="321"/>
      <c r="F41" s="57" t="s">
        <v>315</v>
      </c>
    </row>
    <row r="42" spans="1:7" ht="15.75" customHeight="1" x14ac:dyDescent="0.2">
      <c r="A42" s="135" t="s">
        <v>292</v>
      </c>
      <c r="B42" s="131" t="s">
        <v>328</v>
      </c>
      <c r="C42" s="132"/>
      <c r="D42" s="124">
        <v>12</v>
      </c>
      <c r="E42" s="66"/>
      <c r="F42" s="56">
        <v>0</v>
      </c>
    </row>
    <row r="43" spans="1:7" x14ac:dyDescent="0.2">
      <c r="A43" s="135" t="s">
        <v>294</v>
      </c>
      <c r="B43" s="315" t="s">
        <v>421</v>
      </c>
      <c r="C43" s="316"/>
      <c r="D43" s="65"/>
      <c r="E43" s="66"/>
      <c r="F43" s="56">
        <v>0</v>
      </c>
      <c r="G43" s="67"/>
    </row>
    <row r="44" spans="1:7" x14ac:dyDescent="0.2">
      <c r="A44" s="135" t="s">
        <v>297</v>
      </c>
      <c r="B44" s="315" t="s">
        <v>422</v>
      </c>
      <c r="C44" s="316"/>
      <c r="D44" s="316"/>
      <c r="E44" s="66"/>
      <c r="F44" s="56">
        <v>0</v>
      </c>
      <c r="G44" s="67"/>
    </row>
    <row r="45" spans="1:7" x14ac:dyDescent="0.2">
      <c r="A45" s="135" t="s">
        <v>298</v>
      </c>
      <c r="B45" s="315" t="s">
        <v>329</v>
      </c>
      <c r="C45" s="316"/>
      <c r="D45" s="316"/>
      <c r="E45" s="317"/>
      <c r="F45" s="56">
        <v>0</v>
      </c>
      <c r="G45" s="67"/>
    </row>
    <row r="46" spans="1:7" x14ac:dyDescent="0.2">
      <c r="A46" s="135" t="s">
        <v>320</v>
      </c>
      <c r="B46" s="315" t="s">
        <v>330</v>
      </c>
      <c r="C46" s="316"/>
      <c r="D46" s="316"/>
      <c r="E46" s="317"/>
      <c r="F46" s="56">
        <v>0</v>
      </c>
      <c r="G46" s="67"/>
    </row>
    <row r="47" spans="1:7" x14ac:dyDescent="0.2">
      <c r="A47" s="135" t="s">
        <v>322</v>
      </c>
      <c r="B47" s="315" t="s">
        <v>331</v>
      </c>
      <c r="C47" s="316"/>
      <c r="D47" s="316"/>
      <c r="E47" s="317"/>
      <c r="F47" s="56">
        <v>0</v>
      </c>
      <c r="G47" s="67"/>
    </row>
    <row r="48" spans="1:7" x14ac:dyDescent="0.2">
      <c r="A48" s="135" t="s">
        <v>324</v>
      </c>
      <c r="B48" s="315" t="s">
        <v>332</v>
      </c>
      <c r="C48" s="316"/>
      <c r="D48" s="316"/>
      <c r="E48" s="317"/>
      <c r="F48" s="56">
        <v>0</v>
      </c>
      <c r="G48" s="67"/>
    </row>
    <row r="49" spans="1:7" x14ac:dyDescent="0.2">
      <c r="A49" s="135" t="s">
        <v>333</v>
      </c>
      <c r="B49" s="308" t="s">
        <v>334</v>
      </c>
      <c r="C49" s="309"/>
      <c r="D49" s="309"/>
      <c r="E49" s="310"/>
      <c r="F49" s="56">
        <v>0</v>
      </c>
      <c r="G49" s="67"/>
    </row>
    <row r="50" spans="1:7" x14ac:dyDescent="0.2">
      <c r="A50" s="314" t="s">
        <v>335</v>
      </c>
      <c r="B50" s="314"/>
      <c r="C50" s="314"/>
      <c r="D50" s="314"/>
      <c r="E50" s="314"/>
      <c r="F50" s="56">
        <v>0</v>
      </c>
      <c r="G50" s="67"/>
    </row>
    <row r="51" spans="1:7" x14ac:dyDescent="0.2">
      <c r="G51" s="67"/>
    </row>
    <row r="52" spans="1:7" ht="15.75" customHeight="1" x14ac:dyDescent="0.2">
      <c r="A52" s="318" t="s">
        <v>336</v>
      </c>
      <c r="B52" s="318"/>
      <c r="C52" s="318"/>
      <c r="D52" s="318"/>
      <c r="E52" s="318"/>
      <c r="F52" s="318"/>
      <c r="G52" s="67"/>
    </row>
    <row r="53" spans="1:7" x14ac:dyDescent="0.2">
      <c r="G53" s="67"/>
    </row>
    <row r="54" spans="1:7" x14ac:dyDescent="0.2">
      <c r="A54" s="135">
        <v>3</v>
      </c>
      <c r="B54" s="314" t="s">
        <v>337</v>
      </c>
      <c r="C54" s="314"/>
      <c r="D54" s="314"/>
      <c r="E54" s="314"/>
      <c r="F54" s="57" t="s">
        <v>315</v>
      </c>
      <c r="G54" s="52"/>
    </row>
    <row r="55" spans="1:7" x14ac:dyDescent="0.2">
      <c r="A55" s="68" t="s">
        <v>292</v>
      </c>
      <c r="B55" s="296" t="s">
        <v>417</v>
      </c>
      <c r="C55" s="296"/>
      <c r="D55" s="296"/>
      <c r="E55" s="296"/>
      <c r="F55" s="56">
        <v>0</v>
      </c>
      <c r="G55" s="129"/>
    </row>
    <row r="56" spans="1:7" x14ac:dyDescent="0.2">
      <c r="A56" s="68" t="s">
        <v>294</v>
      </c>
      <c r="B56" s="308" t="s">
        <v>484</v>
      </c>
      <c r="C56" s="309"/>
      <c r="D56" s="309"/>
      <c r="E56" s="310"/>
      <c r="F56" s="56">
        <v>0</v>
      </c>
      <c r="G56" s="54"/>
    </row>
    <row r="57" spans="1:7" x14ac:dyDescent="0.2">
      <c r="A57" s="68" t="s">
        <v>297</v>
      </c>
      <c r="B57" s="296" t="s">
        <v>418</v>
      </c>
      <c r="C57" s="296"/>
      <c r="D57" s="296"/>
      <c r="E57" s="296"/>
      <c r="F57" s="56">
        <v>0</v>
      </c>
      <c r="G57" s="54"/>
    </row>
    <row r="58" spans="1:7" x14ac:dyDescent="0.2">
      <c r="A58" s="68" t="s">
        <v>298</v>
      </c>
      <c r="B58" s="308" t="s">
        <v>419</v>
      </c>
      <c r="C58" s="309"/>
      <c r="D58" s="309"/>
      <c r="E58" s="310"/>
      <c r="F58" s="56">
        <v>0</v>
      </c>
      <c r="G58" s="54"/>
    </row>
    <row r="59" spans="1:7" x14ac:dyDescent="0.2">
      <c r="A59" s="68" t="s">
        <v>320</v>
      </c>
      <c r="B59" s="308" t="s">
        <v>522</v>
      </c>
      <c r="C59" s="309"/>
      <c r="D59" s="309"/>
      <c r="E59" s="310"/>
      <c r="F59" s="56">
        <v>0</v>
      </c>
      <c r="G59" s="54"/>
    </row>
    <row r="60" spans="1:7" x14ac:dyDescent="0.2">
      <c r="A60" s="68" t="s">
        <v>322</v>
      </c>
      <c r="B60" s="308" t="s">
        <v>420</v>
      </c>
      <c r="C60" s="309"/>
      <c r="D60" s="309"/>
      <c r="E60" s="310"/>
      <c r="F60" s="56">
        <v>0</v>
      </c>
      <c r="G60" s="54"/>
    </row>
    <row r="61" spans="1:7" x14ac:dyDescent="0.2">
      <c r="A61" s="68" t="s">
        <v>324</v>
      </c>
      <c r="B61" s="308" t="s">
        <v>255</v>
      </c>
      <c r="C61" s="309"/>
      <c r="D61" s="309"/>
      <c r="E61" s="310"/>
      <c r="F61" s="56">
        <v>0</v>
      </c>
      <c r="G61" s="54"/>
    </row>
    <row r="62" spans="1:7" x14ac:dyDescent="0.2">
      <c r="A62" s="68" t="s">
        <v>333</v>
      </c>
      <c r="B62" s="296" t="s">
        <v>338</v>
      </c>
      <c r="C62" s="296"/>
      <c r="D62" s="296"/>
      <c r="E62" s="296"/>
      <c r="F62" s="56">
        <v>0</v>
      </c>
      <c r="G62" s="129"/>
    </row>
    <row r="63" spans="1:7" x14ac:dyDescent="0.2">
      <c r="A63" s="294" t="s">
        <v>339</v>
      </c>
      <c r="B63" s="294"/>
      <c r="C63" s="294"/>
      <c r="D63" s="294"/>
      <c r="E63" s="294"/>
      <c r="F63" s="56">
        <v>0</v>
      </c>
      <c r="G63" s="54"/>
    </row>
    <row r="64" spans="1:7" x14ac:dyDescent="0.2">
      <c r="A64" s="70"/>
      <c r="B64" s="70"/>
      <c r="C64" s="70"/>
      <c r="D64" s="70"/>
      <c r="E64" s="70"/>
      <c r="F64" s="71"/>
      <c r="G64" s="129"/>
    </row>
    <row r="65" spans="1:7" x14ac:dyDescent="0.2">
      <c r="A65" s="293" t="s">
        <v>340</v>
      </c>
      <c r="B65" s="293"/>
      <c r="C65" s="293"/>
      <c r="D65" s="293"/>
      <c r="E65" s="293"/>
      <c r="F65" s="293"/>
    </row>
    <row r="66" spans="1:7" x14ac:dyDescent="0.2">
      <c r="A66" s="127"/>
      <c r="B66" s="127"/>
      <c r="C66" s="127"/>
      <c r="D66" s="127"/>
      <c r="E66" s="127"/>
      <c r="F66" s="127"/>
    </row>
    <row r="67" spans="1:7" x14ac:dyDescent="0.2">
      <c r="A67" s="127"/>
      <c r="B67" s="293" t="s">
        <v>341</v>
      </c>
      <c r="C67" s="293"/>
      <c r="D67" s="293"/>
      <c r="E67" s="293"/>
      <c r="F67" s="293"/>
    </row>
    <row r="68" spans="1:7" x14ac:dyDescent="0.2">
      <c r="A68" s="70"/>
      <c r="B68" s="70" t="s">
        <v>342</v>
      </c>
      <c r="C68" s="70"/>
      <c r="D68" s="70"/>
      <c r="E68" s="70"/>
      <c r="F68" s="71"/>
    </row>
    <row r="69" spans="1:7" x14ac:dyDescent="0.2">
      <c r="A69" s="126" t="s">
        <v>343</v>
      </c>
      <c r="B69" s="294" t="s">
        <v>344</v>
      </c>
      <c r="C69" s="294"/>
      <c r="D69" s="294"/>
      <c r="E69" s="126" t="s">
        <v>314</v>
      </c>
      <c r="F69" s="69" t="s">
        <v>315</v>
      </c>
    </row>
    <row r="70" spans="1:7" x14ac:dyDescent="0.2">
      <c r="A70" s="68" t="s">
        <v>292</v>
      </c>
      <c r="B70" s="296" t="s">
        <v>345</v>
      </c>
      <c r="C70" s="296"/>
      <c r="D70" s="296"/>
      <c r="E70" s="72">
        <v>0</v>
      </c>
      <c r="F70" s="56">
        <v>0</v>
      </c>
      <c r="G70" s="313"/>
    </row>
    <row r="71" spans="1:7" x14ac:dyDescent="0.2">
      <c r="A71" s="68" t="s">
        <v>294</v>
      </c>
      <c r="B71" s="296" t="s">
        <v>346</v>
      </c>
      <c r="C71" s="296"/>
      <c r="D71" s="296"/>
      <c r="E71" s="72">
        <v>1.4999999999999999E-2</v>
      </c>
      <c r="F71" s="56">
        <v>0</v>
      </c>
      <c r="G71" s="313"/>
    </row>
    <row r="72" spans="1:7" x14ac:dyDescent="0.2">
      <c r="A72" s="68" t="s">
        <v>297</v>
      </c>
      <c r="B72" s="296" t="s">
        <v>347</v>
      </c>
      <c r="C72" s="296"/>
      <c r="D72" s="296"/>
      <c r="E72" s="72">
        <v>0.01</v>
      </c>
      <c r="F72" s="56">
        <v>0</v>
      </c>
      <c r="G72" s="313"/>
    </row>
    <row r="73" spans="1:7" x14ac:dyDescent="0.2">
      <c r="A73" s="68" t="s">
        <v>298</v>
      </c>
      <c r="B73" s="296" t="s">
        <v>348</v>
      </c>
      <c r="C73" s="296"/>
      <c r="D73" s="296"/>
      <c r="E73" s="72">
        <v>2E-3</v>
      </c>
      <c r="F73" s="56">
        <v>0</v>
      </c>
      <c r="G73" s="313"/>
    </row>
    <row r="74" spans="1:7" x14ac:dyDescent="0.2">
      <c r="A74" s="68" t="s">
        <v>320</v>
      </c>
      <c r="B74" s="296" t="s">
        <v>349</v>
      </c>
      <c r="C74" s="296"/>
      <c r="D74" s="296"/>
      <c r="E74" s="72">
        <v>2.5000000000000001E-2</v>
      </c>
      <c r="F74" s="56">
        <v>0</v>
      </c>
      <c r="G74" s="313"/>
    </row>
    <row r="75" spans="1:7" x14ac:dyDescent="0.2">
      <c r="A75" s="68" t="s">
        <v>322</v>
      </c>
      <c r="B75" s="296" t="s">
        <v>350</v>
      </c>
      <c r="C75" s="296"/>
      <c r="D75" s="296"/>
      <c r="E75" s="72">
        <v>0.08</v>
      </c>
      <c r="F75" s="56">
        <v>0</v>
      </c>
      <c r="G75" s="313"/>
    </row>
    <row r="76" spans="1:7" ht="13.5" x14ac:dyDescent="0.25">
      <c r="A76" s="68" t="s">
        <v>324</v>
      </c>
      <c r="B76" s="311" t="s">
        <v>351</v>
      </c>
      <c r="C76" s="311"/>
      <c r="D76" s="311"/>
      <c r="E76" s="72">
        <v>0</v>
      </c>
      <c r="F76" s="56">
        <v>0</v>
      </c>
      <c r="G76" s="313"/>
    </row>
    <row r="77" spans="1:7" x14ac:dyDescent="0.2">
      <c r="A77" s="68" t="s">
        <v>333</v>
      </c>
      <c r="B77" s="296" t="s">
        <v>352</v>
      </c>
      <c r="C77" s="296"/>
      <c r="D77" s="296"/>
      <c r="E77" s="72">
        <v>6.0000000000000001E-3</v>
      </c>
      <c r="F77" s="56">
        <v>0</v>
      </c>
      <c r="G77" s="313"/>
    </row>
    <row r="78" spans="1:7" x14ac:dyDescent="0.2">
      <c r="A78" s="294" t="s">
        <v>235</v>
      </c>
      <c r="B78" s="294"/>
      <c r="C78" s="294"/>
      <c r="D78" s="294"/>
      <c r="E78" s="73">
        <f>SUM(E70:E77)</f>
        <v>0.13800000000000001</v>
      </c>
      <c r="F78" s="56">
        <v>0</v>
      </c>
    </row>
    <row r="79" spans="1:7" x14ac:dyDescent="0.2">
      <c r="A79" s="74"/>
      <c r="B79" s="74"/>
      <c r="C79" s="74"/>
      <c r="D79" s="74"/>
      <c r="E79" s="75"/>
      <c r="F79" s="76"/>
    </row>
    <row r="80" spans="1:7" x14ac:dyDescent="0.2">
      <c r="A80" s="312" t="s">
        <v>353</v>
      </c>
      <c r="B80" s="312"/>
      <c r="C80" s="312"/>
      <c r="D80" s="312"/>
      <c r="E80" s="312"/>
      <c r="F80" s="312"/>
    </row>
    <row r="81" spans="1:12" x14ac:dyDescent="0.2">
      <c r="A81" s="70"/>
      <c r="B81" s="128"/>
      <c r="C81" s="128"/>
      <c r="D81" s="128"/>
      <c r="E81" s="77"/>
      <c r="F81" s="71"/>
    </row>
    <row r="82" spans="1:12" x14ac:dyDescent="0.2">
      <c r="A82" s="126" t="s">
        <v>354</v>
      </c>
      <c r="B82" s="294" t="s">
        <v>355</v>
      </c>
      <c r="C82" s="294"/>
      <c r="D82" s="294"/>
      <c r="E82" s="126" t="s">
        <v>314</v>
      </c>
      <c r="F82" s="69" t="s">
        <v>315</v>
      </c>
    </row>
    <row r="83" spans="1:12" x14ac:dyDescent="0.2">
      <c r="A83" s="68" t="s">
        <v>292</v>
      </c>
      <c r="B83" s="296" t="s">
        <v>355</v>
      </c>
      <c r="C83" s="296"/>
      <c r="D83" s="296"/>
      <c r="E83" s="109">
        <v>8.3299999999999999E-2</v>
      </c>
      <c r="F83" s="56">
        <v>0</v>
      </c>
      <c r="G83" s="78"/>
    </row>
    <row r="84" spans="1:12" x14ac:dyDescent="0.2">
      <c r="A84" s="294" t="s">
        <v>356</v>
      </c>
      <c r="B84" s="294"/>
      <c r="C84" s="294"/>
      <c r="D84" s="294"/>
      <c r="E84" s="73">
        <f>E83</f>
        <v>8.3299999999999999E-2</v>
      </c>
      <c r="F84" s="56">
        <v>0</v>
      </c>
    </row>
    <row r="85" spans="1:12" x14ac:dyDescent="0.2">
      <c r="A85" s="79" t="s">
        <v>294</v>
      </c>
      <c r="B85" s="300" t="s">
        <v>357</v>
      </c>
      <c r="C85" s="300"/>
      <c r="D85" s="300"/>
      <c r="E85" s="72">
        <f>E78*E83</f>
        <v>1.1495400000000001E-2</v>
      </c>
      <c r="F85" s="56">
        <v>0</v>
      </c>
      <c r="G85" s="78"/>
      <c r="H85" s="78"/>
    </row>
    <row r="86" spans="1:12" x14ac:dyDescent="0.2">
      <c r="A86" s="305" t="s">
        <v>235</v>
      </c>
      <c r="B86" s="306"/>
      <c r="C86" s="306"/>
      <c r="D86" s="306"/>
      <c r="E86" s="73">
        <f>SUM(E84:E85)</f>
        <v>9.4795400000000002E-2</v>
      </c>
      <c r="F86" s="56">
        <v>0</v>
      </c>
      <c r="G86" s="78"/>
    </row>
    <row r="87" spans="1:12" x14ac:dyDescent="0.2">
      <c r="A87" s="70"/>
      <c r="B87" s="128"/>
      <c r="C87" s="128"/>
      <c r="D87" s="128"/>
      <c r="E87" s="77"/>
      <c r="F87" s="71"/>
    </row>
    <row r="88" spans="1:12" x14ac:dyDescent="0.2">
      <c r="A88" s="126" t="s">
        <v>358</v>
      </c>
      <c r="B88" s="307" t="s">
        <v>359</v>
      </c>
      <c r="C88" s="307"/>
      <c r="D88" s="307"/>
      <c r="E88" s="126" t="s">
        <v>314</v>
      </c>
      <c r="F88" s="69" t="s">
        <v>315</v>
      </c>
    </row>
    <row r="89" spans="1:12" x14ac:dyDescent="0.2">
      <c r="A89" s="68" t="s">
        <v>292</v>
      </c>
      <c r="B89" s="308" t="s">
        <v>360</v>
      </c>
      <c r="C89" s="309"/>
      <c r="D89" s="310"/>
      <c r="E89" s="72">
        <v>0</v>
      </c>
      <c r="F89" s="56">
        <v>0</v>
      </c>
      <c r="H89" s="81"/>
      <c r="I89" s="81"/>
      <c r="J89" s="81"/>
      <c r="K89" s="82"/>
      <c r="L89" s="83"/>
    </row>
    <row r="90" spans="1:12" ht="32.25" customHeight="1" x14ac:dyDescent="0.2">
      <c r="A90" s="79" t="s">
        <v>294</v>
      </c>
      <c r="B90" s="300" t="s">
        <v>361</v>
      </c>
      <c r="C90" s="300"/>
      <c r="D90" s="300"/>
      <c r="E90" s="84">
        <f>E89*E78</f>
        <v>0</v>
      </c>
      <c r="F90" s="56">
        <v>0</v>
      </c>
      <c r="K90" s="82"/>
      <c r="L90" s="83"/>
    </row>
    <row r="91" spans="1:12" x14ac:dyDescent="0.2">
      <c r="A91" s="303" t="s">
        <v>235</v>
      </c>
      <c r="B91" s="304"/>
      <c r="C91" s="304"/>
      <c r="D91" s="304"/>
      <c r="E91" s="73">
        <f>SUM(E89:E90)</f>
        <v>0</v>
      </c>
      <c r="F91" s="56">
        <v>0</v>
      </c>
    </row>
    <row r="92" spans="1:12" x14ac:dyDescent="0.2">
      <c r="A92" s="70"/>
      <c r="B92" s="70"/>
      <c r="C92" s="70"/>
      <c r="D92" s="70"/>
      <c r="E92" s="70"/>
      <c r="F92" s="71"/>
    </row>
    <row r="93" spans="1:12" x14ac:dyDescent="0.2">
      <c r="A93" s="302" t="s">
        <v>362</v>
      </c>
      <c r="B93" s="302"/>
      <c r="C93" s="302"/>
      <c r="D93" s="302"/>
      <c r="E93" s="302"/>
      <c r="F93" s="302"/>
    </row>
    <row r="94" spans="1:12" x14ac:dyDescent="0.2">
      <c r="A94" s="70"/>
      <c r="B94" s="70"/>
      <c r="C94" s="70"/>
      <c r="D94" s="70"/>
      <c r="E94" s="70"/>
      <c r="F94" s="71"/>
      <c r="G94" s="85"/>
    </row>
    <row r="95" spans="1:12" x14ac:dyDescent="0.2">
      <c r="A95" s="126" t="s">
        <v>363</v>
      </c>
      <c r="B95" s="294" t="s">
        <v>364</v>
      </c>
      <c r="C95" s="294"/>
      <c r="D95" s="294"/>
      <c r="E95" s="126" t="s">
        <v>314</v>
      </c>
      <c r="F95" s="69" t="s">
        <v>315</v>
      </c>
    </row>
    <row r="96" spans="1:12" x14ac:dyDescent="0.2">
      <c r="A96" s="79" t="s">
        <v>292</v>
      </c>
      <c r="B96" s="273" t="s">
        <v>365</v>
      </c>
      <c r="C96" s="273"/>
      <c r="D96" s="273"/>
      <c r="E96" s="84">
        <v>0</v>
      </c>
      <c r="F96" s="80">
        <v>0</v>
      </c>
      <c r="G96" s="78"/>
    </row>
    <row r="97" spans="1:7" x14ac:dyDescent="0.2">
      <c r="A97" s="79" t="s">
        <v>294</v>
      </c>
      <c r="B97" s="300" t="s">
        <v>366</v>
      </c>
      <c r="C97" s="300"/>
      <c r="D97" s="300"/>
      <c r="E97" s="84">
        <v>0</v>
      </c>
      <c r="F97" s="80">
        <v>0</v>
      </c>
      <c r="G97" s="86"/>
    </row>
    <row r="98" spans="1:7" ht="12.75" customHeight="1" x14ac:dyDescent="0.2">
      <c r="A98" s="79" t="s">
        <v>297</v>
      </c>
      <c r="B98" s="300" t="s">
        <v>367</v>
      </c>
      <c r="C98" s="300"/>
      <c r="D98" s="300"/>
      <c r="E98" s="84">
        <v>0</v>
      </c>
      <c r="F98" s="80">
        <v>0</v>
      </c>
      <c r="G98" s="129"/>
    </row>
    <row r="99" spans="1:7" x14ac:dyDescent="0.2">
      <c r="A99" s="79" t="s">
        <v>298</v>
      </c>
      <c r="B99" s="300" t="s">
        <v>368</v>
      </c>
      <c r="C99" s="300"/>
      <c r="D99" s="300"/>
      <c r="E99" s="84">
        <v>0</v>
      </c>
      <c r="F99" s="80">
        <v>0</v>
      </c>
      <c r="G99" s="52"/>
    </row>
    <row r="100" spans="1:7" x14ac:dyDescent="0.2">
      <c r="A100" s="79" t="s">
        <v>320</v>
      </c>
      <c r="B100" s="300" t="s">
        <v>369</v>
      </c>
      <c r="C100" s="300"/>
      <c r="D100" s="300"/>
      <c r="E100" s="84">
        <v>0</v>
      </c>
      <c r="F100" s="80">
        <v>0</v>
      </c>
      <c r="G100" s="52"/>
    </row>
    <row r="101" spans="1:7" ht="12.75" customHeight="1" x14ac:dyDescent="0.2">
      <c r="A101" s="79" t="s">
        <v>322</v>
      </c>
      <c r="B101" s="281" t="s">
        <v>370</v>
      </c>
      <c r="C101" s="282"/>
      <c r="D101" s="283"/>
      <c r="E101" s="84">
        <v>0</v>
      </c>
      <c r="F101" s="80">
        <v>0</v>
      </c>
      <c r="G101" s="52"/>
    </row>
    <row r="102" spans="1:7" x14ac:dyDescent="0.2">
      <c r="A102" s="274" t="s">
        <v>235</v>
      </c>
      <c r="B102" s="275"/>
      <c r="C102" s="275"/>
      <c r="D102" s="276"/>
      <c r="E102" s="84">
        <v>0</v>
      </c>
      <c r="F102" s="80">
        <v>0</v>
      </c>
      <c r="G102" s="129"/>
    </row>
    <row r="103" spans="1:7" x14ac:dyDescent="0.2">
      <c r="A103" s="70"/>
      <c r="B103" s="70"/>
      <c r="C103" s="70"/>
      <c r="D103" s="70"/>
      <c r="E103" s="70"/>
      <c r="F103" s="71"/>
    </row>
    <row r="104" spans="1:7" x14ac:dyDescent="0.2">
      <c r="A104" s="302" t="s">
        <v>371</v>
      </c>
      <c r="B104" s="302"/>
      <c r="C104" s="302"/>
      <c r="D104" s="302"/>
      <c r="E104" s="302"/>
      <c r="F104" s="302"/>
    </row>
    <row r="105" spans="1:7" x14ac:dyDescent="0.2">
      <c r="A105" s="70"/>
      <c r="B105" s="70"/>
      <c r="C105" s="70"/>
      <c r="D105" s="70"/>
      <c r="E105" s="70"/>
      <c r="F105" s="71"/>
    </row>
    <row r="106" spans="1:7" ht="30.75" customHeight="1" x14ac:dyDescent="0.2">
      <c r="A106" s="125" t="s">
        <v>372</v>
      </c>
      <c r="B106" s="284" t="s">
        <v>373</v>
      </c>
      <c r="C106" s="285"/>
      <c r="D106" s="286"/>
      <c r="E106" s="125" t="s">
        <v>314</v>
      </c>
      <c r="F106" s="88" t="s">
        <v>315</v>
      </c>
    </row>
    <row r="107" spans="1:7" ht="13.5" x14ac:dyDescent="0.2">
      <c r="A107" s="79" t="s">
        <v>292</v>
      </c>
      <c r="B107" s="301" t="s">
        <v>374</v>
      </c>
      <c r="C107" s="301"/>
      <c r="D107" s="301"/>
      <c r="E107" s="110">
        <v>0.121</v>
      </c>
      <c r="F107" s="80">
        <v>0</v>
      </c>
      <c r="G107" s="89"/>
    </row>
    <row r="108" spans="1:7" x14ac:dyDescent="0.2">
      <c r="A108" s="79" t="s">
        <v>294</v>
      </c>
      <c r="B108" s="300" t="s">
        <v>375</v>
      </c>
      <c r="C108" s="300"/>
      <c r="D108" s="300"/>
      <c r="E108" s="84">
        <v>0</v>
      </c>
      <c r="F108" s="80">
        <v>0</v>
      </c>
    </row>
    <row r="109" spans="1:7" x14ac:dyDescent="0.2">
      <c r="A109" s="79" t="s">
        <v>297</v>
      </c>
      <c r="B109" s="281" t="s">
        <v>376</v>
      </c>
      <c r="C109" s="282"/>
      <c r="D109" s="283"/>
      <c r="E109" s="84">
        <v>0</v>
      </c>
      <c r="F109" s="80">
        <v>0</v>
      </c>
    </row>
    <row r="110" spans="1:7" x14ac:dyDescent="0.2">
      <c r="A110" s="79" t="s">
        <v>298</v>
      </c>
      <c r="B110" s="281" t="s">
        <v>377</v>
      </c>
      <c r="C110" s="282"/>
      <c r="D110" s="283"/>
      <c r="E110" s="84">
        <v>0</v>
      </c>
      <c r="F110" s="80">
        <v>0</v>
      </c>
      <c r="G110" s="81"/>
    </row>
    <row r="111" spans="1:7" x14ac:dyDescent="0.2">
      <c r="A111" s="79" t="s">
        <v>320</v>
      </c>
      <c r="B111" s="300" t="s">
        <v>378</v>
      </c>
      <c r="C111" s="300"/>
      <c r="D111" s="300"/>
      <c r="E111" s="84">
        <v>0</v>
      </c>
      <c r="F111" s="80">
        <v>0</v>
      </c>
      <c r="G111" s="81"/>
    </row>
    <row r="112" spans="1:7" x14ac:dyDescent="0.2">
      <c r="A112" s="79" t="s">
        <v>322</v>
      </c>
      <c r="B112" s="281" t="s">
        <v>379</v>
      </c>
      <c r="C112" s="282"/>
      <c r="D112" s="283"/>
      <c r="E112" s="84">
        <v>0</v>
      </c>
      <c r="F112" s="80">
        <v>0</v>
      </c>
    </row>
    <row r="113" spans="1:7" x14ac:dyDescent="0.2">
      <c r="A113" s="297" t="s">
        <v>356</v>
      </c>
      <c r="B113" s="298"/>
      <c r="C113" s="298"/>
      <c r="D113" s="299"/>
      <c r="E113" s="87">
        <f>SUM(E107:E112)</f>
        <v>0.121</v>
      </c>
      <c r="F113" s="80">
        <v>0</v>
      </c>
    </row>
    <row r="114" spans="1:7" x14ac:dyDescent="0.2">
      <c r="A114" s="79" t="s">
        <v>324</v>
      </c>
      <c r="B114" s="300" t="s">
        <v>380</v>
      </c>
      <c r="C114" s="300"/>
      <c r="D114" s="300"/>
      <c r="E114" s="84">
        <f>E113*E78</f>
        <v>1.6698000000000001E-2</v>
      </c>
      <c r="F114" s="80">
        <v>0</v>
      </c>
    </row>
    <row r="115" spans="1:7" x14ac:dyDescent="0.2">
      <c r="A115" s="274" t="s">
        <v>235</v>
      </c>
      <c r="B115" s="275"/>
      <c r="C115" s="275"/>
      <c r="D115" s="275"/>
      <c r="E115" s="87">
        <f>E113+E114</f>
        <v>0.13769799999999999</v>
      </c>
      <c r="F115" s="80">
        <v>0</v>
      </c>
    </row>
    <row r="116" spans="1:7" x14ac:dyDescent="0.2">
      <c r="A116" s="70"/>
      <c r="B116" s="70"/>
      <c r="C116" s="70"/>
      <c r="D116" s="70"/>
      <c r="E116" s="70"/>
      <c r="F116" s="71"/>
    </row>
    <row r="117" spans="1:7" x14ac:dyDescent="0.2">
      <c r="A117" s="293" t="s">
        <v>381</v>
      </c>
      <c r="B117" s="293"/>
      <c r="C117" s="293"/>
      <c r="D117" s="293"/>
      <c r="E117" s="293"/>
      <c r="F117" s="293"/>
    </row>
    <row r="118" spans="1:7" x14ac:dyDescent="0.2">
      <c r="A118" s="90"/>
      <c r="B118" s="70"/>
      <c r="C118" s="70"/>
      <c r="D118" s="70"/>
      <c r="E118" s="70"/>
      <c r="F118" s="71"/>
    </row>
    <row r="119" spans="1:7" x14ac:dyDescent="0.2">
      <c r="A119" s="126">
        <v>4</v>
      </c>
      <c r="B119" s="294" t="s">
        <v>382</v>
      </c>
      <c r="C119" s="294"/>
      <c r="D119" s="294"/>
      <c r="E119" s="294"/>
      <c r="F119" s="56" t="s">
        <v>315</v>
      </c>
    </row>
    <row r="120" spans="1:7" x14ac:dyDescent="0.2">
      <c r="A120" s="91" t="s">
        <v>343</v>
      </c>
      <c r="B120" s="296" t="s">
        <v>383</v>
      </c>
      <c r="C120" s="296"/>
      <c r="D120" s="296"/>
      <c r="E120" s="296"/>
      <c r="F120" s="56">
        <v>0</v>
      </c>
    </row>
    <row r="121" spans="1:7" x14ac:dyDescent="0.2">
      <c r="A121" s="91" t="s">
        <v>354</v>
      </c>
      <c r="B121" s="296" t="s">
        <v>384</v>
      </c>
      <c r="C121" s="296"/>
      <c r="D121" s="296"/>
      <c r="E121" s="296"/>
      <c r="F121" s="56">
        <v>0</v>
      </c>
    </row>
    <row r="122" spans="1:7" x14ac:dyDescent="0.2">
      <c r="A122" s="91" t="s">
        <v>358</v>
      </c>
      <c r="B122" s="296" t="s">
        <v>360</v>
      </c>
      <c r="C122" s="296"/>
      <c r="D122" s="296"/>
      <c r="E122" s="296"/>
      <c r="F122" s="56">
        <v>0</v>
      </c>
    </row>
    <row r="123" spans="1:7" x14ac:dyDescent="0.2">
      <c r="A123" s="91" t="s">
        <v>363</v>
      </c>
      <c r="B123" s="296" t="s">
        <v>385</v>
      </c>
      <c r="C123" s="296"/>
      <c r="D123" s="296"/>
      <c r="E123" s="296"/>
      <c r="F123" s="56">
        <v>0</v>
      </c>
    </row>
    <row r="124" spans="1:7" x14ac:dyDescent="0.2">
      <c r="A124" s="91" t="s">
        <v>372</v>
      </c>
      <c r="B124" s="296" t="s">
        <v>386</v>
      </c>
      <c r="C124" s="296"/>
      <c r="D124" s="296"/>
      <c r="E124" s="296"/>
      <c r="F124" s="56">
        <v>0</v>
      </c>
    </row>
    <row r="125" spans="1:7" x14ac:dyDescent="0.2">
      <c r="A125" s="91" t="s">
        <v>387</v>
      </c>
      <c r="B125" s="296" t="s">
        <v>334</v>
      </c>
      <c r="C125" s="296"/>
      <c r="D125" s="296"/>
      <c r="E125" s="296"/>
      <c r="F125" s="56">
        <v>0</v>
      </c>
    </row>
    <row r="126" spans="1:7" x14ac:dyDescent="0.2">
      <c r="A126" s="294" t="s">
        <v>235</v>
      </c>
      <c r="B126" s="294"/>
      <c r="C126" s="294"/>
      <c r="D126" s="294"/>
      <c r="E126" s="294"/>
      <c r="F126" s="56">
        <v>0</v>
      </c>
    </row>
    <row r="127" spans="1:7" x14ac:dyDescent="0.2">
      <c r="A127" s="70"/>
      <c r="B127" s="70"/>
      <c r="C127" s="70"/>
      <c r="D127" s="70"/>
      <c r="E127" s="70"/>
      <c r="F127" s="71"/>
    </row>
    <row r="128" spans="1:7" x14ac:dyDescent="0.2">
      <c r="A128" s="293" t="s">
        <v>388</v>
      </c>
      <c r="B128" s="293"/>
      <c r="C128" s="293"/>
      <c r="D128" s="293"/>
      <c r="E128" s="293"/>
      <c r="F128" s="293"/>
      <c r="G128" s="92"/>
    </row>
    <row r="129" spans="1:9" x14ac:dyDescent="0.2">
      <c r="A129" s="70"/>
      <c r="B129" s="70"/>
      <c r="C129" s="70"/>
      <c r="D129" s="70"/>
      <c r="E129" s="70"/>
      <c r="F129" s="71"/>
    </row>
    <row r="130" spans="1:9" x14ac:dyDescent="0.2">
      <c r="A130" s="126">
        <v>5</v>
      </c>
      <c r="B130" s="294" t="s">
        <v>389</v>
      </c>
      <c r="C130" s="294"/>
      <c r="D130" s="294"/>
      <c r="E130" s="126" t="s">
        <v>314</v>
      </c>
      <c r="F130" s="69" t="s">
        <v>315</v>
      </c>
    </row>
    <row r="131" spans="1:9" ht="29.25" customHeight="1" x14ac:dyDescent="0.2">
      <c r="A131" s="79" t="s">
        <v>292</v>
      </c>
      <c r="B131" s="295" t="s">
        <v>531</v>
      </c>
      <c r="C131" s="295"/>
      <c r="D131" s="295"/>
      <c r="E131" s="87">
        <v>0</v>
      </c>
      <c r="F131" s="88">
        <v>0</v>
      </c>
    </row>
    <row r="132" spans="1:9" x14ac:dyDescent="0.2">
      <c r="A132" s="79" t="s">
        <v>294</v>
      </c>
      <c r="B132" s="290" t="s">
        <v>390</v>
      </c>
      <c r="C132" s="291"/>
      <c r="D132" s="291"/>
      <c r="E132" s="93">
        <f>E133+E134+E135+E136</f>
        <v>9.5000000000000001E-2</v>
      </c>
      <c r="F132" s="88">
        <v>0</v>
      </c>
    </row>
    <row r="133" spans="1:9" x14ac:dyDescent="0.2">
      <c r="A133" s="79" t="s">
        <v>391</v>
      </c>
      <c r="B133" s="281" t="s">
        <v>392</v>
      </c>
      <c r="C133" s="282"/>
      <c r="D133" s="283"/>
      <c r="E133" s="84">
        <v>0</v>
      </c>
      <c r="F133" s="88">
        <v>0</v>
      </c>
    </row>
    <row r="134" spans="1:9" x14ac:dyDescent="0.2">
      <c r="A134" s="79" t="s">
        <v>393</v>
      </c>
      <c r="B134" s="281" t="s">
        <v>394</v>
      </c>
      <c r="C134" s="282"/>
      <c r="D134" s="283"/>
      <c r="E134" s="84">
        <v>0</v>
      </c>
      <c r="F134" s="88">
        <v>0</v>
      </c>
    </row>
    <row r="135" spans="1:9" x14ac:dyDescent="0.2">
      <c r="A135" s="79" t="s">
        <v>395</v>
      </c>
      <c r="B135" s="278" t="s">
        <v>396</v>
      </c>
      <c r="C135" s="279"/>
      <c r="D135" s="280"/>
      <c r="E135" s="84">
        <v>0.05</v>
      </c>
      <c r="F135" s="88">
        <v>0</v>
      </c>
    </row>
    <row r="136" spans="1:9" x14ac:dyDescent="0.2">
      <c r="A136" s="79" t="s">
        <v>397</v>
      </c>
      <c r="B136" s="281" t="s">
        <v>398</v>
      </c>
      <c r="C136" s="282"/>
      <c r="D136" s="283"/>
      <c r="E136" s="84">
        <v>4.4999999999999998E-2</v>
      </c>
      <c r="F136" s="88">
        <v>0</v>
      </c>
    </row>
    <row r="137" spans="1:9" x14ac:dyDescent="0.2">
      <c r="A137" s="79" t="s">
        <v>297</v>
      </c>
      <c r="B137" s="284" t="s">
        <v>399</v>
      </c>
      <c r="C137" s="285"/>
      <c r="D137" s="286"/>
      <c r="E137" s="87">
        <v>0</v>
      </c>
      <c r="F137" s="88">
        <v>0</v>
      </c>
    </row>
    <row r="138" spans="1:9" x14ac:dyDescent="0.2">
      <c r="A138" s="287" t="s">
        <v>235</v>
      </c>
      <c r="B138" s="288"/>
      <c r="C138" s="288"/>
      <c r="D138" s="288"/>
      <c r="E138" s="289"/>
      <c r="F138" s="88">
        <v>0</v>
      </c>
      <c r="G138" s="94"/>
    </row>
    <row r="139" spans="1:9" x14ac:dyDescent="0.2">
      <c r="A139" s="70"/>
      <c r="B139" s="70"/>
      <c r="C139" s="70"/>
      <c r="D139" s="70"/>
      <c r="E139" s="70"/>
      <c r="F139" s="71"/>
    </row>
    <row r="140" spans="1:9" x14ac:dyDescent="0.2">
      <c r="A140" s="70"/>
      <c r="B140" s="70"/>
      <c r="C140" s="70"/>
      <c r="D140" s="70"/>
      <c r="E140" s="70"/>
      <c r="F140" s="71"/>
      <c r="I140" s="94"/>
    </row>
    <row r="141" spans="1:9" ht="32.25" customHeight="1" x14ac:dyDescent="0.2">
      <c r="A141" s="290" t="s">
        <v>400</v>
      </c>
      <c r="B141" s="291"/>
      <c r="C141" s="291"/>
      <c r="D141" s="291"/>
      <c r="E141" s="292"/>
      <c r="F141" s="80" t="s">
        <v>315</v>
      </c>
    </row>
    <row r="142" spans="1:9" x14ac:dyDescent="0.2">
      <c r="A142" s="79" t="s">
        <v>292</v>
      </c>
      <c r="B142" s="273" t="s">
        <v>401</v>
      </c>
      <c r="C142" s="273"/>
      <c r="D142" s="273"/>
      <c r="E142" s="273"/>
      <c r="F142" s="80">
        <v>0</v>
      </c>
    </row>
    <row r="143" spans="1:9" x14ac:dyDescent="0.2">
      <c r="A143" s="79" t="s">
        <v>294</v>
      </c>
      <c r="B143" s="273" t="s">
        <v>402</v>
      </c>
      <c r="C143" s="273"/>
      <c r="D143" s="273"/>
      <c r="E143" s="273"/>
      <c r="F143" s="80">
        <v>0</v>
      </c>
    </row>
    <row r="144" spans="1:9" x14ac:dyDescent="0.2">
      <c r="A144" s="79" t="s">
        <v>297</v>
      </c>
      <c r="B144" s="273" t="s">
        <v>403</v>
      </c>
      <c r="C144" s="273"/>
      <c r="D144" s="273"/>
      <c r="E144" s="273"/>
      <c r="F144" s="80">
        <v>0</v>
      </c>
    </row>
    <row r="145" spans="1:7" x14ac:dyDescent="0.2">
      <c r="A145" s="79" t="s">
        <v>298</v>
      </c>
      <c r="B145" s="273" t="s">
        <v>404</v>
      </c>
      <c r="C145" s="273"/>
      <c r="D145" s="273"/>
      <c r="E145" s="273"/>
      <c r="F145" s="80">
        <v>0</v>
      </c>
      <c r="G145" s="94"/>
    </row>
    <row r="146" spans="1:7" ht="16.5" customHeight="1" x14ac:dyDescent="0.2">
      <c r="A146" s="274" t="s">
        <v>356</v>
      </c>
      <c r="B146" s="275"/>
      <c r="C146" s="275"/>
      <c r="D146" s="275"/>
      <c r="E146" s="276"/>
      <c r="F146" s="80">
        <v>0</v>
      </c>
      <c r="G146" s="94"/>
    </row>
    <row r="147" spans="1:7" x14ac:dyDescent="0.2">
      <c r="A147" s="79" t="s">
        <v>320</v>
      </c>
      <c r="B147" s="273" t="s">
        <v>405</v>
      </c>
      <c r="C147" s="273"/>
      <c r="D147" s="273"/>
      <c r="E147" s="273"/>
      <c r="F147" s="80">
        <v>0</v>
      </c>
    </row>
    <row r="148" spans="1:7" x14ac:dyDescent="0.2">
      <c r="A148" s="277" t="s">
        <v>235</v>
      </c>
      <c r="B148" s="277"/>
      <c r="C148" s="277"/>
      <c r="D148" s="277"/>
      <c r="E148" s="277"/>
      <c r="F148" s="80">
        <v>0</v>
      </c>
    </row>
    <row r="149" spans="1:7" x14ac:dyDescent="0.2">
      <c r="A149" s="70"/>
      <c r="B149" s="95"/>
      <c r="C149" s="95"/>
      <c r="D149" s="259" t="s">
        <v>406</v>
      </c>
      <c r="E149" s="259"/>
      <c r="F149" s="96"/>
    </row>
    <row r="150" spans="1:7" x14ac:dyDescent="0.2">
      <c r="B150" s="52"/>
      <c r="C150" s="52"/>
      <c r="D150" s="97"/>
      <c r="E150" s="97"/>
      <c r="F150" s="98"/>
    </row>
    <row r="151" spans="1:7" ht="26.25" customHeight="1" x14ac:dyDescent="0.2">
      <c r="A151" s="260" t="s">
        <v>407</v>
      </c>
      <c r="B151" s="260"/>
      <c r="C151" s="260"/>
      <c r="D151" s="260"/>
      <c r="E151" s="260"/>
      <c r="F151" s="260"/>
    </row>
    <row r="152" spans="1:7" ht="13.5" thickBot="1" x14ac:dyDescent="0.25">
      <c r="A152" s="99"/>
      <c r="B152" s="99"/>
      <c r="C152" s="99"/>
      <c r="D152" s="99"/>
      <c r="E152" s="99"/>
      <c r="F152" s="99"/>
    </row>
    <row r="153" spans="1:7" ht="14.25" thickTop="1" thickBot="1" x14ac:dyDescent="0.25">
      <c r="A153" s="100" t="s">
        <v>99</v>
      </c>
      <c r="B153" s="101"/>
      <c r="C153" s="102"/>
      <c r="D153" s="103" t="s">
        <v>408</v>
      </c>
      <c r="E153" s="101"/>
      <c r="F153" s="104"/>
      <c r="G153" s="105"/>
    </row>
    <row r="154" spans="1:7" ht="13.5" thickTop="1" x14ac:dyDescent="0.2">
      <c r="A154" s="261" t="s">
        <v>409</v>
      </c>
      <c r="B154" s="262"/>
      <c r="C154" s="263"/>
      <c r="D154" s="264">
        <f>E84</f>
        <v>8.3299999999999999E-2</v>
      </c>
      <c r="E154" s="265"/>
      <c r="F154" s="266"/>
    </row>
    <row r="155" spans="1:7" x14ac:dyDescent="0.2">
      <c r="A155" s="267" t="s">
        <v>410</v>
      </c>
      <c r="B155" s="268"/>
      <c r="C155" s="269"/>
      <c r="D155" s="270">
        <f>E107</f>
        <v>0.121</v>
      </c>
      <c r="E155" s="271"/>
      <c r="F155" s="272"/>
    </row>
    <row r="156" spans="1:7" ht="33.75" customHeight="1" thickBot="1" x14ac:dyDescent="0.25">
      <c r="A156" s="241" t="s">
        <v>411</v>
      </c>
      <c r="B156" s="242"/>
      <c r="C156" s="243"/>
      <c r="D156" s="244">
        <f>E98+E101</f>
        <v>0</v>
      </c>
      <c r="E156" s="245"/>
      <c r="F156" s="246"/>
    </row>
    <row r="157" spans="1:7" ht="13.5" thickBot="1" x14ac:dyDescent="0.25">
      <c r="A157" s="247" t="s">
        <v>356</v>
      </c>
      <c r="B157" s="248"/>
      <c r="C157" s="249"/>
      <c r="D157" s="250">
        <f>SUM(D154:D156)</f>
        <v>0.20429999999999998</v>
      </c>
      <c r="E157" s="251"/>
      <c r="F157" s="252"/>
    </row>
    <row r="158" spans="1:7" ht="33.75" customHeight="1" thickTop="1" thickBot="1" x14ac:dyDescent="0.25">
      <c r="A158" s="253" t="s">
        <v>412</v>
      </c>
      <c r="B158" s="254"/>
      <c r="C158" s="255"/>
      <c r="D158" s="111">
        <v>7.3899999999999993E-2</v>
      </c>
      <c r="E158" s="111">
        <v>7.5999999999999998E-2</v>
      </c>
      <c r="F158" s="106">
        <v>7.8200000000000006E-2</v>
      </c>
    </row>
    <row r="159" spans="1:7" ht="14.25" thickTop="1" thickBot="1" x14ac:dyDescent="0.25">
      <c r="A159" s="256" t="s">
        <v>413</v>
      </c>
      <c r="B159" s="257"/>
      <c r="C159" s="258"/>
      <c r="D159" s="122">
        <f>D157+D158</f>
        <v>0.2782</v>
      </c>
      <c r="E159" s="123">
        <f>D157+E158</f>
        <v>0.28029999999999999</v>
      </c>
      <c r="F159" s="107">
        <f>D157+F158</f>
        <v>0.28249999999999997</v>
      </c>
    </row>
    <row r="160" spans="1:7" ht="36" customHeight="1" thickTop="1" x14ac:dyDescent="0.2">
      <c r="A160" s="240" t="s">
        <v>414</v>
      </c>
      <c r="B160" s="240"/>
      <c r="C160" s="240"/>
      <c r="D160" s="240"/>
      <c r="E160" s="240"/>
      <c r="F160" s="240"/>
    </row>
  </sheetData>
  <mergeCells count="142">
    <mergeCell ref="A157:C157"/>
    <mergeCell ref="D157:F157"/>
    <mergeCell ref="A158:C158"/>
    <mergeCell ref="A159:C159"/>
    <mergeCell ref="A160:F160"/>
    <mergeCell ref="A154:C154"/>
    <mergeCell ref="D154:F154"/>
    <mergeCell ref="A155:C155"/>
    <mergeCell ref="D155:F155"/>
    <mergeCell ref="A156:C156"/>
    <mergeCell ref="D156:F156"/>
    <mergeCell ref="B145:E145"/>
    <mergeCell ref="A146:E146"/>
    <mergeCell ref="B147:E147"/>
    <mergeCell ref="A148:E148"/>
    <mergeCell ref="D149:E149"/>
    <mergeCell ref="A151:F151"/>
    <mergeCell ref="B137:D137"/>
    <mergeCell ref="A138:E138"/>
    <mergeCell ref="A141:E141"/>
    <mergeCell ref="B142:E142"/>
    <mergeCell ref="B143:E143"/>
    <mergeCell ref="B144:E144"/>
    <mergeCell ref="B131:D131"/>
    <mergeCell ref="B132:D132"/>
    <mergeCell ref="B133:D133"/>
    <mergeCell ref="B134:D134"/>
    <mergeCell ref="B135:D135"/>
    <mergeCell ref="B136:D136"/>
    <mergeCell ref="B123:E123"/>
    <mergeCell ref="B124:E124"/>
    <mergeCell ref="B125:E125"/>
    <mergeCell ref="A126:E126"/>
    <mergeCell ref="A128:F128"/>
    <mergeCell ref="B130:D130"/>
    <mergeCell ref="A115:D115"/>
    <mergeCell ref="A117:F117"/>
    <mergeCell ref="B119:E119"/>
    <mergeCell ref="B120:E120"/>
    <mergeCell ref="B121:E121"/>
    <mergeCell ref="B122:E122"/>
    <mergeCell ref="B109:D109"/>
    <mergeCell ref="B110:D110"/>
    <mergeCell ref="B111:D111"/>
    <mergeCell ref="B112:D112"/>
    <mergeCell ref="A113:D113"/>
    <mergeCell ref="B114:D114"/>
    <mergeCell ref="B101:D101"/>
    <mergeCell ref="A102:D102"/>
    <mergeCell ref="A104:F104"/>
    <mergeCell ref="B106:D106"/>
    <mergeCell ref="B107:D107"/>
    <mergeCell ref="B108:D108"/>
    <mergeCell ref="B95:D95"/>
    <mergeCell ref="B96:D96"/>
    <mergeCell ref="B97:D97"/>
    <mergeCell ref="B98:D98"/>
    <mergeCell ref="B99:D99"/>
    <mergeCell ref="B100:D100"/>
    <mergeCell ref="A86:D86"/>
    <mergeCell ref="B88:D88"/>
    <mergeCell ref="B89:D89"/>
    <mergeCell ref="B90:D90"/>
    <mergeCell ref="A91:D91"/>
    <mergeCell ref="A93:F93"/>
    <mergeCell ref="A78:D78"/>
    <mergeCell ref="A80:F80"/>
    <mergeCell ref="B82:D82"/>
    <mergeCell ref="B83:D83"/>
    <mergeCell ref="A84:D84"/>
    <mergeCell ref="B85:D85"/>
    <mergeCell ref="B70:D70"/>
    <mergeCell ref="G70:G77"/>
    <mergeCell ref="B71:D71"/>
    <mergeCell ref="B72:D72"/>
    <mergeCell ref="B73:D73"/>
    <mergeCell ref="B74:D74"/>
    <mergeCell ref="B75:D75"/>
    <mergeCell ref="B76:D76"/>
    <mergeCell ref="B77:D77"/>
    <mergeCell ref="B61:E61"/>
    <mergeCell ref="B62:E62"/>
    <mergeCell ref="A63:E63"/>
    <mergeCell ref="A65:F65"/>
    <mergeCell ref="B67:F67"/>
    <mergeCell ref="B69:D69"/>
    <mergeCell ref="B57:E57"/>
    <mergeCell ref="B58:E58"/>
    <mergeCell ref="B59:E59"/>
    <mergeCell ref="B60:E60"/>
    <mergeCell ref="B49:E49"/>
    <mergeCell ref="A50:E50"/>
    <mergeCell ref="A52:F52"/>
    <mergeCell ref="B54:E54"/>
    <mergeCell ref="B55:E55"/>
    <mergeCell ref="B56:E56"/>
    <mergeCell ref="B43:C43"/>
    <mergeCell ref="B44:D44"/>
    <mergeCell ref="B45:E45"/>
    <mergeCell ref="B46:E46"/>
    <mergeCell ref="B47:E47"/>
    <mergeCell ref="B48:E48"/>
    <mergeCell ref="C33:E33"/>
    <mergeCell ref="C34:E34"/>
    <mergeCell ref="C36:E36"/>
    <mergeCell ref="B37:F37"/>
    <mergeCell ref="A39:F39"/>
    <mergeCell ref="B41:E41"/>
    <mergeCell ref="B26:G26"/>
    <mergeCell ref="C28:E28"/>
    <mergeCell ref="C29:E29"/>
    <mergeCell ref="C30:E30"/>
    <mergeCell ref="C31:E31"/>
    <mergeCell ref="C32:E32"/>
    <mergeCell ref="C35:E35"/>
    <mergeCell ref="B22:E22"/>
    <mergeCell ref="F22:G22"/>
    <mergeCell ref="B23:E23"/>
    <mergeCell ref="F23:G23"/>
    <mergeCell ref="B24:E24"/>
    <mergeCell ref="F24:G24"/>
    <mergeCell ref="A16:B16"/>
    <mergeCell ref="C16:E16"/>
    <mergeCell ref="F16:G16"/>
    <mergeCell ref="A18:G18"/>
    <mergeCell ref="A20:G20"/>
    <mergeCell ref="B21:E21"/>
    <mergeCell ref="F21:G21"/>
    <mergeCell ref="A1:G1"/>
    <mergeCell ref="B10:F10"/>
    <mergeCell ref="B11:F11"/>
    <mergeCell ref="B12:F12"/>
    <mergeCell ref="A14:G14"/>
    <mergeCell ref="C15:E15"/>
    <mergeCell ref="F15:G15"/>
    <mergeCell ref="A2:C2"/>
    <mergeCell ref="C4:G4"/>
    <mergeCell ref="C5:G5"/>
    <mergeCell ref="C6:G6"/>
    <mergeCell ref="A8:G8"/>
    <mergeCell ref="B9:F9"/>
    <mergeCell ref="D2:G2"/>
  </mergeCells>
  <printOptions horizontalCentered="1"/>
  <pageMargins left="1.1811023622047245" right="0.39370078740157483" top="0.98425196850393704" bottom="0.59055118110236227" header="0.31496062992125984" footer="0.31496062992125984"/>
  <pageSetup paperSize="9" scale="91" fitToHeight="0" orientation="portrait" r:id="rId1"/>
  <rowBreaks count="2" manualBreakCount="2">
    <brk id="64" max="6" man="1"/>
    <brk id="116" max="6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6"/>
  <sheetViews>
    <sheetView view="pageBreakPreview" zoomScale="142" zoomScaleNormal="100" zoomScaleSheetLayoutView="142" workbookViewId="0">
      <selection activeCell="F134" sqref="F134"/>
    </sheetView>
  </sheetViews>
  <sheetFormatPr defaultRowHeight="15.75" x14ac:dyDescent="0.25"/>
  <cols>
    <col min="1" max="1" width="9.28515625" style="9" bestFit="1" customWidth="1"/>
    <col min="2" max="2" width="37.5703125" style="9" bestFit="1" customWidth="1"/>
    <col min="3" max="3" width="5.85546875" style="9" bestFit="1" customWidth="1"/>
    <col min="4" max="4" width="10.7109375" style="9" bestFit="1" customWidth="1"/>
    <col min="5" max="5" width="13.42578125" style="9" bestFit="1" customWidth="1"/>
    <col min="6" max="6" width="8.7109375" style="9" bestFit="1" customWidth="1"/>
    <col min="7" max="7" width="13.28515625" style="9" bestFit="1" customWidth="1"/>
    <col min="8" max="8" width="12.5703125" style="9" bestFit="1" customWidth="1"/>
  </cols>
  <sheetData>
    <row r="1" spans="1:8" ht="15" x14ac:dyDescent="0.25">
      <c r="A1" s="343" t="s">
        <v>520</v>
      </c>
      <c r="B1" s="343"/>
      <c r="C1" s="343"/>
      <c r="D1" s="343"/>
      <c r="E1" s="343"/>
      <c r="F1" s="343"/>
      <c r="G1" s="343"/>
      <c r="H1" s="191"/>
    </row>
    <row r="2" spans="1:8" x14ac:dyDescent="0.25">
      <c r="A2" s="344" t="s">
        <v>252</v>
      </c>
      <c r="B2" s="345"/>
      <c r="C2" s="345"/>
      <c r="D2" s="345"/>
      <c r="E2" s="345"/>
      <c r="F2" s="345"/>
      <c r="G2" s="345"/>
      <c r="H2" s="345"/>
    </row>
    <row r="3" spans="1:8" ht="47.25" x14ac:dyDescent="0.25">
      <c r="A3" s="1" t="s">
        <v>99</v>
      </c>
      <c r="B3" s="1" t="s">
        <v>102</v>
      </c>
      <c r="C3" s="1" t="s">
        <v>237</v>
      </c>
      <c r="D3" s="2" t="s">
        <v>256</v>
      </c>
      <c r="E3" s="2" t="s">
        <v>251</v>
      </c>
      <c r="F3" s="2" t="s">
        <v>238</v>
      </c>
      <c r="G3" s="2" t="s">
        <v>236</v>
      </c>
      <c r="H3" s="3" t="s">
        <v>103</v>
      </c>
    </row>
    <row r="4" spans="1:8" x14ac:dyDescent="0.25">
      <c r="A4" s="4">
        <v>1</v>
      </c>
      <c r="B4" s="5" t="s">
        <v>104</v>
      </c>
      <c r="C4" s="4">
        <v>10</v>
      </c>
      <c r="D4" s="6">
        <v>0</v>
      </c>
      <c r="E4" s="6">
        <f t="shared" ref="E4:E66" si="0">C4*D4</f>
        <v>0</v>
      </c>
      <c r="F4" s="7"/>
      <c r="G4" s="6">
        <f>E4*F4</f>
        <v>0</v>
      </c>
      <c r="H4" s="6">
        <f>G4/12</f>
        <v>0</v>
      </c>
    </row>
    <row r="5" spans="1:8" x14ac:dyDescent="0.25">
      <c r="A5" s="4">
        <v>2</v>
      </c>
      <c r="B5" s="5" t="s">
        <v>105</v>
      </c>
      <c r="C5" s="4">
        <v>5</v>
      </c>
      <c r="D5" s="6">
        <v>0</v>
      </c>
      <c r="E5" s="6">
        <f t="shared" si="0"/>
        <v>0</v>
      </c>
      <c r="F5" s="7"/>
      <c r="G5" s="6">
        <f t="shared" ref="G5:G67" si="1">E5*F5</f>
        <v>0</v>
      </c>
      <c r="H5" s="6">
        <f t="shared" ref="H5:H67" si="2">G5/12</f>
        <v>0</v>
      </c>
    </row>
    <row r="6" spans="1:8" x14ac:dyDescent="0.25">
      <c r="A6" s="4">
        <v>3</v>
      </c>
      <c r="B6" s="5" t="s">
        <v>106</v>
      </c>
      <c r="C6" s="4">
        <v>5</v>
      </c>
      <c r="D6" s="6">
        <v>0</v>
      </c>
      <c r="E6" s="6">
        <f t="shared" si="0"/>
        <v>0</v>
      </c>
      <c r="F6" s="7"/>
      <c r="G6" s="6">
        <f t="shared" si="1"/>
        <v>0</v>
      </c>
      <c r="H6" s="6">
        <f t="shared" si="2"/>
        <v>0</v>
      </c>
    </row>
    <row r="7" spans="1:8" x14ac:dyDescent="0.25">
      <c r="A7" s="4">
        <v>4</v>
      </c>
      <c r="B7" s="5" t="s">
        <v>107</v>
      </c>
      <c r="C7" s="4">
        <v>5</v>
      </c>
      <c r="D7" s="6">
        <v>0</v>
      </c>
      <c r="E7" s="6">
        <f t="shared" si="0"/>
        <v>0</v>
      </c>
      <c r="F7" s="7"/>
      <c r="G7" s="6">
        <f t="shared" si="1"/>
        <v>0</v>
      </c>
      <c r="H7" s="6">
        <f t="shared" si="2"/>
        <v>0</v>
      </c>
    </row>
    <row r="8" spans="1:8" x14ac:dyDescent="0.25">
      <c r="A8" s="4">
        <v>5</v>
      </c>
      <c r="B8" s="5" t="s">
        <v>108</v>
      </c>
      <c r="C8" s="4">
        <v>10</v>
      </c>
      <c r="D8" s="6">
        <v>0</v>
      </c>
      <c r="E8" s="6">
        <f t="shared" si="0"/>
        <v>0</v>
      </c>
      <c r="F8" s="7"/>
      <c r="G8" s="6">
        <f t="shared" si="1"/>
        <v>0</v>
      </c>
      <c r="H8" s="6">
        <f t="shared" si="2"/>
        <v>0</v>
      </c>
    </row>
    <row r="9" spans="1:8" x14ac:dyDescent="0.25">
      <c r="A9" s="4">
        <v>6</v>
      </c>
      <c r="B9" s="5" t="s">
        <v>109</v>
      </c>
      <c r="C9" s="4">
        <v>10</v>
      </c>
      <c r="D9" s="6">
        <v>0</v>
      </c>
      <c r="E9" s="6">
        <f t="shared" si="0"/>
        <v>0</v>
      </c>
      <c r="F9" s="7"/>
      <c r="G9" s="6">
        <f t="shared" si="1"/>
        <v>0</v>
      </c>
      <c r="H9" s="6">
        <f t="shared" si="2"/>
        <v>0</v>
      </c>
    </row>
    <row r="10" spans="1:8" x14ac:dyDescent="0.25">
      <c r="A10" s="4">
        <v>7</v>
      </c>
      <c r="B10" s="5" t="s">
        <v>110</v>
      </c>
      <c r="C10" s="4">
        <v>5</v>
      </c>
      <c r="D10" s="6">
        <v>0</v>
      </c>
      <c r="E10" s="6">
        <f t="shared" si="0"/>
        <v>0</v>
      </c>
      <c r="F10" s="7"/>
      <c r="G10" s="6">
        <f t="shared" si="1"/>
        <v>0</v>
      </c>
      <c r="H10" s="6">
        <f t="shared" si="2"/>
        <v>0</v>
      </c>
    </row>
    <row r="11" spans="1:8" x14ac:dyDescent="0.25">
      <c r="A11" s="4">
        <v>8</v>
      </c>
      <c r="B11" s="5" t="s">
        <v>111</v>
      </c>
      <c r="C11" s="4">
        <v>5</v>
      </c>
      <c r="D11" s="6">
        <v>0</v>
      </c>
      <c r="E11" s="6">
        <f t="shared" si="0"/>
        <v>0</v>
      </c>
      <c r="F11" s="7"/>
      <c r="G11" s="6">
        <f t="shared" si="1"/>
        <v>0</v>
      </c>
      <c r="H11" s="6">
        <f t="shared" si="2"/>
        <v>0</v>
      </c>
    </row>
    <row r="12" spans="1:8" x14ac:dyDescent="0.25">
      <c r="A12" s="4">
        <v>9</v>
      </c>
      <c r="B12" s="5" t="s">
        <v>112</v>
      </c>
      <c r="C12" s="4">
        <v>2</v>
      </c>
      <c r="D12" s="6">
        <v>0</v>
      </c>
      <c r="E12" s="6">
        <f t="shared" si="0"/>
        <v>0</v>
      </c>
      <c r="F12" s="7"/>
      <c r="G12" s="6">
        <f t="shared" si="1"/>
        <v>0</v>
      </c>
      <c r="H12" s="6">
        <f t="shared" si="2"/>
        <v>0</v>
      </c>
    </row>
    <row r="13" spans="1:8" x14ac:dyDescent="0.25">
      <c r="A13" s="4">
        <v>10</v>
      </c>
      <c r="B13" s="5" t="s">
        <v>113</v>
      </c>
      <c r="C13" s="4">
        <v>10</v>
      </c>
      <c r="D13" s="6">
        <v>0</v>
      </c>
      <c r="E13" s="6">
        <f t="shared" si="0"/>
        <v>0</v>
      </c>
      <c r="F13" s="7"/>
      <c r="G13" s="6">
        <f t="shared" si="1"/>
        <v>0</v>
      </c>
      <c r="H13" s="6">
        <f t="shared" si="2"/>
        <v>0</v>
      </c>
    </row>
    <row r="14" spans="1:8" x14ac:dyDescent="0.25">
      <c r="A14" s="4">
        <v>11</v>
      </c>
      <c r="B14" s="5" t="s">
        <v>114</v>
      </c>
      <c r="C14" s="4">
        <v>10</v>
      </c>
      <c r="D14" s="6">
        <v>0</v>
      </c>
      <c r="E14" s="6">
        <f t="shared" si="0"/>
        <v>0</v>
      </c>
      <c r="F14" s="7"/>
      <c r="G14" s="6">
        <f t="shared" si="1"/>
        <v>0</v>
      </c>
      <c r="H14" s="6">
        <f t="shared" si="2"/>
        <v>0</v>
      </c>
    </row>
    <row r="15" spans="1:8" x14ac:dyDescent="0.25">
      <c r="A15" s="4">
        <v>12</v>
      </c>
      <c r="B15" s="5" t="s">
        <v>115</v>
      </c>
      <c r="C15" s="4">
        <v>2</v>
      </c>
      <c r="D15" s="6">
        <v>0</v>
      </c>
      <c r="E15" s="6">
        <f t="shared" si="0"/>
        <v>0</v>
      </c>
      <c r="F15" s="7"/>
      <c r="G15" s="6">
        <f t="shared" si="1"/>
        <v>0</v>
      </c>
      <c r="H15" s="6">
        <f t="shared" si="2"/>
        <v>0</v>
      </c>
    </row>
    <row r="16" spans="1:8" x14ac:dyDescent="0.25">
      <c r="A16" s="4">
        <v>13</v>
      </c>
      <c r="B16" s="5" t="s">
        <v>116</v>
      </c>
      <c r="C16" s="4">
        <v>5</v>
      </c>
      <c r="D16" s="6">
        <v>0</v>
      </c>
      <c r="E16" s="6">
        <f t="shared" si="0"/>
        <v>0</v>
      </c>
      <c r="F16" s="7"/>
      <c r="G16" s="6">
        <f t="shared" si="1"/>
        <v>0</v>
      </c>
      <c r="H16" s="6">
        <f t="shared" si="2"/>
        <v>0</v>
      </c>
    </row>
    <row r="17" spans="1:8" x14ac:dyDescent="0.25">
      <c r="A17" s="4">
        <v>14</v>
      </c>
      <c r="B17" s="5" t="s">
        <v>117</v>
      </c>
      <c r="C17" s="4">
        <v>5</v>
      </c>
      <c r="D17" s="6">
        <v>0</v>
      </c>
      <c r="E17" s="6">
        <f t="shared" si="0"/>
        <v>0</v>
      </c>
      <c r="F17" s="7"/>
      <c r="G17" s="6">
        <f t="shared" si="1"/>
        <v>0</v>
      </c>
      <c r="H17" s="6">
        <f t="shared" si="2"/>
        <v>0</v>
      </c>
    </row>
    <row r="18" spans="1:8" x14ac:dyDescent="0.25">
      <c r="A18" s="4">
        <v>15</v>
      </c>
      <c r="B18" s="5" t="s">
        <v>118</v>
      </c>
      <c r="C18" s="4">
        <v>2</v>
      </c>
      <c r="D18" s="6">
        <v>0</v>
      </c>
      <c r="E18" s="6">
        <f t="shared" si="0"/>
        <v>0</v>
      </c>
      <c r="F18" s="7"/>
      <c r="G18" s="6">
        <f t="shared" si="1"/>
        <v>0</v>
      </c>
      <c r="H18" s="6">
        <f t="shared" si="2"/>
        <v>0</v>
      </c>
    </row>
    <row r="19" spans="1:8" x14ac:dyDescent="0.25">
      <c r="A19" s="4">
        <v>16</v>
      </c>
      <c r="B19" s="5" t="s">
        <v>119</v>
      </c>
      <c r="C19" s="4">
        <v>2</v>
      </c>
      <c r="D19" s="6">
        <v>0</v>
      </c>
      <c r="E19" s="6">
        <f t="shared" si="0"/>
        <v>0</v>
      </c>
      <c r="F19" s="7"/>
      <c r="G19" s="6">
        <f t="shared" si="1"/>
        <v>0</v>
      </c>
      <c r="H19" s="6">
        <f t="shared" si="2"/>
        <v>0</v>
      </c>
    </row>
    <row r="20" spans="1:8" x14ac:dyDescent="0.25">
      <c r="A20" s="4">
        <v>17</v>
      </c>
      <c r="B20" s="5" t="s">
        <v>120</v>
      </c>
      <c r="C20" s="4">
        <v>2</v>
      </c>
      <c r="D20" s="6">
        <v>0</v>
      </c>
      <c r="E20" s="6">
        <f t="shared" si="0"/>
        <v>0</v>
      </c>
      <c r="F20" s="7"/>
      <c r="G20" s="6">
        <f t="shared" si="1"/>
        <v>0</v>
      </c>
      <c r="H20" s="6">
        <f t="shared" si="2"/>
        <v>0</v>
      </c>
    </row>
    <row r="21" spans="1:8" x14ac:dyDescent="0.25">
      <c r="A21" s="4">
        <v>18</v>
      </c>
      <c r="B21" s="5" t="s">
        <v>121</v>
      </c>
      <c r="C21" s="4">
        <v>2</v>
      </c>
      <c r="D21" s="6">
        <v>0</v>
      </c>
      <c r="E21" s="6">
        <f t="shared" si="0"/>
        <v>0</v>
      </c>
      <c r="F21" s="7"/>
      <c r="G21" s="6">
        <f t="shared" si="1"/>
        <v>0</v>
      </c>
      <c r="H21" s="6">
        <f t="shared" si="2"/>
        <v>0</v>
      </c>
    </row>
    <row r="22" spans="1:8" x14ac:dyDescent="0.25">
      <c r="A22" s="4">
        <v>19</v>
      </c>
      <c r="B22" s="5" t="s">
        <v>122</v>
      </c>
      <c r="C22" s="4">
        <v>2</v>
      </c>
      <c r="D22" s="6">
        <v>0</v>
      </c>
      <c r="E22" s="6">
        <f t="shared" si="0"/>
        <v>0</v>
      </c>
      <c r="F22" s="7"/>
      <c r="G22" s="6">
        <f t="shared" si="1"/>
        <v>0</v>
      </c>
      <c r="H22" s="6">
        <f t="shared" si="2"/>
        <v>0</v>
      </c>
    </row>
    <row r="23" spans="1:8" x14ac:dyDescent="0.25">
      <c r="A23" s="4">
        <v>20</v>
      </c>
      <c r="B23" s="5" t="s">
        <v>123</v>
      </c>
      <c r="C23" s="4">
        <v>2</v>
      </c>
      <c r="D23" s="6">
        <v>0</v>
      </c>
      <c r="E23" s="6">
        <f t="shared" si="0"/>
        <v>0</v>
      </c>
      <c r="F23" s="7"/>
      <c r="G23" s="6">
        <f t="shared" si="1"/>
        <v>0</v>
      </c>
      <c r="H23" s="6">
        <f t="shared" si="2"/>
        <v>0</v>
      </c>
    </row>
    <row r="24" spans="1:8" x14ac:dyDescent="0.25">
      <c r="A24" s="4">
        <v>21</v>
      </c>
      <c r="B24" s="5" t="s">
        <v>124</v>
      </c>
      <c r="C24" s="4">
        <v>1</v>
      </c>
      <c r="D24" s="6">
        <v>0</v>
      </c>
      <c r="E24" s="6">
        <f t="shared" si="0"/>
        <v>0</v>
      </c>
      <c r="F24" s="7"/>
      <c r="G24" s="6">
        <f t="shared" si="1"/>
        <v>0</v>
      </c>
      <c r="H24" s="6">
        <f t="shared" si="2"/>
        <v>0</v>
      </c>
    </row>
    <row r="25" spans="1:8" x14ac:dyDescent="0.25">
      <c r="A25" s="4">
        <v>22</v>
      </c>
      <c r="B25" s="5" t="s">
        <v>125</v>
      </c>
      <c r="C25" s="4">
        <v>2</v>
      </c>
      <c r="D25" s="6">
        <v>0</v>
      </c>
      <c r="E25" s="6">
        <f t="shared" si="0"/>
        <v>0</v>
      </c>
      <c r="F25" s="7"/>
      <c r="G25" s="6">
        <f t="shared" si="1"/>
        <v>0</v>
      </c>
      <c r="H25" s="6">
        <f t="shared" si="2"/>
        <v>0</v>
      </c>
    </row>
    <row r="26" spans="1:8" x14ac:dyDescent="0.25">
      <c r="A26" s="4">
        <v>23</v>
      </c>
      <c r="B26" s="5" t="s">
        <v>126</v>
      </c>
      <c r="C26" s="4">
        <v>1</v>
      </c>
      <c r="D26" s="6">
        <v>0</v>
      </c>
      <c r="E26" s="6">
        <f t="shared" si="0"/>
        <v>0</v>
      </c>
      <c r="F26" s="7"/>
      <c r="G26" s="6">
        <f t="shared" si="1"/>
        <v>0</v>
      </c>
      <c r="H26" s="6">
        <f t="shared" si="2"/>
        <v>0</v>
      </c>
    </row>
    <row r="27" spans="1:8" x14ac:dyDescent="0.25">
      <c r="A27" s="4">
        <v>24</v>
      </c>
      <c r="B27" s="5" t="s">
        <v>127</v>
      </c>
      <c r="C27" s="4">
        <v>12</v>
      </c>
      <c r="D27" s="6">
        <v>0</v>
      </c>
      <c r="E27" s="6">
        <f t="shared" si="0"/>
        <v>0</v>
      </c>
      <c r="F27" s="7"/>
      <c r="G27" s="6">
        <f t="shared" si="1"/>
        <v>0</v>
      </c>
      <c r="H27" s="6">
        <f t="shared" si="2"/>
        <v>0</v>
      </c>
    </row>
    <row r="28" spans="1:8" x14ac:dyDescent="0.25">
      <c r="A28" s="4">
        <v>25</v>
      </c>
      <c r="B28" s="5" t="s">
        <v>128</v>
      </c>
      <c r="C28" s="4">
        <v>12</v>
      </c>
      <c r="D28" s="6">
        <v>0</v>
      </c>
      <c r="E28" s="6">
        <f t="shared" si="0"/>
        <v>0</v>
      </c>
      <c r="F28" s="7"/>
      <c r="G28" s="6">
        <f t="shared" si="1"/>
        <v>0</v>
      </c>
      <c r="H28" s="6">
        <f t="shared" si="2"/>
        <v>0</v>
      </c>
    </row>
    <row r="29" spans="1:8" x14ac:dyDescent="0.25">
      <c r="A29" s="4">
        <v>26</v>
      </c>
      <c r="B29" s="5" t="s">
        <v>129</v>
      </c>
      <c r="C29" s="4">
        <v>12</v>
      </c>
      <c r="D29" s="6">
        <v>0</v>
      </c>
      <c r="E29" s="6">
        <f t="shared" si="0"/>
        <v>0</v>
      </c>
      <c r="F29" s="7"/>
      <c r="G29" s="6">
        <f t="shared" si="1"/>
        <v>0</v>
      </c>
      <c r="H29" s="6">
        <f t="shared" si="2"/>
        <v>0</v>
      </c>
    </row>
    <row r="30" spans="1:8" x14ac:dyDescent="0.25">
      <c r="A30" s="4">
        <v>27</v>
      </c>
      <c r="B30" s="5" t="s">
        <v>130</v>
      </c>
      <c r="C30" s="4">
        <v>12</v>
      </c>
      <c r="D30" s="6">
        <v>0</v>
      </c>
      <c r="E30" s="6">
        <f t="shared" si="0"/>
        <v>0</v>
      </c>
      <c r="F30" s="7"/>
      <c r="G30" s="6">
        <f t="shared" si="1"/>
        <v>0</v>
      </c>
      <c r="H30" s="6">
        <f t="shared" si="2"/>
        <v>0</v>
      </c>
    </row>
    <row r="31" spans="1:8" x14ac:dyDescent="0.25">
      <c r="A31" s="4">
        <v>28</v>
      </c>
      <c r="B31" s="5" t="s">
        <v>131</v>
      </c>
      <c r="C31" s="4">
        <v>12</v>
      </c>
      <c r="D31" s="6">
        <v>0</v>
      </c>
      <c r="E31" s="6">
        <f t="shared" si="0"/>
        <v>0</v>
      </c>
      <c r="F31" s="7"/>
      <c r="G31" s="6">
        <f t="shared" si="1"/>
        <v>0</v>
      </c>
      <c r="H31" s="6">
        <f t="shared" si="2"/>
        <v>0</v>
      </c>
    </row>
    <row r="32" spans="1:8" x14ac:dyDescent="0.25">
      <c r="A32" s="4">
        <v>29</v>
      </c>
      <c r="B32" s="5" t="s">
        <v>132</v>
      </c>
      <c r="C32" s="4">
        <v>12</v>
      </c>
      <c r="D32" s="6">
        <v>0</v>
      </c>
      <c r="E32" s="6">
        <f t="shared" si="0"/>
        <v>0</v>
      </c>
      <c r="F32" s="7"/>
      <c r="G32" s="6">
        <f t="shared" si="1"/>
        <v>0</v>
      </c>
      <c r="H32" s="6">
        <f t="shared" si="2"/>
        <v>0</v>
      </c>
    </row>
    <row r="33" spans="1:8" x14ac:dyDescent="0.25">
      <c r="A33" s="4">
        <v>30</v>
      </c>
      <c r="B33" s="5" t="s">
        <v>133</v>
      </c>
      <c r="C33" s="4">
        <v>12</v>
      </c>
      <c r="D33" s="6">
        <v>0</v>
      </c>
      <c r="E33" s="6">
        <f t="shared" si="0"/>
        <v>0</v>
      </c>
      <c r="F33" s="7"/>
      <c r="G33" s="6">
        <f t="shared" si="1"/>
        <v>0</v>
      </c>
      <c r="H33" s="6">
        <f t="shared" si="2"/>
        <v>0</v>
      </c>
    </row>
    <row r="34" spans="1:8" x14ac:dyDescent="0.25">
      <c r="A34" s="4">
        <v>31</v>
      </c>
      <c r="B34" s="5" t="s">
        <v>134</v>
      </c>
      <c r="C34" s="4">
        <v>12</v>
      </c>
      <c r="D34" s="6">
        <v>0</v>
      </c>
      <c r="E34" s="6">
        <f t="shared" si="0"/>
        <v>0</v>
      </c>
      <c r="F34" s="7"/>
      <c r="G34" s="6">
        <f t="shared" si="1"/>
        <v>0</v>
      </c>
      <c r="H34" s="6">
        <f t="shared" si="2"/>
        <v>0</v>
      </c>
    </row>
    <row r="35" spans="1:8" x14ac:dyDescent="0.25">
      <c r="A35" s="4">
        <v>32</v>
      </c>
      <c r="B35" s="5" t="s">
        <v>135</v>
      </c>
      <c r="C35" s="4">
        <v>12</v>
      </c>
      <c r="D35" s="6">
        <v>0</v>
      </c>
      <c r="E35" s="6">
        <f t="shared" si="0"/>
        <v>0</v>
      </c>
      <c r="F35" s="7"/>
      <c r="G35" s="6">
        <f t="shared" si="1"/>
        <v>0</v>
      </c>
      <c r="H35" s="6">
        <f t="shared" si="2"/>
        <v>0</v>
      </c>
    </row>
    <row r="36" spans="1:8" x14ac:dyDescent="0.25">
      <c r="A36" s="4">
        <v>33</v>
      </c>
      <c r="B36" s="5" t="s">
        <v>136</v>
      </c>
      <c r="C36" s="4">
        <v>12</v>
      </c>
      <c r="D36" s="6">
        <v>0</v>
      </c>
      <c r="E36" s="6">
        <f t="shared" si="0"/>
        <v>0</v>
      </c>
      <c r="F36" s="7"/>
      <c r="G36" s="6">
        <f t="shared" si="1"/>
        <v>0</v>
      </c>
      <c r="H36" s="6">
        <f t="shared" si="2"/>
        <v>0</v>
      </c>
    </row>
    <row r="37" spans="1:8" x14ac:dyDescent="0.25">
      <c r="A37" s="4">
        <v>34</v>
      </c>
      <c r="B37" s="5" t="s">
        <v>137</v>
      </c>
      <c r="C37" s="4">
        <v>12</v>
      </c>
      <c r="D37" s="6">
        <v>0</v>
      </c>
      <c r="E37" s="6">
        <f t="shared" si="0"/>
        <v>0</v>
      </c>
      <c r="F37" s="7"/>
      <c r="G37" s="6">
        <f t="shared" si="1"/>
        <v>0</v>
      </c>
      <c r="H37" s="6">
        <f t="shared" si="2"/>
        <v>0</v>
      </c>
    </row>
    <row r="38" spans="1:8" x14ac:dyDescent="0.25">
      <c r="A38" s="4">
        <v>35</v>
      </c>
      <c r="B38" s="5" t="s">
        <v>138</v>
      </c>
      <c r="C38" s="4">
        <v>12</v>
      </c>
      <c r="D38" s="6">
        <v>0</v>
      </c>
      <c r="E38" s="6">
        <f t="shared" si="0"/>
        <v>0</v>
      </c>
      <c r="F38" s="7"/>
      <c r="G38" s="6">
        <f t="shared" si="1"/>
        <v>0</v>
      </c>
      <c r="H38" s="6">
        <f t="shared" si="2"/>
        <v>0</v>
      </c>
    </row>
    <row r="39" spans="1:8" x14ac:dyDescent="0.25">
      <c r="A39" s="4">
        <v>36</v>
      </c>
      <c r="B39" s="5" t="s">
        <v>139</v>
      </c>
      <c r="C39" s="4">
        <v>12</v>
      </c>
      <c r="D39" s="6">
        <v>0</v>
      </c>
      <c r="E39" s="6">
        <f t="shared" si="0"/>
        <v>0</v>
      </c>
      <c r="F39" s="7"/>
      <c r="G39" s="6">
        <f t="shared" si="1"/>
        <v>0</v>
      </c>
      <c r="H39" s="6">
        <f t="shared" si="2"/>
        <v>0</v>
      </c>
    </row>
    <row r="40" spans="1:8" x14ac:dyDescent="0.25">
      <c r="A40" s="4">
        <v>37</v>
      </c>
      <c r="B40" s="5" t="s">
        <v>140</v>
      </c>
      <c r="C40" s="4">
        <v>12</v>
      </c>
      <c r="D40" s="6">
        <v>0</v>
      </c>
      <c r="E40" s="6">
        <f t="shared" si="0"/>
        <v>0</v>
      </c>
      <c r="F40" s="7"/>
      <c r="G40" s="6">
        <f t="shared" si="1"/>
        <v>0</v>
      </c>
      <c r="H40" s="6">
        <f t="shared" si="2"/>
        <v>0</v>
      </c>
    </row>
    <row r="41" spans="1:8" x14ac:dyDescent="0.25">
      <c r="A41" s="4">
        <v>38</v>
      </c>
      <c r="B41" s="5" t="s">
        <v>141</v>
      </c>
      <c r="C41" s="4">
        <v>12</v>
      </c>
      <c r="D41" s="6">
        <v>0</v>
      </c>
      <c r="E41" s="6">
        <f t="shared" si="0"/>
        <v>0</v>
      </c>
      <c r="F41" s="7"/>
      <c r="G41" s="6">
        <f t="shared" si="1"/>
        <v>0</v>
      </c>
      <c r="H41" s="6">
        <f t="shared" si="2"/>
        <v>0</v>
      </c>
    </row>
    <row r="42" spans="1:8" x14ac:dyDescent="0.25">
      <c r="A42" s="4">
        <v>39</v>
      </c>
      <c r="B42" s="5" t="s">
        <v>142</v>
      </c>
      <c r="C42" s="4">
        <v>12</v>
      </c>
      <c r="D42" s="6">
        <v>0</v>
      </c>
      <c r="E42" s="6">
        <f t="shared" si="0"/>
        <v>0</v>
      </c>
      <c r="F42" s="7"/>
      <c r="G42" s="6">
        <f t="shared" si="1"/>
        <v>0</v>
      </c>
      <c r="H42" s="6">
        <f t="shared" si="2"/>
        <v>0</v>
      </c>
    </row>
    <row r="43" spans="1:8" x14ac:dyDescent="0.25">
      <c r="A43" s="4">
        <v>40</v>
      </c>
      <c r="B43" s="5" t="s">
        <v>143</v>
      </c>
      <c r="C43" s="4">
        <v>12</v>
      </c>
      <c r="D43" s="6">
        <v>0</v>
      </c>
      <c r="E43" s="6">
        <f t="shared" si="0"/>
        <v>0</v>
      </c>
      <c r="F43" s="7"/>
      <c r="G43" s="6">
        <f t="shared" si="1"/>
        <v>0</v>
      </c>
      <c r="H43" s="6">
        <f t="shared" si="2"/>
        <v>0</v>
      </c>
    </row>
    <row r="44" spans="1:8" x14ac:dyDescent="0.25">
      <c r="A44" s="4">
        <v>41</v>
      </c>
      <c r="B44" s="5" t="s">
        <v>144</v>
      </c>
      <c r="C44" s="4">
        <v>12</v>
      </c>
      <c r="D44" s="6">
        <v>0</v>
      </c>
      <c r="E44" s="6">
        <f t="shared" si="0"/>
        <v>0</v>
      </c>
      <c r="F44" s="7"/>
      <c r="G44" s="6">
        <f t="shared" si="1"/>
        <v>0</v>
      </c>
      <c r="H44" s="6">
        <f t="shared" si="2"/>
        <v>0</v>
      </c>
    </row>
    <row r="45" spans="1:8" x14ac:dyDescent="0.25">
      <c r="A45" s="4">
        <v>42</v>
      </c>
      <c r="B45" s="5" t="s">
        <v>145</v>
      </c>
      <c r="C45" s="4">
        <v>12</v>
      </c>
      <c r="D45" s="6">
        <v>0</v>
      </c>
      <c r="E45" s="6">
        <f t="shared" si="0"/>
        <v>0</v>
      </c>
      <c r="F45" s="7"/>
      <c r="G45" s="6">
        <f t="shared" si="1"/>
        <v>0</v>
      </c>
      <c r="H45" s="6">
        <f t="shared" si="2"/>
        <v>0</v>
      </c>
    </row>
    <row r="46" spans="1:8" x14ac:dyDescent="0.25">
      <c r="A46" s="4">
        <v>43</v>
      </c>
      <c r="B46" s="5" t="s">
        <v>146</v>
      </c>
      <c r="C46" s="4">
        <v>2</v>
      </c>
      <c r="D46" s="6">
        <v>0</v>
      </c>
      <c r="E46" s="6">
        <f t="shared" si="0"/>
        <v>0</v>
      </c>
      <c r="F46" s="7"/>
      <c r="G46" s="6">
        <f t="shared" si="1"/>
        <v>0</v>
      </c>
      <c r="H46" s="6">
        <f t="shared" si="2"/>
        <v>0</v>
      </c>
    </row>
    <row r="47" spans="1:8" x14ac:dyDescent="0.25">
      <c r="A47" s="4">
        <v>44</v>
      </c>
      <c r="B47" s="5" t="s">
        <v>147</v>
      </c>
      <c r="C47" s="4">
        <v>2</v>
      </c>
      <c r="D47" s="6">
        <v>0</v>
      </c>
      <c r="E47" s="6">
        <f t="shared" si="0"/>
        <v>0</v>
      </c>
      <c r="F47" s="7"/>
      <c r="G47" s="6">
        <f t="shared" si="1"/>
        <v>0</v>
      </c>
      <c r="H47" s="6">
        <f t="shared" si="2"/>
        <v>0</v>
      </c>
    </row>
    <row r="48" spans="1:8" x14ac:dyDescent="0.25">
      <c r="A48" s="4">
        <v>45</v>
      </c>
      <c r="B48" s="5" t="s">
        <v>148</v>
      </c>
      <c r="C48" s="4">
        <v>2</v>
      </c>
      <c r="D48" s="6">
        <v>0</v>
      </c>
      <c r="E48" s="6">
        <f t="shared" si="0"/>
        <v>0</v>
      </c>
      <c r="F48" s="7"/>
      <c r="G48" s="6">
        <f t="shared" si="1"/>
        <v>0</v>
      </c>
      <c r="H48" s="6">
        <f t="shared" si="2"/>
        <v>0</v>
      </c>
    </row>
    <row r="49" spans="1:8" x14ac:dyDescent="0.25">
      <c r="A49" s="4">
        <v>46</v>
      </c>
      <c r="B49" s="5" t="s">
        <v>149</v>
      </c>
      <c r="C49" s="4">
        <v>2</v>
      </c>
      <c r="D49" s="6">
        <v>0</v>
      </c>
      <c r="E49" s="6">
        <f t="shared" si="0"/>
        <v>0</v>
      </c>
      <c r="F49" s="7"/>
      <c r="G49" s="6">
        <f t="shared" si="1"/>
        <v>0</v>
      </c>
      <c r="H49" s="6">
        <f t="shared" si="2"/>
        <v>0</v>
      </c>
    </row>
    <row r="50" spans="1:8" x14ac:dyDescent="0.25">
      <c r="A50" s="4">
        <v>47</v>
      </c>
      <c r="B50" s="5" t="s">
        <v>150</v>
      </c>
      <c r="C50" s="4">
        <v>8</v>
      </c>
      <c r="D50" s="6">
        <v>0</v>
      </c>
      <c r="E50" s="6">
        <f t="shared" si="0"/>
        <v>0</v>
      </c>
      <c r="F50" s="7"/>
      <c r="G50" s="6">
        <f t="shared" si="1"/>
        <v>0</v>
      </c>
      <c r="H50" s="6">
        <f t="shared" si="2"/>
        <v>0</v>
      </c>
    </row>
    <row r="51" spans="1:8" x14ac:dyDescent="0.25">
      <c r="A51" s="4">
        <v>48</v>
      </c>
      <c r="B51" s="5" t="s">
        <v>151</v>
      </c>
      <c r="C51" s="4">
        <v>8</v>
      </c>
      <c r="D51" s="6">
        <v>0</v>
      </c>
      <c r="E51" s="6">
        <f t="shared" si="0"/>
        <v>0</v>
      </c>
      <c r="F51" s="7"/>
      <c r="G51" s="6">
        <f t="shared" si="1"/>
        <v>0</v>
      </c>
      <c r="H51" s="6">
        <f t="shared" si="2"/>
        <v>0</v>
      </c>
    </row>
    <row r="52" spans="1:8" x14ac:dyDescent="0.25">
      <c r="A52" s="4">
        <v>49</v>
      </c>
      <c r="B52" s="5" t="s">
        <v>152</v>
      </c>
      <c r="C52" s="4">
        <v>8</v>
      </c>
      <c r="D52" s="6">
        <v>0</v>
      </c>
      <c r="E52" s="6">
        <f t="shared" si="0"/>
        <v>0</v>
      </c>
      <c r="F52" s="7"/>
      <c r="G52" s="6">
        <f t="shared" si="1"/>
        <v>0</v>
      </c>
      <c r="H52" s="6">
        <f t="shared" si="2"/>
        <v>0</v>
      </c>
    </row>
    <row r="53" spans="1:8" x14ac:dyDescent="0.25">
      <c r="A53" s="4">
        <v>50</v>
      </c>
      <c r="B53" s="5" t="s">
        <v>153</v>
      </c>
      <c r="C53" s="4">
        <v>8</v>
      </c>
      <c r="D53" s="6">
        <v>0</v>
      </c>
      <c r="E53" s="6">
        <f t="shared" si="0"/>
        <v>0</v>
      </c>
      <c r="F53" s="7"/>
      <c r="G53" s="6">
        <f t="shared" si="1"/>
        <v>0</v>
      </c>
      <c r="H53" s="6">
        <f t="shared" si="2"/>
        <v>0</v>
      </c>
    </row>
    <row r="54" spans="1:8" x14ac:dyDescent="0.25">
      <c r="A54" s="4">
        <v>51</v>
      </c>
      <c r="B54" s="5" t="s">
        <v>154</v>
      </c>
      <c r="C54" s="4">
        <v>12</v>
      </c>
      <c r="D54" s="6">
        <v>0</v>
      </c>
      <c r="E54" s="6">
        <f t="shared" si="0"/>
        <v>0</v>
      </c>
      <c r="F54" s="7"/>
      <c r="G54" s="6">
        <f t="shared" si="1"/>
        <v>0</v>
      </c>
      <c r="H54" s="6">
        <f t="shared" si="2"/>
        <v>0</v>
      </c>
    </row>
    <row r="55" spans="1:8" x14ac:dyDescent="0.25">
      <c r="A55" s="4">
        <v>52</v>
      </c>
      <c r="B55" s="5" t="s">
        <v>155</v>
      </c>
      <c r="C55" s="4">
        <v>12</v>
      </c>
      <c r="D55" s="6">
        <v>0</v>
      </c>
      <c r="E55" s="6">
        <f t="shared" si="0"/>
        <v>0</v>
      </c>
      <c r="F55" s="7"/>
      <c r="G55" s="6">
        <f t="shared" si="1"/>
        <v>0</v>
      </c>
      <c r="H55" s="6">
        <f t="shared" si="2"/>
        <v>0</v>
      </c>
    </row>
    <row r="56" spans="1:8" x14ac:dyDescent="0.25">
      <c r="A56" s="4">
        <v>53</v>
      </c>
      <c r="B56" s="5" t="s">
        <v>156</v>
      </c>
      <c r="C56" s="4">
        <v>12</v>
      </c>
      <c r="D56" s="6">
        <v>0</v>
      </c>
      <c r="E56" s="6">
        <f t="shared" si="0"/>
        <v>0</v>
      </c>
      <c r="F56" s="7"/>
      <c r="G56" s="6">
        <f t="shared" si="1"/>
        <v>0</v>
      </c>
      <c r="H56" s="6">
        <f t="shared" si="2"/>
        <v>0</v>
      </c>
    </row>
    <row r="57" spans="1:8" x14ac:dyDescent="0.25">
      <c r="A57" s="4">
        <v>54</v>
      </c>
      <c r="B57" s="5" t="s">
        <v>157</v>
      </c>
      <c r="C57" s="4">
        <v>12</v>
      </c>
      <c r="D57" s="6">
        <v>0</v>
      </c>
      <c r="E57" s="6">
        <f t="shared" si="0"/>
        <v>0</v>
      </c>
      <c r="F57" s="7"/>
      <c r="G57" s="6">
        <f t="shared" si="1"/>
        <v>0</v>
      </c>
      <c r="H57" s="6">
        <f t="shared" si="2"/>
        <v>0</v>
      </c>
    </row>
    <row r="58" spans="1:8" x14ac:dyDescent="0.25">
      <c r="A58" s="4">
        <v>55</v>
      </c>
      <c r="B58" s="5" t="s">
        <v>158</v>
      </c>
      <c r="C58" s="4">
        <v>12</v>
      </c>
      <c r="D58" s="6">
        <v>0</v>
      </c>
      <c r="E58" s="6">
        <f t="shared" si="0"/>
        <v>0</v>
      </c>
      <c r="F58" s="7"/>
      <c r="G58" s="6">
        <f t="shared" si="1"/>
        <v>0</v>
      </c>
      <c r="H58" s="6">
        <f t="shared" si="2"/>
        <v>0</v>
      </c>
    </row>
    <row r="59" spans="1:8" x14ac:dyDescent="0.25">
      <c r="A59" s="4">
        <v>56</v>
      </c>
      <c r="B59" s="5" t="s">
        <v>159</v>
      </c>
      <c r="C59" s="4">
        <v>12</v>
      </c>
      <c r="D59" s="6">
        <v>0</v>
      </c>
      <c r="E59" s="6">
        <f t="shared" si="0"/>
        <v>0</v>
      </c>
      <c r="F59" s="7"/>
      <c r="G59" s="6">
        <f t="shared" si="1"/>
        <v>0</v>
      </c>
      <c r="H59" s="6">
        <f t="shared" si="2"/>
        <v>0</v>
      </c>
    </row>
    <row r="60" spans="1:8" x14ac:dyDescent="0.25">
      <c r="A60" s="4">
        <v>57</v>
      </c>
      <c r="B60" s="5" t="s">
        <v>160</v>
      </c>
      <c r="C60" s="4">
        <v>12</v>
      </c>
      <c r="D60" s="6">
        <v>0</v>
      </c>
      <c r="E60" s="6">
        <f t="shared" si="0"/>
        <v>0</v>
      </c>
      <c r="F60" s="7"/>
      <c r="G60" s="6">
        <f t="shared" si="1"/>
        <v>0</v>
      </c>
      <c r="H60" s="6">
        <f t="shared" si="2"/>
        <v>0</v>
      </c>
    </row>
    <row r="61" spans="1:8" x14ac:dyDescent="0.25">
      <c r="A61" s="4">
        <v>58</v>
      </c>
      <c r="B61" s="5" t="s">
        <v>161</v>
      </c>
      <c r="C61" s="4">
        <v>12</v>
      </c>
      <c r="D61" s="6">
        <v>0</v>
      </c>
      <c r="E61" s="6">
        <f t="shared" si="0"/>
        <v>0</v>
      </c>
      <c r="F61" s="7"/>
      <c r="G61" s="6">
        <f t="shared" si="1"/>
        <v>0</v>
      </c>
      <c r="H61" s="6">
        <f t="shared" si="2"/>
        <v>0</v>
      </c>
    </row>
    <row r="62" spans="1:8" x14ac:dyDescent="0.25">
      <c r="A62" s="4">
        <v>59</v>
      </c>
      <c r="B62" s="5" t="s">
        <v>162</v>
      </c>
      <c r="C62" s="4">
        <v>1</v>
      </c>
      <c r="D62" s="6">
        <v>0</v>
      </c>
      <c r="E62" s="6">
        <f t="shared" si="0"/>
        <v>0</v>
      </c>
      <c r="F62" s="7"/>
      <c r="G62" s="6">
        <f t="shared" si="1"/>
        <v>0</v>
      </c>
      <c r="H62" s="6">
        <f t="shared" si="2"/>
        <v>0</v>
      </c>
    </row>
    <row r="63" spans="1:8" x14ac:dyDescent="0.25">
      <c r="A63" s="4">
        <v>60</v>
      </c>
      <c r="B63" s="5" t="s">
        <v>163</v>
      </c>
      <c r="C63" s="4">
        <v>2</v>
      </c>
      <c r="D63" s="6">
        <v>0</v>
      </c>
      <c r="E63" s="6">
        <f t="shared" si="0"/>
        <v>0</v>
      </c>
      <c r="F63" s="7"/>
      <c r="G63" s="6">
        <f t="shared" si="1"/>
        <v>0</v>
      </c>
      <c r="H63" s="6">
        <f t="shared" si="2"/>
        <v>0</v>
      </c>
    </row>
    <row r="64" spans="1:8" x14ac:dyDescent="0.25">
      <c r="A64" s="4">
        <v>61</v>
      </c>
      <c r="B64" s="5" t="s">
        <v>164</v>
      </c>
      <c r="C64" s="4">
        <v>6</v>
      </c>
      <c r="D64" s="6">
        <v>0</v>
      </c>
      <c r="E64" s="6">
        <f t="shared" si="0"/>
        <v>0</v>
      </c>
      <c r="F64" s="7"/>
      <c r="G64" s="6">
        <f t="shared" si="1"/>
        <v>0</v>
      </c>
      <c r="H64" s="6">
        <f t="shared" si="2"/>
        <v>0</v>
      </c>
    </row>
    <row r="65" spans="1:8" x14ac:dyDescent="0.25">
      <c r="A65" s="4">
        <v>62</v>
      </c>
      <c r="B65" s="5" t="s">
        <v>165</v>
      </c>
      <c r="C65" s="4">
        <v>6</v>
      </c>
      <c r="D65" s="6">
        <v>0</v>
      </c>
      <c r="E65" s="6">
        <f t="shared" si="0"/>
        <v>0</v>
      </c>
      <c r="F65" s="7"/>
      <c r="G65" s="6">
        <f t="shared" si="1"/>
        <v>0</v>
      </c>
      <c r="H65" s="6">
        <f t="shared" si="2"/>
        <v>0</v>
      </c>
    </row>
    <row r="66" spans="1:8" x14ac:dyDescent="0.25">
      <c r="A66" s="4">
        <v>63</v>
      </c>
      <c r="B66" s="5" t="s">
        <v>166</v>
      </c>
      <c r="C66" s="4">
        <v>6</v>
      </c>
      <c r="D66" s="6">
        <v>0</v>
      </c>
      <c r="E66" s="6">
        <f t="shared" si="0"/>
        <v>0</v>
      </c>
      <c r="F66" s="7"/>
      <c r="G66" s="6">
        <f t="shared" si="1"/>
        <v>0</v>
      </c>
      <c r="H66" s="6">
        <f t="shared" si="2"/>
        <v>0</v>
      </c>
    </row>
    <row r="67" spans="1:8" x14ac:dyDescent="0.25">
      <c r="A67" s="4">
        <v>64</v>
      </c>
      <c r="B67" s="5" t="s">
        <v>167</v>
      </c>
      <c r="C67" s="4">
        <v>6</v>
      </c>
      <c r="D67" s="6">
        <v>0</v>
      </c>
      <c r="E67" s="6">
        <f t="shared" ref="E67:E129" si="3">C67*D67</f>
        <v>0</v>
      </c>
      <c r="F67" s="7"/>
      <c r="G67" s="6">
        <f t="shared" si="1"/>
        <v>0</v>
      </c>
      <c r="H67" s="6">
        <f t="shared" si="2"/>
        <v>0</v>
      </c>
    </row>
    <row r="68" spans="1:8" x14ac:dyDescent="0.25">
      <c r="A68" s="4">
        <v>65</v>
      </c>
      <c r="B68" s="5" t="s">
        <v>168</v>
      </c>
      <c r="C68" s="4">
        <v>3</v>
      </c>
      <c r="D68" s="6">
        <v>0</v>
      </c>
      <c r="E68" s="6">
        <f t="shared" si="3"/>
        <v>0</v>
      </c>
      <c r="F68" s="7"/>
      <c r="G68" s="6">
        <f t="shared" ref="G68:G130" si="4">E68*F68</f>
        <v>0</v>
      </c>
      <c r="H68" s="6">
        <f t="shared" ref="H68:H130" si="5">G68/12</f>
        <v>0</v>
      </c>
    </row>
    <row r="69" spans="1:8" x14ac:dyDescent="0.25">
      <c r="A69" s="4">
        <v>66</v>
      </c>
      <c r="B69" s="5" t="s">
        <v>169</v>
      </c>
      <c r="C69" s="4">
        <v>4</v>
      </c>
      <c r="D69" s="6">
        <v>0</v>
      </c>
      <c r="E69" s="6">
        <f t="shared" si="3"/>
        <v>0</v>
      </c>
      <c r="F69" s="7"/>
      <c r="G69" s="6">
        <f t="shared" si="4"/>
        <v>0</v>
      </c>
      <c r="H69" s="6">
        <f t="shared" si="5"/>
        <v>0</v>
      </c>
    </row>
    <row r="70" spans="1:8" x14ac:dyDescent="0.25">
      <c r="A70" s="4">
        <v>67</v>
      </c>
      <c r="B70" s="5" t="s">
        <v>170</v>
      </c>
      <c r="C70" s="4">
        <v>5</v>
      </c>
      <c r="D70" s="6">
        <v>0</v>
      </c>
      <c r="E70" s="6">
        <f t="shared" si="3"/>
        <v>0</v>
      </c>
      <c r="F70" s="7"/>
      <c r="G70" s="6">
        <f t="shared" si="4"/>
        <v>0</v>
      </c>
      <c r="H70" s="6">
        <f t="shared" si="5"/>
        <v>0</v>
      </c>
    </row>
    <row r="71" spans="1:8" x14ac:dyDescent="0.25">
      <c r="A71" s="4">
        <v>68</v>
      </c>
      <c r="B71" s="5" t="s">
        <v>171</v>
      </c>
      <c r="C71" s="4">
        <v>2</v>
      </c>
      <c r="D71" s="6">
        <v>0</v>
      </c>
      <c r="E71" s="6">
        <f t="shared" si="3"/>
        <v>0</v>
      </c>
      <c r="F71" s="7"/>
      <c r="G71" s="6">
        <f t="shared" si="4"/>
        <v>0</v>
      </c>
      <c r="H71" s="6">
        <f t="shared" si="5"/>
        <v>0</v>
      </c>
    </row>
    <row r="72" spans="1:8" x14ac:dyDescent="0.25">
      <c r="A72" s="4">
        <v>69</v>
      </c>
      <c r="B72" s="5" t="s">
        <v>172</v>
      </c>
      <c r="C72" s="4">
        <v>12</v>
      </c>
      <c r="D72" s="6">
        <v>0</v>
      </c>
      <c r="E72" s="6">
        <f t="shared" si="3"/>
        <v>0</v>
      </c>
      <c r="F72" s="7"/>
      <c r="G72" s="6">
        <f t="shared" si="4"/>
        <v>0</v>
      </c>
      <c r="H72" s="6">
        <f t="shared" si="5"/>
        <v>0</v>
      </c>
    </row>
    <row r="73" spans="1:8" x14ac:dyDescent="0.25">
      <c r="A73" s="4">
        <v>70</v>
      </c>
      <c r="B73" s="5" t="s">
        <v>173</v>
      </c>
      <c r="C73" s="4">
        <v>2</v>
      </c>
      <c r="D73" s="6">
        <v>0</v>
      </c>
      <c r="E73" s="6">
        <f t="shared" si="3"/>
        <v>0</v>
      </c>
      <c r="F73" s="7"/>
      <c r="G73" s="6">
        <f t="shared" si="4"/>
        <v>0</v>
      </c>
      <c r="H73" s="6">
        <f t="shared" si="5"/>
        <v>0</v>
      </c>
    </row>
    <row r="74" spans="1:8" x14ac:dyDescent="0.25">
      <c r="A74" s="4">
        <v>71</v>
      </c>
      <c r="B74" s="5" t="s">
        <v>174</v>
      </c>
      <c r="C74" s="4">
        <v>5</v>
      </c>
      <c r="D74" s="6">
        <v>0</v>
      </c>
      <c r="E74" s="6">
        <f t="shared" si="3"/>
        <v>0</v>
      </c>
      <c r="F74" s="7"/>
      <c r="G74" s="6">
        <f t="shared" si="4"/>
        <v>0</v>
      </c>
      <c r="H74" s="6">
        <f t="shared" si="5"/>
        <v>0</v>
      </c>
    </row>
    <row r="75" spans="1:8" x14ac:dyDescent="0.25">
      <c r="A75" s="4">
        <v>72</v>
      </c>
      <c r="B75" s="5" t="s">
        <v>175</v>
      </c>
      <c r="C75" s="4">
        <v>2</v>
      </c>
      <c r="D75" s="6">
        <v>0</v>
      </c>
      <c r="E75" s="6">
        <f t="shared" si="3"/>
        <v>0</v>
      </c>
      <c r="F75" s="7"/>
      <c r="G75" s="6">
        <f t="shared" si="4"/>
        <v>0</v>
      </c>
      <c r="H75" s="6">
        <f t="shared" si="5"/>
        <v>0</v>
      </c>
    </row>
    <row r="76" spans="1:8" x14ac:dyDescent="0.25">
      <c r="A76" s="4">
        <v>73</v>
      </c>
      <c r="B76" s="5" t="s">
        <v>176</v>
      </c>
      <c r="C76" s="4">
        <v>2</v>
      </c>
      <c r="D76" s="6">
        <v>0</v>
      </c>
      <c r="E76" s="6">
        <f t="shared" si="3"/>
        <v>0</v>
      </c>
      <c r="F76" s="7"/>
      <c r="G76" s="6">
        <f t="shared" si="4"/>
        <v>0</v>
      </c>
      <c r="H76" s="6">
        <f t="shared" si="5"/>
        <v>0</v>
      </c>
    </row>
    <row r="77" spans="1:8" x14ac:dyDescent="0.25">
      <c r="A77" s="4">
        <v>74</v>
      </c>
      <c r="B77" s="5" t="s">
        <v>177</v>
      </c>
      <c r="C77" s="4">
        <v>2</v>
      </c>
      <c r="D77" s="6">
        <v>0</v>
      </c>
      <c r="E77" s="6">
        <f t="shared" si="3"/>
        <v>0</v>
      </c>
      <c r="F77" s="7"/>
      <c r="G77" s="6">
        <f t="shared" si="4"/>
        <v>0</v>
      </c>
      <c r="H77" s="6">
        <f t="shared" si="5"/>
        <v>0</v>
      </c>
    </row>
    <row r="78" spans="1:8" x14ac:dyDescent="0.25">
      <c r="A78" s="4">
        <v>75</v>
      </c>
      <c r="B78" s="5" t="s">
        <v>178</v>
      </c>
      <c r="C78" s="4">
        <v>2</v>
      </c>
      <c r="D78" s="6">
        <v>0</v>
      </c>
      <c r="E78" s="6">
        <f t="shared" si="3"/>
        <v>0</v>
      </c>
      <c r="F78" s="7"/>
      <c r="G78" s="6">
        <f t="shared" si="4"/>
        <v>0</v>
      </c>
      <c r="H78" s="6">
        <f t="shared" si="5"/>
        <v>0</v>
      </c>
    </row>
    <row r="79" spans="1:8" x14ac:dyDescent="0.25">
      <c r="A79" s="4">
        <v>76</v>
      </c>
      <c r="B79" s="5" t="s">
        <v>179</v>
      </c>
      <c r="C79" s="4">
        <v>4</v>
      </c>
      <c r="D79" s="6">
        <v>0</v>
      </c>
      <c r="E79" s="6">
        <f t="shared" si="3"/>
        <v>0</v>
      </c>
      <c r="F79" s="7"/>
      <c r="G79" s="6">
        <f t="shared" si="4"/>
        <v>0</v>
      </c>
      <c r="H79" s="6">
        <f t="shared" si="5"/>
        <v>0</v>
      </c>
    </row>
    <row r="80" spans="1:8" x14ac:dyDescent="0.25">
      <c r="A80" s="4">
        <v>77</v>
      </c>
      <c r="B80" s="5" t="s">
        <v>180</v>
      </c>
      <c r="C80" s="4">
        <v>1</v>
      </c>
      <c r="D80" s="6">
        <v>0</v>
      </c>
      <c r="E80" s="6">
        <f t="shared" si="3"/>
        <v>0</v>
      </c>
      <c r="F80" s="7"/>
      <c r="G80" s="6">
        <f t="shared" si="4"/>
        <v>0</v>
      </c>
      <c r="H80" s="6">
        <f t="shared" si="5"/>
        <v>0</v>
      </c>
    </row>
    <row r="81" spans="1:8" x14ac:dyDescent="0.25">
      <c r="A81" s="4">
        <v>78</v>
      </c>
      <c r="B81" s="5" t="s">
        <v>181</v>
      </c>
      <c r="C81" s="4">
        <v>2</v>
      </c>
      <c r="D81" s="6">
        <v>0</v>
      </c>
      <c r="E81" s="6">
        <f t="shared" si="3"/>
        <v>0</v>
      </c>
      <c r="F81" s="7"/>
      <c r="G81" s="6">
        <f t="shared" si="4"/>
        <v>0</v>
      </c>
      <c r="H81" s="6">
        <f t="shared" si="5"/>
        <v>0</v>
      </c>
    </row>
    <row r="82" spans="1:8" x14ac:dyDescent="0.25">
      <c r="A82" s="4">
        <v>79</v>
      </c>
      <c r="B82" s="5" t="s">
        <v>182</v>
      </c>
      <c r="C82" s="4">
        <v>4</v>
      </c>
      <c r="D82" s="6">
        <v>0</v>
      </c>
      <c r="E82" s="6">
        <f t="shared" si="3"/>
        <v>0</v>
      </c>
      <c r="F82" s="7"/>
      <c r="G82" s="6">
        <f t="shared" si="4"/>
        <v>0</v>
      </c>
      <c r="H82" s="6">
        <f t="shared" si="5"/>
        <v>0</v>
      </c>
    </row>
    <row r="83" spans="1:8" x14ac:dyDescent="0.25">
      <c r="A83" s="4">
        <v>80</v>
      </c>
      <c r="B83" s="5" t="s">
        <v>183</v>
      </c>
      <c r="C83" s="4">
        <v>2</v>
      </c>
      <c r="D83" s="6">
        <v>0</v>
      </c>
      <c r="E83" s="6">
        <f t="shared" si="3"/>
        <v>0</v>
      </c>
      <c r="F83" s="7"/>
      <c r="G83" s="6">
        <f t="shared" si="4"/>
        <v>0</v>
      </c>
      <c r="H83" s="6">
        <f t="shared" si="5"/>
        <v>0</v>
      </c>
    </row>
    <row r="84" spans="1:8" x14ac:dyDescent="0.25">
      <c r="A84" s="4">
        <v>81</v>
      </c>
      <c r="B84" s="5" t="s">
        <v>184</v>
      </c>
      <c r="C84" s="4">
        <v>1</v>
      </c>
      <c r="D84" s="6">
        <v>0</v>
      </c>
      <c r="E84" s="6">
        <f t="shared" si="3"/>
        <v>0</v>
      </c>
      <c r="F84" s="7"/>
      <c r="G84" s="6">
        <f t="shared" si="4"/>
        <v>0</v>
      </c>
      <c r="H84" s="6">
        <f t="shared" si="5"/>
        <v>0</v>
      </c>
    </row>
    <row r="85" spans="1:8" x14ac:dyDescent="0.25">
      <c r="A85" s="4">
        <v>82</v>
      </c>
      <c r="B85" s="5" t="s">
        <v>185</v>
      </c>
      <c r="C85" s="4">
        <v>4</v>
      </c>
      <c r="D85" s="6">
        <v>0</v>
      </c>
      <c r="E85" s="6">
        <f t="shared" si="3"/>
        <v>0</v>
      </c>
      <c r="F85" s="7"/>
      <c r="G85" s="6">
        <f t="shared" si="4"/>
        <v>0</v>
      </c>
      <c r="H85" s="6">
        <f t="shared" si="5"/>
        <v>0</v>
      </c>
    </row>
    <row r="86" spans="1:8" x14ac:dyDescent="0.25">
      <c r="A86" s="4">
        <v>83</v>
      </c>
      <c r="B86" s="5" t="s">
        <v>186</v>
      </c>
      <c r="C86" s="4">
        <v>4</v>
      </c>
      <c r="D86" s="6">
        <v>0</v>
      </c>
      <c r="E86" s="6">
        <f t="shared" si="3"/>
        <v>0</v>
      </c>
      <c r="F86" s="7"/>
      <c r="G86" s="6">
        <f t="shared" si="4"/>
        <v>0</v>
      </c>
      <c r="H86" s="6">
        <f t="shared" si="5"/>
        <v>0</v>
      </c>
    </row>
    <row r="87" spans="1:8" x14ac:dyDescent="0.25">
      <c r="A87" s="4">
        <v>84</v>
      </c>
      <c r="B87" s="5" t="s">
        <v>187</v>
      </c>
      <c r="C87" s="4">
        <v>2</v>
      </c>
      <c r="D87" s="6">
        <v>0</v>
      </c>
      <c r="E87" s="6">
        <f t="shared" si="3"/>
        <v>0</v>
      </c>
      <c r="F87" s="7"/>
      <c r="G87" s="6">
        <f t="shared" si="4"/>
        <v>0</v>
      </c>
      <c r="H87" s="6">
        <f t="shared" si="5"/>
        <v>0</v>
      </c>
    </row>
    <row r="88" spans="1:8" x14ac:dyDescent="0.25">
      <c r="A88" s="4">
        <v>85</v>
      </c>
      <c r="B88" s="5" t="s">
        <v>188</v>
      </c>
      <c r="C88" s="4">
        <v>2</v>
      </c>
      <c r="D88" s="6">
        <v>0</v>
      </c>
      <c r="E88" s="6">
        <f t="shared" si="3"/>
        <v>0</v>
      </c>
      <c r="F88" s="7"/>
      <c r="G88" s="6">
        <f t="shared" si="4"/>
        <v>0</v>
      </c>
      <c r="H88" s="6">
        <f t="shared" si="5"/>
        <v>0</v>
      </c>
    </row>
    <row r="89" spans="1:8" x14ac:dyDescent="0.25">
      <c r="A89" s="4">
        <v>86</v>
      </c>
      <c r="B89" s="5" t="s">
        <v>189</v>
      </c>
      <c r="C89" s="4">
        <v>5</v>
      </c>
      <c r="D89" s="6">
        <v>0</v>
      </c>
      <c r="E89" s="6">
        <f t="shared" si="3"/>
        <v>0</v>
      </c>
      <c r="F89" s="7"/>
      <c r="G89" s="6">
        <f t="shared" si="4"/>
        <v>0</v>
      </c>
      <c r="H89" s="6">
        <f t="shared" si="5"/>
        <v>0</v>
      </c>
    </row>
    <row r="90" spans="1:8" x14ac:dyDescent="0.25">
      <c r="A90" s="4">
        <v>87</v>
      </c>
      <c r="B90" s="5" t="s">
        <v>190</v>
      </c>
      <c r="C90" s="4">
        <v>5</v>
      </c>
      <c r="D90" s="6">
        <v>0</v>
      </c>
      <c r="E90" s="6">
        <f t="shared" si="3"/>
        <v>0</v>
      </c>
      <c r="F90" s="7"/>
      <c r="G90" s="6">
        <f t="shared" si="4"/>
        <v>0</v>
      </c>
      <c r="H90" s="6">
        <f t="shared" si="5"/>
        <v>0</v>
      </c>
    </row>
    <row r="91" spans="1:8" x14ac:dyDescent="0.25">
      <c r="A91" s="4">
        <v>88</v>
      </c>
      <c r="B91" s="5" t="s">
        <v>191</v>
      </c>
      <c r="C91" s="4">
        <v>2</v>
      </c>
      <c r="D91" s="6">
        <v>0</v>
      </c>
      <c r="E91" s="6">
        <f t="shared" si="3"/>
        <v>0</v>
      </c>
      <c r="F91" s="7"/>
      <c r="G91" s="6">
        <f t="shared" si="4"/>
        <v>0</v>
      </c>
      <c r="H91" s="6">
        <f t="shared" si="5"/>
        <v>0</v>
      </c>
    </row>
    <row r="92" spans="1:8" x14ac:dyDescent="0.25">
      <c r="A92" s="4">
        <v>89</v>
      </c>
      <c r="B92" s="5" t="s">
        <v>192</v>
      </c>
      <c r="C92" s="4">
        <v>2</v>
      </c>
      <c r="D92" s="6">
        <v>0</v>
      </c>
      <c r="E92" s="6">
        <f t="shared" si="3"/>
        <v>0</v>
      </c>
      <c r="F92" s="7"/>
      <c r="G92" s="6">
        <f t="shared" si="4"/>
        <v>0</v>
      </c>
      <c r="H92" s="6">
        <f t="shared" si="5"/>
        <v>0</v>
      </c>
    </row>
    <row r="93" spans="1:8" x14ac:dyDescent="0.25">
      <c r="A93" s="4">
        <v>90</v>
      </c>
      <c r="B93" s="5" t="s">
        <v>193</v>
      </c>
      <c r="C93" s="4">
        <v>1</v>
      </c>
      <c r="D93" s="6">
        <v>0</v>
      </c>
      <c r="E93" s="6">
        <f t="shared" si="3"/>
        <v>0</v>
      </c>
      <c r="F93" s="7"/>
      <c r="G93" s="6">
        <f t="shared" si="4"/>
        <v>0</v>
      </c>
      <c r="H93" s="6">
        <f t="shared" si="5"/>
        <v>0</v>
      </c>
    </row>
    <row r="94" spans="1:8" x14ac:dyDescent="0.25">
      <c r="A94" s="4">
        <v>91</v>
      </c>
      <c r="B94" s="5" t="s">
        <v>194</v>
      </c>
      <c r="C94" s="4">
        <v>8</v>
      </c>
      <c r="D94" s="6">
        <v>0</v>
      </c>
      <c r="E94" s="6">
        <f t="shared" si="3"/>
        <v>0</v>
      </c>
      <c r="F94" s="7"/>
      <c r="G94" s="6">
        <f t="shared" si="4"/>
        <v>0</v>
      </c>
      <c r="H94" s="6">
        <f t="shared" si="5"/>
        <v>0</v>
      </c>
    </row>
    <row r="95" spans="1:8" x14ac:dyDescent="0.25">
      <c r="A95" s="4">
        <v>92</v>
      </c>
      <c r="B95" s="5" t="s">
        <v>195</v>
      </c>
      <c r="C95" s="4">
        <v>4</v>
      </c>
      <c r="D95" s="6">
        <v>0</v>
      </c>
      <c r="E95" s="6">
        <f t="shared" si="3"/>
        <v>0</v>
      </c>
      <c r="F95" s="7"/>
      <c r="G95" s="6">
        <f t="shared" si="4"/>
        <v>0</v>
      </c>
      <c r="H95" s="6">
        <f t="shared" si="5"/>
        <v>0</v>
      </c>
    </row>
    <row r="96" spans="1:8" x14ac:dyDescent="0.25">
      <c r="A96" s="4">
        <v>93</v>
      </c>
      <c r="B96" s="5" t="s">
        <v>196</v>
      </c>
      <c r="C96" s="4">
        <v>5</v>
      </c>
      <c r="D96" s="6">
        <v>0</v>
      </c>
      <c r="E96" s="6">
        <f t="shared" si="3"/>
        <v>0</v>
      </c>
      <c r="F96" s="7"/>
      <c r="G96" s="6">
        <f t="shared" si="4"/>
        <v>0</v>
      </c>
      <c r="H96" s="6">
        <f t="shared" si="5"/>
        <v>0</v>
      </c>
    </row>
    <row r="97" spans="1:8" x14ac:dyDescent="0.25">
      <c r="A97" s="4">
        <v>94</v>
      </c>
      <c r="B97" s="5" t="s">
        <v>197</v>
      </c>
      <c r="C97" s="4">
        <v>5</v>
      </c>
      <c r="D97" s="6">
        <v>0</v>
      </c>
      <c r="E97" s="6">
        <f t="shared" si="3"/>
        <v>0</v>
      </c>
      <c r="F97" s="7"/>
      <c r="G97" s="6">
        <f t="shared" si="4"/>
        <v>0</v>
      </c>
      <c r="H97" s="6">
        <f t="shared" si="5"/>
        <v>0</v>
      </c>
    </row>
    <row r="98" spans="1:8" x14ac:dyDescent="0.25">
      <c r="A98" s="4">
        <v>95</v>
      </c>
      <c r="B98" s="5" t="s">
        <v>198</v>
      </c>
      <c r="C98" s="4">
        <v>8</v>
      </c>
      <c r="D98" s="6">
        <v>0</v>
      </c>
      <c r="E98" s="6">
        <f t="shared" si="3"/>
        <v>0</v>
      </c>
      <c r="F98" s="7"/>
      <c r="G98" s="6">
        <f t="shared" si="4"/>
        <v>0</v>
      </c>
      <c r="H98" s="6">
        <f t="shared" si="5"/>
        <v>0</v>
      </c>
    </row>
    <row r="99" spans="1:8" x14ac:dyDescent="0.25">
      <c r="A99" s="4">
        <v>96</v>
      </c>
      <c r="B99" s="5" t="s">
        <v>199</v>
      </c>
      <c r="C99" s="4">
        <v>1</v>
      </c>
      <c r="D99" s="6">
        <v>0</v>
      </c>
      <c r="E99" s="6">
        <f t="shared" si="3"/>
        <v>0</v>
      </c>
      <c r="F99" s="7"/>
      <c r="G99" s="6">
        <f t="shared" si="4"/>
        <v>0</v>
      </c>
      <c r="H99" s="6">
        <f t="shared" si="5"/>
        <v>0</v>
      </c>
    </row>
    <row r="100" spans="1:8" x14ac:dyDescent="0.25">
      <c r="A100" s="4">
        <v>97</v>
      </c>
      <c r="B100" s="5" t="s">
        <v>200</v>
      </c>
      <c r="C100" s="4">
        <v>2</v>
      </c>
      <c r="D100" s="6">
        <v>0</v>
      </c>
      <c r="E100" s="6">
        <f t="shared" si="3"/>
        <v>0</v>
      </c>
      <c r="F100" s="7"/>
      <c r="G100" s="6">
        <f t="shared" si="4"/>
        <v>0</v>
      </c>
      <c r="H100" s="6">
        <f t="shared" si="5"/>
        <v>0</v>
      </c>
    </row>
    <row r="101" spans="1:8" x14ac:dyDescent="0.25">
      <c r="A101" s="4">
        <v>98</v>
      </c>
      <c r="B101" s="5" t="s">
        <v>201</v>
      </c>
      <c r="C101" s="4">
        <v>2</v>
      </c>
      <c r="D101" s="6">
        <v>0</v>
      </c>
      <c r="E101" s="6">
        <f t="shared" si="3"/>
        <v>0</v>
      </c>
      <c r="F101" s="7"/>
      <c r="G101" s="6">
        <f t="shared" si="4"/>
        <v>0</v>
      </c>
      <c r="H101" s="6">
        <f t="shared" si="5"/>
        <v>0</v>
      </c>
    </row>
    <row r="102" spans="1:8" x14ac:dyDescent="0.25">
      <c r="A102" s="4">
        <v>99</v>
      </c>
      <c r="B102" s="5" t="s">
        <v>202</v>
      </c>
      <c r="C102" s="4">
        <v>2</v>
      </c>
      <c r="D102" s="6">
        <v>0</v>
      </c>
      <c r="E102" s="6">
        <f t="shared" si="3"/>
        <v>0</v>
      </c>
      <c r="F102" s="7"/>
      <c r="G102" s="6">
        <f t="shared" si="4"/>
        <v>0</v>
      </c>
      <c r="H102" s="6">
        <f t="shared" si="5"/>
        <v>0</v>
      </c>
    </row>
    <row r="103" spans="1:8" x14ac:dyDescent="0.25">
      <c r="A103" s="4">
        <v>100</v>
      </c>
      <c r="B103" s="5" t="s">
        <v>203</v>
      </c>
      <c r="C103" s="4">
        <v>1</v>
      </c>
      <c r="D103" s="6">
        <v>0</v>
      </c>
      <c r="E103" s="6">
        <f t="shared" si="3"/>
        <v>0</v>
      </c>
      <c r="F103" s="7"/>
      <c r="G103" s="6">
        <f t="shared" si="4"/>
        <v>0</v>
      </c>
      <c r="H103" s="6">
        <f t="shared" si="5"/>
        <v>0</v>
      </c>
    </row>
    <row r="104" spans="1:8" x14ac:dyDescent="0.25">
      <c r="A104" s="4">
        <v>101</v>
      </c>
      <c r="B104" s="5" t="s">
        <v>204</v>
      </c>
      <c r="C104" s="4">
        <v>2</v>
      </c>
      <c r="D104" s="6">
        <v>0</v>
      </c>
      <c r="E104" s="6">
        <f t="shared" si="3"/>
        <v>0</v>
      </c>
      <c r="F104" s="7"/>
      <c r="G104" s="6">
        <f t="shared" si="4"/>
        <v>0</v>
      </c>
      <c r="H104" s="6">
        <f t="shared" si="5"/>
        <v>0</v>
      </c>
    </row>
    <row r="105" spans="1:8" x14ac:dyDescent="0.25">
      <c r="A105" s="4">
        <v>102</v>
      </c>
      <c r="B105" s="5" t="s">
        <v>205</v>
      </c>
      <c r="C105" s="4">
        <v>2</v>
      </c>
      <c r="D105" s="6">
        <v>0</v>
      </c>
      <c r="E105" s="6">
        <f t="shared" si="3"/>
        <v>0</v>
      </c>
      <c r="F105" s="7"/>
      <c r="G105" s="6">
        <f t="shared" si="4"/>
        <v>0</v>
      </c>
      <c r="H105" s="6">
        <f t="shared" si="5"/>
        <v>0</v>
      </c>
    </row>
    <row r="106" spans="1:8" x14ac:dyDescent="0.25">
      <c r="A106" s="4">
        <v>103</v>
      </c>
      <c r="B106" s="5" t="s">
        <v>206</v>
      </c>
      <c r="C106" s="4">
        <v>1</v>
      </c>
      <c r="D106" s="6">
        <v>0</v>
      </c>
      <c r="E106" s="6">
        <f t="shared" si="3"/>
        <v>0</v>
      </c>
      <c r="F106" s="7"/>
      <c r="G106" s="6">
        <f t="shared" si="4"/>
        <v>0</v>
      </c>
      <c r="H106" s="6">
        <f t="shared" si="5"/>
        <v>0</v>
      </c>
    </row>
    <row r="107" spans="1:8" x14ac:dyDescent="0.25">
      <c r="A107" s="4">
        <v>104</v>
      </c>
      <c r="B107" s="5" t="s">
        <v>207</v>
      </c>
      <c r="C107" s="4">
        <v>3</v>
      </c>
      <c r="D107" s="6">
        <v>0</v>
      </c>
      <c r="E107" s="6">
        <f t="shared" si="3"/>
        <v>0</v>
      </c>
      <c r="F107" s="7"/>
      <c r="G107" s="6">
        <f t="shared" si="4"/>
        <v>0</v>
      </c>
      <c r="H107" s="6">
        <f t="shared" si="5"/>
        <v>0</v>
      </c>
    </row>
    <row r="108" spans="1:8" x14ac:dyDescent="0.25">
      <c r="A108" s="4">
        <v>105</v>
      </c>
      <c r="B108" s="5" t="s">
        <v>208</v>
      </c>
      <c r="C108" s="4">
        <v>3</v>
      </c>
      <c r="D108" s="6">
        <v>0</v>
      </c>
      <c r="E108" s="6">
        <f t="shared" si="3"/>
        <v>0</v>
      </c>
      <c r="F108" s="7"/>
      <c r="G108" s="6">
        <f t="shared" si="4"/>
        <v>0</v>
      </c>
      <c r="H108" s="6">
        <f t="shared" si="5"/>
        <v>0</v>
      </c>
    </row>
    <row r="109" spans="1:8" x14ac:dyDescent="0.25">
      <c r="A109" s="4">
        <v>106</v>
      </c>
      <c r="B109" s="5" t="s">
        <v>209</v>
      </c>
      <c r="C109" s="4">
        <v>3</v>
      </c>
      <c r="D109" s="6">
        <v>0</v>
      </c>
      <c r="E109" s="6">
        <f t="shared" si="3"/>
        <v>0</v>
      </c>
      <c r="F109" s="7"/>
      <c r="G109" s="6">
        <f t="shared" si="4"/>
        <v>0</v>
      </c>
      <c r="H109" s="6">
        <f t="shared" si="5"/>
        <v>0</v>
      </c>
    </row>
    <row r="110" spans="1:8" x14ac:dyDescent="0.25">
      <c r="A110" s="4">
        <v>107</v>
      </c>
      <c r="B110" s="5" t="s">
        <v>210</v>
      </c>
      <c r="C110" s="4">
        <v>1</v>
      </c>
      <c r="D110" s="6">
        <v>0</v>
      </c>
      <c r="E110" s="6">
        <f t="shared" si="3"/>
        <v>0</v>
      </c>
      <c r="F110" s="7"/>
      <c r="G110" s="6">
        <f t="shared" si="4"/>
        <v>0</v>
      </c>
      <c r="H110" s="6">
        <f t="shared" si="5"/>
        <v>0</v>
      </c>
    </row>
    <row r="111" spans="1:8" x14ac:dyDescent="0.25">
      <c r="A111" s="4">
        <v>108</v>
      </c>
      <c r="B111" s="5" t="s">
        <v>211</v>
      </c>
      <c r="C111" s="4">
        <v>1</v>
      </c>
      <c r="D111" s="6">
        <v>0</v>
      </c>
      <c r="E111" s="6">
        <f t="shared" si="3"/>
        <v>0</v>
      </c>
      <c r="F111" s="7"/>
      <c r="G111" s="6">
        <f t="shared" si="4"/>
        <v>0</v>
      </c>
      <c r="H111" s="6">
        <f t="shared" si="5"/>
        <v>0</v>
      </c>
    </row>
    <row r="112" spans="1:8" x14ac:dyDescent="0.25">
      <c r="A112" s="4">
        <v>109</v>
      </c>
      <c r="B112" s="5" t="s">
        <v>212</v>
      </c>
      <c r="C112" s="4">
        <v>5</v>
      </c>
      <c r="D112" s="6">
        <v>0</v>
      </c>
      <c r="E112" s="6">
        <f t="shared" si="3"/>
        <v>0</v>
      </c>
      <c r="F112" s="7"/>
      <c r="G112" s="6">
        <f t="shared" si="4"/>
        <v>0</v>
      </c>
      <c r="H112" s="6">
        <f t="shared" si="5"/>
        <v>0</v>
      </c>
    </row>
    <row r="113" spans="1:8" x14ac:dyDescent="0.25">
      <c r="A113" s="4">
        <v>110</v>
      </c>
      <c r="B113" s="5" t="s">
        <v>213</v>
      </c>
      <c r="C113" s="4">
        <v>1</v>
      </c>
      <c r="D113" s="6">
        <v>0</v>
      </c>
      <c r="E113" s="6">
        <f t="shared" si="3"/>
        <v>0</v>
      </c>
      <c r="F113" s="7"/>
      <c r="G113" s="6">
        <f t="shared" si="4"/>
        <v>0</v>
      </c>
      <c r="H113" s="6">
        <f t="shared" si="5"/>
        <v>0</v>
      </c>
    </row>
    <row r="114" spans="1:8" x14ac:dyDescent="0.25">
      <c r="A114" s="4">
        <v>111</v>
      </c>
      <c r="B114" s="5" t="s">
        <v>214</v>
      </c>
      <c r="C114" s="4">
        <v>1</v>
      </c>
      <c r="D114" s="6">
        <v>0</v>
      </c>
      <c r="E114" s="6">
        <f t="shared" si="3"/>
        <v>0</v>
      </c>
      <c r="F114" s="7"/>
      <c r="G114" s="6">
        <f t="shared" si="4"/>
        <v>0</v>
      </c>
      <c r="H114" s="6">
        <f t="shared" si="5"/>
        <v>0</v>
      </c>
    </row>
    <row r="115" spans="1:8" x14ac:dyDescent="0.25">
      <c r="A115" s="4">
        <v>112</v>
      </c>
      <c r="B115" s="5" t="s">
        <v>215</v>
      </c>
      <c r="C115" s="4">
        <v>2</v>
      </c>
      <c r="D115" s="6">
        <v>0</v>
      </c>
      <c r="E115" s="6">
        <f t="shared" si="3"/>
        <v>0</v>
      </c>
      <c r="F115" s="7"/>
      <c r="G115" s="6">
        <f t="shared" si="4"/>
        <v>0</v>
      </c>
      <c r="H115" s="6">
        <f t="shared" si="5"/>
        <v>0</v>
      </c>
    </row>
    <row r="116" spans="1:8" x14ac:dyDescent="0.25">
      <c r="A116" s="4">
        <v>113</v>
      </c>
      <c r="B116" s="5" t="s">
        <v>216</v>
      </c>
      <c r="C116" s="4">
        <v>2</v>
      </c>
      <c r="D116" s="6">
        <v>0</v>
      </c>
      <c r="E116" s="6">
        <f t="shared" si="3"/>
        <v>0</v>
      </c>
      <c r="F116" s="7"/>
      <c r="G116" s="6">
        <f t="shared" si="4"/>
        <v>0</v>
      </c>
      <c r="H116" s="6">
        <f t="shared" si="5"/>
        <v>0</v>
      </c>
    </row>
    <row r="117" spans="1:8" x14ac:dyDescent="0.25">
      <c r="A117" s="4">
        <v>114</v>
      </c>
      <c r="B117" s="5" t="s">
        <v>217</v>
      </c>
      <c r="C117" s="4">
        <v>2</v>
      </c>
      <c r="D117" s="6">
        <v>0</v>
      </c>
      <c r="E117" s="6">
        <f t="shared" si="3"/>
        <v>0</v>
      </c>
      <c r="F117" s="7"/>
      <c r="G117" s="6">
        <f t="shared" si="4"/>
        <v>0</v>
      </c>
      <c r="H117" s="6">
        <f t="shared" si="5"/>
        <v>0</v>
      </c>
    </row>
    <row r="118" spans="1:8" x14ac:dyDescent="0.25">
      <c r="A118" s="4">
        <v>115</v>
      </c>
      <c r="B118" s="5" t="s">
        <v>218</v>
      </c>
      <c r="C118" s="4">
        <v>3</v>
      </c>
      <c r="D118" s="6">
        <v>0</v>
      </c>
      <c r="E118" s="6">
        <f t="shared" si="3"/>
        <v>0</v>
      </c>
      <c r="F118" s="7"/>
      <c r="G118" s="6">
        <f t="shared" si="4"/>
        <v>0</v>
      </c>
      <c r="H118" s="6">
        <f t="shared" si="5"/>
        <v>0</v>
      </c>
    </row>
    <row r="119" spans="1:8" x14ac:dyDescent="0.25">
      <c r="A119" s="4">
        <v>116</v>
      </c>
      <c r="B119" s="5" t="s">
        <v>219</v>
      </c>
      <c r="C119" s="4">
        <v>3</v>
      </c>
      <c r="D119" s="6">
        <v>0</v>
      </c>
      <c r="E119" s="6">
        <f t="shared" si="3"/>
        <v>0</v>
      </c>
      <c r="F119" s="7"/>
      <c r="G119" s="6">
        <f t="shared" si="4"/>
        <v>0</v>
      </c>
      <c r="H119" s="6">
        <f t="shared" si="5"/>
        <v>0</v>
      </c>
    </row>
    <row r="120" spans="1:8" x14ac:dyDescent="0.25">
      <c r="A120" s="4">
        <v>117</v>
      </c>
      <c r="B120" s="5" t="s">
        <v>220</v>
      </c>
      <c r="C120" s="4">
        <v>2</v>
      </c>
      <c r="D120" s="6">
        <v>0</v>
      </c>
      <c r="E120" s="6">
        <f t="shared" si="3"/>
        <v>0</v>
      </c>
      <c r="F120" s="7"/>
      <c r="G120" s="6">
        <f t="shared" si="4"/>
        <v>0</v>
      </c>
      <c r="H120" s="6">
        <f t="shared" si="5"/>
        <v>0</v>
      </c>
    </row>
    <row r="121" spans="1:8" x14ac:dyDescent="0.25">
      <c r="A121" s="4">
        <v>118</v>
      </c>
      <c r="B121" s="5" t="s">
        <v>221</v>
      </c>
      <c r="C121" s="4">
        <v>2</v>
      </c>
      <c r="D121" s="6">
        <v>0</v>
      </c>
      <c r="E121" s="6">
        <f t="shared" si="3"/>
        <v>0</v>
      </c>
      <c r="F121" s="7"/>
      <c r="G121" s="6">
        <f t="shared" si="4"/>
        <v>0</v>
      </c>
      <c r="H121" s="6">
        <f t="shared" si="5"/>
        <v>0</v>
      </c>
    </row>
    <row r="122" spans="1:8" x14ac:dyDescent="0.25">
      <c r="A122" s="4">
        <v>119</v>
      </c>
      <c r="B122" s="5" t="s">
        <v>222</v>
      </c>
      <c r="C122" s="4">
        <v>2</v>
      </c>
      <c r="D122" s="6">
        <v>0</v>
      </c>
      <c r="E122" s="6">
        <f t="shared" si="3"/>
        <v>0</v>
      </c>
      <c r="F122" s="7"/>
      <c r="G122" s="6">
        <f t="shared" si="4"/>
        <v>0</v>
      </c>
      <c r="H122" s="6">
        <f t="shared" si="5"/>
        <v>0</v>
      </c>
    </row>
    <row r="123" spans="1:8" x14ac:dyDescent="0.25">
      <c r="A123" s="4">
        <v>120</v>
      </c>
      <c r="B123" s="5" t="s">
        <v>223</v>
      </c>
      <c r="C123" s="4">
        <v>1</v>
      </c>
      <c r="D123" s="6">
        <v>0</v>
      </c>
      <c r="E123" s="6">
        <f t="shared" si="3"/>
        <v>0</v>
      </c>
      <c r="F123" s="7"/>
      <c r="G123" s="6">
        <f t="shared" si="4"/>
        <v>0</v>
      </c>
      <c r="H123" s="6">
        <f t="shared" si="5"/>
        <v>0</v>
      </c>
    </row>
    <row r="124" spans="1:8" x14ac:dyDescent="0.25">
      <c r="A124" s="4">
        <v>121</v>
      </c>
      <c r="B124" s="5" t="s">
        <v>224</v>
      </c>
      <c r="C124" s="4">
        <v>1</v>
      </c>
      <c r="D124" s="6">
        <v>0</v>
      </c>
      <c r="E124" s="6">
        <f t="shared" si="3"/>
        <v>0</v>
      </c>
      <c r="F124" s="7"/>
      <c r="G124" s="6">
        <f t="shared" si="4"/>
        <v>0</v>
      </c>
      <c r="H124" s="6">
        <f t="shared" si="5"/>
        <v>0</v>
      </c>
    </row>
    <row r="125" spans="1:8" x14ac:dyDescent="0.25">
      <c r="A125" s="4">
        <v>122</v>
      </c>
      <c r="B125" s="5" t="s">
        <v>225</v>
      </c>
      <c r="C125" s="4">
        <v>2</v>
      </c>
      <c r="D125" s="6">
        <v>0</v>
      </c>
      <c r="E125" s="6">
        <f t="shared" si="3"/>
        <v>0</v>
      </c>
      <c r="F125" s="7"/>
      <c r="G125" s="6">
        <f t="shared" si="4"/>
        <v>0</v>
      </c>
      <c r="H125" s="6">
        <f t="shared" si="5"/>
        <v>0</v>
      </c>
    </row>
    <row r="126" spans="1:8" x14ac:dyDescent="0.25">
      <c r="A126" s="4">
        <v>123</v>
      </c>
      <c r="B126" s="5" t="s">
        <v>226</v>
      </c>
      <c r="C126" s="4">
        <v>5</v>
      </c>
      <c r="D126" s="6">
        <v>0</v>
      </c>
      <c r="E126" s="6">
        <f t="shared" si="3"/>
        <v>0</v>
      </c>
      <c r="F126" s="7"/>
      <c r="G126" s="6">
        <f t="shared" si="4"/>
        <v>0</v>
      </c>
      <c r="H126" s="6">
        <f t="shared" si="5"/>
        <v>0</v>
      </c>
    </row>
    <row r="127" spans="1:8" x14ac:dyDescent="0.25">
      <c r="A127" s="4">
        <v>124</v>
      </c>
      <c r="B127" s="5" t="s">
        <v>227</v>
      </c>
      <c r="C127" s="4">
        <v>4</v>
      </c>
      <c r="D127" s="6">
        <v>0</v>
      </c>
      <c r="E127" s="6">
        <f t="shared" si="3"/>
        <v>0</v>
      </c>
      <c r="F127" s="7"/>
      <c r="G127" s="6">
        <f t="shared" si="4"/>
        <v>0</v>
      </c>
      <c r="H127" s="6">
        <f t="shared" si="5"/>
        <v>0</v>
      </c>
    </row>
    <row r="128" spans="1:8" x14ac:dyDescent="0.25">
      <c r="A128" s="4">
        <v>125</v>
      </c>
      <c r="B128" s="5" t="s">
        <v>228</v>
      </c>
      <c r="C128" s="4">
        <v>2</v>
      </c>
      <c r="D128" s="6">
        <v>0</v>
      </c>
      <c r="E128" s="6">
        <f t="shared" si="3"/>
        <v>0</v>
      </c>
      <c r="F128" s="7"/>
      <c r="G128" s="6">
        <f t="shared" si="4"/>
        <v>0</v>
      </c>
      <c r="H128" s="6">
        <f t="shared" si="5"/>
        <v>0</v>
      </c>
    </row>
    <row r="129" spans="1:8" x14ac:dyDescent="0.25">
      <c r="A129" s="4">
        <v>126</v>
      </c>
      <c r="B129" s="5" t="s">
        <v>229</v>
      </c>
      <c r="C129" s="4">
        <v>1</v>
      </c>
      <c r="D129" s="6">
        <v>0</v>
      </c>
      <c r="E129" s="6">
        <f t="shared" si="3"/>
        <v>0</v>
      </c>
      <c r="F129" s="7"/>
      <c r="G129" s="6">
        <f t="shared" si="4"/>
        <v>0</v>
      </c>
      <c r="H129" s="6">
        <f t="shared" si="5"/>
        <v>0</v>
      </c>
    </row>
    <row r="130" spans="1:8" x14ac:dyDescent="0.25">
      <c r="A130" s="4">
        <v>127</v>
      </c>
      <c r="B130" s="5" t="s">
        <v>230</v>
      </c>
      <c r="C130" s="4">
        <v>1</v>
      </c>
      <c r="D130" s="6">
        <v>0</v>
      </c>
      <c r="E130" s="6">
        <f t="shared" ref="E130:E134" si="6">C130*D130</f>
        <v>0</v>
      </c>
      <c r="F130" s="7"/>
      <c r="G130" s="6">
        <f t="shared" si="4"/>
        <v>0</v>
      </c>
      <c r="H130" s="6">
        <f t="shared" si="5"/>
        <v>0</v>
      </c>
    </row>
    <row r="131" spans="1:8" x14ac:dyDescent="0.25">
      <c r="A131" s="4">
        <v>128</v>
      </c>
      <c r="B131" s="5" t="s">
        <v>231</v>
      </c>
      <c r="C131" s="4">
        <v>1</v>
      </c>
      <c r="D131" s="6">
        <v>0</v>
      </c>
      <c r="E131" s="6">
        <f t="shared" si="6"/>
        <v>0</v>
      </c>
      <c r="F131" s="7"/>
      <c r="G131" s="6">
        <f t="shared" ref="G131:G135" si="7">E131*F131</f>
        <v>0</v>
      </c>
      <c r="H131" s="6">
        <f t="shared" ref="H131:H133" si="8">G131/12</f>
        <v>0</v>
      </c>
    </row>
    <row r="132" spans="1:8" x14ac:dyDescent="0.25">
      <c r="A132" s="4">
        <v>129</v>
      </c>
      <c r="B132" s="5" t="s">
        <v>232</v>
      </c>
      <c r="C132" s="4">
        <v>8</v>
      </c>
      <c r="D132" s="6">
        <v>0</v>
      </c>
      <c r="E132" s="6">
        <f t="shared" si="6"/>
        <v>0</v>
      </c>
      <c r="F132" s="7"/>
      <c r="G132" s="6">
        <f t="shared" si="7"/>
        <v>0</v>
      </c>
      <c r="H132" s="6">
        <f t="shared" si="8"/>
        <v>0</v>
      </c>
    </row>
    <row r="133" spans="1:8" x14ac:dyDescent="0.25">
      <c r="A133" s="4">
        <v>130</v>
      </c>
      <c r="B133" s="5" t="s">
        <v>233</v>
      </c>
      <c r="C133" s="4">
        <v>2</v>
      </c>
      <c r="D133" s="6">
        <v>0</v>
      </c>
      <c r="E133" s="6">
        <f t="shared" si="6"/>
        <v>0</v>
      </c>
      <c r="F133" s="7"/>
      <c r="G133" s="6">
        <f t="shared" si="7"/>
        <v>0</v>
      </c>
      <c r="H133" s="6">
        <f t="shared" si="8"/>
        <v>0</v>
      </c>
    </row>
    <row r="134" spans="1:8" x14ac:dyDescent="0.25">
      <c r="A134" s="4">
        <v>131</v>
      </c>
      <c r="B134" s="5" t="s">
        <v>234</v>
      </c>
      <c r="C134" s="4">
        <v>2</v>
      </c>
      <c r="D134" s="6">
        <v>0</v>
      </c>
      <c r="E134" s="6">
        <f t="shared" si="6"/>
        <v>0</v>
      </c>
      <c r="F134" s="7"/>
      <c r="G134" s="6">
        <f t="shared" si="7"/>
        <v>0</v>
      </c>
      <c r="H134" s="6">
        <f>G134/12</f>
        <v>0</v>
      </c>
    </row>
    <row r="135" spans="1:8" x14ac:dyDescent="0.25">
      <c r="A135" s="346" t="s">
        <v>235</v>
      </c>
      <c r="B135" s="347"/>
      <c r="C135" s="347"/>
      <c r="D135" s="348"/>
      <c r="E135" s="8">
        <f>SUM(E4:E134)</f>
        <v>0</v>
      </c>
      <c r="F135" s="7"/>
      <c r="G135" s="8">
        <f t="shared" si="7"/>
        <v>0</v>
      </c>
      <c r="H135" s="8">
        <f>G135/12</f>
        <v>0</v>
      </c>
    </row>
    <row r="136" spans="1:8" x14ac:dyDescent="0.25">
      <c r="A136" s="344" t="s">
        <v>461</v>
      </c>
      <c r="B136" s="344"/>
      <c r="C136" s="344"/>
      <c r="D136" s="344"/>
      <c r="E136" s="344"/>
      <c r="F136" s="344"/>
      <c r="G136" s="344"/>
      <c r="H136" s="8">
        <f>H135/40</f>
        <v>0</v>
      </c>
    </row>
  </sheetData>
  <mergeCells count="4">
    <mergeCell ref="A2:H2"/>
    <mergeCell ref="A135:D135"/>
    <mergeCell ref="A136:G136"/>
    <mergeCell ref="A1:G1"/>
  </mergeCells>
  <printOptions horizontalCentered="1"/>
  <pageMargins left="1.1811023622047245" right="0.39370078740157483" top="0.98425196850393704" bottom="0.59055118110236227" header="0.31496062992125984" footer="0.31496062992125984"/>
  <pageSetup paperSize="9" scale="76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8"/>
  <sheetViews>
    <sheetView view="pageBreakPreview" zoomScale="130" zoomScaleNormal="100" zoomScaleSheetLayoutView="130" workbookViewId="0">
      <selection activeCell="A3" sqref="A3"/>
    </sheetView>
  </sheetViews>
  <sheetFormatPr defaultRowHeight="15.75" x14ac:dyDescent="0.25"/>
  <cols>
    <col min="1" max="1" width="9.140625" style="11"/>
    <col min="2" max="2" width="42.5703125" style="11" customWidth="1"/>
    <col min="3" max="3" width="9.140625" style="11"/>
    <col min="4" max="4" width="11.140625" style="20" customWidth="1"/>
    <col min="5" max="5" width="10.28515625" style="20" customWidth="1"/>
    <col min="6" max="6" width="12.5703125" style="20" bestFit="1" customWidth="1"/>
    <col min="7" max="7" width="10.85546875" style="20" bestFit="1" customWidth="1"/>
  </cols>
  <sheetData>
    <row r="1" spans="1:7" ht="15" x14ac:dyDescent="0.25">
      <c r="A1" s="343" t="s">
        <v>508</v>
      </c>
      <c r="B1" s="343"/>
      <c r="C1" s="343"/>
      <c r="D1" s="343"/>
      <c r="E1" s="343"/>
      <c r="F1" s="343"/>
      <c r="G1" s="343"/>
    </row>
    <row r="2" spans="1:7" x14ac:dyDescent="0.25">
      <c r="A2" s="349" t="s">
        <v>510</v>
      </c>
      <c r="B2" s="349"/>
      <c r="C2" s="349"/>
      <c r="D2" s="349"/>
      <c r="E2" s="349"/>
      <c r="F2" s="349"/>
      <c r="G2" s="349"/>
    </row>
    <row r="3" spans="1:7" s="17" customFormat="1" ht="63" x14ac:dyDescent="0.25">
      <c r="A3" s="192" t="s">
        <v>99</v>
      </c>
      <c r="B3" s="192" t="s">
        <v>246</v>
      </c>
      <c r="C3" s="16" t="s">
        <v>100</v>
      </c>
      <c r="D3" s="18" t="s">
        <v>247</v>
      </c>
      <c r="E3" s="18" t="s">
        <v>248</v>
      </c>
      <c r="F3" s="18" t="s">
        <v>249</v>
      </c>
      <c r="G3" s="18" t="s">
        <v>250</v>
      </c>
    </row>
    <row r="4" spans="1:7" x14ac:dyDescent="0.25">
      <c r="A4" s="4">
        <v>1</v>
      </c>
      <c r="B4" s="12" t="s">
        <v>1</v>
      </c>
      <c r="C4" s="13" t="s">
        <v>240</v>
      </c>
      <c r="D4" s="19">
        <v>0</v>
      </c>
      <c r="E4" s="182">
        <v>100</v>
      </c>
      <c r="F4" s="19">
        <f t="shared" ref="F4:F35" si="0">D4*E4</f>
        <v>0</v>
      </c>
      <c r="G4" s="19">
        <f t="shared" ref="G4:G35" si="1">F4/12</f>
        <v>0</v>
      </c>
    </row>
    <row r="5" spans="1:7" x14ac:dyDescent="0.25">
      <c r="A5" s="4">
        <v>2</v>
      </c>
      <c r="B5" s="12" t="s">
        <v>2</v>
      </c>
      <c r="C5" s="13" t="s">
        <v>240</v>
      </c>
      <c r="D5" s="19">
        <v>0</v>
      </c>
      <c r="E5" s="182">
        <v>100</v>
      </c>
      <c r="F5" s="19">
        <f t="shared" si="0"/>
        <v>0</v>
      </c>
      <c r="G5" s="19">
        <f t="shared" si="1"/>
        <v>0</v>
      </c>
    </row>
    <row r="6" spans="1:7" x14ac:dyDescent="0.25">
      <c r="A6" s="171">
        <v>3</v>
      </c>
      <c r="B6" s="12" t="s">
        <v>3</v>
      </c>
      <c r="C6" s="13" t="s">
        <v>4</v>
      </c>
      <c r="D6" s="19">
        <v>0</v>
      </c>
      <c r="E6" s="182">
        <v>2</v>
      </c>
      <c r="F6" s="19">
        <f t="shared" si="0"/>
        <v>0</v>
      </c>
      <c r="G6" s="19">
        <f t="shared" si="1"/>
        <v>0</v>
      </c>
    </row>
    <row r="7" spans="1:7" x14ac:dyDescent="0.25">
      <c r="A7" s="171">
        <v>4</v>
      </c>
      <c r="B7" s="12" t="s">
        <v>5</v>
      </c>
      <c r="C7" s="13" t="s">
        <v>6</v>
      </c>
      <c r="D7" s="19">
        <v>0</v>
      </c>
      <c r="E7" s="182">
        <v>1</v>
      </c>
      <c r="F7" s="19">
        <f t="shared" si="0"/>
        <v>0</v>
      </c>
      <c r="G7" s="19">
        <f t="shared" si="1"/>
        <v>0</v>
      </c>
    </row>
    <row r="8" spans="1:7" x14ac:dyDescent="0.25">
      <c r="A8" s="171">
        <v>5</v>
      </c>
      <c r="B8" s="12" t="s">
        <v>243</v>
      </c>
      <c r="C8" s="13" t="s">
        <v>239</v>
      </c>
      <c r="D8" s="19">
        <v>0</v>
      </c>
      <c r="E8" s="182">
        <v>2</v>
      </c>
      <c r="F8" s="19">
        <f t="shared" si="0"/>
        <v>0</v>
      </c>
      <c r="G8" s="19">
        <f t="shared" si="1"/>
        <v>0</v>
      </c>
    </row>
    <row r="9" spans="1:7" x14ac:dyDescent="0.25">
      <c r="A9" s="171">
        <v>6</v>
      </c>
      <c r="B9" s="12" t="s">
        <v>244</v>
      </c>
      <c r="C9" s="13" t="s">
        <v>239</v>
      </c>
      <c r="D9" s="19">
        <v>0</v>
      </c>
      <c r="E9" s="183">
        <v>1</v>
      </c>
      <c r="F9" s="19">
        <f t="shared" si="0"/>
        <v>0</v>
      </c>
      <c r="G9" s="19">
        <f t="shared" si="1"/>
        <v>0</v>
      </c>
    </row>
    <row r="10" spans="1:7" x14ac:dyDescent="0.25">
      <c r="A10" s="171">
        <v>7</v>
      </c>
      <c r="B10" s="12" t="s">
        <v>7</v>
      </c>
      <c r="C10" s="13" t="s">
        <v>240</v>
      </c>
      <c r="D10" s="19">
        <v>0</v>
      </c>
      <c r="E10" s="183">
        <v>25</v>
      </c>
      <c r="F10" s="19">
        <f t="shared" si="0"/>
        <v>0</v>
      </c>
      <c r="G10" s="19">
        <f t="shared" si="1"/>
        <v>0</v>
      </c>
    </row>
    <row r="11" spans="1:7" x14ac:dyDescent="0.25">
      <c r="A11" s="171">
        <v>8</v>
      </c>
      <c r="B11" s="12" t="s">
        <v>8</v>
      </c>
      <c r="C11" s="13" t="s">
        <v>240</v>
      </c>
      <c r="D11" s="19">
        <v>0</v>
      </c>
      <c r="E11" s="183">
        <v>3</v>
      </c>
      <c r="F11" s="19">
        <f t="shared" si="0"/>
        <v>0</v>
      </c>
      <c r="G11" s="19">
        <f t="shared" si="1"/>
        <v>0</v>
      </c>
    </row>
    <row r="12" spans="1:7" x14ac:dyDescent="0.25">
      <c r="A12" s="171">
        <v>9</v>
      </c>
      <c r="B12" s="12" t="s">
        <v>9</v>
      </c>
      <c r="C12" s="13" t="s">
        <v>240</v>
      </c>
      <c r="D12" s="19">
        <v>0</v>
      </c>
      <c r="E12" s="183">
        <v>100</v>
      </c>
      <c r="F12" s="19">
        <f t="shared" si="0"/>
        <v>0</v>
      </c>
      <c r="G12" s="19">
        <f t="shared" si="1"/>
        <v>0</v>
      </c>
    </row>
    <row r="13" spans="1:7" x14ac:dyDescent="0.25">
      <c r="A13" s="171">
        <v>10</v>
      </c>
      <c r="B13" s="12" t="s">
        <v>10</v>
      </c>
      <c r="C13" s="13" t="s">
        <v>240</v>
      </c>
      <c r="D13" s="19">
        <v>0</v>
      </c>
      <c r="E13" s="183">
        <v>3</v>
      </c>
      <c r="F13" s="19">
        <f t="shared" si="0"/>
        <v>0</v>
      </c>
      <c r="G13" s="19">
        <f t="shared" si="1"/>
        <v>0</v>
      </c>
    </row>
    <row r="14" spans="1:7" x14ac:dyDescent="0.25">
      <c r="A14" s="171">
        <v>11</v>
      </c>
      <c r="B14" s="10" t="s">
        <v>241</v>
      </c>
      <c r="C14" s="13" t="s">
        <v>239</v>
      </c>
      <c r="D14" s="19">
        <v>0</v>
      </c>
      <c r="E14" s="182">
        <v>6</v>
      </c>
      <c r="F14" s="19">
        <f t="shared" si="0"/>
        <v>0</v>
      </c>
      <c r="G14" s="19">
        <f t="shared" si="1"/>
        <v>0</v>
      </c>
    </row>
    <row r="15" spans="1:7" x14ac:dyDescent="0.25">
      <c r="A15" s="171">
        <v>12</v>
      </c>
      <c r="B15" s="10" t="s">
        <v>242</v>
      </c>
      <c r="C15" s="13" t="s">
        <v>239</v>
      </c>
      <c r="D15" s="19">
        <v>0</v>
      </c>
      <c r="E15" s="182">
        <v>5</v>
      </c>
      <c r="F15" s="19">
        <f t="shared" si="0"/>
        <v>0</v>
      </c>
      <c r="G15" s="19">
        <f t="shared" si="1"/>
        <v>0</v>
      </c>
    </row>
    <row r="16" spans="1:7" x14ac:dyDescent="0.25">
      <c r="A16" s="171">
        <v>13</v>
      </c>
      <c r="B16" s="10" t="s">
        <v>101</v>
      </c>
      <c r="C16" s="13" t="s">
        <v>239</v>
      </c>
      <c r="D16" s="19">
        <v>0</v>
      </c>
      <c r="E16" s="182">
        <v>10</v>
      </c>
      <c r="F16" s="19">
        <f t="shared" si="0"/>
        <v>0</v>
      </c>
      <c r="G16" s="19">
        <f t="shared" si="1"/>
        <v>0</v>
      </c>
    </row>
    <row r="17" spans="1:7" x14ac:dyDescent="0.25">
      <c r="A17" s="171">
        <v>14</v>
      </c>
      <c r="B17" s="12" t="s">
        <v>13</v>
      </c>
      <c r="C17" s="13" t="s">
        <v>240</v>
      </c>
      <c r="D17" s="19">
        <v>0</v>
      </c>
      <c r="E17" s="183">
        <v>10</v>
      </c>
      <c r="F17" s="19">
        <f t="shared" si="0"/>
        <v>0</v>
      </c>
      <c r="G17" s="19">
        <f t="shared" si="1"/>
        <v>0</v>
      </c>
    </row>
    <row r="18" spans="1:7" x14ac:dyDescent="0.25">
      <c r="A18" s="171">
        <v>15</v>
      </c>
      <c r="B18" s="12" t="s">
        <v>14</v>
      </c>
      <c r="C18" s="13" t="s">
        <v>240</v>
      </c>
      <c r="D18" s="19">
        <v>0</v>
      </c>
      <c r="E18" s="183">
        <v>10</v>
      </c>
      <c r="F18" s="19">
        <f t="shared" si="0"/>
        <v>0</v>
      </c>
      <c r="G18" s="19">
        <f t="shared" si="1"/>
        <v>0</v>
      </c>
    </row>
    <row r="19" spans="1:7" x14ac:dyDescent="0.25">
      <c r="A19" s="171">
        <v>16</v>
      </c>
      <c r="B19" s="12" t="s">
        <v>15</v>
      </c>
      <c r="C19" s="13" t="s">
        <v>240</v>
      </c>
      <c r="D19" s="19">
        <v>0</v>
      </c>
      <c r="E19" s="182">
        <v>12</v>
      </c>
      <c r="F19" s="19">
        <f t="shared" si="0"/>
        <v>0</v>
      </c>
      <c r="G19" s="19">
        <f t="shared" si="1"/>
        <v>0</v>
      </c>
    </row>
    <row r="20" spans="1:7" x14ac:dyDescent="0.25">
      <c r="A20" s="171">
        <v>17</v>
      </c>
      <c r="B20" s="12" t="s">
        <v>16</v>
      </c>
      <c r="C20" s="13" t="s">
        <v>239</v>
      </c>
      <c r="D20" s="19">
        <v>0</v>
      </c>
      <c r="E20" s="182">
        <v>1</v>
      </c>
      <c r="F20" s="19">
        <f t="shared" si="0"/>
        <v>0</v>
      </c>
      <c r="G20" s="19">
        <f t="shared" si="1"/>
        <v>0</v>
      </c>
    </row>
    <row r="21" spans="1:7" x14ac:dyDescent="0.25">
      <c r="A21" s="171">
        <v>18</v>
      </c>
      <c r="B21" s="12" t="s">
        <v>17</v>
      </c>
      <c r="C21" s="13" t="s">
        <v>240</v>
      </c>
      <c r="D21" s="19">
        <v>0</v>
      </c>
      <c r="E21" s="182">
        <v>30</v>
      </c>
      <c r="F21" s="19">
        <f t="shared" si="0"/>
        <v>0</v>
      </c>
      <c r="G21" s="19">
        <f t="shared" si="1"/>
        <v>0</v>
      </c>
    </row>
    <row r="22" spans="1:7" x14ac:dyDescent="0.25">
      <c r="A22" s="171">
        <v>19</v>
      </c>
      <c r="B22" s="12" t="s">
        <v>18</v>
      </c>
      <c r="C22" s="13" t="s">
        <v>239</v>
      </c>
      <c r="D22" s="19">
        <v>0</v>
      </c>
      <c r="E22" s="182">
        <v>2</v>
      </c>
      <c r="F22" s="19">
        <f t="shared" si="0"/>
        <v>0</v>
      </c>
      <c r="G22" s="19">
        <f t="shared" si="1"/>
        <v>0</v>
      </c>
    </row>
    <row r="23" spans="1:7" x14ac:dyDescent="0.25">
      <c r="A23" s="171">
        <v>20</v>
      </c>
      <c r="B23" s="12" t="s">
        <v>19</v>
      </c>
      <c r="C23" s="13" t="s">
        <v>239</v>
      </c>
      <c r="D23" s="19">
        <v>0</v>
      </c>
      <c r="E23" s="182">
        <v>4</v>
      </c>
      <c r="F23" s="19">
        <f t="shared" si="0"/>
        <v>0</v>
      </c>
      <c r="G23" s="19">
        <f t="shared" si="1"/>
        <v>0</v>
      </c>
    </row>
    <row r="24" spans="1:7" x14ac:dyDescent="0.25">
      <c r="A24" s="171">
        <v>21</v>
      </c>
      <c r="B24" s="12" t="s">
        <v>20</v>
      </c>
      <c r="C24" s="13" t="s">
        <v>239</v>
      </c>
      <c r="D24" s="19">
        <v>0</v>
      </c>
      <c r="E24" s="182">
        <v>6</v>
      </c>
      <c r="F24" s="19">
        <f t="shared" si="0"/>
        <v>0</v>
      </c>
      <c r="G24" s="19">
        <f t="shared" si="1"/>
        <v>0</v>
      </c>
    </row>
    <row r="25" spans="1:7" x14ac:dyDescent="0.25">
      <c r="A25" s="171">
        <v>22</v>
      </c>
      <c r="B25" s="12" t="s">
        <v>21</v>
      </c>
      <c r="C25" s="13" t="s">
        <v>239</v>
      </c>
      <c r="D25" s="19">
        <v>0</v>
      </c>
      <c r="E25" s="182">
        <v>3</v>
      </c>
      <c r="F25" s="19">
        <f t="shared" si="0"/>
        <v>0</v>
      </c>
      <c r="G25" s="19">
        <f t="shared" si="1"/>
        <v>0</v>
      </c>
    </row>
    <row r="26" spans="1:7" x14ac:dyDescent="0.25">
      <c r="A26" s="171">
        <v>23</v>
      </c>
      <c r="B26" s="12" t="s">
        <v>22</v>
      </c>
      <c r="C26" s="13" t="s">
        <v>239</v>
      </c>
      <c r="D26" s="19">
        <v>0</v>
      </c>
      <c r="E26" s="182">
        <v>48</v>
      </c>
      <c r="F26" s="19">
        <f t="shared" si="0"/>
        <v>0</v>
      </c>
      <c r="G26" s="19">
        <f t="shared" si="1"/>
        <v>0</v>
      </c>
    </row>
    <row r="27" spans="1:7" x14ac:dyDescent="0.25">
      <c r="A27" s="171">
        <v>24</v>
      </c>
      <c r="B27" s="12" t="s">
        <v>23</v>
      </c>
      <c r="C27" s="13" t="s">
        <v>239</v>
      </c>
      <c r="D27" s="19">
        <v>0</v>
      </c>
      <c r="E27" s="182">
        <v>6</v>
      </c>
      <c r="F27" s="19">
        <f t="shared" si="0"/>
        <v>0</v>
      </c>
      <c r="G27" s="19">
        <f t="shared" si="1"/>
        <v>0</v>
      </c>
    </row>
    <row r="28" spans="1:7" x14ac:dyDescent="0.25">
      <c r="A28" s="171">
        <v>25</v>
      </c>
      <c r="B28" s="12" t="s">
        <v>24</v>
      </c>
      <c r="C28" s="13" t="s">
        <v>6</v>
      </c>
      <c r="D28" s="19">
        <v>0</v>
      </c>
      <c r="E28" s="182">
        <v>170</v>
      </c>
      <c r="F28" s="19">
        <f t="shared" si="0"/>
        <v>0</v>
      </c>
      <c r="G28" s="19">
        <f t="shared" si="1"/>
        <v>0</v>
      </c>
    </row>
    <row r="29" spans="1:7" x14ac:dyDescent="0.25">
      <c r="A29" s="171">
        <v>26</v>
      </c>
      <c r="B29" s="12" t="s">
        <v>25</v>
      </c>
      <c r="C29" s="13" t="s">
        <v>239</v>
      </c>
      <c r="D29" s="19">
        <v>0</v>
      </c>
      <c r="E29" s="182">
        <v>15</v>
      </c>
      <c r="F29" s="19">
        <f t="shared" si="0"/>
        <v>0</v>
      </c>
      <c r="G29" s="19">
        <f t="shared" si="1"/>
        <v>0</v>
      </c>
    </row>
    <row r="30" spans="1:7" x14ac:dyDescent="0.25">
      <c r="A30" s="171">
        <v>27</v>
      </c>
      <c r="B30" s="12" t="s">
        <v>26</v>
      </c>
      <c r="C30" s="13" t="s">
        <v>240</v>
      </c>
      <c r="D30" s="19">
        <v>0</v>
      </c>
      <c r="E30" s="182">
        <v>12</v>
      </c>
      <c r="F30" s="19">
        <f t="shared" si="0"/>
        <v>0</v>
      </c>
      <c r="G30" s="19">
        <f t="shared" si="1"/>
        <v>0</v>
      </c>
    </row>
    <row r="31" spans="1:7" x14ac:dyDescent="0.25">
      <c r="A31" s="171">
        <v>28</v>
      </c>
      <c r="B31" s="12" t="s">
        <v>27</v>
      </c>
      <c r="C31" s="13" t="s">
        <v>240</v>
      </c>
      <c r="D31" s="19">
        <v>0</v>
      </c>
      <c r="E31" s="182">
        <v>6</v>
      </c>
      <c r="F31" s="19">
        <f t="shared" si="0"/>
        <v>0</v>
      </c>
      <c r="G31" s="19">
        <f t="shared" si="1"/>
        <v>0</v>
      </c>
    </row>
    <row r="32" spans="1:7" x14ac:dyDescent="0.25">
      <c r="A32" s="171">
        <v>29</v>
      </c>
      <c r="B32" s="12" t="s">
        <v>28</v>
      </c>
      <c r="C32" s="13" t="s">
        <v>240</v>
      </c>
      <c r="D32" s="19">
        <v>0</v>
      </c>
      <c r="E32" s="182">
        <v>7</v>
      </c>
      <c r="F32" s="19">
        <f t="shared" si="0"/>
        <v>0</v>
      </c>
      <c r="G32" s="19">
        <f t="shared" si="1"/>
        <v>0</v>
      </c>
    </row>
    <row r="33" spans="1:9" x14ac:dyDescent="0.25">
      <c r="A33" s="171">
        <v>30</v>
      </c>
      <c r="B33" s="12" t="s">
        <v>29</v>
      </c>
      <c r="C33" s="13" t="s">
        <v>240</v>
      </c>
      <c r="D33" s="19">
        <v>0</v>
      </c>
      <c r="E33" s="182">
        <v>10</v>
      </c>
      <c r="F33" s="19">
        <f t="shared" si="0"/>
        <v>0</v>
      </c>
      <c r="G33" s="19">
        <f t="shared" si="1"/>
        <v>0</v>
      </c>
    </row>
    <row r="34" spans="1:9" x14ac:dyDescent="0.25">
      <c r="A34" s="171">
        <v>31</v>
      </c>
      <c r="B34" s="12" t="s">
        <v>30</v>
      </c>
      <c r="C34" s="13" t="s">
        <v>240</v>
      </c>
      <c r="D34" s="19">
        <v>0</v>
      </c>
      <c r="E34" s="182">
        <v>12</v>
      </c>
      <c r="F34" s="19">
        <f t="shared" si="0"/>
        <v>0</v>
      </c>
      <c r="G34" s="19">
        <f t="shared" si="1"/>
        <v>0</v>
      </c>
    </row>
    <row r="35" spans="1:9" x14ac:dyDescent="0.25">
      <c r="A35" s="171">
        <v>32</v>
      </c>
      <c r="B35" s="12" t="s">
        <v>31</v>
      </c>
      <c r="C35" s="13" t="s">
        <v>240</v>
      </c>
      <c r="D35" s="19">
        <v>0</v>
      </c>
      <c r="E35" s="182">
        <v>2</v>
      </c>
      <c r="F35" s="19">
        <f t="shared" si="0"/>
        <v>0</v>
      </c>
      <c r="G35" s="19">
        <f t="shared" si="1"/>
        <v>0</v>
      </c>
    </row>
    <row r="36" spans="1:9" x14ac:dyDescent="0.25">
      <c r="A36" s="171">
        <v>33</v>
      </c>
      <c r="B36" s="12" t="s">
        <v>32</v>
      </c>
      <c r="C36" s="13" t="s">
        <v>240</v>
      </c>
      <c r="D36" s="19">
        <v>0</v>
      </c>
      <c r="E36" s="182">
        <v>2</v>
      </c>
      <c r="F36" s="19">
        <f t="shared" ref="F36:F64" si="2">D36*E36</f>
        <v>0</v>
      </c>
      <c r="G36" s="19">
        <f t="shared" ref="G36:G64" si="3">F36/12</f>
        <v>0</v>
      </c>
    </row>
    <row r="37" spans="1:9" x14ac:dyDescent="0.25">
      <c r="A37" s="171">
        <v>34</v>
      </c>
      <c r="B37" s="12" t="s">
        <v>33</v>
      </c>
      <c r="C37" s="13" t="s">
        <v>240</v>
      </c>
      <c r="D37" s="19">
        <v>0</v>
      </c>
      <c r="E37" s="182">
        <v>2</v>
      </c>
      <c r="F37" s="19">
        <f t="shared" si="2"/>
        <v>0</v>
      </c>
      <c r="G37" s="19">
        <f t="shared" si="3"/>
        <v>0</v>
      </c>
    </row>
    <row r="38" spans="1:9" x14ac:dyDescent="0.25">
      <c r="A38" s="171">
        <v>35</v>
      </c>
      <c r="B38" s="12" t="s">
        <v>34</v>
      </c>
      <c r="C38" s="13" t="s">
        <v>240</v>
      </c>
      <c r="D38" s="19">
        <v>0</v>
      </c>
      <c r="E38" s="182">
        <v>2</v>
      </c>
      <c r="F38" s="19">
        <f t="shared" si="2"/>
        <v>0</v>
      </c>
      <c r="G38" s="19">
        <f t="shared" si="3"/>
        <v>0</v>
      </c>
    </row>
    <row r="39" spans="1:9" x14ac:dyDescent="0.25">
      <c r="A39" s="171">
        <v>36</v>
      </c>
      <c r="B39" s="12" t="s">
        <v>35</v>
      </c>
      <c r="C39" s="13" t="s">
        <v>240</v>
      </c>
      <c r="D39" s="19">
        <v>0</v>
      </c>
      <c r="E39" s="182">
        <v>7</v>
      </c>
      <c r="F39" s="19">
        <f t="shared" si="2"/>
        <v>0</v>
      </c>
      <c r="G39" s="19">
        <f t="shared" si="3"/>
        <v>0</v>
      </c>
    </row>
    <row r="40" spans="1:9" ht="31.5" x14ac:dyDescent="0.25">
      <c r="A40" s="171">
        <v>37</v>
      </c>
      <c r="B40" s="14" t="s">
        <v>36</v>
      </c>
      <c r="C40" s="13" t="s">
        <v>37</v>
      </c>
      <c r="D40" s="19">
        <v>0</v>
      </c>
      <c r="E40" s="182">
        <v>10</v>
      </c>
      <c r="F40" s="19">
        <f t="shared" si="2"/>
        <v>0</v>
      </c>
      <c r="G40" s="19">
        <f t="shared" si="3"/>
        <v>0</v>
      </c>
      <c r="I40" s="10"/>
    </row>
    <row r="41" spans="1:9" ht="31.5" x14ac:dyDescent="0.25">
      <c r="A41" s="171">
        <v>38</v>
      </c>
      <c r="B41" s="14" t="s">
        <v>38</v>
      </c>
      <c r="C41" s="13" t="s">
        <v>37</v>
      </c>
      <c r="D41" s="19">
        <v>0</v>
      </c>
      <c r="E41" s="182">
        <v>6</v>
      </c>
      <c r="F41" s="19">
        <f t="shared" si="2"/>
        <v>0</v>
      </c>
      <c r="G41" s="19">
        <f t="shared" si="3"/>
        <v>0</v>
      </c>
      <c r="I41" s="10"/>
    </row>
    <row r="42" spans="1:9" x14ac:dyDescent="0.25">
      <c r="A42" s="171">
        <v>39</v>
      </c>
      <c r="B42" s="14" t="s">
        <v>39</v>
      </c>
      <c r="C42" s="13" t="s">
        <v>240</v>
      </c>
      <c r="D42" s="19">
        <v>0</v>
      </c>
      <c r="E42" s="182">
        <v>25</v>
      </c>
      <c r="F42" s="19">
        <f t="shared" si="2"/>
        <v>0</v>
      </c>
      <c r="G42" s="19">
        <f t="shared" si="3"/>
        <v>0</v>
      </c>
      <c r="I42" s="10"/>
    </row>
    <row r="43" spans="1:9" ht="16.5" customHeight="1" x14ac:dyDescent="0.25">
      <c r="A43" s="171">
        <v>40</v>
      </c>
      <c r="B43" s="12" t="s">
        <v>40</v>
      </c>
      <c r="C43" s="13" t="s">
        <v>37</v>
      </c>
      <c r="D43" s="19">
        <v>0</v>
      </c>
      <c r="E43" s="182">
        <v>3</v>
      </c>
      <c r="F43" s="19">
        <f t="shared" si="2"/>
        <v>0</v>
      </c>
      <c r="G43" s="19">
        <f t="shared" si="3"/>
        <v>0</v>
      </c>
      <c r="I43" s="10"/>
    </row>
    <row r="44" spans="1:9" x14ac:dyDescent="0.25">
      <c r="A44" s="171">
        <v>41</v>
      </c>
      <c r="B44" s="12" t="s">
        <v>41</v>
      </c>
      <c r="C44" s="13" t="s">
        <v>37</v>
      </c>
      <c r="D44" s="19">
        <v>0</v>
      </c>
      <c r="E44" s="182">
        <v>4</v>
      </c>
      <c r="F44" s="19">
        <f t="shared" si="2"/>
        <v>0</v>
      </c>
      <c r="G44" s="19">
        <f t="shared" si="3"/>
        <v>0</v>
      </c>
    </row>
    <row r="45" spans="1:9" x14ac:dyDescent="0.25">
      <c r="A45" s="171">
        <v>42</v>
      </c>
      <c r="B45" s="12" t="s">
        <v>245</v>
      </c>
      <c r="C45" s="13" t="s">
        <v>37</v>
      </c>
      <c r="D45" s="19">
        <v>0</v>
      </c>
      <c r="E45" s="182">
        <v>2</v>
      </c>
      <c r="F45" s="19">
        <f t="shared" si="2"/>
        <v>0</v>
      </c>
      <c r="G45" s="19">
        <f t="shared" si="3"/>
        <v>0</v>
      </c>
    </row>
    <row r="46" spans="1:9" x14ac:dyDescent="0.25">
      <c r="A46" s="171">
        <v>43</v>
      </c>
      <c r="B46" s="12" t="s">
        <v>42</v>
      </c>
      <c r="C46" s="13" t="s">
        <v>37</v>
      </c>
      <c r="D46" s="19">
        <v>0</v>
      </c>
      <c r="E46" s="182">
        <v>2</v>
      </c>
      <c r="F46" s="19">
        <f t="shared" si="2"/>
        <v>0</v>
      </c>
      <c r="G46" s="19">
        <f t="shared" si="3"/>
        <v>0</v>
      </c>
    </row>
    <row r="47" spans="1:9" x14ac:dyDescent="0.25">
      <c r="A47" s="171">
        <v>44</v>
      </c>
      <c r="B47" s="12" t="s">
        <v>43</v>
      </c>
      <c r="C47" s="13" t="s">
        <v>37</v>
      </c>
      <c r="D47" s="19">
        <v>0</v>
      </c>
      <c r="E47" s="182">
        <v>7</v>
      </c>
      <c r="F47" s="19">
        <f t="shared" si="2"/>
        <v>0</v>
      </c>
      <c r="G47" s="19">
        <f t="shared" si="3"/>
        <v>0</v>
      </c>
    </row>
    <row r="48" spans="1:9" x14ac:dyDescent="0.25">
      <c r="A48" s="171">
        <v>45</v>
      </c>
      <c r="B48" s="12" t="s">
        <v>44</v>
      </c>
      <c r="C48" s="13" t="s">
        <v>37</v>
      </c>
      <c r="D48" s="19">
        <v>0</v>
      </c>
      <c r="E48" s="182">
        <v>5</v>
      </c>
      <c r="F48" s="19">
        <f t="shared" si="2"/>
        <v>0</v>
      </c>
      <c r="G48" s="19">
        <f t="shared" si="3"/>
        <v>0</v>
      </c>
    </row>
    <row r="49" spans="1:7" x14ac:dyDescent="0.25">
      <c r="A49" s="171">
        <v>46</v>
      </c>
      <c r="B49" s="12" t="s">
        <v>45</v>
      </c>
      <c r="C49" s="13" t="s">
        <v>240</v>
      </c>
      <c r="D49" s="19">
        <v>0</v>
      </c>
      <c r="E49" s="182">
        <v>10</v>
      </c>
      <c r="F49" s="19">
        <f t="shared" si="2"/>
        <v>0</v>
      </c>
      <c r="G49" s="19">
        <f t="shared" si="3"/>
        <v>0</v>
      </c>
    </row>
    <row r="50" spans="1:7" x14ac:dyDescent="0.25">
      <c r="A50" s="171">
        <v>47</v>
      </c>
      <c r="B50" s="12" t="s">
        <v>46</v>
      </c>
      <c r="C50" s="13" t="s">
        <v>4</v>
      </c>
      <c r="D50" s="19">
        <v>0</v>
      </c>
      <c r="E50" s="182">
        <v>2</v>
      </c>
      <c r="F50" s="19">
        <f t="shared" si="2"/>
        <v>0</v>
      </c>
      <c r="G50" s="19">
        <f t="shared" si="3"/>
        <v>0</v>
      </c>
    </row>
    <row r="51" spans="1:7" x14ac:dyDescent="0.25">
      <c r="A51" s="171">
        <v>48</v>
      </c>
      <c r="B51" s="12" t="s">
        <v>47</v>
      </c>
      <c r="C51" s="13" t="s">
        <v>4</v>
      </c>
      <c r="D51" s="19">
        <v>0</v>
      </c>
      <c r="E51" s="182">
        <v>79.3</v>
      </c>
      <c r="F51" s="19">
        <f t="shared" si="2"/>
        <v>0</v>
      </c>
      <c r="G51" s="19">
        <f t="shared" si="3"/>
        <v>0</v>
      </c>
    </row>
    <row r="52" spans="1:7" x14ac:dyDescent="0.25">
      <c r="A52" s="171">
        <v>49</v>
      </c>
      <c r="B52" s="12" t="s">
        <v>48</v>
      </c>
      <c r="C52" s="13" t="s">
        <v>4</v>
      </c>
      <c r="D52" s="19">
        <v>0</v>
      </c>
      <c r="E52" s="182">
        <v>176.9</v>
      </c>
      <c r="F52" s="19">
        <f t="shared" si="2"/>
        <v>0</v>
      </c>
      <c r="G52" s="19">
        <f t="shared" si="3"/>
        <v>0</v>
      </c>
    </row>
    <row r="53" spans="1:7" x14ac:dyDescent="0.25">
      <c r="A53" s="171">
        <v>50</v>
      </c>
      <c r="B53" s="12" t="s">
        <v>49</v>
      </c>
      <c r="C53" s="13" t="s">
        <v>4</v>
      </c>
      <c r="D53" s="19">
        <v>0</v>
      </c>
      <c r="E53" s="182">
        <v>1</v>
      </c>
      <c r="F53" s="19">
        <f t="shared" si="2"/>
        <v>0</v>
      </c>
      <c r="G53" s="19">
        <f t="shared" si="3"/>
        <v>0</v>
      </c>
    </row>
    <row r="54" spans="1:7" x14ac:dyDescent="0.25">
      <c r="A54" s="171">
        <v>51</v>
      </c>
      <c r="B54" s="12" t="s">
        <v>50</v>
      </c>
      <c r="C54" s="13" t="s">
        <v>4</v>
      </c>
      <c r="D54" s="19">
        <v>0</v>
      </c>
      <c r="E54" s="182">
        <v>13.6</v>
      </c>
      <c r="F54" s="19">
        <f t="shared" si="2"/>
        <v>0</v>
      </c>
      <c r="G54" s="19">
        <f t="shared" si="3"/>
        <v>0</v>
      </c>
    </row>
    <row r="55" spans="1:7" x14ac:dyDescent="0.25">
      <c r="A55" s="171">
        <v>52</v>
      </c>
      <c r="B55" s="12" t="s">
        <v>51</v>
      </c>
      <c r="C55" s="13" t="s">
        <v>4</v>
      </c>
      <c r="D55" s="19">
        <v>0</v>
      </c>
      <c r="E55" s="182">
        <v>45.4</v>
      </c>
      <c r="F55" s="19">
        <f t="shared" si="2"/>
        <v>0</v>
      </c>
      <c r="G55" s="19">
        <f t="shared" si="3"/>
        <v>0</v>
      </c>
    </row>
    <row r="56" spans="1:7" x14ac:dyDescent="0.25">
      <c r="A56" s="171">
        <v>53</v>
      </c>
      <c r="B56" s="12" t="s">
        <v>52</v>
      </c>
      <c r="C56" s="13" t="s">
        <v>239</v>
      </c>
      <c r="D56" s="19">
        <v>0</v>
      </c>
      <c r="E56" s="182">
        <v>2</v>
      </c>
      <c r="F56" s="19">
        <f t="shared" si="2"/>
        <v>0</v>
      </c>
      <c r="G56" s="19">
        <f t="shared" si="3"/>
        <v>0</v>
      </c>
    </row>
    <row r="57" spans="1:7" x14ac:dyDescent="0.25">
      <c r="A57" s="171">
        <v>54</v>
      </c>
      <c r="B57" s="12" t="s">
        <v>53</v>
      </c>
      <c r="C57" s="13" t="s">
        <v>54</v>
      </c>
      <c r="D57" s="19">
        <v>0</v>
      </c>
      <c r="E57" s="182">
        <v>1</v>
      </c>
      <c r="F57" s="19">
        <f t="shared" si="2"/>
        <v>0</v>
      </c>
      <c r="G57" s="19">
        <f t="shared" si="3"/>
        <v>0</v>
      </c>
    </row>
    <row r="58" spans="1:7" x14ac:dyDescent="0.25">
      <c r="A58" s="171">
        <v>55</v>
      </c>
      <c r="B58" s="12" t="s">
        <v>55</v>
      </c>
      <c r="C58" s="13" t="s">
        <v>239</v>
      </c>
      <c r="D58" s="19">
        <v>0</v>
      </c>
      <c r="E58" s="182">
        <v>2</v>
      </c>
      <c r="F58" s="19">
        <f t="shared" si="2"/>
        <v>0</v>
      </c>
      <c r="G58" s="19">
        <f t="shared" si="3"/>
        <v>0</v>
      </c>
    </row>
    <row r="59" spans="1:7" x14ac:dyDescent="0.25">
      <c r="A59" s="171">
        <v>56</v>
      </c>
      <c r="B59" s="12" t="s">
        <v>60</v>
      </c>
      <c r="C59" s="13" t="s">
        <v>240</v>
      </c>
      <c r="D59" s="19">
        <v>0</v>
      </c>
      <c r="E59" s="182">
        <v>5</v>
      </c>
      <c r="F59" s="19">
        <f t="shared" si="2"/>
        <v>0</v>
      </c>
      <c r="G59" s="19">
        <f t="shared" si="3"/>
        <v>0</v>
      </c>
    </row>
    <row r="60" spans="1:7" x14ac:dyDescent="0.25">
      <c r="A60" s="171">
        <v>57</v>
      </c>
      <c r="B60" s="12" t="s">
        <v>61</v>
      </c>
      <c r="C60" s="13" t="s">
        <v>54</v>
      </c>
      <c r="D60" s="19">
        <v>0</v>
      </c>
      <c r="E60" s="182">
        <v>4</v>
      </c>
      <c r="F60" s="19">
        <f t="shared" si="2"/>
        <v>0</v>
      </c>
      <c r="G60" s="19">
        <f t="shared" si="3"/>
        <v>0</v>
      </c>
    </row>
    <row r="61" spans="1:7" x14ac:dyDescent="0.25">
      <c r="A61" s="171">
        <v>58</v>
      </c>
      <c r="B61" s="12" t="s">
        <v>62</v>
      </c>
      <c r="C61" s="13" t="s">
        <v>63</v>
      </c>
      <c r="D61" s="19">
        <v>0</v>
      </c>
      <c r="E61" s="182">
        <v>13</v>
      </c>
      <c r="F61" s="19">
        <f t="shared" si="2"/>
        <v>0</v>
      </c>
      <c r="G61" s="19">
        <f t="shared" si="3"/>
        <v>0</v>
      </c>
    </row>
    <row r="62" spans="1:7" x14ac:dyDescent="0.25">
      <c r="A62" s="171">
        <v>59</v>
      </c>
      <c r="B62" s="12" t="s">
        <v>64</v>
      </c>
      <c r="C62" s="13" t="s">
        <v>63</v>
      </c>
      <c r="D62" s="19">
        <v>0</v>
      </c>
      <c r="E62" s="182">
        <v>10</v>
      </c>
      <c r="F62" s="19">
        <f t="shared" si="2"/>
        <v>0</v>
      </c>
      <c r="G62" s="19">
        <f t="shared" si="3"/>
        <v>0</v>
      </c>
    </row>
    <row r="63" spans="1:7" x14ac:dyDescent="0.25">
      <c r="A63" s="171">
        <v>60</v>
      </c>
      <c r="B63" s="12" t="s">
        <v>65</v>
      </c>
      <c r="C63" s="13" t="s">
        <v>63</v>
      </c>
      <c r="D63" s="19">
        <v>0</v>
      </c>
      <c r="E63" s="182">
        <v>1</v>
      </c>
      <c r="F63" s="19">
        <f t="shared" si="2"/>
        <v>0</v>
      </c>
      <c r="G63" s="19">
        <f t="shared" si="3"/>
        <v>0</v>
      </c>
    </row>
    <row r="64" spans="1:7" x14ac:dyDescent="0.25">
      <c r="A64" s="171">
        <v>61</v>
      </c>
      <c r="B64" s="12" t="s">
        <v>66</v>
      </c>
      <c r="C64" s="13" t="s">
        <v>6</v>
      </c>
      <c r="D64" s="19">
        <v>0</v>
      </c>
      <c r="E64" s="182">
        <v>2</v>
      </c>
      <c r="F64" s="19">
        <f t="shared" si="2"/>
        <v>0</v>
      </c>
      <c r="G64" s="19">
        <f t="shared" si="3"/>
        <v>0</v>
      </c>
    </row>
    <row r="65" spans="1:7" x14ac:dyDescent="0.25">
      <c r="A65" s="171">
        <v>62</v>
      </c>
      <c r="B65" s="12" t="s">
        <v>67</v>
      </c>
      <c r="C65" s="13" t="s">
        <v>6</v>
      </c>
      <c r="D65" s="19">
        <v>0</v>
      </c>
      <c r="E65" s="182">
        <v>10</v>
      </c>
      <c r="F65" s="19">
        <f t="shared" ref="F65:F96" si="4">D65*E65</f>
        <v>0</v>
      </c>
      <c r="G65" s="19">
        <f t="shared" ref="G65:G97" si="5">F65/12</f>
        <v>0</v>
      </c>
    </row>
    <row r="66" spans="1:7" x14ac:dyDescent="0.25">
      <c r="A66" s="171">
        <v>63</v>
      </c>
      <c r="B66" s="12" t="s">
        <v>68</v>
      </c>
      <c r="C66" s="13" t="s">
        <v>63</v>
      </c>
      <c r="D66" s="19">
        <v>0</v>
      </c>
      <c r="E66" s="182">
        <v>4</v>
      </c>
      <c r="F66" s="19">
        <f t="shared" si="4"/>
        <v>0</v>
      </c>
      <c r="G66" s="19">
        <f t="shared" si="5"/>
        <v>0</v>
      </c>
    </row>
    <row r="67" spans="1:7" x14ac:dyDescent="0.25">
      <c r="A67" s="171">
        <v>64</v>
      </c>
      <c r="B67" s="12" t="s">
        <v>69</v>
      </c>
      <c r="C67" s="13" t="s">
        <v>239</v>
      </c>
      <c r="D67" s="19">
        <v>0</v>
      </c>
      <c r="E67" s="182">
        <v>50</v>
      </c>
      <c r="F67" s="19">
        <f t="shared" si="4"/>
        <v>0</v>
      </c>
      <c r="G67" s="19">
        <f t="shared" si="5"/>
        <v>0</v>
      </c>
    </row>
    <row r="68" spans="1:7" x14ac:dyDescent="0.25">
      <c r="A68" s="171">
        <v>65</v>
      </c>
      <c r="B68" s="12" t="s">
        <v>70</v>
      </c>
      <c r="C68" s="13" t="s">
        <v>240</v>
      </c>
      <c r="D68" s="19">
        <v>0</v>
      </c>
      <c r="E68" s="182">
        <v>3</v>
      </c>
      <c r="F68" s="19">
        <f t="shared" si="4"/>
        <v>0</v>
      </c>
      <c r="G68" s="19">
        <f t="shared" si="5"/>
        <v>0</v>
      </c>
    </row>
    <row r="69" spans="1:7" x14ac:dyDescent="0.25">
      <c r="A69" s="171">
        <v>66</v>
      </c>
      <c r="B69" s="12" t="s">
        <v>71</v>
      </c>
      <c r="C69" s="13" t="s">
        <v>240</v>
      </c>
      <c r="D69" s="19">
        <v>0</v>
      </c>
      <c r="E69" s="182">
        <v>200</v>
      </c>
      <c r="F69" s="19">
        <f t="shared" si="4"/>
        <v>0</v>
      </c>
      <c r="G69" s="19">
        <f t="shared" si="5"/>
        <v>0</v>
      </c>
    </row>
    <row r="70" spans="1:7" x14ac:dyDescent="0.25">
      <c r="A70" s="171">
        <v>67</v>
      </c>
      <c r="B70" s="12" t="s">
        <v>72</v>
      </c>
      <c r="C70" s="13" t="s">
        <v>240</v>
      </c>
      <c r="D70" s="19">
        <v>0</v>
      </c>
      <c r="E70" s="182">
        <v>64</v>
      </c>
      <c r="F70" s="19">
        <f t="shared" si="4"/>
        <v>0</v>
      </c>
      <c r="G70" s="19">
        <f t="shared" si="5"/>
        <v>0</v>
      </c>
    </row>
    <row r="71" spans="1:7" x14ac:dyDescent="0.25">
      <c r="A71" s="171">
        <v>68</v>
      </c>
      <c r="B71" s="12" t="s">
        <v>73</v>
      </c>
      <c r="C71" s="13" t="s">
        <v>240</v>
      </c>
      <c r="D71" s="19">
        <v>0</v>
      </c>
      <c r="E71" s="182">
        <v>100</v>
      </c>
      <c r="F71" s="19">
        <f t="shared" si="4"/>
        <v>0</v>
      </c>
      <c r="G71" s="19">
        <f t="shared" si="5"/>
        <v>0</v>
      </c>
    </row>
    <row r="72" spans="1:7" x14ac:dyDescent="0.25">
      <c r="A72" s="171">
        <v>69</v>
      </c>
      <c r="B72" s="12" t="s">
        <v>74</v>
      </c>
      <c r="C72" s="13" t="s">
        <v>240</v>
      </c>
      <c r="D72" s="19">
        <v>0</v>
      </c>
      <c r="E72" s="182">
        <v>100</v>
      </c>
      <c r="F72" s="19">
        <f t="shared" si="4"/>
        <v>0</v>
      </c>
      <c r="G72" s="19">
        <f t="shared" si="5"/>
        <v>0</v>
      </c>
    </row>
    <row r="73" spans="1:7" x14ac:dyDescent="0.25">
      <c r="A73" s="171">
        <v>70</v>
      </c>
      <c r="B73" s="12" t="s">
        <v>75</v>
      </c>
      <c r="C73" s="13" t="s">
        <v>240</v>
      </c>
      <c r="D73" s="19">
        <v>0</v>
      </c>
      <c r="E73" s="182">
        <v>25</v>
      </c>
      <c r="F73" s="19">
        <f t="shared" si="4"/>
        <v>0</v>
      </c>
      <c r="G73" s="19">
        <f t="shared" si="5"/>
        <v>0</v>
      </c>
    </row>
    <row r="74" spans="1:7" x14ac:dyDescent="0.25">
      <c r="A74" s="171">
        <v>71</v>
      </c>
      <c r="B74" s="12" t="s">
        <v>76</v>
      </c>
      <c r="C74" s="13" t="s">
        <v>240</v>
      </c>
      <c r="D74" s="19">
        <v>0</v>
      </c>
      <c r="E74" s="182">
        <v>3</v>
      </c>
      <c r="F74" s="19">
        <f t="shared" si="4"/>
        <v>0</v>
      </c>
      <c r="G74" s="19">
        <f t="shared" si="5"/>
        <v>0</v>
      </c>
    </row>
    <row r="75" spans="1:7" x14ac:dyDescent="0.25">
      <c r="A75" s="171">
        <v>72</v>
      </c>
      <c r="B75" s="12" t="s">
        <v>77</v>
      </c>
      <c r="C75" s="13" t="s">
        <v>240</v>
      </c>
      <c r="D75" s="19">
        <v>0</v>
      </c>
      <c r="E75" s="182">
        <v>10</v>
      </c>
      <c r="F75" s="19">
        <f t="shared" si="4"/>
        <v>0</v>
      </c>
      <c r="G75" s="19">
        <f t="shared" si="5"/>
        <v>0</v>
      </c>
    </row>
    <row r="76" spans="1:7" x14ac:dyDescent="0.25">
      <c r="A76" s="171">
        <v>73</v>
      </c>
      <c r="B76" s="12" t="s">
        <v>78</v>
      </c>
      <c r="C76" s="13" t="s">
        <v>240</v>
      </c>
      <c r="D76" s="19">
        <v>0</v>
      </c>
      <c r="E76" s="182">
        <v>30</v>
      </c>
      <c r="F76" s="19">
        <f t="shared" si="4"/>
        <v>0</v>
      </c>
      <c r="G76" s="19">
        <f t="shared" si="5"/>
        <v>0</v>
      </c>
    </row>
    <row r="77" spans="1:7" x14ac:dyDescent="0.25">
      <c r="A77" s="171">
        <v>74</v>
      </c>
      <c r="B77" s="12" t="s">
        <v>79</v>
      </c>
      <c r="C77" s="13" t="s">
        <v>239</v>
      </c>
      <c r="D77" s="19">
        <v>0</v>
      </c>
      <c r="E77" s="182">
        <v>2</v>
      </c>
      <c r="F77" s="19">
        <f t="shared" si="4"/>
        <v>0</v>
      </c>
      <c r="G77" s="19">
        <f t="shared" si="5"/>
        <v>0</v>
      </c>
    </row>
    <row r="78" spans="1:7" x14ac:dyDescent="0.25">
      <c r="A78" s="171">
        <v>75</v>
      </c>
      <c r="B78" s="12" t="s">
        <v>80</v>
      </c>
      <c r="C78" s="13" t="s">
        <v>239</v>
      </c>
      <c r="D78" s="19">
        <v>0</v>
      </c>
      <c r="E78" s="182">
        <v>1</v>
      </c>
      <c r="F78" s="19">
        <f t="shared" si="4"/>
        <v>0</v>
      </c>
      <c r="G78" s="19">
        <f t="shared" si="5"/>
        <v>0</v>
      </c>
    </row>
    <row r="79" spans="1:7" x14ac:dyDescent="0.25">
      <c r="A79" s="171">
        <v>76</v>
      </c>
      <c r="B79" s="12" t="s">
        <v>81</v>
      </c>
      <c r="C79" s="13" t="s">
        <v>239</v>
      </c>
      <c r="D79" s="19">
        <v>0</v>
      </c>
      <c r="E79" s="182">
        <v>5</v>
      </c>
      <c r="F79" s="19">
        <f t="shared" si="4"/>
        <v>0</v>
      </c>
      <c r="G79" s="19">
        <f t="shared" si="5"/>
        <v>0</v>
      </c>
    </row>
    <row r="80" spans="1:7" x14ac:dyDescent="0.25">
      <c r="A80" s="171">
        <v>77</v>
      </c>
      <c r="B80" s="12" t="s">
        <v>482</v>
      </c>
      <c r="C80" s="13" t="s">
        <v>239</v>
      </c>
      <c r="D80" s="19">
        <v>0</v>
      </c>
      <c r="E80" s="182">
        <v>3</v>
      </c>
      <c r="F80" s="19">
        <f t="shared" si="4"/>
        <v>0</v>
      </c>
      <c r="G80" s="19">
        <f t="shared" si="5"/>
        <v>0</v>
      </c>
    </row>
    <row r="81" spans="1:7" x14ac:dyDescent="0.25">
      <c r="A81" s="171">
        <v>78</v>
      </c>
      <c r="B81" s="12" t="s">
        <v>82</v>
      </c>
      <c r="C81" s="13" t="s">
        <v>239</v>
      </c>
      <c r="D81" s="19">
        <v>0</v>
      </c>
      <c r="E81" s="182">
        <v>3</v>
      </c>
      <c r="F81" s="19">
        <f t="shared" si="4"/>
        <v>0</v>
      </c>
      <c r="G81" s="19">
        <f t="shared" si="5"/>
        <v>0</v>
      </c>
    </row>
    <row r="82" spans="1:7" x14ac:dyDescent="0.25">
      <c r="A82" s="171">
        <v>79</v>
      </c>
      <c r="B82" s="12" t="s">
        <v>83</v>
      </c>
      <c r="C82" s="13" t="s">
        <v>84</v>
      </c>
      <c r="D82" s="19">
        <v>0</v>
      </c>
      <c r="E82" s="182">
        <v>1</v>
      </c>
      <c r="F82" s="19">
        <f t="shared" si="4"/>
        <v>0</v>
      </c>
      <c r="G82" s="19">
        <f t="shared" si="5"/>
        <v>0</v>
      </c>
    </row>
    <row r="83" spans="1:7" x14ac:dyDescent="0.25">
      <c r="A83" s="171">
        <v>80</v>
      </c>
      <c r="B83" s="12" t="s">
        <v>85</v>
      </c>
      <c r="C83" s="13" t="s">
        <v>240</v>
      </c>
      <c r="D83" s="19">
        <v>0</v>
      </c>
      <c r="E83" s="182">
        <v>2</v>
      </c>
      <c r="F83" s="19">
        <f t="shared" si="4"/>
        <v>0</v>
      </c>
      <c r="G83" s="19">
        <f t="shared" si="5"/>
        <v>0</v>
      </c>
    </row>
    <row r="84" spans="1:7" x14ac:dyDescent="0.25">
      <c r="A84" s="171">
        <v>81</v>
      </c>
      <c r="B84" s="12" t="s">
        <v>86</v>
      </c>
      <c r="C84" s="13" t="s">
        <v>240</v>
      </c>
      <c r="D84" s="19">
        <v>0</v>
      </c>
      <c r="E84" s="182">
        <v>20</v>
      </c>
      <c r="F84" s="19">
        <f t="shared" si="4"/>
        <v>0</v>
      </c>
      <c r="G84" s="19">
        <f t="shared" si="5"/>
        <v>0</v>
      </c>
    </row>
    <row r="85" spans="1:7" x14ac:dyDescent="0.25">
      <c r="A85" s="171">
        <v>82</v>
      </c>
      <c r="B85" s="12" t="s">
        <v>87</v>
      </c>
      <c r="C85" s="13" t="s">
        <v>54</v>
      </c>
      <c r="D85" s="19">
        <v>0</v>
      </c>
      <c r="E85" s="182">
        <v>4</v>
      </c>
      <c r="F85" s="19">
        <f t="shared" si="4"/>
        <v>0</v>
      </c>
      <c r="G85" s="19">
        <f t="shared" si="5"/>
        <v>0</v>
      </c>
    </row>
    <row r="86" spans="1:7" x14ac:dyDescent="0.25">
      <c r="A86" s="171">
        <v>83</v>
      </c>
      <c r="B86" s="12" t="s">
        <v>88</v>
      </c>
      <c r="C86" s="13" t="s">
        <v>54</v>
      </c>
      <c r="D86" s="19">
        <v>0</v>
      </c>
      <c r="E86" s="182">
        <v>1</v>
      </c>
      <c r="F86" s="19">
        <f t="shared" si="4"/>
        <v>0</v>
      </c>
      <c r="G86" s="19">
        <f t="shared" si="5"/>
        <v>0</v>
      </c>
    </row>
    <row r="87" spans="1:7" x14ac:dyDescent="0.25">
      <c r="A87" s="171">
        <v>84</v>
      </c>
      <c r="B87" s="12" t="s">
        <v>89</v>
      </c>
      <c r="C87" s="13" t="s">
        <v>54</v>
      </c>
      <c r="D87" s="19">
        <v>0</v>
      </c>
      <c r="E87" s="182">
        <v>1</v>
      </c>
      <c r="F87" s="19">
        <f t="shared" si="4"/>
        <v>0</v>
      </c>
      <c r="G87" s="19">
        <f t="shared" si="5"/>
        <v>0</v>
      </c>
    </row>
    <row r="88" spans="1:7" x14ac:dyDescent="0.25">
      <c r="A88" s="171">
        <v>85</v>
      </c>
      <c r="B88" s="12" t="s">
        <v>90</v>
      </c>
      <c r="C88" s="13" t="s">
        <v>54</v>
      </c>
      <c r="D88" s="19">
        <v>0</v>
      </c>
      <c r="E88" s="182">
        <v>2</v>
      </c>
      <c r="F88" s="19">
        <f t="shared" si="4"/>
        <v>0</v>
      </c>
      <c r="G88" s="19">
        <f t="shared" si="5"/>
        <v>0</v>
      </c>
    </row>
    <row r="89" spans="1:7" x14ac:dyDescent="0.25">
      <c r="A89" s="171">
        <v>86</v>
      </c>
      <c r="B89" s="12" t="s">
        <v>91</v>
      </c>
      <c r="C89" s="13" t="s">
        <v>54</v>
      </c>
      <c r="D89" s="19">
        <v>0</v>
      </c>
      <c r="E89" s="182">
        <v>2</v>
      </c>
      <c r="F89" s="19">
        <f t="shared" si="4"/>
        <v>0</v>
      </c>
      <c r="G89" s="19">
        <f t="shared" si="5"/>
        <v>0</v>
      </c>
    </row>
    <row r="90" spans="1:7" x14ac:dyDescent="0.25">
      <c r="A90" s="171">
        <v>87</v>
      </c>
      <c r="B90" s="12" t="s">
        <v>92</v>
      </c>
      <c r="C90" s="13" t="s">
        <v>239</v>
      </c>
      <c r="D90" s="19">
        <v>0</v>
      </c>
      <c r="E90" s="182">
        <v>1</v>
      </c>
      <c r="F90" s="19">
        <f t="shared" si="4"/>
        <v>0</v>
      </c>
      <c r="G90" s="19">
        <f t="shared" si="5"/>
        <v>0</v>
      </c>
    </row>
    <row r="91" spans="1:7" x14ac:dyDescent="0.25">
      <c r="A91" s="171">
        <v>88</v>
      </c>
      <c r="B91" s="12" t="s">
        <v>93</v>
      </c>
      <c r="C91" s="13" t="s">
        <v>239</v>
      </c>
      <c r="D91" s="19">
        <v>0</v>
      </c>
      <c r="E91" s="182">
        <v>1</v>
      </c>
      <c r="F91" s="19">
        <f t="shared" si="4"/>
        <v>0</v>
      </c>
      <c r="G91" s="19">
        <f t="shared" si="5"/>
        <v>0</v>
      </c>
    </row>
    <row r="92" spans="1:7" x14ac:dyDescent="0.25">
      <c r="A92" s="171">
        <v>89</v>
      </c>
      <c r="B92" s="12" t="s">
        <v>94</v>
      </c>
      <c r="C92" s="13" t="s">
        <v>239</v>
      </c>
      <c r="D92" s="19">
        <v>0</v>
      </c>
      <c r="E92" s="182">
        <v>2</v>
      </c>
      <c r="F92" s="19">
        <f t="shared" si="4"/>
        <v>0</v>
      </c>
      <c r="G92" s="19">
        <f t="shared" si="5"/>
        <v>0</v>
      </c>
    </row>
    <row r="93" spans="1:7" x14ac:dyDescent="0.25">
      <c r="A93" s="171">
        <v>90</v>
      </c>
      <c r="B93" s="12" t="s">
        <v>95</v>
      </c>
      <c r="C93" s="13" t="s">
        <v>239</v>
      </c>
      <c r="D93" s="19">
        <v>0</v>
      </c>
      <c r="E93" s="182">
        <v>2</v>
      </c>
      <c r="F93" s="19">
        <f t="shared" si="4"/>
        <v>0</v>
      </c>
      <c r="G93" s="19">
        <f t="shared" si="5"/>
        <v>0</v>
      </c>
    </row>
    <row r="94" spans="1:7" x14ac:dyDescent="0.25">
      <c r="A94" s="171">
        <v>91</v>
      </c>
      <c r="B94" s="12" t="s">
        <v>96</v>
      </c>
      <c r="C94" s="13" t="s">
        <v>239</v>
      </c>
      <c r="D94" s="19">
        <v>0</v>
      </c>
      <c r="E94" s="182">
        <v>6</v>
      </c>
      <c r="F94" s="19">
        <f t="shared" si="4"/>
        <v>0</v>
      </c>
      <c r="G94" s="19">
        <f t="shared" si="5"/>
        <v>0</v>
      </c>
    </row>
    <row r="95" spans="1:7" x14ac:dyDescent="0.25">
      <c r="A95" s="171">
        <v>92</v>
      </c>
      <c r="B95" s="12" t="s">
        <v>97</v>
      </c>
      <c r="C95" s="13" t="s">
        <v>239</v>
      </c>
      <c r="D95" s="19">
        <v>0</v>
      </c>
      <c r="E95" s="182">
        <v>6</v>
      </c>
      <c r="F95" s="19">
        <f t="shared" si="4"/>
        <v>0</v>
      </c>
      <c r="G95" s="19">
        <f t="shared" si="5"/>
        <v>0</v>
      </c>
    </row>
    <row r="96" spans="1:7" x14ac:dyDescent="0.25">
      <c r="A96" s="171">
        <v>93</v>
      </c>
      <c r="B96" s="12" t="s">
        <v>98</v>
      </c>
      <c r="C96" s="4" t="s">
        <v>240</v>
      </c>
      <c r="D96" s="19">
        <v>0</v>
      </c>
      <c r="E96" s="182">
        <v>48</v>
      </c>
      <c r="F96" s="21">
        <f t="shared" si="4"/>
        <v>0</v>
      </c>
      <c r="G96" s="21">
        <f t="shared" si="5"/>
        <v>0</v>
      </c>
    </row>
    <row r="97" spans="1:7" x14ac:dyDescent="0.25">
      <c r="A97" s="344" t="s">
        <v>235</v>
      </c>
      <c r="B97" s="344"/>
      <c r="C97" s="344"/>
      <c r="D97" s="344"/>
      <c r="E97" s="344"/>
      <c r="F97" s="21">
        <f>SUM(F4:F96)</f>
        <v>0</v>
      </c>
      <c r="G97" s="22">
        <f t="shared" si="5"/>
        <v>0</v>
      </c>
    </row>
    <row r="98" spans="1:7" x14ac:dyDescent="0.25">
      <c r="A98" s="344" t="s">
        <v>461</v>
      </c>
      <c r="B98" s="344"/>
      <c r="C98" s="344"/>
      <c r="D98" s="344"/>
      <c r="E98" s="344"/>
      <c r="F98" s="344"/>
      <c r="G98" s="21">
        <f>G97/40</f>
        <v>0</v>
      </c>
    </row>
  </sheetData>
  <mergeCells count="4">
    <mergeCell ref="A97:E97"/>
    <mergeCell ref="A2:G2"/>
    <mergeCell ref="A98:F98"/>
    <mergeCell ref="A1:G1"/>
  </mergeCells>
  <printOptions horizontalCentered="1"/>
  <pageMargins left="1.1811023622047245" right="0.39370078740157483" top="0.98425196850393704" bottom="0.59055118110236227" header="0.31496062992125984" footer="0.31496062992125984"/>
  <pageSetup paperSize="9" scale="80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view="pageBreakPreview" zoomScale="112" zoomScaleNormal="100" zoomScaleSheetLayoutView="112" workbookViewId="0">
      <selection activeCell="A3" sqref="A3"/>
    </sheetView>
  </sheetViews>
  <sheetFormatPr defaultRowHeight="15.75" x14ac:dyDescent="0.25"/>
  <cols>
    <col min="1" max="1" width="9.140625" style="11"/>
    <col min="2" max="2" width="42.5703125" style="11" customWidth="1"/>
    <col min="3" max="3" width="9.140625" style="11"/>
    <col min="4" max="4" width="11.140625" style="20" customWidth="1"/>
    <col min="5" max="5" width="9.7109375" style="20" customWidth="1"/>
    <col min="6" max="6" width="12.5703125" style="20" bestFit="1" customWidth="1"/>
    <col min="7" max="7" width="10.42578125" style="20" bestFit="1" customWidth="1"/>
  </cols>
  <sheetData>
    <row r="1" spans="1:7" ht="15" x14ac:dyDescent="0.25">
      <c r="A1" s="343" t="s">
        <v>521</v>
      </c>
      <c r="B1" s="343"/>
      <c r="C1" s="343"/>
      <c r="D1" s="343"/>
      <c r="E1" s="343"/>
      <c r="F1" s="343"/>
      <c r="G1" s="343"/>
    </row>
    <row r="2" spans="1:7" x14ac:dyDescent="0.25">
      <c r="A2" s="349" t="s">
        <v>483</v>
      </c>
      <c r="B2" s="349"/>
      <c r="C2" s="349"/>
      <c r="D2" s="349"/>
      <c r="E2" s="349"/>
      <c r="F2" s="349"/>
      <c r="G2" s="349"/>
    </row>
    <row r="3" spans="1:7" s="17" customFormat="1" ht="63" x14ac:dyDescent="0.25">
      <c r="A3" s="15" t="s">
        <v>99</v>
      </c>
      <c r="B3" s="15" t="s">
        <v>246</v>
      </c>
      <c r="C3" s="16" t="s">
        <v>100</v>
      </c>
      <c r="D3" s="18" t="s">
        <v>247</v>
      </c>
      <c r="E3" s="18" t="s">
        <v>248</v>
      </c>
      <c r="F3" s="18" t="s">
        <v>249</v>
      </c>
      <c r="G3" s="18" t="s">
        <v>250</v>
      </c>
    </row>
    <row r="4" spans="1:7" s="29" customFormat="1" x14ac:dyDescent="0.25">
      <c r="A4" s="30">
        <v>1</v>
      </c>
      <c r="B4" s="33" t="s">
        <v>0</v>
      </c>
      <c r="C4" s="184" t="s">
        <v>239</v>
      </c>
      <c r="D4" s="185">
        <v>0</v>
      </c>
      <c r="E4" s="186">
        <v>30</v>
      </c>
      <c r="F4" s="23">
        <f>D4*E4</f>
        <v>0</v>
      </c>
      <c r="G4" s="23">
        <f>F4/12</f>
        <v>0</v>
      </c>
    </row>
    <row r="5" spans="1:7" s="29" customFormat="1" x14ac:dyDescent="0.25">
      <c r="A5" s="30">
        <v>2</v>
      </c>
      <c r="B5" s="33" t="s">
        <v>11</v>
      </c>
      <c r="C5" s="184" t="s">
        <v>239</v>
      </c>
      <c r="D5" s="185">
        <v>0</v>
      </c>
      <c r="E5" s="187">
        <v>5</v>
      </c>
      <c r="F5" s="185">
        <f t="shared" ref="F5:F10" si="0">D5*E5</f>
        <v>0</v>
      </c>
      <c r="G5" s="185">
        <f t="shared" ref="G5:G10" si="1">F5/12</f>
        <v>0</v>
      </c>
    </row>
    <row r="6" spans="1:7" s="29" customFormat="1" x14ac:dyDescent="0.25">
      <c r="A6" s="30">
        <v>3</v>
      </c>
      <c r="B6" s="33" t="s">
        <v>12</v>
      </c>
      <c r="C6" s="184" t="s">
        <v>239</v>
      </c>
      <c r="D6" s="185">
        <v>0</v>
      </c>
      <c r="E6" s="187">
        <v>5</v>
      </c>
      <c r="F6" s="185">
        <f t="shared" si="0"/>
        <v>0</v>
      </c>
      <c r="G6" s="185">
        <f t="shared" si="1"/>
        <v>0</v>
      </c>
    </row>
    <row r="7" spans="1:7" s="29" customFormat="1" x14ac:dyDescent="0.25">
      <c r="A7" s="30">
        <v>4</v>
      </c>
      <c r="B7" s="33" t="s">
        <v>56</v>
      </c>
      <c r="C7" s="184" t="s">
        <v>57</v>
      </c>
      <c r="D7" s="185">
        <v>0</v>
      </c>
      <c r="E7" s="188">
        <v>40</v>
      </c>
      <c r="F7" s="185">
        <f>D7*E7</f>
        <v>0</v>
      </c>
      <c r="G7" s="185">
        <f>F7/12</f>
        <v>0</v>
      </c>
    </row>
    <row r="8" spans="1:7" s="29" customFormat="1" x14ac:dyDescent="0.25">
      <c r="A8" s="30">
        <v>5</v>
      </c>
      <c r="B8" s="33" t="s">
        <v>58</v>
      </c>
      <c r="C8" s="184" t="s">
        <v>57</v>
      </c>
      <c r="D8" s="185">
        <v>0</v>
      </c>
      <c r="E8" s="188">
        <v>30</v>
      </c>
      <c r="F8" s="185">
        <f>D8*E8</f>
        <v>0</v>
      </c>
      <c r="G8" s="185">
        <f>F8/12</f>
        <v>0</v>
      </c>
    </row>
    <row r="9" spans="1:7" s="29" customFormat="1" x14ac:dyDescent="0.25">
      <c r="A9" s="30">
        <v>6</v>
      </c>
      <c r="B9" s="33" t="s">
        <v>59</v>
      </c>
      <c r="C9" s="184" t="s">
        <v>239</v>
      </c>
      <c r="D9" s="185">
        <v>0</v>
      </c>
      <c r="E9" s="188">
        <v>10</v>
      </c>
      <c r="F9" s="185">
        <f>D9*E9</f>
        <v>0</v>
      </c>
      <c r="G9" s="185">
        <f>F9/12</f>
        <v>0</v>
      </c>
    </row>
    <row r="10" spans="1:7" s="29" customFormat="1" ht="31.5" x14ac:dyDescent="0.25">
      <c r="A10" s="30">
        <v>7</v>
      </c>
      <c r="B10" s="33" t="s">
        <v>481</v>
      </c>
      <c r="C10" s="184" t="s">
        <v>239</v>
      </c>
      <c r="D10" s="185">
        <v>0</v>
      </c>
      <c r="E10" s="188">
        <v>11</v>
      </c>
      <c r="F10" s="185">
        <f t="shared" si="0"/>
        <v>0</v>
      </c>
      <c r="G10" s="185">
        <f t="shared" si="1"/>
        <v>0</v>
      </c>
    </row>
    <row r="11" spans="1:7" s="29" customFormat="1" x14ac:dyDescent="0.25">
      <c r="A11" s="350" t="s">
        <v>235</v>
      </c>
      <c r="B11" s="350"/>
      <c r="C11" s="350"/>
      <c r="D11" s="350"/>
      <c r="E11" s="350"/>
      <c r="F11" s="189">
        <f>SUM(F4:F10)</f>
        <v>0</v>
      </c>
      <c r="G11" s="190">
        <f t="shared" ref="G11" si="2">F11/12</f>
        <v>0</v>
      </c>
    </row>
    <row r="12" spans="1:7" s="29" customFormat="1" x14ac:dyDescent="0.25">
      <c r="A12" s="350" t="s">
        <v>461</v>
      </c>
      <c r="B12" s="350"/>
      <c r="C12" s="350"/>
      <c r="D12" s="350"/>
      <c r="E12" s="350"/>
      <c r="F12" s="350"/>
      <c r="G12" s="189">
        <f>G11/40</f>
        <v>0</v>
      </c>
    </row>
  </sheetData>
  <mergeCells count="4">
    <mergeCell ref="A2:G2"/>
    <mergeCell ref="A11:E11"/>
    <mergeCell ref="A12:F12"/>
    <mergeCell ref="A1:G1"/>
  </mergeCells>
  <printOptions horizontalCentered="1"/>
  <pageMargins left="1.1811023622047245" right="0.39370078740157483" top="0.98425196850393704" bottom="0.59055118110236227" header="0.31496062992125984" footer="0.31496062992125984"/>
  <pageSetup paperSize="9" scale="81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view="pageBreakPreview" zoomScale="95" zoomScaleNormal="100" zoomScaleSheetLayoutView="95" workbookViewId="0">
      <selection activeCell="C21" sqref="C21"/>
    </sheetView>
  </sheetViews>
  <sheetFormatPr defaultRowHeight="15.75" x14ac:dyDescent="0.25"/>
  <cols>
    <col min="1" max="1" width="9.28515625" style="9" bestFit="1" customWidth="1"/>
    <col min="2" max="2" width="35.7109375" style="9" customWidth="1"/>
    <col min="3" max="3" width="18.5703125" style="9" customWidth="1"/>
    <col min="4" max="4" width="13.85546875" style="9" customWidth="1"/>
    <col min="5" max="5" width="26.28515625" style="9" bestFit="1" customWidth="1"/>
    <col min="6" max="6" width="27.5703125" style="9" bestFit="1" customWidth="1"/>
    <col min="7" max="7" width="18" bestFit="1" customWidth="1"/>
    <col min="8" max="8" width="15.5703125" bestFit="1" customWidth="1"/>
    <col min="11" max="11" width="18.85546875" bestFit="1" customWidth="1"/>
    <col min="13" max="13" width="9.5703125" bestFit="1" customWidth="1"/>
    <col min="14" max="14" width="18.7109375" bestFit="1" customWidth="1"/>
  </cols>
  <sheetData>
    <row r="1" spans="1:15" ht="15" x14ac:dyDescent="0.25">
      <c r="A1" s="343" t="s">
        <v>509</v>
      </c>
      <c r="B1" s="343"/>
      <c r="C1" s="343"/>
      <c r="D1" s="343"/>
      <c r="E1" s="343"/>
      <c r="F1" s="343"/>
      <c r="G1" s="343"/>
      <c r="H1" s="343"/>
    </row>
    <row r="2" spans="1:15" x14ac:dyDescent="0.25">
      <c r="A2" s="356" t="s">
        <v>253</v>
      </c>
      <c r="B2" s="352"/>
      <c r="C2" s="352"/>
      <c r="D2" s="352"/>
      <c r="E2" s="352"/>
      <c r="F2" s="352"/>
      <c r="G2" s="352"/>
      <c r="H2" s="352"/>
    </row>
    <row r="3" spans="1:15" ht="15.75" customHeight="1" x14ac:dyDescent="0.25">
      <c r="A3" s="352" t="s">
        <v>271</v>
      </c>
      <c r="B3" s="352"/>
      <c r="C3" s="352"/>
      <c r="D3" s="352"/>
      <c r="E3" s="352"/>
      <c r="F3" s="352"/>
      <c r="G3" s="352"/>
      <c r="H3" s="352"/>
    </row>
    <row r="4" spans="1:15" ht="15.75" customHeight="1" x14ac:dyDescent="0.25">
      <c r="A4" s="349"/>
      <c r="B4" s="349"/>
      <c r="C4" s="349"/>
      <c r="D4" s="349"/>
      <c r="E4" s="349"/>
      <c r="F4" s="349"/>
      <c r="G4" s="349"/>
      <c r="H4" s="349"/>
    </row>
    <row r="5" spans="1:15" ht="31.5" x14ac:dyDescent="0.25">
      <c r="A5" s="1" t="s">
        <v>99</v>
      </c>
      <c r="B5" s="1" t="s">
        <v>246</v>
      </c>
      <c r="C5" s="1" t="s">
        <v>237</v>
      </c>
      <c r="D5" s="2" t="s">
        <v>270</v>
      </c>
      <c r="E5" s="2" t="s">
        <v>238</v>
      </c>
      <c r="F5" s="2" t="s">
        <v>273</v>
      </c>
      <c r="G5" s="41" t="s">
        <v>254</v>
      </c>
      <c r="H5" s="40" t="s">
        <v>103</v>
      </c>
    </row>
    <row r="6" spans="1:15" ht="47.25" x14ac:dyDescent="0.25">
      <c r="A6" s="37" t="s">
        <v>266</v>
      </c>
      <c r="B6" s="33" t="s">
        <v>272</v>
      </c>
      <c r="C6" s="37">
        <v>1</v>
      </c>
      <c r="D6" s="36">
        <v>0</v>
      </c>
      <c r="E6" s="39">
        <v>0</v>
      </c>
      <c r="F6" s="36">
        <f>(D6*E6)</f>
        <v>0</v>
      </c>
      <c r="G6" s="43">
        <f>F6</f>
        <v>0</v>
      </c>
      <c r="H6" s="32">
        <f>G6/12</f>
        <v>0</v>
      </c>
    </row>
    <row r="7" spans="1:15" ht="31.5" x14ac:dyDescent="0.25">
      <c r="A7" s="37" t="s">
        <v>267</v>
      </c>
      <c r="B7" s="33" t="s">
        <v>268</v>
      </c>
      <c r="C7" s="37">
        <v>1000</v>
      </c>
      <c r="D7" s="36">
        <v>0</v>
      </c>
      <c r="E7" s="33"/>
      <c r="F7" s="36"/>
      <c r="G7" s="43">
        <f>D7*C7</f>
        <v>0</v>
      </c>
      <c r="H7" s="32">
        <f>G7/12</f>
        <v>0</v>
      </c>
    </row>
    <row r="8" spans="1:15" x14ac:dyDescent="0.25">
      <c r="A8" s="37">
        <v>3</v>
      </c>
      <c r="B8" s="33" t="s">
        <v>269</v>
      </c>
      <c r="C8" s="37">
        <v>12</v>
      </c>
      <c r="D8" s="36">
        <v>0</v>
      </c>
      <c r="E8" s="33"/>
      <c r="F8" s="36"/>
      <c r="G8" s="43">
        <f>D8*12</f>
        <v>0</v>
      </c>
      <c r="H8" s="32">
        <f>G8/12</f>
        <v>0</v>
      </c>
    </row>
    <row r="9" spans="1:15" x14ac:dyDescent="0.25">
      <c r="A9" s="353" t="s">
        <v>259</v>
      </c>
      <c r="B9" s="354"/>
      <c r="C9" s="354"/>
      <c r="D9" s="354"/>
      <c r="E9" s="354"/>
      <c r="F9" s="355"/>
      <c r="G9" s="42">
        <f>SUM(G6:G8)</f>
        <v>0</v>
      </c>
      <c r="H9" s="42">
        <f>SUM(H6:H8)</f>
        <v>0</v>
      </c>
    </row>
    <row r="10" spans="1:15" x14ac:dyDescent="0.25">
      <c r="A10" s="344" t="s">
        <v>265</v>
      </c>
      <c r="B10" s="344"/>
      <c r="C10" s="344"/>
      <c r="D10" s="344"/>
      <c r="E10" s="344"/>
      <c r="F10" s="344"/>
      <c r="G10" s="344"/>
      <c r="H10" s="8">
        <f>H9/43</f>
        <v>0</v>
      </c>
    </row>
    <row r="11" spans="1:15" x14ac:dyDescent="0.25">
      <c r="A11" s="34"/>
      <c r="B11" s="34"/>
      <c r="C11" s="34"/>
      <c r="D11" s="34"/>
      <c r="E11" s="34"/>
      <c r="F11" s="34"/>
      <c r="G11" s="34"/>
      <c r="H11" s="44"/>
    </row>
    <row r="12" spans="1:15" x14ac:dyDescent="0.25">
      <c r="A12" s="346" t="s">
        <v>257</v>
      </c>
      <c r="B12" s="347"/>
      <c r="C12" s="347"/>
      <c r="D12" s="347"/>
      <c r="E12" s="347"/>
      <c r="F12" s="348"/>
    </row>
    <row r="13" spans="1:15" ht="31.5" x14ac:dyDescent="0.25">
      <c r="A13" s="1" t="s">
        <v>99</v>
      </c>
      <c r="B13" s="1" t="s">
        <v>246</v>
      </c>
      <c r="C13" s="1" t="s">
        <v>237</v>
      </c>
      <c r="D13" s="2" t="s">
        <v>256</v>
      </c>
      <c r="E13" s="2" t="s">
        <v>254</v>
      </c>
      <c r="F13" s="3" t="s">
        <v>103</v>
      </c>
      <c r="M13" s="25"/>
      <c r="N13" s="35"/>
      <c r="O13" s="25"/>
    </row>
    <row r="14" spans="1:15" x14ac:dyDescent="0.25">
      <c r="A14" s="24">
        <v>1</v>
      </c>
      <c r="B14" s="5" t="s">
        <v>255</v>
      </c>
      <c r="C14" s="24">
        <v>18</v>
      </c>
      <c r="D14" s="6">
        <v>0</v>
      </c>
      <c r="E14" s="6">
        <f>C14*D14</f>
        <v>0</v>
      </c>
      <c r="F14" s="6">
        <f>E14/12</f>
        <v>0</v>
      </c>
      <c r="M14" s="25"/>
      <c r="N14" s="35"/>
      <c r="O14" s="25"/>
    </row>
    <row r="15" spans="1:15" x14ac:dyDescent="0.25">
      <c r="A15" s="346" t="s">
        <v>264</v>
      </c>
      <c r="B15" s="347"/>
      <c r="C15" s="347"/>
      <c r="D15" s="347"/>
      <c r="E15" s="348"/>
      <c r="F15" s="8">
        <f>F14/18</f>
        <v>0</v>
      </c>
    </row>
    <row r="16" spans="1:15" x14ac:dyDescent="0.25">
      <c r="A16" s="25"/>
      <c r="B16" s="26"/>
      <c r="C16" s="25"/>
      <c r="D16" s="27"/>
      <c r="E16" s="27"/>
      <c r="F16" s="27"/>
    </row>
    <row r="17" spans="1:17" x14ac:dyDescent="0.25">
      <c r="A17" s="349" t="s">
        <v>260</v>
      </c>
      <c r="B17" s="349"/>
      <c r="C17" s="349"/>
      <c r="D17" s="349"/>
      <c r="E17" s="349"/>
      <c r="F17" s="349"/>
    </row>
    <row r="18" spans="1:17" ht="31.5" x14ac:dyDescent="0.25">
      <c r="A18" s="1" t="s">
        <v>99</v>
      </c>
      <c r="B18" s="1" t="s">
        <v>246</v>
      </c>
      <c r="C18" s="1" t="s">
        <v>237</v>
      </c>
      <c r="D18" s="2" t="s">
        <v>256</v>
      </c>
      <c r="E18" s="2" t="s">
        <v>254</v>
      </c>
      <c r="F18" s="3" t="s">
        <v>103</v>
      </c>
    </row>
    <row r="19" spans="1:17" x14ac:dyDescent="0.25">
      <c r="A19" s="30">
        <v>1</v>
      </c>
      <c r="B19" s="31" t="s">
        <v>263</v>
      </c>
      <c r="C19" s="30">
        <f>43*5</f>
        <v>215</v>
      </c>
      <c r="D19" s="32">
        <v>0</v>
      </c>
      <c r="E19" s="32">
        <f>D19*C19</f>
        <v>0</v>
      </c>
      <c r="F19" s="32">
        <f>E19/12</f>
        <v>0</v>
      </c>
    </row>
    <row r="20" spans="1:17" x14ac:dyDescent="0.25">
      <c r="A20" s="30">
        <v>2</v>
      </c>
      <c r="B20" s="31" t="s">
        <v>261</v>
      </c>
      <c r="C20" s="30">
        <f>43*2</f>
        <v>86</v>
      </c>
      <c r="D20" s="32">
        <v>0</v>
      </c>
      <c r="E20" s="32">
        <f>D20*C20</f>
        <v>0</v>
      </c>
      <c r="F20" s="32">
        <f>E20/12</f>
        <v>0</v>
      </c>
    </row>
    <row r="21" spans="1:17" ht="31.5" x14ac:dyDescent="0.25">
      <c r="A21" s="30">
        <v>3</v>
      </c>
      <c r="B21" s="33" t="s">
        <v>262</v>
      </c>
      <c r="C21" s="30">
        <v>43</v>
      </c>
      <c r="D21" s="32">
        <v>0</v>
      </c>
      <c r="E21" s="32">
        <f>D21*C21</f>
        <v>0</v>
      </c>
      <c r="F21" s="32">
        <f>E21/12</f>
        <v>0</v>
      </c>
    </row>
    <row r="22" spans="1:17" x14ac:dyDescent="0.25">
      <c r="A22" s="346" t="s">
        <v>259</v>
      </c>
      <c r="B22" s="347"/>
      <c r="C22" s="347"/>
      <c r="D22" s="348"/>
      <c r="E22" s="8">
        <f>SUM(E19:E21)</f>
        <v>0</v>
      </c>
      <c r="F22" s="8">
        <f>SUM(F19:F21)</f>
        <v>0</v>
      </c>
    </row>
    <row r="23" spans="1:17" x14ac:dyDescent="0.25">
      <c r="A23" s="346" t="s">
        <v>265</v>
      </c>
      <c r="B23" s="347"/>
      <c r="C23" s="347"/>
      <c r="D23" s="347"/>
      <c r="E23" s="348"/>
      <c r="F23" s="8">
        <f>F22/46</f>
        <v>0</v>
      </c>
      <c r="M23" s="28"/>
    </row>
    <row r="24" spans="1:17" x14ac:dyDescent="0.25">
      <c r="A24" s="25"/>
      <c r="B24" s="26"/>
      <c r="C24" s="25"/>
      <c r="D24" s="27"/>
      <c r="E24" s="27"/>
      <c r="F24" s="27"/>
      <c r="M24" s="28"/>
      <c r="Q24" s="28"/>
    </row>
    <row r="25" spans="1:17" s="29" customFormat="1" x14ac:dyDescent="0.25">
      <c r="A25" s="25"/>
      <c r="B25" s="26"/>
      <c r="C25" s="25"/>
      <c r="D25" s="27"/>
      <c r="E25" s="27"/>
      <c r="F25" s="27"/>
      <c r="G25"/>
      <c r="H25"/>
      <c r="I25" s="38"/>
      <c r="J25" s="38"/>
    </row>
    <row r="26" spans="1:17" ht="15" x14ac:dyDescent="0.25">
      <c r="A26" s="351"/>
      <c r="B26" s="351"/>
      <c r="C26" s="351"/>
      <c r="D26" s="351"/>
      <c r="E26" s="351"/>
      <c r="F26" s="351"/>
    </row>
  </sheetData>
  <mergeCells count="11">
    <mergeCell ref="A26:F26"/>
    <mergeCell ref="A10:G10"/>
    <mergeCell ref="A12:F12"/>
    <mergeCell ref="A17:F17"/>
    <mergeCell ref="A1:H1"/>
    <mergeCell ref="A3:H4"/>
    <mergeCell ref="A9:F9"/>
    <mergeCell ref="A2:H2"/>
    <mergeCell ref="A22:D22"/>
    <mergeCell ref="A23:E23"/>
    <mergeCell ref="A15:E15"/>
  </mergeCells>
  <printOptions horizontalCentered="1"/>
  <pageMargins left="1.1811023622047245" right="0.39370078740157483" top="0.98425196850393704" bottom="0.59055118110236227" header="0.31496062992125984" footer="0.31496062992125984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0"/>
  <sheetViews>
    <sheetView view="pageBreakPreview" topLeftCell="A97" zoomScale="110" zoomScaleNormal="130" zoomScaleSheetLayoutView="110" workbookViewId="0">
      <selection activeCell="F147" sqref="F147"/>
    </sheetView>
  </sheetViews>
  <sheetFormatPr defaultRowHeight="12.75" x14ac:dyDescent="0.2"/>
  <cols>
    <col min="1" max="1" width="4" style="48" customWidth="1"/>
    <col min="2" max="2" width="12.28515625" style="48" customWidth="1"/>
    <col min="3" max="3" width="29.85546875" style="48" customWidth="1"/>
    <col min="4" max="4" width="9.42578125" style="48" customWidth="1"/>
    <col min="5" max="5" width="9.28515625" style="48" bestFit="1" customWidth="1"/>
    <col min="6" max="6" width="15" style="51" customWidth="1"/>
    <col min="7" max="7" width="13.7109375" style="48" customWidth="1"/>
    <col min="8" max="8" width="9.5703125" style="48" bestFit="1" customWidth="1"/>
    <col min="9" max="12" width="9.140625" style="48"/>
    <col min="13" max="13" width="15.28515625" style="48" customWidth="1"/>
    <col min="14" max="16" width="9.140625" style="48"/>
    <col min="17" max="17" width="11.7109375" style="48" customWidth="1"/>
    <col min="18" max="16384" width="9.140625" style="48"/>
  </cols>
  <sheetData>
    <row r="1" spans="1:7" x14ac:dyDescent="0.2">
      <c r="A1" s="341" t="s">
        <v>491</v>
      </c>
      <c r="B1" s="341"/>
      <c r="C1" s="341"/>
      <c r="D1" s="341"/>
      <c r="E1" s="341"/>
      <c r="F1" s="341"/>
      <c r="G1" s="341"/>
    </row>
    <row r="2" spans="1:7" x14ac:dyDescent="0.2">
      <c r="A2" s="341" t="s">
        <v>287</v>
      </c>
      <c r="B2" s="341"/>
      <c r="C2" s="341"/>
      <c r="D2" s="341" t="s">
        <v>444</v>
      </c>
      <c r="E2" s="341"/>
      <c r="F2" s="341"/>
      <c r="G2" s="341"/>
    </row>
    <row r="4" spans="1:7" x14ac:dyDescent="0.2">
      <c r="B4" s="49" t="s">
        <v>288</v>
      </c>
      <c r="C4" s="342"/>
      <c r="D4" s="342"/>
      <c r="E4" s="342"/>
      <c r="F4" s="342"/>
      <c r="G4" s="342"/>
    </row>
    <row r="5" spans="1:7" x14ac:dyDescent="0.2">
      <c r="B5" s="49" t="s">
        <v>289</v>
      </c>
      <c r="C5" s="342"/>
      <c r="D5" s="342"/>
      <c r="E5" s="342"/>
      <c r="F5" s="342"/>
      <c r="G5" s="342"/>
    </row>
    <row r="6" spans="1:7" x14ac:dyDescent="0.2">
      <c r="B6" s="49" t="s">
        <v>290</v>
      </c>
      <c r="C6" s="342"/>
      <c r="D6" s="342"/>
      <c r="E6" s="342"/>
      <c r="F6" s="342"/>
      <c r="G6" s="342"/>
    </row>
    <row r="8" spans="1:7" x14ac:dyDescent="0.2">
      <c r="A8" s="314" t="s">
        <v>291</v>
      </c>
      <c r="B8" s="314"/>
      <c r="C8" s="314"/>
      <c r="D8" s="314"/>
      <c r="E8" s="314"/>
      <c r="F8" s="314"/>
      <c r="G8" s="314"/>
    </row>
    <row r="9" spans="1:7" x14ac:dyDescent="0.2">
      <c r="A9" s="121" t="s">
        <v>292</v>
      </c>
      <c r="B9" s="315" t="s">
        <v>293</v>
      </c>
      <c r="C9" s="316"/>
      <c r="D9" s="316"/>
      <c r="E9" s="316"/>
      <c r="F9" s="317"/>
      <c r="G9" s="121"/>
    </row>
    <row r="10" spans="1:7" x14ac:dyDescent="0.2">
      <c r="A10" s="121" t="s">
        <v>294</v>
      </c>
      <c r="B10" s="315" t="s">
        <v>295</v>
      </c>
      <c r="C10" s="316"/>
      <c r="D10" s="316"/>
      <c r="E10" s="316"/>
      <c r="F10" s="317"/>
      <c r="G10" s="121" t="s">
        <v>296</v>
      </c>
    </row>
    <row r="11" spans="1:7" x14ac:dyDescent="0.2">
      <c r="A11" s="121" t="s">
        <v>297</v>
      </c>
      <c r="B11" s="315" t="s">
        <v>528</v>
      </c>
      <c r="C11" s="316"/>
      <c r="D11" s="316"/>
      <c r="E11" s="316"/>
      <c r="F11" s="317"/>
      <c r="G11" s="50"/>
    </row>
    <row r="12" spans="1:7" x14ac:dyDescent="0.2">
      <c r="A12" s="121" t="s">
        <v>298</v>
      </c>
      <c r="B12" s="315" t="s">
        <v>299</v>
      </c>
      <c r="C12" s="316"/>
      <c r="D12" s="316"/>
      <c r="E12" s="316"/>
      <c r="F12" s="317"/>
      <c r="G12" s="121">
        <v>12</v>
      </c>
    </row>
    <row r="13" spans="1:7" x14ac:dyDescent="0.2">
      <c r="G13" s="52"/>
    </row>
    <row r="14" spans="1:7" x14ac:dyDescent="0.2">
      <c r="A14" s="340" t="s">
        <v>300</v>
      </c>
      <c r="B14" s="340"/>
      <c r="C14" s="340"/>
      <c r="D14" s="340"/>
      <c r="E14" s="340"/>
      <c r="F14" s="340"/>
      <c r="G14" s="340"/>
    </row>
    <row r="15" spans="1:7" ht="15" customHeight="1" x14ac:dyDescent="0.2">
      <c r="A15" s="120" t="s">
        <v>301</v>
      </c>
      <c r="B15" s="117"/>
      <c r="C15" s="319" t="s">
        <v>302</v>
      </c>
      <c r="D15" s="320"/>
      <c r="E15" s="321"/>
      <c r="F15" s="314" t="s">
        <v>303</v>
      </c>
      <c r="G15" s="314"/>
    </row>
    <row r="16" spans="1:7" x14ac:dyDescent="0.2">
      <c r="A16" s="333" t="s">
        <v>269</v>
      </c>
      <c r="B16" s="333"/>
      <c r="C16" s="334" t="s">
        <v>304</v>
      </c>
      <c r="D16" s="335"/>
      <c r="E16" s="336"/>
      <c r="F16" s="337">
        <v>1</v>
      </c>
      <c r="G16" s="338"/>
    </row>
    <row r="18" spans="1:8" x14ac:dyDescent="0.2">
      <c r="A18" s="339" t="s">
        <v>305</v>
      </c>
      <c r="B18" s="339"/>
      <c r="C18" s="339"/>
      <c r="D18" s="339"/>
      <c r="E18" s="339"/>
      <c r="F18" s="339"/>
      <c r="G18" s="339"/>
    </row>
    <row r="19" spans="1:8" x14ac:dyDescent="0.2">
      <c r="B19" s="116"/>
      <c r="C19" s="116"/>
      <c r="D19" s="116"/>
      <c r="E19" s="116"/>
      <c r="F19" s="53"/>
      <c r="G19" s="116"/>
    </row>
    <row r="20" spans="1:8" x14ac:dyDescent="0.2">
      <c r="A20" s="314" t="s">
        <v>306</v>
      </c>
      <c r="B20" s="314"/>
      <c r="C20" s="314"/>
      <c r="D20" s="314"/>
      <c r="E20" s="314"/>
      <c r="F20" s="314"/>
      <c r="G20" s="314"/>
    </row>
    <row r="21" spans="1:8" x14ac:dyDescent="0.2">
      <c r="A21" s="121">
        <v>1</v>
      </c>
      <c r="B21" s="326" t="s">
        <v>307</v>
      </c>
      <c r="C21" s="327"/>
      <c r="D21" s="327"/>
      <c r="E21" s="328"/>
      <c r="F21" s="319" t="s">
        <v>415</v>
      </c>
      <c r="G21" s="321"/>
    </row>
    <row r="22" spans="1:8" x14ac:dyDescent="0.2">
      <c r="A22" s="121">
        <v>2</v>
      </c>
      <c r="B22" s="315" t="s">
        <v>308</v>
      </c>
      <c r="C22" s="316"/>
      <c r="D22" s="316"/>
      <c r="E22" s="317"/>
      <c r="F22" s="329"/>
      <c r="G22" s="330"/>
    </row>
    <row r="23" spans="1:8" x14ac:dyDescent="0.2">
      <c r="A23" s="121">
        <v>3</v>
      </c>
      <c r="B23" s="315" t="s">
        <v>309</v>
      </c>
      <c r="C23" s="316"/>
      <c r="D23" s="316"/>
      <c r="E23" s="317"/>
      <c r="F23" s="331" t="s">
        <v>416</v>
      </c>
      <c r="G23" s="332"/>
    </row>
    <row r="24" spans="1:8" x14ac:dyDescent="0.2">
      <c r="A24" s="121">
        <v>4</v>
      </c>
      <c r="B24" s="315" t="s">
        <v>310</v>
      </c>
      <c r="C24" s="316"/>
      <c r="D24" s="316"/>
      <c r="E24" s="317"/>
      <c r="F24" s="323"/>
      <c r="G24" s="324"/>
    </row>
    <row r="25" spans="1:8" x14ac:dyDescent="0.2">
      <c r="A25" s="116"/>
      <c r="B25" s="54"/>
      <c r="C25" s="54"/>
      <c r="D25" s="54"/>
      <c r="E25" s="54"/>
      <c r="F25" s="55" t="s">
        <v>311</v>
      </c>
      <c r="G25" s="56"/>
    </row>
    <row r="26" spans="1:8" x14ac:dyDescent="0.2">
      <c r="A26" s="116"/>
      <c r="B26" s="325" t="s">
        <v>312</v>
      </c>
      <c r="C26" s="325"/>
      <c r="D26" s="325"/>
      <c r="E26" s="325"/>
      <c r="F26" s="325"/>
      <c r="G26" s="325"/>
    </row>
    <row r="28" spans="1:8" x14ac:dyDescent="0.2">
      <c r="B28" s="121">
        <v>1</v>
      </c>
      <c r="C28" s="314" t="s">
        <v>313</v>
      </c>
      <c r="D28" s="314"/>
      <c r="E28" s="314"/>
      <c r="F28" s="57" t="s">
        <v>314</v>
      </c>
      <c r="G28" s="58" t="s">
        <v>315</v>
      </c>
    </row>
    <row r="29" spans="1:8" x14ac:dyDescent="0.2">
      <c r="B29" s="121" t="s">
        <v>292</v>
      </c>
      <c r="C29" s="322" t="s">
        <v>316</v>
      </c>
      <c r="D29" s="322"/>
      <c r="E29" s="322"/>
      <c r="F29" s="55"/>
      <c r="G29" s="56">
        <v>0</v>
      </c>
      <c r="H29" s="59"/>
    </row>
    <row r="30" spans="1:8" x14ac:dyDescent="0.2">
      <c r="B30" s="121" t="s">
        <v>294</v>
      </c>
      <c r="C30" s="322" t="s">
        <v>317</v>
      </c>
      <c r="D30" s="322"/>
      <c r="E30" s="322"/>
      <c r="F30" s="60">
        <v>0.3</v>
      </c>
      <c r="G30" s="56">
        <v>0</v>
      </c>
      <c r="H30" s="59"/>
    </row>
    <row r="31" spans="1:8" x14ac:dyDescent="0.2">
      <c r="B31" s="121" t="s">
        <v>297</v>
      </c>
      <c r="C31" s="322" t="s">
        <v>318</v>
      </c>
      <c r="D31" s="322"/>
      <c r="E31" s="322"/>
      <c r="F31" s="60">
        <v>0</v>
      </c>
      <c r="G31" s="56">
        <v>0</v>
      </c>
      <c r="H31" s="61"/>
    </row>
    <row r="32" spans="1:8" x14ac:dyDescent="0.2">
      <c r="B32" s="121" t="s">
        <v>298</v>
      </c>
      <c r="C32" s="322" t="s">
        <v>319</v>
      </c>
      <c r="D32" s="322"/>
      <c r="E32" s="322"/>
      <c r="F32" s="60">
        <v>0</v>
      </c>
      <c r="G32" s="56">
        <v>0</v>
      </c>
      <c r="H32" s="61"/>
    </row>
    <row r="33" spans="1:8" x14ac:dyDescent="0.2">
      <c r="B33" s="121" t="s">
        <v>320</v>
      </c>
      <c r="C33" s="322" t="s">
        <v>321</v>
      </c>
      <c r="D33" s="322"/>
      <c r="E33" s="322"/>
      <c r="F33" s="60">
        <v>0</v>
      </c>
      <c r="G33" s="56">
        <v>0</v>
      </c>
      <c r="H33" s="62"/>
    </row>
    <row r="34" spans="1:8" x14ac:dyDescent="0.2">
      <c r="B34" s="121" t="s">
        <v>322</v>
      </c>
      <c r="C34" s="322" t="s">
        <v>323</v>
      </c>
      <c r="D34" s="322"/>
      <c r="E34" s="322"/>
      <c r="F34" s="63">
        <v>0</v>
      </c>
      <c r="G34" s="56">
        <v>0</v>
      </c>
    </row>
    <row r="35" spans="1:8" x14ac:dyDescent="0.2">
      <c r="B35" s="136" t="s">
        <v>324</v>
      </c>
      <c r="C35" s="315" t="s">
        <v>440</v>
      </c>
      <c r="D35" s="316"/>
      <c r="E35" s="317"/>
      <c r="F35" s="63">
        <v>0</v>
      </c>
      <c r="G35" s="56">
        <v>0</v>
      </c>
    </row>
    <row r="36" spans="1:8" x14ac:dyDescent="0.2">
      <c r="B36" s="121" t="s">
        <v>333</v>
      </c>
      <c r="C36" s="322" t="s">
        <v>523</v>
      </c>
      <c r="D36" s="322"/>
      <c r="E36" s="322"/>
      <c r="F36" s="64"/>
      <c r="G36" s="56">
        <v>0</v>
      </c>
    </row>
    <row r="37" spans="1:8" x14ac:dyDescent="0.2">
      <c r="B37" s="319" t="s">
        <v>325</v>
      </c>
      <c r="C37" s="320"/>
      <c r="D37" s="320"/>
      <c r="E37" s="320"/>
      <c r="F37" s="321"/>
      <c r="G37" s="56">
        <v>0</v>
      </c>
    </row>
    <row r="39" spans="1:8" ht="15.75" customHeight="1" x14ac:dyDescent="0.2">
      <c r="A39" s="318" t="s">
        <v>326</v>
      </c>
      <c r="B39" s="318"/>
      <c r="C39" s="318"/>
      <c r="D39" s="318"/>
      <c r="E39" s="318"/>
      <c r="F39" s="318"/>
      <c r="G39" s="116"/>
    </row>
    <row r="41" spans="1:8" ht="15.75" customHeight="1" x14ac:dyDescent="0.2">
      <c r="A41" s="121">
        <v>2</v>
      </c>
      <c r="B41" s="319" t="s">
        <v>327</v>
      </c>
      <c r="C41" s="320"/>
      <c r="D41" s="320"/>
      <c r="E41" s="321"/>
      <c r="F41" s="57" t="s">
        <v>315</v>
      </c>
    </row>
    <row r="42" spans="1:8" ht="15.75" customHeight="1" x14ac:dyDescent="0.2">
      <c r="A42" s="121" t="s">
        <v>292</v>
      </c>
      <c r="B42" s="118" t="s">
        <v>328</v>
      </c>
      <c r="C42" s="119"/>
      <c r="D42" s="124">
        <v>12</v>
      </c>
      <c r="E42" s="66"/>
      <c r="F42" s="56">
        <v>0</v>
      </c>
    </row>
    <row r="43" spans="1:8" x14ac:dyDescent="0.2">
      <c r="A43" s="121" t="s">
        <v>294</v>
      </c>
      <c r="B43" s="315" t="s">
        <v>421</v>
      </c>
      <c r="C43" s="316"/>
      <c r="D43" s="65"/>
      <c r="E43" s="66"/>
      <c r="F43" s="56">
        <v>0</v>
      </c>
      <c r="G43" s="67"/>
    </row>
    <row r="44" spans="1:8" x14ac:dyDescent="0.2">
      <c r="A44" s="121" t="s">
        <v>297</v>
      </c>
      <c r="B44" s="315" t="s">
        <v>422</v>
      </c>
      <c r="C44" s="316"/>
      <c r="D44" s="316"/>
      <c r="E44" s="66"/>
      <c r="F44" s="56">
        <v>0</v>
      </c>
      <c r="G44" s="67"/>
    </row>
    <row r="45" spans="1:8" x14ac:dyDescent="0.2">
      <c r="A45" s="121" t="s">
        <v>298</v>
      </c>
      <c r="B45" s="315" t="s">
        <v>329</v>
      </c>
      <c r="C45" s="316"/>
      <c r="D45" s="316"/>
      <c r="E45" s="317"/>
      <c r="F45" s="56">
        <v>0</v>
      </c>
      <c r="G45" s="67"/>
    </row>
    <row r="46" spans="1:8" x14ac:dyDescent="0.2">
      <c r="A46" s="121" t="s">
        <v>320</v>
      </c>
      <c r="B46" s="315" t="s">
        <v>330</v>
      </c>
      <c r="C46" s="316"/>
      <c r="D46" s="316"/>
      <c r="E46" s="317"/>
      <c r="F46" s="56">
        <v>0</v>
      </c>
      <c r="G46" s="67"/>
    </row>
    <row r="47" spans="1:8" x14ac:dyDescent="0.2">
      <c r="A47" s="121" t="s">
        <v>322</v>
      </c>
      <c r="B47" s="315" t="s">
        <v>331</v>
      </c>
      <c r="C47" s="316"/>
      <c r="D47" s="316"/>
      <c r="E47" s="317"/>
      <c r="F47" s="56">
        <v>0</v>
      </c>
      <c r="G47" s="67"/>
    </row>
    <row r="48" spans="1:8" x14ac:dyDescent="0.2">
      <c r="A48" s="121" t="s">
        <v>324</v>
      </c>
      <c r="B48" s="315" t="s">
        <v>332</v>
      </c>
      <c r="C48" s="316"/>
      <c r="D48" s="316"/>
      <c r="E48" s="317"/>
      <c r="F48" s="56">
        <v>0</v>
      </c>
      <c r="G48" s="67"/>
    </row>
    <row r="49" spans="1:8" x14ac:dyDescent="0.2">
      <c r="A49" s="121" t="s">
        <v>333</v>
      </c>
      <c r="B49" s="308" t="s">
        <v>334</v>
      </c>
      <c r="C49" s="309"/>
      <c r="D49" s="309"/>
      <c r="E49" s="310"/>
      <c r="F49" s="56">
        <v>0</v>
      </c>
      <c r="G49" s="67"/>
    </row>
    <row r="50" spans="1:8" x14ac:dyDescent="0.2">
      <c r="A50" s="314" t="s">
        <v>335</v>
      </c>
      <c r="B50" s="314"/>
      <c r="C50" s="314"/>
      <c r="D50" s="314"/>
      <c r="E50" s="314"/>
      <c r="F50" s="56">
        <v>0</v>
      </c>
      <c r="G50" s="67"/>
    </row>
    <row r="51" spans="1:8" x14ac:dyDescent="0.2">
      <c r="G51" s="67"/>
    </row>
    <row r="52" spans="1:8" ht="15.75" customHeight="1" x14ac:dyDescent="0.2">
      <c r="A52" s="318" t="s">
        <v>336</v>
      </c>
      <c r="B52" s="318"/>
      <c r="C52" s="318"/>
      <c r="D52" s="318"/>
      <c r="E52" s="318"/>
      <c r="F52" s="318"/>
      <c r="G52" s="67"/>
    </row>
    <row r="53" spans="1:8" x14ac:dyDescent="0.2">
      <c r="G53" s="67"/>
    </row>
    <row r="54" spans="1:8" x14ac:dyDescent="0.2">
      <c r="A54" s="121">
        <v>3</v>
      </c>
      <c r="B54" s="314" t="s">
        <v>337</v>
      </c>
      <c r="C54" s="314"/>
      <c r="D54" s="314"/>
      <c r="E54" s="314"/>
      <c r="F54" s="57" t="s">
        <v>315</v>
      </c>
      <c r="G54" s="52"/>
    </row>
    <row r="55" spans="1:8" x14ac:dyDescent="0.2">
      <c r="A55" s="68" t="s">
        <v>292</v>
      </c>
      <c r="B55" s="296" t="s">
        <v>417</v>
      </c>
      <c r="C55" s="296"/>
      <c r="D55" s="296"/>
      <c r="E55" s="296"/>
      <c r="F55" s="56">
        <v>0</v>
      </c>
      <c r="G55" s="116"/>
      <c r="H55" s="170"/>
    </row>
    <row r="56" spans="1:8" x14ac:dyDescent="0.2">
      <c r="A56" s="68" t="s">
        <v>294</v>
      </c>
      <c r="B56" s="308" t="s">
        <v>484</v>
      </c>
      <c r="C56" s="309"/>
      <c r="D56" s="309"/>
      <c r="E56" s="310"/>
      <c r="F56" s="56">
        <v>0</v>
      </c>
      <c r="G56" s="54"/>
      <c r="H56" s="170"/>
    </row>
    <row r="57" spans="1:8" x14ac:dyDescent="0.2">
      <c r="A57" s="68" t="s">
        <v>297</v>
      </c>
      <c r="B57" s="296" t="s">
        <v>418</v>
      </c>
      <c r="C57" s="296"/>
      <c r="D57" s="296"/>
      <c r="E57" s="296"/>
      <c r="F57" s="56">
        <v>0</v>
      </c>
      <c r="G57" s="54"/>
      <c r="H57" s="170"/>
    </row>
    <row r="58" spans="1:8" x14ac:dyDescent="0.2">
      <c r="A58" s="68" t="s">
        <v>298</v>
      </c>
      <c r="B58" s="308" t="s">
        <v>419</v>
      </c>
      <c r="C58" s="309"/>
      <c r="D58" s="309"/>
      <c r="E58" s="310"/>
      <c r="F58" s="56">
        <v>0</v>
      </c>
      <c r="G58" s="54"/>
      <c r="H58" s="170"/>
    </row>
    <row r="59" spans="1:8" x14ac:dyDescent="0.2">
      <c r="A59" s="68" t="s">
        <v>320</v>
      </c>
      <c r="B59" s="308" t="s">
        <v>522</v>
      </c>
      <c r="C59" s="309"/>
      <c r="D59" s="309"/>
      <c r="E59" s="310"/>
      <c r="F59" s="56">
        <v>0</v>
      </c>
      <c r="G59" s="54"/>
      <c r="H59" s="170"/>
    </row>
    <row r="60" spans="1:8" x14ac:dyDescent="0.2">
      <c r="A60" s="68" t="s">
        <v>322</v>
      </c>
      <c r="B60" s="308" t="s">
        <v>420</v>
      </c>
      <c r="C60" s="309"/>
      <c r="D60" s="309"/>
      <c r="E60" s="310"/>
      <c r="F60" s="56">
        <v>0</v>
      </c>
      <c r="G60" s="54"/>
      <c r="H60" s="170"/>
    </row>
    <row r="61" spans="1:8" x14ac:dyDescent="0.2">
      <c r="A61" s="68" t="s">
        <v>324</v>
      </c>
      <c r="B61" s="308" t="s">
        <v>255</v>
      </c>
      <c r="C61" s="309"/>
      <c r="D61" s="309"/>
      <c r="E61" s="310"/>
      <c r="F61" s="56">
        <v>0</v>
      </c>
      <c r="G61" s="54"/>
    </row>
    <row r="62" spans="1:8" x14ac:dyDescent="0.2">
      <c r="A62" s="68" t="s">
        <v>333</v>
      </c>
      <c r="B62" s="296" t="s">
        <v>338</v>
      </c>
      <c r="C62" s="296"/>
      <c r="D62" s="296"/>
      <c r="E62" s="296"/>
      <c r="F62" s="56">
        <v>0</v>
      </c>
      <c r="G62" s="116"/>
    </row>
    <row r="63" spans="1:8" x14ac:dyDescent="0.2">
      <c r="A63" s="294" t="s">
        <v>339</v>
      </c>
      <c r="B63" s="294"/>
      <c r="C63" s="294"/>
      <c r="D63" s="294"/>
      <c r="E63" s="294"/>
      <c r="F63" s="56">
        <v>0</v>
      </c>
      <c r="G63" s="54"/>
    </row>
    <row r="64" spans="1:8" x14ac:dyDescent="0.2">
      <c r="A64" s="70"/>
      <c r="B64" s="70"/>
      <c r="C64" s="70"/>
      <c r="D64" s="70"/>
      <c r="E64" s="70"/>
      <c r="F64" s="71"/>
      <c r="G64" s="116"/>
    </row>
    <row r="65" spans="1:7" x14ac:dyDescent="0.2">
      <c r="A65" s="293" t="s">
        <v>340</v>
      </c>
      <c r="B65" s="293"/>
      <c r="C65" s="293"/>
      <c r="D65" s="293"/>
      <c r="E65" s="293"/>
      <c r="F65" s="293"/>
    </row>
    <row r="66" spans="1:7" x14ac:dyDescent="0.2">
      <c r="A66" s="114"/>
      <c r="B66" s="114"/>
      <c r="C66" s="114"/>
      <c r="D66" s="114"/>
      <c r="E66" s="114"/>
      <c r="F66" s="114"/>
    </row>
    <row r="67" spans="1:7" x14ac:dyDescent="0.2">
      <c r="A67" s="114"/>
      <c r="B67" s="293" t="s">
        <v>341</v>
      </c>
      <c r="C67" s="293"/>
      <c r="D67" s="293"/>
      <c r="E67" s="293"/>
      <c r="F67" s="293"/>
    </row>
    <row r="68" spans="1:7" x14ac:dyDescent="0.2">
      <c r="A68" s="70"/>
      <c r="B68" s="70" t="s">
        <v>342</v>
      </c>
      <c r="C68" s="70"/>
      <c r="D68" s="70"/>
      <c r="E68" s="70"/>
      <c r="F68" s="71"/>
    </row>
    <row r="69" spans="1:7" x14ac:dyDescent="0.2">
      <c r="A69" s="113" t="s">
        <v>343</v>
      </c>
      <c r="B69" s="294" t="s">
        <v>344</v>
      </c>
      <c r="C69" s="294"/>
      <c r="D69" s="294"/>
      <c r="E69" s="113" t="s">
        <v>314</v>
      </c>
      <c r="F69" s="69" t="s">
        <v>315</v>
      </c>
    </row>
    <row r="70" spans="1:7" x14ac:dyDescent="0.2">
      <c r="A70" s="68" t="s">
        <v>292</v>
      </c>
      <c r="B70" s="296" t="s">
        <v>345</v>
      </c>
      <c r="C70" s="296"/>
      <c r="D70" s="296"/>
      <c r="E70" s="72">
        <v>0</v>
      </c>
      <c r="F70" s="56">
        <v>0</v>
      </c>
      <c r="G70" s="313"/>
    </row>
    <row r="71" spans="1:7" x14ac:dyDescent="0.2">
      <c r="A71" s="68" t="s">
        <v>294</v>
      </c>
      <c r="B71" s="296" t="s">
        <v>346</v>
      </c>
      <c r="C71" s="296"/>
      <c r="D71" s="296"/>
      <c r="E71" s="72">
        <v>1.4999999999999999E-2</v>
      </c>
      <c r="F71" s="56">
        <v>0</v>
      </c>
      <c r="G71" s="313"/>
    </row>
    <row r="72" spans="1:7" x14ac:dyDescent="0.2">
      <c r="A72" s="68" t="s">
        <v>297</v>
      </c>
      <c r="B72" s="296" t="s">
        <v>347</v>
      </c>
      <c r="C72" s="296"/>
      <c r="D72" s="296"/>
      <c r="E72" s="72">
        <v>0.01</v>
      </c>
      <c r="F72" s="56">
        <v>0</v>
      </c>
      <c r="G72" s="313"/>
    </row>
    <row r="73" spans="1:7" x14ac:dyDescent="0.2">
      <c r="A73" s="68" t="s">
        <v>298</v>
      </c>
      <c r="B73" s="296" t="s">
        <v>348</v>
      </c>
      <c r="C73" s="296"/>
      <c r="D73" s="296"/>
      <c r="E73" s="72">
        <v>2E-3</v>
      </c>
      <c r="F73" s="56">
        <v>0</v>
      </c>
      <c r="G73" s="313"/>
    </row>
    <row r="74" spans="1:7" x14ac:dyDescent="0.2">
      <c r="A74" s="68" t="s">
        <v>320</v>
      </c>
      <c r="B74" s="296" t="s">
        <v>349</v>
      </c>
      <c r="C74" s="296"/>
      <c r="D74" s="296"/>
      <c r="E74" s="72">
        <v>2.5000000000000001E-2</v>
      </c>
      <c r="F74" s="56">
        <v>0</v>
      </c>
      <c r="G74" s="313"/>
    </row>
    <row r="75" spans="1:7" x14ac:dyDescent="0.2">
      <c r="A75" s="68" t="s">
        <v>322</v>
      </c>
      <c r="B75" s="296" t="s">
        <v>350</v>
      </c>
      <c r="C75" s="296"/>
      <c r="D75" s="296"/>
      <c r="E75" s="72">
        <v>0.08</v>
      </c>
      <c r="F75" s="56">
        <v>0</v>
      </c>
      <c r="G75" s="313"/>
    </row>
    <row r="76" spans="1:7" ht="13.5" x14ac:dyDescent="0.25">
      <c r="A76" s="68" t="s">
        <v>324</v>
      </c>
      <c r="B76" s="311" t="s">
        <v>351</v>
      </c>
      <c r="C76" s="311"/>
      <c r="D76" s="311"/>
      <c r="E76" s="72">
        <v>0</v>
      </c>
      <c r="F76" s="56">
        <v>0</v>
      </c>
      <c r="G76" s="313"/>
    </row>
    <row r="77" spans="1:7" x14ac:dyDescent="0.2">
      <c r="A77" s="68" t="s">
        <v>333</v>
      </c>
      <c r="B77" s="296" t="s">
        <v>352</v>
      </c>
      <c r="C77" s="296"/>
      <c r="D77" s="296"/>
      <c r="E77" s="72">
        <v>6.0000000000000001E-3</v>
      </c>
      <c r="F77" s="56">
        <v>0</v>
      </c>
      <c r="G77" s="313"/>
    </row>
    <row r="78" spans="1:7" x14ac:dyDescent="0.2">
      <c r="A78" s="294" t="s">
        <v>235</v>
      </c>
      <c r="B78" s="294"/>
      <c r="C78" s="294"/>
      <c r="D78" s="294"/>
      <c r="E78" s="73">
        <f>SUM(E70:E77)</f>
        <v>0.13800000000000001</v>
      </c>
      <c r="F78" s="56">
        <v>0</v>
      </c>
    </row>
    <row r="79" spans="1:7" x14ac:dyDescent="0.2">
      <c r="A79" s="74"/>
      <c r="B79" s="74"/>
      <c r="C79" s="74"/>
      <c r="D79" s="74"/>
      <c r="E79" s="75"/>
      <c r="F79" s="76"/>
    </row>
    <row r="80" spans="1:7" x14ac:dyDescent="0.2">
      <c r="A80" s="312" t="s">
        <v>353</v>
      </c>
      <c r="B80" s="312"/>
      <c r="C80" s="312"/>
      <c r="D80" s="312"/>
      <c r="E80" s="312"/>
      <c r="F80" s="312"/>
    </row>
    <row r="81" spans="1:13" x14ac:dyDescent="0.2">
      <c r="A81" s="70"/>
      <c r="B81" s="115"/>
      <c r="C81" s="115"/>
      <c r="D81" s="115"/>
      <c r="E81" s="77"/>
      <c r="F81" s="71"/>
    </row>
    <row r="82" spans="1:13" x14ac:dyDescent="0.2">
      <c r="A82" s="113" t="s">
        <v>354</v>
      </c>
      <c r="B82" s="294" t="s">
        <v>355</v>
      </c>
      <c r="C82" s="294"/>
      <c r="D82" s="294"/>
      <c r="E82" s="113" t="s">
        <v>314</v>
      </c>
      <c r="F82" s="69" t="s">
        <v>315</v>
      </c>
    </row>
    <row r="83" spans="1:13" x14ac:dyDescent="0.2">
      <c r="A83" s="68" t="s">
        <v>292</v>
      </c>
      <c r="B83" s="296" t="s">
        <v>355</v>
      </c>
      <c r="C83" s="296"/>
      <c r="D83" s="296"/>
      <c r="E83" s="109">
        <v>8.3299999999999999E-2</v>
      </c>
      <c r="F83" s="56">
        <v>0</v>
      </c>
      <c r="G83" s="78"/>
    </row>
    <row r="84" spans="1:13" x14ac:dyDescent="0.2">
      <c r="A84" s="294" t="s">
        <v>356</v>
      </c>
      <c r="B84" s="294"/>
      <c r="C84" s="294"/>
      <c r="D84" s="294"/>
      <c r="E84" s="73">
        <f>E83</f>
        <v>8.3299999999999999E-2</v>
      </c>
      <c r="F84" s="56">
        <v>0</v>
      </c>
    </row>
    <row r="85" spans="1:13" x14ac:dyDescent="0.2">
      <c r="A85" s="79" t="s">
        <v>294</v>
      </c>
      <c r="B85" s="300" t="s">
        <v>357</v>
      </c>
      <c r="C85" s="300"/>
      <c r="D85" s="300"/>
      <c r="E85" s="72">
        <f>E78*E83</f>
        <v>1.1495400000000001E-2</v>
      </c>
      <c r="F85" s="56">
        <v>0</v>
      </c>
      <c r="G85" s="78"/>
      <c r="H85" s="78"/>
      <c r="I85" s="78"/>
    </row>
    <row r="86" spans="1:13" x14ac:dyDescent="0.2">
      <c r="A86" s="305" t="s">
        <v>235</v>
      </c>
      <c r="B86" s="306"/>
      <c r="C86" s="306"/>
      <c r="D86" s="306"/>
      <c r="E86" s="73">
        <f>SUM(E84:E85)</f>
        <v>9.4795400000000002E-2</v>
      </c>
      <c r="F86" s="56">
        <v>0</v>
      </c>
      <c r="G86" s="78"/>
    </row>
    <row r="87" spans="1:13" x14ac:dyDescent="0.2">
      <c r="A87" s="70"/>
      <c r="B87" s="115"/>
      <c r="C87" s="115"/>
      <c r="D87" s="115"/>
      <c r="E87" s="77"/>
      <c r="F87" s="71"/>
    </row>
    <row r="88" spans="1:13" x14ac:dyDescent="0.2">
      <c r="A88" s="113" t="s">
        <v>358</v>
      </c>
      <c r="B88" s="307" t="s">
        <v>359</v>
      </c>
      <c r="C88" s="307"/>
      <c r="D88" s="307"/>
      <c r="E88" s="113" t="s">
        <v>314</v>
      </c>
      <c r="F88" s="69" t="s">
        <v>315</v>
      </c>
    </row>
    <row r="89" spans="1:13" x14ac:dyDescent="0.2">
      <c r="A89" s="68" t="s">
        <v>292</v>
      </c>
      <c r="B89" s="308" t="s">
        <v>360</v>
      </c>
      <c r="C89" s="309"/>
      <c r="D89" s="310"/>
      <c r="E89" s="72">
        <v>0</v>
      </c>
      <c r="F89" s="56">
        <v>0</v>
      </c>
      <c r="I89" s="81"/>
      <c r="J89" s="81"/>
      <c r="K89" s="81"/>
      <c r="L89" s="82"/>
      <c r="M89" s="83"/>
    </row>
    <row r="90" spans="1:13" ht="32.25" customHeight="1" x14ac:dyDescent="0.2">
      <c r="A90" s="79" t="s">
        <v>294</v>
      </c>
      <c r="B90" s="300" t="s">
        <v>361</v>
      </c>
      <c r="C90" s="300"/>
      <c r="D90" s="300"/>
      <c r="E90" s="84">
        <f>E89*E78</f>
        <v>0</v>
      </c>
      <c r="F90" s="56">
        <v>0</v>
      </c>
      <c r="L90" s="82"/>
      <c r="M90" s="83"/>
    </row>
    <row r="91" spans="1:13" x14ac:dyDescent="0.2">
      <c r="A91" s="303" t="s">
        <v>235</v>
      </c>
      <c r="B91" s="304"/>
      <c r="C91" s="304"/>
      <c r="D91" s="304"/>
      <c r="E91" s="73">
        <f>SUM(E89:E90)</f>
        <v>0</v>
      </c>
      <c r="F91" s="56">
        <v>0</v>
      </c>
    </row>
    <row r="92" spans="1:13" x14ac:dyDescent="0.2">
      <c r="A92" s="70"/>
      <c r="B92" s="70"/>
      <c r="C92" s="70"/>
      <c r="D92" s="70"/>
      <c r="E92" s="70"/>
      <c r="F92" s="71"/>
    </row>
    <row r="93" spans="1:13" x14ac:dyDescent="0.2">
      <c r="A93" s="302" t="s">
        <v>362</v>
      </c>
      <c r="B93" s="302"/>
      <c r="C93" s="302"/>
      <c r="D93" s="302"/>
      <c r="E93" s="302"/>
      <c r="F93" s="302"/>
    </row>
    <row r="94" spans="1:13" x14ac:dyDescent="0.2">
      <c r="A94" s="70"/>
      <c r="B94" s="70"/>
      <c r="C94" s="70"/>
      <c r="D94" s="70"/>
      <c r="E94" s="70"/>
      <c r="F94" s="71"/>
      <c r="G94" s="85"/>
    </row>
    <row r="95" spans="1:13" x14ac:dyDescent="0.2">
      <c r="A95" s="113" t="s">
        <v>363</v>
      </c>
      <c r="B95" s="294" t="s">
        <v>364</v>
      </c>
      <c r="C95" s="294"/>
      <c r="D95" s="294"/>
      <c r="E95" s="113" t="s">
        <v>314</v>
      </c>
      <c r="F95" s="69" t="s">
        <v>315</v>
      </c>
    </row>
    <row r="96" spans="1:13" x14ac:dyDescent="0.2">
      <c r="A96" s="79" t="s">
        <v>292</v>
      </c>
      <c r="B96" s="273" t="s">
        <v>365</v>
      </c>
      <c r="C96" s="273"/>
      <c r="D96" s="273"/>
      <c r="E96" s="84">
        <v>0</v>
      </c>
      <c r="F96" s="80">
        <v>0</v>
      </c>
      <c r="G96" s="78"/>
      <c r="H96" s="78"/>
    </row>
    <row r="97" spans="1:7" x14ac:dyDescent="0.2">
      <c r="A97" s="79" t="s">
        <v>294</v>
      </c>
      <c r="B97" s="300" t="s">
        <v>366</v>
      </c>
      <c r="C97" s="300"/>
      <c r="D97" s="300"/>
      <c r="E97" s="84">
        <v>0</v>
      </c>
      <c r="F97" s="80">
        <v>0</v>
      </c>
      <c r="G97" s="86"/>
    </row>
    <row r="98" spans="1:7" ht="12.75" customHeight="1" x14ac:dyDescent="0.2">
      <c r="A98" s="79" t="s">
        <v>297</v>
      </c>
      <c r="B98" s="300" t="s">
        <v>367</v>
      </c>
      <c r="C98" s="300"/>
      <c r="D98" s="300"/>
      <c r="E98" s="84">
        <v>0</v>
      </c>
      <c r="F98" s="80">
        <v>0</v>
      </c>
      <c r="G98" s="116"/>
    </row>
    <row r="99" spans="1:7" x14ac:dyDescent="0.2">
      <c r="A99" s="79" t="s">
        <v>298</v>
      </c>
      <c r="B99" s="300" t="s">
        <v>368</v>
      </c>
      <c r="C99" s="300"/>
      <c r="D99" s="300"/>
      <c r="E99" s="84">
        <v>0</v>
      </c>
      <c r="F99" s="80">
        <v>0</v>
      </c>
      <c r="G99" s="52"/>
    </row>
    <row r="100" spans="1:7" x14ac:dyDescent="0.2">
      <c r="A100" s="79" t="s">
        <v>320</v>
      </c>
      <c r="B100" s="300" t="s">
        <v>369</v>
      </c>
      <c r="C100" s="300"/>
      <c r="D100" s="300"/>
      <c r="E100" s="84">
        <v>0</v>
      </c>
      <c r="F100" s="80">
        <v>0</v>
      </c>
      <c r="G100" s="52"/>
    </row>
    <row r="101" spans="1:7" ht="12.75" customHeight="1" x14ac:dyDescent="0.2">
      <c r="A101" s="79" t="s">
        <v>322</v>
      </c>
      <c r="B101" s="281" t="s">
        <v>370</v>
      </c>
      <c r="C101" s="282"/>
      <c r="D101" s="283"/>
      <c r="E101" s="84">
        <v>0</v>
      </c>
      <c r="F101" s="80">
        <v>0</v>
      </c>
      <c r="G101" s="52"/>
    </row>
    <row r="102" spans="1:7" x14ac:dyDescent="0.2">
      <c r="A102" s="274" t="s">
        <v>235</v>
      </c>
      <c r="B102" s="275"/>
      <c r="C102" s="275"/>
      <c r="D102" s="276"/>
      <c r="E102" s="87">
        <f>SUM(E96:E101)</f>
        <v>0</v>
      </c>
      <c r="F102" s="80">
        <v>0</v>
      </c>
      <c r="G102" s="116"/>
    </row>
    <row r="103" spans="1:7" x14ac:dyDescent="0.2">
      <c r="A103" s="70"/>
      <c r="B103" s="70"/>
      <c r="C103" s="70"/>
      <c r="D103" s="70"/>
      <c r="E103" s="70"/>
      <c r="F103" s="71"/>
    </row>
    <row r="104" spans="1:7" x14ac:dyDescent="0.2">
      <c r="A104" s="302" t="s">
        <v>371</v>
      </c>
      <c r="B104" s="302"/>
      <c r="C104" s="302"/>
      <c r="D104" s="302"/>
      <c r="E104" s="302"/>
      <c r="F104" s="302"/>
    </row>
    <row r="105" spans="1:7" x14ac:dyDescent="0.2">
      <c r="A105" s="70"/>
      <c r="B105" s="70"/>
      <c r="C105" s="70"/>
      <c r="D105" s="70"/>
      <c r="E105" s="70"/>
      <c r="F105" s="71"/>
    </row>
    <row r="106" spans="1:7" ht="30.75" customHeight="1" x14ac:dyDescent="0.2">
      <c r="A106" s="112" t="s">
        <v>372</v>
      </c>
      <c r="B106" s="284" t="s">
        <v>373</v>
      </c>
      <c r="C106" s="285"/>
      <c r="D106" s="286"/>
      <c r="E106" s="112" t="s">
        <v>314</v>
      </c>
      <c r="F106" s="88" t="s">
        <v>315</v>
      </c>
    </row>
    <row r="107" spans="1:7" ht="13.5" x14ac:dyDescent="0.2">
      <c r="A107" s="79" t="s">
        <v>292</v>
      </c>
      <c r="B107" s="301" t="s">
        <v>374</v>
      </c>
      <c r="C107" s="301"/>
      <c r="D107" s="301"/>
      <c r="E107" s="110">
        <v>0.121</v>
      </c>
      <c r="F107" s="80">
        <v>0</v>
      </c>
      <c r="G107" s="89"/>
    </row>
    <row r="108" spans="1:7" x14ac:dyDescent="0.2">
      <c r="A108" s="79" t="s">
        <v>294</v>
      </c>
      <c r="B108" s="300" t="s">
        <v>375</v>
      </c>
      <c r="C108" s="300"/>
      <c r="D108" s="300"/>
      <c r="E108" s="84">
        <v>0</v>
      </c>
      <c r="F108" s="80">
        <v>0</v>
      </c>
    </row>
    <row r="109" spans="1:7" x14ac:dyDescent="0.2">
      <c r="A109" s="79" t="s">
        <v>297</v>
      </c>
      <c r="B109" s="281" t="s">
        <v>376</v>
      </c>
      <c r="C109" s="282"/>
      <c r="D109" s="283"/>
      <c r="E109" s="84">
        <v>0</v>
      </c>
      <c r="F109" s="80">
        <v>0</v>
      </c>
    </row>
    <row r="110" spans="1:7" x14ac:dyDescent="0.2">
      <c r="A110" s="79" t="s">
        <v>298</v>
      </c>
      <c r="B110" s="281" t="s">
        <v>377</v>
      </c>
      <c r="C110" s="282"/>
      <c r="D110" s="283"/>
      <c r="E110" s="84">
        <v>0</v>
      </c>
      <c r="F110" s="80">
        <v>0</v>
      </c>
      <c r="G110" s="81"/>
    </row>
    <row r="111" spans="1:7" x14ac:dyDescent="0.2">
      <c r="A111" s="79" t="s">
        <v>320</v>
      </c>
      <c r="B111" s="300" t="s">
        <v>378</v>
      </c>
      <c r="C111" s="300"/>
      <c r="D111" s="300"/>
      <c r="E111" s="84">
        <v>0</v>
      </c>
      <c r="F111" s="80">
        <v>0</v>
      </c>
      <c r="G111" s="81"/>
    </row>
    <row r="112" spans="1:7" x14ac:dyDescent="0.2">
      <c r="A112" s="79" t="s">
        <v>322</v>
      </c>
      <c r="B112" s="281" t="s">
        <v>379</v>
      </c>
      <c r="C112" s="282"/>
      <c r="D112" s="283"/>
      <c r="E112" s="84">
        <v>0</v>
      </c>
      <c r="F112" s="80">
        <v>0</v>
      </c>
    </row>
    <row r="113" spans="1:7" x14ac:dyDescent="0.2">
      <c r="A113" s="297" t="s">
        <v>356</v>
      </c>
      <c r="B113" s="298"/>
      <c r="C113" s="298"/>
      <c r="D113" s="299"/>
      <c r="E113" s="87">
        <f>SUM(E107:E112)</f>
        <v>0.121</v>
      </c>
      <c r="F113" s="80">
        <v>0</v>
      </c>
    </row>
    <row r="114" spans="1:7" x14ac:dyDescent="0.2">
      <c r="A114" s="79" t="s">
        <v>324</v>
      </c>
      <c r="B114" s="300" t="s">
        <v>380</v>
      </c>
      <c r="C114" s="300"/>
      <c r="D114" s="300"/>
      <c r="E114" s="84">
        <f>E113*E78</f>
        <v>1.6698000000000001E-2</v>
      </c>
      <c r="F114" s="80">
        <v>0</v>
      </c>
    </row>
    <row r="115" spans="1:7" x14ac:dyDescent="0.2">
      <c r="A115" s="274" t="s">
        <v>235</v>
      </c>
      <c r="B115" s="275"/>
      <c r="C115" s="275"/>
      <c r="D115" s="275"/>
      <c r="E115" s="87">
        <f>E113+E114</f>
        <v>0.13769799999999999</v>
      </c>
      <c r="F115" s="80">
        <v>0</v>
      </c>
    </row>
    <row r="116" spans="1:7" x14ac:dyDescent="0.2">
      <c r="A116" s="70"/>
      <c r="B116" s="70"/>
      <c r="C116" s="70"/>
      <c r="D116" s="70"/>
      <c r="E116" s="70"/>
      <c r="F116" s="71"/>
    </row>
    <row r="117" spans="1:7" x14ac:dyDescent="0.2">
      <c r="A117" s="293" t="s">
        <v>381</v>
      </c>
      <c r="B117" s="293"/>
      <c r="C117" s="293"/>
      <c r="D117" s="293"/>
      <c r="E117" s="293"/>
      <c r="F117" s="293"/>
    </row>
    <row r="118" spans="1:7" x14ac:dyDescent="0.2">
      <c r="A118" s="90"/>
      <c r="B118" s="70"/>
      <c r="C118" s="70"/>
      <c r="D118" s="70"/>
      <c r="E118" s="70"/>
      <c r="F118" s="71"/>
    </row>
    <row r="119" spans="1:7" x14ac:dyDescent="0.2">
      <c r="A119" s="113">
        <v>4</v>
      </c>
      <c r="B119" s="294" t="s">
        <v>382</v>
      </c>
      <c r="C119" s="294"/>
      <c r="D119" s="294"/>
      <c r="E119" s="294"/>
      <c r="F119" s="56" t="s">
        <v>315</v>
      </c>
    </row>
    <row r="120" spans="1:7" x14ac:dyDescent="0.2">
      <c r="A120" s="91" t="s">
        <v>343</v>
      </c>
      <c r="B120" s="296" t="s">
        <v>383</v>
      </c>
      <c r="C120" s="296"/>
      <c r="D120" s="296"/>
      <c r="E120" s="296"/>
      <c r="F120" s="56">
        <v>0</v>
      </c>
    </row>
    <row r="121" spans="1:7" x14ac:dyDescent="0.2">
      <c r="A121" s="91" t="s">
        <v>354</v>
      </c>
      <c r="B121" s="296" t="s">
        <v>384</v>
      </c>
      <c r="C121" s="296"/>
      <c r="D121" s="296"/>
      <c r="E121" s="296"/>
      <c r="F121" s="56">
        <v>0</v>
      </c>
    </row>
    <row r="122" spans="1:7" x14ac:dyDescent="0.2">
      <c r="A122" s="91" t="s">
        <v>358</v>
      </c>
      <c r="B122" s="296" t="s">
        <v>360</v>
      </c>
      <c r="C122" s="296"/>
      <c r="D122" s="296"/>
      <c r="E122" s="296"/>
      <c r="F122" s="56">
        <v>0</v>
      </c>
    </row>
    <row r="123" spans="1:7" x14ac:dyDescent="0.2">
      <c r="A123" s="91" t="s">
        <v>363</v>
      </c>
      <c r="B123" s="296" t="s">
        <v>385</v>
      </c>
      <c r="C123" s="296"/>
      <c r="D123" s="296"/>
      <c r="E123" s="296"/>
      <c r="F123" s="56">
        <v>0</v>
      </c>
    </row>
    <row r="124" spans="1:7" x14ac:dyDescent="0.2">
      <c r="A124" s="91" t="s">
        <v>372</v>
      </c>
      <c r="B124" s="296" t="s">
        <v>386</v>
      </c>
      <c r="C124" s="296"/>
      <c r="D124" s="296"/>
      <c r="E124" s="296"/>
      <c r="F124" s="56">
        <v>0</v>
      </c>
    </row>
    <row r="125" spans="1:7" x14ac:dyDescent="0.2">
      <c r="A125" s="91" t="s">
        <v>387</v>
      </c>
      <c r="B125" s="296" t="s">
        <v>334</v>
      </c>
      <c r="C125" s="296"/>
      <c r="D125" s="296"/>
      <c r="E125" s="296"/>
      <c r="F125" s="56">
        <v>0</v>
      </c>
    </row>
    <row r="126" spans="1:7" x14ac:dyDescent="0.2">
      <c r="A126" s="294" t="s">
        <v>235</v>
      </c>
      <c r="B126" s="294"/>
      <c r="C126" s="294"/>
      <c r="D126" s="294"/>
      <c r="E126" s="294"/>
      <c r="F126" s="56">
        <v>0</v>
      </c>
    </row>
    <row r="127" spans="1:7" x14ac:dyDescent="0.2">
      <c r="A127" s="70"/>
      <c r="B127" s="70"/>
      <c r="C127" s="70"/>
      <c r="D127" s="70"/>
      <c r="E127" s="70"/>
      <c r="F127" s="71"/>
    </row>
    <row r="128" spans="1:7" x14ac:dyDescent="0.2">
      <c r="A128" s="293" t="s">
        <v>388</v>
      </c>
      <c r="B128" s="293"/>
      <c r="C128" s="293"/>
      <c r="D128" s="293"/>
      <c r="E128" s="293"/>
      <c r="F128" s="293"/>
      <c r="G128" s="92"/>
    </row>
    <row r="129" spans="1:10" x14ac:dyDescent="0.2">
      <c r="A129" s="70"/>
      <c r="B129" s="70"/>
      <c r="C129" s="70"/>
      <c r="D129" s="70"/>
      <c r="E129" s="70"/>
      <c r="F129" s="71"/>
    </row>
    <row r="130" spans="1:10" x14ac:dyDescent="0.2">
      <c r="A130" s="113">
        <v>5</v>
      </c>
      <c r="B130" s="294" t="s">
        <v>389</v>
      </c>
      <c r="C130" s="294"/>
      <c r="D130" s="294"/>
      <c r="E130" s="113" t="s">
        <v>314</v>
      </c>
      <c r="F130" s="69" t="s">
        <v>315</v>
      </c>
    </row>
    <row r="131" spans="1:10" ht="27.75" customHeight="1" x14ac:dyDescent="0.2">
      <c r="A131" s="79" t="s">
        <v>292</v>
      </c>
      <c r="B131" s="295" t="s">
        <v>530</v>
      </c>
      <c r="C131" s="295"/>
      <c r="D131" s="295"/>
      <c r="E131" s="87">
        <v>0</v>
      </c>
      <c r="F131" s="88">
        <v>0</v>
      </c>
    </row>
    <row r="132" spans="1:10" x14ac:dyDescent="0.2">
      <c r="A132" s="79" t="s">
        <v>294</v>
      </c>
      <c r="B132" s="290" t="s">
        <v>390</v>
      </c>
      <c r="C132" s="291"/>
      <c r="D132" s="291"/>
      <c r="E132" s="93">
        <f>E133+E134+E135+E136</f>
        <v>9.5000000000000001E-2</v>
      </c>
      <c r="F132" s="88">
        <v>0</v>
      </c>
    </row>
    <row r="133" spans="1:10" x14ac:dyDescent="0.2">
      <c r="A133" s="79" t="s">
        <v>391</v>
      </c>
      <c r="B133" s="281" t="s">
        <v>392</v>
      </c>
      <c r="C133" s="282"/>
      <c r="D133" s="283"/>
      <c r="E133" s="84">
        <v>0</v>
      </c>
      <c r="F133" s="88">
        <v>0</v>
      </c>
    </row>
    <row r="134" spans="1:10" x14ac:dyDescent="0.2">
      <c r="A134" s="79" t="s">
        <v>393</v>
      </c>
      <c r="B134" s="281" t="s">
        <v>394</v>
      </c>
      <c r="C134" s="282"/>
      <c r="D134" s="283"/>
      <c r="E134" s="84">
        <v>0</v>
      </c>
      <c r="F134" s="88">
        <v>0</v>
      </c>
    </row>
    <row r="135" spans="1:10" x14ac:dyDescent="0.2">
      <c r="A135" s="79" t="s">
        <v>395</v>
      </c>
      <c r="B135" s="278" t="s">
        <v>396</v>
      </c>
      <c r="C135" s="279"/>
      <c r="D135" s="280"/>
      <c r="E135" s="84">
        <v>0.05</v>
      </c>
      <c r="F135" s="88">
        <v>0</v>
      </c>
    </row>
    <row r="136" spans="1:10" x14ac:dyDescent="0.2">
      <c r="A136" s="79" t="s">
        <v>397</v>
      </c>
      <c r="B136" s="281" t="s">
        <v>398</v>
      </c>
      <c r="C136" s="282"/>
      <c r="D136" s="283"/>
      <c r="E136" s="84">
        <v>4.4999999999999998E-2</v>
      </c>
      <c r="F136" s="88">
        <v>0</v>
      </c>
    </row>
    <row r="137" spans="1:10" x14ac:dyDescent="0.2">
      <c r="A137" s="79" t="s">
        <v>297</v>
      </c>
      <c r="B137" s="284" t="s">
        <v>399</v>
      </c>
      <c r="C137" s="285"/>
      <c r="D137" s="286"/>
      <c r="E137" s="87">
        <v>0</v>
      </c>
      <c r="F137" s="88">
        <v>0</v>
      </c>
    </row>
    <row r="138" spans="1:10" x14ac:dyDescent="0.2">
      <c r="A138" s="287" t="s">
        <v>235</v>
      </c>
      <c r="B138" s="288"/>
      <c r="C138" s="288"/>
      <c r="D138" s="288"/>
      <c r="E138" s="289"/>
      <c r="F138" s="88">
        <v>0</v>
      </c>
      <c r="G138" s="94"/>
    </row>
    <row r="139" spans="1:10" x14ac:dyDescent="0.2">
      <c r="A139" s="70"/>
      <c r="B139" s="70"/>
      <c r="C139" s="70"/>
      <c r="D139" s="70"/>
      <c r="E139" s="70"/>
      <c r="F139" s="71"/>
    </row>
    <row r="140" spans="1:10" x14ac:dyDescent="0.2">
      <c r="A140" s="70"/>
      <c r="B140" s="70"/>
      <c r="C140" s="70"/>
      <c r="D140" s="70"/>
      <c r="E140" s="70"/>
      <c r="F140" s="71"/>
      <c r="J140" s="94"/>
    </row>
    <row r="141" spans="1:10" ht="32.25" customHeight="1" x14ac:dyDescent="0.2">
      <c r="A141" s="290" t="s">
        <v>400</v>
      </c>
      <c r="B141" s="291"/>
      <c r="C141" s="291"/>
      <c r="D141" s="291"/>
      <c r="E141" s="292"/>
      <c r="F141" s="80" t="s">
        <v>315</v>
      </c>
    </row>
    <row r="142" spans="1:10" x14ac:dyDescent="0.2">
      <c r="A142" s="79" t="s">
        <v>292</v>
      </c>
      <c r="B142" s="273" t="s">
        <v>401</v>
      </c>
      <c r="C142" s="273"/>
      <c r="D142" s="273"/>
      <c r="E142" s="273"/>
      <c r="F142" s="80">
        <v>0</v>
      </c>
    </row>
    <row r="143" spans="1:10" x14ac:dyDescent="0.2">
      <c r="A143" s="79" t="s">
        <v>294</v>
      </c>
      <c r="B143" s="273" t="s">
        <v>402</v>
      </c>
      <c r="C143" s="273"/>
      <c r="D143" s="273"/>
      <c r="E143" s="273"/>
      <c r="F143" s="80">
        <v>0</v>
      </c>
    </row>
    <row r="144" spans="1:10" x14ac:dyDescent="0.2">
      <c r="A144" s="79" t="s">
        <v>297</v>
      </c>
      <c r="B144" s="273" t="s">
        <v>403</v>
      </c>
      <c r="C144" s="273"/>
      <c r="D144" s="273"/>
      <c r="E144" s="273"/>
      <c r="F144" s="80">
        <v>0</v>
      </c>
    </row>
    <row r="145" spans="1:8" x14ac:dyDescent="0.2">
      <c r="A145" s="79" t="s">
        <v>298</v>
      </c>
      <c r="B145" s="273" t="s">
        <v>404</v>
      </c>
      <c r="C145" s="273"/>
      <c r="D145" s="273"/>
      <c r="E145" s="273"/>
      <c r="F145" s="80">
        <v>0</v>
      </c>
      <c r="G145" s="94"/>
    </row>
    <row r="146" spans="1:8" ht="16.5" customHeight="1" x14ac:dyDescent="0.2">
      <c r="A146" s="274" t="s">
        <v>356</v>
      </c>
      <c r="B146" s="275"/>
      <c r="C146" s="275"/>
      <c r="D146" s="275"/>
      <c r="E146" s="276"/>
      <c r="F146" s="80">
        <v>0</v>
      </c>
      <c r="G146" s="94"/>
    </row>
    <row r="147" spans="1:8" x14ac:dyDescent="0.2">
      <c r="A147" s="79" t="s">
        <v>320</v>
      </c>
      <c r="B147" s="273" t="s">
        <v>405</v>
      </c>
      <c r="C147" s="273"/>
      <c r="D147" s="273"/>
      <c r="E147" s="273"/>
      <c r="F147" s="80">
        <v>0</v>
      </c>
    </row>
    <row r="148" spans="1:8" x14ac:dyDescent="0.2">
      <c r="A148" s="277" t="s">
        <v>235</v>
      </c>
      <c r="B148" s="277"/>
      <c r="C148" s="277"/>
      <c r="D148" s="277"/>
      <c r="E148" s="277"/>
      <c r="F148" s="80">
        <v>0</v>
      </c>
      <c r="H148" s="94"/>
    </row>
    <row r="149" spans="1:8" x14ac:dyDescent="0.2">
      <c r="A149" s="70"/>
      <c r="B149" s="95"/>
      <c r="C149" s="95"/>
      <c r="D149" s="259" t="s">
        <v>406</v>
      </c>
      <c r="E149" s="259"/>
      <c r="F149" s="96"/>
    </row>
    <row r="150" spans="1:8" x14ac:dyDescent="0.2">
      <c r="B150" s="52"/>
      <c r="C150" s="52"/>
      <c r="D150" s="97"/>
      <c r="E150" s="97"/>
      <c r="F150" s="98"/>
    </row>
    <row r="151" spans="1:8" ht="26.25" customHeight="1" x14ac:dyDescent="0.2">
      <c r="A151" s="260" t="s">
        <v>407</v>
      </c>
      <c r="B151" s="260"/>
      <c r="C151" s="260"/>
      <c r="D151" s="260"/>
      <c r="E151" s="260"/>
      <c r="F151" s="260"/>
    </row>
    <row r="152" spans="1:8" ht="13.5" thickBot="1" x14ac:dyDescent="0.25">
      <c r="A152" s="99"/>
      <c r="B152" s="99"/>
      <c r="C152" s="99"/>
      <c r="D152" s="99"/>
      <c r="E152" s="99"/>
      <c r="F152" s="99"/>
    </row>
    <row r="153" spans="1:8" ht="14.25" thickTop="1" thickBot="1" x14ac:dyDescent="0.25">
      <c r="A153" s="100" t="s">
        <v>99</v>
      </c>
      <c r="B153" s="101"/>
      <c r="C153" s="102"/>
      <c r="D153" s="103" t="s">
        <v>408</v>
      </c>
      <c r="E153" s="101"/>
      <c r="F153" s="104"/>
      <c r="G153" s="105"/>
      <c r="H153" s="105"/>
    </row>
    <row r="154" spans="1:8" ht="13.5" thickTop="1" x14ac:dyDescent="0.2">
      <c r="A154" s="261" t="s">
        <v>409</v>
      </c>
      <c r="B154" s="262"/>
      <c r="C154" s="263"/>
      <c r="D154" s="264">
        <f>E84</f>
        <v>8.3299999999999999E-2</v>
      </c>
      <c r="E154" s="265"/>
      <c r="F154" s="266"/>
    </row>
    <row r="155" spans="1:8" x14ac:dyDescent="0.2">
      <c r="A155" s="267" t="s">
        <v>410</v>
      </c>
      <c r="B155" s="268"/>
      <c r="C155" s="269"/>
      <c r="D155" s="270">
        <f>E107</f>
        <v>0.121</v>
      </c>
      <c r="E155" s="271"/>
      <c r="F155" s="272"/>
    </row>
    <row r="156" spans="1:8" ht="33.75" customHeight="1" thickBot="1" x14ac:dyDescent="0.25">
      <c r="A156" s="241" t="s">
        <v>411</v>
      </c>
      <c r="B156" s="242"/>
      <c r="C156" s="243"/>
      <c r="D156" s="244">
        <f>E98+E101</f>
        <v>0</v>
      </c>
      <c r="E156" s="245"/>
      <c r="F156" s="246"/>
    </row>
    <row r="157" spans="1:8" ht="13.5" thickBot="1" x14ac:dyDescent="0.25">
      <c r="A157" s="247" t="s">
        <v>356</v>
      </c>
      <c r="B157" s="248"/>
      <c r="C157" s="249"/>
      <c r="D157" s="250">
        <f>SUM(D154:D156)</f>
        <v>0.20429999999999998</v>
      </c>
      <c r="E157" s="251"/>
      <c r="F157" s="252"/>
    </row>
    <row r="158" spans="1:8" ht="33.75" customHeight="1" thickTop="1" thickBot="1" x14ac:dyDescent="0.25">
      <c r="A158" s="253" t="s">
        <v>412</v>
      </c>
      <c r="B158" s="254"/>
      <c r="C158" s="255"/>
      <c r="D158" s="111">
        <v>7.3899999999999993E-2</v>
      </c>
      <c r="E158" s="111">
        <v>7.5999999999999998E-2</v>
      </c>
      <c r="F158" s="106">
        <v>7.8200000000000006E-2</v>
      </c>
    </row>
    <row r="159" spans="1:8" ht="14.25" thickTop="1" thickBot="1" x14ac:dyDescent="0.25">
      <c r="A159" s="256" t="s">
        <v>413</v>
      </c>
      <c r="B159" s="257"/>
      <c r="C159" s="258"/>
      <c r="D159" s="122">
        <f>D157+D158</f>
        <v>0.2782</v>
      </c>
      <c r="E159" s="123">
        <f>D157+E158</f>
        <v>0.28029999999999999</v>
      </c>
      <c r="F159" s="107">
        <f>D157+F158</f>
        <v>0.28249999999999997</v>
      </c>
    </row>
    <row r="160" spans="1:8" ht="36" customHeight="1" thickTop="1" x14ac:dyDescent="0.2">
      <c r="A160" s="240" t="s">
        <v>414</v>
      </c>
      <c r="B160" s="240"/>
      <c r="C160" s="240"/>
      <c r="D160" s="240"/>
      <c r="E160" s="240"/>
      <c r="F160" s="240"/>
    </row>
  </sheetData>
  <mergeCells count="142">
    <mergeCell ref="A157:C157"/>
    <mergeCell ref="D157:F157"/>
    <mergeCell ref="A158:C158"/>
    <mergeCell ref="A159:C159"/>
    <mergeCell ref="A160:F160"/>
    <mergeCell ref="B61:E61"/>
    <mergeCell ref="A154:C154"/>
    <mergeCell ref="D154:F154"/>
    <mergeCell ref="A155:C155"/>
    <mergeCell ref="D155:F155"/>
    <mergeCell ref="A156:C156"/>
    <mergeCell ref="D156:F156"/>
    <mergeCell ref="B145:E145"/>
    <mergeCell ref="A146:E146"/>
    <mergeCell ref="B147:E147"/>
    <mergeCell ref="A148:E148"/>
    <mergeCell ref="D149:E149"/>
    <mergeCell ref="A151:F151"/>
    <mergeCell ref="B137:D137"/>
    <mergeCell ref="A138:E138"/>
    <mergeCell ref="A141:E141"/>
    <mergeCell ref="B142:E142"/>
    <mergeCell ref="B143:E143"/>
    <mergeCell ref="B144:E144"/>
    <mergeCell ref="B131:D131"/>
    <mergeCell ref="B132:D132"/>
    <mergeCell ref="B133:D133"/>
    <mergeCell ref="B134:D134"/>
    <mergeCell ref="B135:D135"/>
    <mergeCell ref="B136:D136"/>
    <mergeCell ref="B123:E123"/>
    <mergeCell ref="B124:E124"/>
    <mergeCell ref="B125:E125"/>
    <mergeCell ref="A126:E126"/>
    <mergeCell ref="A128:F128"/>
    <mergeCell ref="B130:D130"/>
    <mergeCell ref="A115:D115"/>
    <mergeCell ref="A117:F117"/>
    <mergeCell ref="B119:E119"/>
    <mergeCell ref="B120:E120"/>
    <mergeCell ref="B121:E121"/>
    <mergeCell ref="B122:E122"/>
    <mergeCell ref="B109:D109"/>
    <mergeCell ref="B110:D110"/>
    <mergeCell ref="B111:D111"/>
    <mergeCell ref="B112:D112"/>
    <mergeCell ref="A113:D113"/>
    <mergeCell ref="B114:D114"/>
    <mergeCell ref="B101:D101"/>
    <mergeCell ref="A102:D102"/>
    <mergeCell ref="A104:F104"/>
    <mergeCell ref="B106:D106"/>
    <mergeCell ref="B107:D107"/>
    <mergeCell ref="B108:D108"/>
    <mergeCell ref="B95:D95"/>
    <mergeCell ref="B96:D96"/>
    <mergeCell ref="B97:D97"/>
    <mergeCell ref="B98:D98"/>
    <mergeCell ref="B99:D99"/>
    <mergeCell ref="B100:D100"/>
    <mergeCell ref="A86:D86"/>
    <mergeCell ref="B88:D88"/>
    <mergeCell ref="B89:D89"/>
    <mergeCell ref="B90:D90"/>
    <mergeCell ref="A91:D91"/>
    <mergeCell ref="A93:F93"/>
    <mergeCell ref="A78:D78"/>
    <mergeCell ref="A80:F80"/>
    <mergeCell ref="B82:D82"/>
    <mergeCell ref="B83:D83"/>
    <mergeCell ref="A84:D84"/>
    <mergeCell ref="B85:D85"/>
    <mergeCell ref="G70:G77"/>
    <mergeCell ref="B71:D71"/>
    <mergeCell ref="B72:D72"/>
    <mergeCell ref="B73:D73"/>
    <mergeCell ref="B74:D74"/>
    <mergeCell ref="B75:D75"/>
    <mergeCell ref="B76:D76"/>
    <mergeCell ref="B77:D77"/>
    <mergeCell ref="B62:E62"/>
    <mergeCell ref="A63:E63"/>
    <mergeCell ref="A65:F65"/>
    <mergeCell ref="B67:F67"/>
    <mergeCell ref="B69:D69"/>
    <mergeCell ref="B70:D70"/>
    <mergeCell ref="B57:E57"/>
    <mergeCell ref="B58:E58"/>
    <mergeCell ref="B59:E59"/>
    <mergeCell ref="B60:E60"/>
    <mergeCell ref="B49:E49"/>
    <mergeCell ref="A50:E50"/>
    <mergeCell ref="A52:F52"/>
    <mergeCell ref="B54:E54"/>
    <mergeCell ref="B55:E55"/>
    <mergeCell ref="B56:E56"/>
    <mergeCell ref="B43:C43"/>
    <mergeCell ref="B44:D44"/>
    <mergeCell ref="B45:E45"/>
    <mergeCell ref="B46:E46"/>
    <mergeCell ref="B47:E47"/>
    <mergeCell ref="B48:E48"/>
    <mergeCell ref="C33:E33"/>
    <mergeCell ref="C34:E34"/>
    <mergeCell ref="C36:E36"/>
    <mergeCell ref="B37:F37"/>
    <mergeCell ref="A39:F39"/>
    <mergeCell ref="B41:E41"/>
    <mergeCell ref="C35:E35"/>
    <mergeCell ref="B26:G26"/>
    <mergeCell ref="C28:E28"/>
    <mergeCell ref="C29:E29"/>
    <mergeCell ref="C30:E30"/>
    <mergeCell ref="C31:E31"/>
    <mergeCell ref="C32:E32"/>
    <mergeCell ref="B22:E22"/>
    <mergeCell ref="F22:G22"/>
    <mergeCell ref="B23:E23"/>
    <mergeCell ref="F23:G23"/>
    <mergeCell ref="B24:E24"/>
    <mergeCell ref="F24:G24"/>
    <mergeCell ref="A18:G18"/>
    <mergeCell ref="A20:G20"/>
    <mergeCell ref="B21:E21"/>
    <mergeCell ref="F21:G21"/>
    <mergeCell ref="B10:F10"/>
    <mergeCell ref="B11:F11"/>
    <mergeCell ref="B12:F12"/>
    <mergeCell ref="A14:G14"/>
    <mergeCell ref="C15:E15"/>
    <mergeCell ref="F15:G15"/>
    <mergeCell ref="A1:G1"/>
    <mergeCell ref="A2:C2"/>
    <mergeCell ref="C4:G4"/>
    <mergeCell ref="C5:G5"/>
    <mergeCell ref="C6:G6"/>
    <mergeCell ref="A8:G8"/>
    <mergeCell ref="B9:F9"/>
    <mergeCell ref="A16:B16"/>
    <mergeCell ref="C16:E16"/>
    <mergeCell ref="F16:G16"/>
    <mergeCell ref="D2:G2"/>
  </mergeCells>
  <printOptions horizontalCentered="1"/>
  <pageMargins left="1.1811023622047245" right="0.39370078740157483" top="0.98425196850393704" bottom="0.59055118110236227" header="0.31496062992125984" footer="0.31496062992125984"/>
  <pageSetup paperSize="9" scale="91" fitToHeight="0" orientation="portrait" r:id="rId1"/>
  <rowBreaks count="2" manualBreakCount="2">
    <brk id="64" max="6" man="1"/>
    <brk id="116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0"/>
  <sheetViews>
    <sheetView view="pageBreakPreview" zoomScale="110" zoomScaleNormal="130" zoomScaleSheetLayoutView="110" workbookViewId="0">
      <selection activeCell="F110" sqref="F110"/>
    </sheetView>
  </sheetViews>
  <sheetFormatPr defaultRowHeight="12.75" x14ac:dyDescent="0.2"/>
  <cols>
    <col min="1" max="1" width="4" style="48" customWidth="1"/>
    <col min="2" max="2" width="12.28515625" style="48" customWidth="1"/>
    <col min="3" max="3" width="29.85546875" style="48" customWidth="1"/>
    <col min="4" max="4" width="9.42578125" style="48" customWidth="1"/>
    <col min="5" max="5" width="9.28515625" style="48" bestFit="1" customWidth="1"/>
    <col min="6" max="6" width="15" style="51" customWidth="1"/>
    <col min="7" max="7" width="13.7109375" style="48" customWidth="1"/>
    <col min="8" max="11" width="9.140625" style="48"/>
    <col min="12" max="12" width="15.28515625" style="48" customWidth="1"/>
    <col min="13" max="15" width="9.140625" style="48"/>
    <col min="16" max="16" width="11.7109375" style="48" customWidth="1"/>
    <col min="17" max="16384" width="9.140625" style="48"/>
  </cols>
  <sheetData>
    <row r="1" spans="1:7" x14ac:dyDescent="0.2">
      <c r="A1" s="341" t="s">
        <v>512</v>
      </c>
      <c r="B1" s="341"/>
      <c r="C1" s="341"/>
      <c r="D1" s="341"/>
      <c r="E1" s="341"/>
      <c r="F1" s="341"/>
      <c r="G1" s="341"/>
    </row>
    <row r="2" spans="1:7" x14ac:dyDescent="0.2">
      <c r="A2" s="341" t="s">
        <v>287</v>
      </c>
      <c r="B2" s="341"/>
      <c r="C2" s="341"/>
      <c r="D2" s="341" t="s">
        <v>511</v>
      </c>
      <c r="E2" s="341"/>
      <c r="F2" s="341"/>
      <c r="G2" s="341"/>
    </row>
    <row r="4" spans="1:7" x14ac:dyDescent="0.2">
      <c r="B4" s="49" t="s">
        <v>288</v>
      </c>
      <c r="C4" s="342"/>
      <c r="D4" s="342"/>
      <c r="E4" s="342"/>
      <c r="F4" s="342"/>
      <c r="G4" s="342"/>
    </row>
    <row r="5" spans="1:7" x14ac:dyDescent="0.2">
      <c r="B5" s="49" t="s">
        <v>289</v>
      </c>
      <c r="C5" s="342"/>
      <c r="D5" s="342"/>
      <c r="E5" s="342"/>
      <c r="F5" s="342"/>
      <c r="G5" s="342"/>
    </row>
    <row r="6" spans="1:7" x14ac:dyDescent="0.2">
      <c r="B6" s="49" t="s">
        <v>290</v>
      </c>
      <c r="C6" s="342"/>
      <c r="D6" s="342"/>
      <c r="E6" s="342"/>
      <c r="F6" s="342"/>
      <c r="G6" s="342"/>
    </row>
    <row r="8" spans="1:7" x14ac:dyDescent="0.2">
      <c r="A8" s="314" t="s">
        <v>291</v>
      </c>
      <c r="B8" s="314"/>
      <c r="C8" s="314"/>
      <c r="D8" s="314"/>
      <c r="E8" s="314"/>
      <c r="F8" s="314"/>
      <c r="G8" s="314"/>
    </row>
    <row r="9" spans="1:7" x14ac:dyDescent="0.2">
      <c r="A9" s="198" t="s">
        <v>292</v>
      </c>
      <c r="B9" s="315" t="s">
        <v>293</v>
      </c>
      <c r="C9" s="316"/>
      <c r="D9" s="316"/>
      <c r="E9" s="316"/>
      <c r="F9" s="317"/>
      <c r="G9" s="198"/>
    </row>
    <row r="10" spans="1:7" x14ac:dyDescent="0.2">
      <c r="A10" s="198" t="s">
        <v>294</v>
      </c>
      <c r="B10" s="315" t="s">
        <v>295</v>
      </c>
      <c r="C10" s="316"/>
      <c r="D10" s="316"/>
      <c r="E10" s="316"/>
      <c r="F10" s="317"/>
      <c r="G10" s="198" t="s">
        <v>296</v>
      </c>
    </row>
    <row r="11" spans="1:7" x14ac:dyDescent="0.2">
      <c r="A11" s="198" t="s">
        <v>297</v>
      </c>
      <c r="B11" s="315" t="s">
        <v>528</v>
      </c>
      <c r="C11" s="316"/>
      <c r="D11" s="316"/>
      <c r="E11" s="316"/>
      <c r="F11" s="317"/>
      <c r="G11" s="50"/>
    </row>
    <row r="12" spans="1:7" x14ac:dyDescent="0.2">
      <c r="A12" s="198" t="s">
        <v>298</v>
      </c>
      <c r="B12" s="315" t="s">
        <v>299</v>
      </c>
      <c r="C12" s="316"/>
      <c r="D12" s="316"/>
      <c r="E12" s="316"/>
      <c r="F12" s="317"/>
      <c r="G12" s="198">
        <v>12</v>
      </c>
    </row>
    <row r="13" spans="1:7" x14ac:dyDescent="0.2">
      <c r="G13" s="52"/>
    </row>
    <row r="14" spans="1:7" x14ac:dyDescent="0.2">
      <c r="A14" s="340" t="s">
        <v>300</v>
      </c>
      <c r="B14" s="340"/>
      <c r="C14" s="340"/>
      <c r="D14" s="340"/>
      <c r="E14" s="340"/>
      <c r="F14" s="340"/>
      <c r="G14" s="340"/>
    </row>
    <row r="15" spans="1:7" ht="15" customHeight="1" x14ac:dyDescent="0.2">
      <c r="A15" s="197" t="s">
        <v>301</v>
      </c>
      <c r="B15" s="194"/>
      <c r="C15" s="319" t="s">
        <v>302</v>
      </c>
      <c r="D15" s="320"/>
      <c r="E15" s="321"/>
      <c r="F15" s="314" t="s">
        <v>303</v>
      </c>
      <c r="G15" s="314"/>
    </row>
    <row r="16" spans="1:7" x14ac:dyDescent="0.2">
      <c r="A16" s="333" t="s">
        <v>269</v>
      </c>
      <c r="B16" s="333"/>
      <c r="C16" s="334" t="s">
        <v>304</v>
      </c>
      <c r="D16" s="335"/>
      <c r="E16" s="336"/>
      <c r="F16" s="337">
        <v>1</v>
      </c>
      <c r="G16" s="338"/>
    </row>
    <row r="18" spans="1:7" x14ac:dyDescent="0.2">
      <c r="A18" s="339" t="s">
        <v>305</v>
      </c>
      <c r="B18" s="339"/>
      <c r="C18" s="339"/>
      <c r="D18" s="339"/>
      <c r="E18" s="339"/>
      <c r="F18" s="339"/>
      <c r="G18" s="339"/>
    </row>
    <row r="19" spans="1:7" x14ac:dyDescent="0.2">
      <c r="B19" s="201"/>
      <c r="C19" s="201"/>
      <c r="D19" s="201"/>
      <c r="E19" s="201"/>
      <c r="F19" s="53"/>
      <c r="G19" s="201"/>
    </row>
    <row r="20" spans="1:7" x14ac:dyDescent="0.2">
      <c r="A20" s="314" t="s">
        <v>306</v>
      </c>
      <c r="B20" s="314"/>
      <c r="C20" s="314"/>
      <c r="D20" s="314"/>
      <c r="E20" s="314"/>
      <c r="F20" s="314"/>
      <c r="G20" s="314"/>
    </row>
    <row r="21" spans="1:7" x14ac:dyDescent="0.2">
      <c r="A21" s="198">
        <v>1</v>
      </c>
      <c r="B21" s="326" t="s">
        <v>307</v>
      </c>
      <c r="C21" s="327"/>
      <c r="D21" s="327"/>
      <c r="E21" s="328"/>
      <c r="F21" s="319" t="s">
        <v>258</v>
      </c>
      <c r="G21" s="321"/>
    </row>
    <row r="22" spans="1:7" x14ac:dyDescent="0.2">
      <c r="A22" s="198">
        <v>2</v>
      </c>
      <c r="B22" s="315" t="s">
        <v>308</v>
      </c>
      <c r="C22" s="316"/>
      <c r="D22" s="316"/>
      <c r="E22" s="317"/>
      <c r="F22" s="329"/>
      <c r="G22" s="330"/>
    </row>
    <row r="23" spans="1:7" x14ac:dyDescent="0.2">
      <c r="A23" s="198">
        <v>3</v>
      </c>
      <c r="B23" s="315" t="s">
        <v>309</v>
      </c>
      <c r="C23" s="316"/>
      <c r="D23" s="316"/>
      <c r="E23" s="317"/>
      <c r="F23" s="331"/>
      <c r="G23" s="332"/>
    </row>
    <row r="24" spans="1:7" x14ac:dyDescent="0.2">
      <c r="A24" s="198">
        <v>4</v>
      </c>
      <c r="B24" s="315" t="s">
        <v>310</v>
      </c>
      <c r="C24" s="316"/>
      <c r="D24" s="316"/>
      <c r="E24" s="317"/>
      <c r="F24" s="323"/>
      <c r="G24" s="324"/>
    </row>
    <row r="25" spans="1:7" x14ac:dyDescent="0.2">
      <c r="A25" s="201"/>
      <c r="B25" s="54"/>
      <c r="C25" s="54"/>
      <c r="D25" s="54"/>
      <c r="E25" s="54"/>
      <c r="F25" s="55" t="s">
        <v>311</v>
      </c>
      <c r="G25" s="56"/>
    </row>
    <row r="26" spans="1:7" x14ac:dyDescent="0.2">
      <c r="A26" s="201"/>
      <c r="B26" s="325" t="s">
        <v>312</v>
      </c>
      <c r="C26" s="325"/>
      <c r="D26" s="325"/>
      <c r="E26" s="325"/>
      <c r="F26" s="325"/>
      <c r="G26" s="325"/>
    </row>
    <row r="28" spans="1:7" x14ac:dyDescent="0.2">
      <c r="B28" s="198">
        <v>1</v>
      </c>
      <c r="C28" s="314" t="s">
        <v>313</v>
      </c>
      <c r="D28" s="314"/>
      <c r="E28" s="314"/>
      <c r="F28" s="57" t="s">
        <v>314</v>
      </c>
      <c r="G28" s="58" t="s">
        <v>315</v>
      </c>
    </row>
    <row r="29" spans="1:7" x14ac:dyDescent="0.2">
      <c r="B29" s="198" t="s">
        <v>292</v>
      </c>
      <c r="C29" s="322" t="s">
        <v>316</v>
      </c>
      <c r="D29" s="322"/>
      <c r="E29" s="322"/>
      <c r="F29" s="55"/>
      <c r="G29" s="56">
        <v>0</v>
      </c>
    </row>
    <row r="30" spans="1:7" x14ac:dyDescent="0.2">
      <c r="B30" s="198" t="s">
        <v>294</v>
      </c>
      <c r="C30" s="322" t="s">
        <v>317</v>
      </c>
      <c r="D30" s="322"/>
      <c r="E30" s="322"/>
      <c r="F30" s="60">
        <v>0.3</v>
      </c>
      <c r="G30" s="56">
        <v>0</v>
      </c>
    </row>
    <row r="31" spans="1:7" x14ac:dyDescent="0.2">
      <c r="B31" s="198" t="s">
        <v>297</v>
      </c>
      <c r="C31" s="322" t="s">
        <v>318</v>
      </c>
      <c r="D31" s="322"/>
      <c r="E31" s="322"/>
      <c r="F31" s="60">
        <v>0</v>
      </c>
      <c r="G31" s="56">
        <v>0</v>
      </c>
    </row>
    <row r="32" spans="1:7" x14ac:dyDescent="0.2">
      <c r="B32" s="198" t="s">
        <v>298</v>
      </c>
      <c r="C32" s="322" t="s">
        <v>319</v>
      </c>
      <c r="D32" s="322"/>
      <c r="E32" s="322"/>
      <c r="F32" s="60">
        <v>0</v>
      </c>
      <c r="G32" s="56">
        <v>0</v>
      </c>
    </row>
    <row r="33" spans="1:7" x14ac:dyDescent="0.2">
      <c r="B33" s="198" t="s">
        <v>320</v>
      </c>
      <c r="C33" s="322" t="s">
        <v>321</v>
      </c>
      <c r="D33" s="322"/>
      <c r="E33" s="322"/>
      <c r="F33" s="60">
        <v>0</v>
      </c>
      <c r="G33" s="56">
        <v>0</v>
      </c>
    </row>
    <row r="34" spans="1:7" x14ac:dyDescent="0.2">
      <c r="B34" s="198" t="s">
        <v>322</v>
      </c>
      <c r="C34" s="322" t="s">
        <v>323</v>
      </c>
      <c r="D34" s="322"/>
      <c r="E34" s="322"/>
      <c r="F34" s="63">
        <v>0</v>
      </c>
      <c r="G34" s="56">
        <v>0</v>
      </c>
    </row>
    <row r="35" spans="1:7" x14ac:dyDescent="0.2">
      <c r="B35" s="198" t="s">
        <v>324</v>
      </c>
      <c r="C35" s="315" t="s">
        <v>440</v>
      </c>
      <c r="D35" s="316"/>
      <c r="E35" s="317"/>
      <c r="F35" s="63">
        <v>0</v>
      </c>
      <c r="G35" s="56">
        <v>0</v>
      </c>
    </row>
    <row r="36" spans="1:7" x14ac:dyDescent="0.2">
      <c r="B36" s="198" t="s">
        <v>333</v>
      </c>
      <c r="C36" s="322" t="s">
        <v>523</v>
      </c>
      <c r="D36" s="322"/>
      <c r="E36" s="322"/>
      <c r="F36" s="64"/>
      <c r="G36" s="56">
        <v>0</v>
      </c>
    </row>
    <row r="37" spans="1:7" x14ac:dyDescent="0.2">
      <c r="B37" s="319" t="s">
        <v>325</v>
      </c>
      <c r="C37" s="320"/>
      <c r="D37" s="320"/>
      <c r="E37" s="320"/>
      <c r="F37" s="321"/>
      <c r="G37" s="56">
        <v>0</v>
      </c>
    </row>
    <row r="39" spans="1:7" ht="15.75" customHeight="1" x14ac:dyDescent="0.2">
      <c r="A39" s="318" t="s">
        <v>326</v>
      </c>
      <c r="B39" s="318"/>
      <c r="C39" s="318"/>
      <c r="D39" s="318"/>
      <c r="E39" s="318"/>
      <c r="F39" s="318"/>
      <c r="G39" s="201"/>
    </row>
    <row r="41" spans="1:7" ht="15.75" customHeight="1" x14ac:dyDescent="0.2">
      <c r="A41" s="198">
        <v>2</v>
      </c>
      <c r="B41" s="319" t="s">
        <v>327</v>
      </c>
      <c r="C41" s="320"/>
      <c r="D41" s="320"/>
      <c r="E41" s="321"/>
      <c r="F41" s="57" t="s">
        <v>315</v>
      </c>
    </row>
    <row r="42" spans="1:7" ht="15.75" customHeight="1" x14ac:dyDescent="0.2">
      <c r="A42" s="198" t="s">
        <v>292</v>
      </c>
      <c r="B42" s="195" t="s">
        <v>328</v>
      </c>
      <c r="C42" s="196"/>
      <c r="D42" s="124">
        <v>12</v>
      </c>
      <c r="E42" s="66"/>
      <c r="F42" s="56">
        <v>0</v>
      </c>
    </row>
    <row r="43" spans="1:7" x14ac:dyDescent="0.2">
      <c r="A43" s="198" t="s">
        <v>294</v>
      </c>
      <c r="B43" s="315" t="s">
        <v>421</v>
      </c>
      <c r="C43" s="316"/>
      <c r="D43" s="65"/>
      <c r="E43" s="66"/>
      <c r="F43" s="56">
        <v>0</v>
      </c>
      <c r="G43" s="67"/>
    </row>
    <row r="44" spans="1:7" x14ac:dyDescent="0.2">
      <c r="A44" s="198" t="s">
        <v>297</v>
      </c>
      <c r="B44" s="315" t="s">
        <v>422</v>
      </c>
      <c r="C44" s="316"/>
      <c r="D44" s="316"/>
      <c r="E44" s="66"/>
      <c r="F44" s="56">
        <v>0</v>
      </c>
      <c r="G44" s="67"/>
    </row>
    <row r="45" spans="1:7" x14ac:dyDescent="0.2">
      <c r="A45" s="198" t="s">
        <v>298</v>
      </c>
      <c r="B45" s="315" t="s">
        <v>329</v>
      </c>
      <c r="C45" s="316"/>
      <c r="D45" s="316"/>
      <c r="E45" s="317"/>
      <c r="F45" s="56">
        <v>0</v>
      </c>
      <c r="G45" s="67"/>
    </row>
    <row r="46" spans="1:7" x14ac:dyDescent="0.2">
      <c r="A46" s="198" t="s">
        <v>320</v>
      </c>
      <c r="B46" s="315" t="s">
        <v>330</v>
      </c>
      <c r="C46" s="316"/>
      <c r="D46" s="316"/>
      <c r="E46" s="317"/>
      <c r="F46" s="56">
        <v>0</v>
      </c>
      <c r="G46" s="67"/>
    </row>
    <row r="47" spans="1:7" x14ac:dyDescent="0.2">
      <c r="A47" s="198" t="s">
        <v>322</v>
      </c>
      <c r="B47" s="315" t="s">
        <v>331</v>
      </c>
      <c r="C47" s="316"/>
      <c r="D47" s="316"/>
      <c r="E47" s="317"/>
      <c r="F47" s="56">
        <v>0</v>
      </c>
      <c r="G47" s="67"/>
    </row>
    <row r="48" spans="1:7" x14ac:dyDescent="0.2">
      <c r="A48" s="198" t="s">
        <v>324</v>
      </c>
      <c r="B48" s="315" t="s">
        <v>332</v>
      </c>
      <c r="C48" s="316"/>
      <c r="D48" s="316"/>
      <c r="E48" s="317"/>
      <c r="F48" s="56">
        <v>0</v>
      </c>
      <c r="G48" s="67"/>
    </row>
    <row r="49" spans="1:7" x14ac:dyDescent="0.2">
      <c r="A49" s="198" t="s">
        <v>333</v>
      </c>
      <c r="B49" s="308" t="s">
        <v>334</v>
      </c>
      <c r="C49" s="309"/>
      <c r="D49" s="309"/>
      <c r="E49" s="310"/>
      <c r="F49" s="56">
        <v>0</v>
      </c>
      <c r="G49" s="67"/>
    </row>
    <row r="50" spans="1:7" x14ac:dyDescent="0.2">
      <c r="A50" s="314" t="s">
        <v>335</v>
      </c>
      <c r="B50" s="314"/>
      <c r="C50" s="314"/>
      <c r="D50" s="314"/>
      <c r="E50" s="314"/>
      <c r="F50" s="56">
        <v>0</v>
      </c>
      <c r="G50" s="67"/>
    </row>
    <row r="51" spans="1:7" x14ac:dyDescent="0.2">
      <c r="G51" s="67"/>
    </row>
    <row r="52" spans="1:7" ht="15.75" customHeight="1" x14ac:dyDescent="0.2">
      <c r="A52" s="318" t="s">
        <v>336</v>
      </c>
      <c r="B52" s="318"/>
      <c r="C52" s="318"/>
      <c r="D52" s="318"/>
      <c r="E52" s="318"/>
      <c r="F52" s="318"/>
      <c r="G52" s="67"/>
    </row>
    <row r="53" spans="1:7" x14ac:dyDescent="0.2">
      <c r="G53" s="67"/>
    </row>
    <row r="54" spans="1:7" x14ac:dyDescent="0.2">
      <c r="A54" s="198">
        <v>3</v>
      </c>
      <c r="B54" s="314" t="s">
        <v>337</v>
      </c>
      <c r="C54" s="314"/>
      <c r="D54" s="314"/>
      <c r="E54" s="314"/>
      <c r="F54" s="57" t="s">
        <v>315</v>
      </c>
      <c r="G54" s="52"/>
    </row>
    <row r="55" spans="1:7" x14ac:dyDescent="0.2">
      <c r="A55" s="68" t="s">
        <v>292</v>
      </c>
      <c r="B55" s="296" t="s">
        <v>417</v>
      </c>
      <c r="C55" s="296"/>
      <c r="D55" s="296"/>
      <c r="E55" s="296"/>
      <c r="F55" s="56">
        <v>0</v>
      </c>
      <c r="G55" s="201"/>
    </row>
    <row r="56" spans="1:7" x14ac:dyDescent="0.2">
      <c r="A56" s="68" t="s">
        <v>294</v>
      </c>
      <c r="B56" s="308" t="s">
        <v>484</v>
      </c>
      <c r="C56" s="309"/>
      <c r="D56" s="309"/>
      <c r="E56" s="310"/>
      <c r="F56" s="56">
        <v>0</v>
      </c>
      <c r="G56" s="54"/>
    </row>
    <row r="57" spans="1:7" x14ac:dyDescent="0.2">
      <c r="A57" s="68" t="s">
        <v>297</v>
      </c>
      <c r="B57" s="296" t="s">
        <v>418</v>
      </c>
      <c r="C57" s="296"/>
      <c r="D57" s="296"/>
      <c r="E57" s="296"/>
      <c r="F57" s="56">
        <v>0</v>
      </c>
      <c r="G57" s="54"/>
    </row>
    <row r="58" spans="1:7" x14ac:dyDescent="0.2">
      <c r="A58" s="68" t="s">
        <v>298</v>
      </c>
      <c r="B58" s="308" t="s">
        <v>419</v>
      </c>
      <c r="C58" s="309"/>
      <c r="D58" s="309"/>
      <c r="E58" s="310"/>
      <c r="F58" s="56">
        <v>0</v>
      </c>
      <c r="G58" s="54"/>
    </row>
    <row r="59" spans="1:7" x14ac:dyDescent="0.2">
      <c r="A59" s="68" t="s">
        <v>320</v>
      </c>
      <c r="B59" s="308" t="s">
        <v>522</v>
      </c>
      <c r="C59" s="309"/>
      <c r="D59" s="309"/>
      <c r="E59" s="310"/>
      <c r="F59" s="56">
        <v>0</v>
      </c>
      <c r="G59" s="54"/>
    </row>
    <row r="60" spans="1:7" x14ac:dyDescent="0.2">
      <c r="A60" s="68" t="s">
        <v>322</v>
      </c>
      <c r="B60" s="308" t="s">
        <v>420</v>
      </c>
      <c r="C60" s="309"/>
      <c r="D60" s="309"/>
      <c r="E60" s="310"/>
      <c r="F60" s="56">
        <v>0</v>
      </c>
      <c r="G60" s="54"/>
    </row>
    <row r="61" spans="1:7" x14ac:dyDescent="0.2">
      <c r="A61" s="68" t="s">
        <v>324</v>
      </c>
      <c r="B61" s="308" t="s">
        <v>255</v>
      </c>
      <c r="C61" s="309"/>
      <c r="D61" s="309"/>
      <c r="E61" s="310"/>
      <c r="F61" s="56">
        <v>0</v>
      </c>
      <c r="G61" s="54"/>
    </row>
    <row r="62" spans="1:7" x14ac:dyDescent="0.2">
      <c r="A62" s="68" t="s">
        <v>333</v>
      </c>
      <c r="B62" s="296" t="s">
        <v>338</v>
      </c>
      <c r="C62" s="296"/>
      <c r="D62" s="296"/>
      <c r="E62" s="296"/>
      <c r="F62" s="56">
        <v>0</v>
      </c>
      <c r="G62" s="201"/>
    </row>
    <row r="63" spans="1:7" x14ac:dyDescent="0.2">
      <c r="A63" s="294" t="s">
        <v>339</v>
      </c>
      <c r="B63" s="294"/>
      <c r="C63" s="294"/>
      <c r="D63" s="294"/>
      <c r="E63" s="294"/>
      <c r="F63" s="56">
        <v>0</v>
      </c>
      <c r="G63" s="54"/>
    </row>
    <row r="64" spans="1:7" x14ac:dyDescent="0.2">
      <c r="A64" s="70"/>
      <c r="B64" s="70"/>
      <c r="C64" s="70"/>
      <c r="D64" s="70"/>
      <c r="E64" s="70"/>
      <c r="F64" s="71"/>
      <c r="G64" s="201"/>
    </row>
    <row r="65" spans="1:7" x14ac:dyDescent="0.2">
      <c r="A65" s="293" t="s">
        <v>340</v>
      </c>
      <c r="B65" s="293"/>
      <c r="C65" s="293"/>
      <c r="D65" s="293"/>
      <c r="E65" s="293"/>
      <c r="F65" s="293"/>
    </row>
    <row r="66" spans="1:7" x14ac:dyDescent="0.2">
      <c r="A66" s="200"/>
      <c r="B66" s="200"/>
      <c r="C66" s="200"/>
      <c r="D66" s="200"/>
      <c r="E66" s="200"/>
      <c r="F66" s="200"/>
    </row>
    <row r="67" spans="1:7" x14ac:dyDescent="0.2">
      <c r="A67" s="200"/>
      <c r="B67" s="293" t="s">
        <v>341</v>
      </c>
      <c r="C67" s="293"/>
      <c r="D67" s="293"/>
      <c r="E67" s="293"/>
      <c r="F67" s="293"/>
    </row>
    <row r="68" spans="1:7" x14ac:dyDescent="0.2">
      <c r="A68" s="70"/>
      <c r="B68" s="70" t="s">
        <v>342</v>
      </c>
      <c r="C68" s="70"/>
      <c r="D68" s="70"/>
      <c r="E68" s="70"/>
      <c r="F68" s="71"/>
    </row>
    <row r="69" spans="1:7" x14ac:dyDescent="0.2">
      <c r="A69" s="199" t="s">
        <v>343</v>
      </c>
      <c r="B69" s="294" t="s">
        <v>344</v>
      </c>
      <c r="C69" s="294"/>
      <c r="D69" s="294"/>
      <c r="E69" s="199" t="s">
        <v>314</v>
      </c>
      <c r="F69" s="69" t="s">
        <v>315</v>
      </c>
    </row>
    <row r="70" spans="1:7" x14ac:dyDescent="0.2">
      <c r="A70" s="68" t="s">
        <v>292</v>
      </c>
      <c r="B70" s="296" t="s">
        <v>345</v>
      </c>
      <c r="C70" s="296"/>
      <c r="D70" s="296"/>
      <c r="E70" s="72">
        <v>0</v>
      </c>
      <c r="F70" s="56">
        <v>0</v>
      </c>
      <c r="G70" s="313"/>
    </row>
    <row r="71" spans="1:7" x14ac:dyDescent="0.2">
      <c r="A71" s="68" t="s">
        <v>294</v>
      </c>
      <c r="B71" s="296" t="s">
        <v>346</v>
      </c>
      <c r="C71" s="296"/>
      <c r="D71" s="296"/>
      <c r="E71" s="72">
        <v>1.4999999999999999E-2</v>
      </c>
      <c r="F71" s="56">
        <v>0</v>
      </c>
      <c r="G71" s="313"/>
    </row>
    <row r="72" spans="1:7" x14ac:dyDescent="0.2">
      <c r="A72" s="68" t="s">
        <v>297</v>
      </c>
      <c r="B72" s="296" t="s">
        <v>347</v>
      </c>
      <c r="C72" s="296"/>
      <c r="D72" s="296"/>
      <c r="E72" s="72">
        <v>0.01</v>
      </c>
      <c r="F72" s="56">
        <v>0</v>
      </c>
      <c r="G72" s="313"/>
    </row>
    <row r="73" spans="1:7" x14ac:dyDescent="0.2">
      <c r="A73" s="68" t="s">
        <v>298</v>
      </c>
      <c r="B73" s="296" t="s">
        <v>348</v>
      </c>
      <c r="C73" s="296"/>
      <c r="D73" s="296"/>
      <c r="E73" s="72">
        <v>2E-3</v>
      </c>
      <c r="F73" s="56">
        <v>0</v>
      </c>
      <c r="G73" s="313"/>
    </row>
    <row r="74" spans="1:7" x14ac:dyDescent="0.2">
      <c r="A74" s="68" t="s">
        <v>320</v>
      </c>
      <c r="B74" s="296" t="s">
        <v>349</v>
      </c>
      <c r="C74" s="296"/>
      <c r="D74" s="296"/>
      <c r="E74" s="72">
        <v>2.5000000000000001E-2</v>
      </c>
      <c r="F74" s="56">
        <v>0</v>
      </c>
      <c r="G74" s="313"/>
    </row>
    <row r="75" spans="1:7" x14ac:dyDescent="0.2">
      <c r="A75" s="68" t="s">
        <v>322</v>
      </c>
      <c r="B75" s="296" t="s">
        <v>350</v>
      </c>
      <c r="C75" s="296"/>
      <c r="D75" s="296"/>
      <c r="E75" s="72">
        <v>0.08</v>
      </c>
      <c r="F75" s="56">
        <v>0</v>
      </c>
      <c r="G75" s="313"/>
    </row>
    <row r="76" spans="1:7" ht="13.5" x14ac:dyDescent="0.25">
      <c r="A76" s="68" t="s">
        <v>324</v>
      </c>
      <c r="B76" s="311" t="s">
        <v>351</v>
      </c>
      <c r="C76" s="311"/>
      <c r="D76" s="311"/>
      <c r="E76" s="72">
        <v>0</v>
      </c>
      <c r="F76" s="56">
        <v>0</v>
      </c>
      <c r="G76" s="313"/>
    </row>
    <row r="77" spans="1:7" x14ac:dyDescent="0.2">
      <c r="A77" s="68" t="s">
        <v>333</v>
      </c>
      <c r="B77" s="296" t="s">
        <v>352</v>
      </c>
      <c r="C77" s="296"/>
      <c r="D77" s="296"/>
      <c r="E77" s="72">
        <v>6.0000000000000001E-3</v>
      </c>
      <c r="F77" s="56">
        <v>0</v>
      </c>
      <c r="G77" s="313"/>
    </row>
    <row r="78" spans="1:7" x14ac:dyDescent="0.2">
      <c r="A78" s="294" t="s">
        <v>235</v>
      </c>
      <c r="B78" s="294"/>
      <c r="C78" s="294"/>
      <c r="D78" s="294"/>
      <c r="E78" s="73">
        <f>SUM(E70:E77)</f>
        <v>0.13800000000000001</v>
      </c>
      <c r="F78" s="56">
        <v>0</v>
      </c>
    </row>
    <row r="79" spans="1:7" x14ac:dyDescent="0.2">
      <c r="A79" s="74"/>
      <c r="B79" s="74"/>
      <c r="C79" s="74"/>
      <c r="D79" s="74"/>
      <c r="E79" s="75"/>
      <c r="F79" s="76"/>
    </row>
    <row r="80" spans="1:7" x14ac:dyDescent="0.2">
      <c r="A80" s="312" t="s">
        <v>353</v>
      </c>
      <c r="B80" s="312"/>
      <c r="C80" s="312"/>
      <c r="D80" s="312"/>
      <c r="E80" s="312"/>
      <c r="F80" s="312"/>
    </row>
    <row r="81" spans="1:12" x14ac:dyDescent="0.2">
      <c r="A81" s="70"/>
      <c r="B81" s="202"/>
      <c r="C81" s="202"/>
      <c r="D81" s="202"/>
      <c r="E81" s="77"/>
      <c r="F81" s="71"/>
    </row>
    <row r="82" spans="1:12" x14ac:dyDescent="0.2">
      <c r="A82" s="199" t="s">
        <v>354</v>
      </c>
      <c r="B82" s="294" t="s">
        <v>355</v>
      </c>
      <c r="C82" s="294"/>
      <c r="D82" s="294"/>
      <c r="E82" s="199" t="s">
        <v>314</v>
      </c>
      <c r="F82" s="69" t="s">
        <v>315</v>
      </c>
    </row>
    <row r="83" spans="1:12" x14ac:dyDescent="0.2">
      <c r="A83" s="68" t="s">
        <v>292</v>
      </c>
      <c r="B83" s="296" t="s">
        <v>355</v>
      </c>
      <c r="C83" s="296"/>
      <c r="D83" s="296"/>
      <c r="E83" s="109">
        <v>8.3299999999999999E-2</v>
      </c>
      <c r="F83" s="56">
        <v>0</v>
      </c>
      <c r="G83" s="78"/>
    </row>
    <row r="84" spans="1:12" x14ac:dyDescent="0.2">
      <c r="A84" s="294" t="s">
        <v>356</v>
      </c>
      <c r="B84" s="294"/>
      <c r="C84" s="294"/>
      <c r="D84" s="294"/>
      <c r="E84" s="73">
        <f>E83</f>
        <v>8.3299999999999999E-2</v>
      </c>
      <c r="F84" s="56">
        <v>0</v>
      </c>
    </row>
    <row r="85" spans="1:12" x14ac:dyDescent="0.2">
      <c r="A85" s="79" t="s">
        <v>294</v>
      </c>
      <c r="B85" s="300" t="s">
        <v>357</v>
      </c>
      <c r="C85" s="300"/>
      <c r="D85" s="300"/>
      <c r="E85" s="72">
        <f>E78*E83</f>
        <v>1.1495400000000001E-2</v>
      </c>
      <c r="F85" s="56">
        <v>0</v>
      </c>
      <c r="G85" s="78"/>
      <c r="H85" s="78"/>
    </row>
    <row r="86" spans="1:12" x14ac:dyDescent="0.2">
      <c r="A86" s="305" t="s">
        <v>235</v>
      </c>
      <c r="B86" s="306"/>
      <c r="C86" s="306"/>
      <c r="D86" s="306"/>
      <c r="E86" s="73">
        <f>SUM(E84:E85)</f>
        <v>9.4795400000000002E-2</v>
      </c>
      <c r="F86" s="56">
        <v>0</v>
      </c>
      <c r="G86" s="78"/>
    </row>
    <row r="87" spans="1:12" x14ac:dyDescent="0.2">
      <c r="A87" s="70"/>
      <c r="B87" s="202"/>
      <c r="C87" s="202"/>
      <c r="D87" s="202"/>
      <c r="E87" s="77"/>
      <c r="F87" s="71"/>
    </row>
    <row r="88" spans="1:12" x14ac:dyDescent="0.2">
      <c r="A88" s="199" t="s">
        <v>358</v>
      </c>
      <c r="B88" s="307" t="s">
        <v>359</v>
      </c>
      <c r="C88" s="307"/>
      <c r="D88" s="307"/>
      <c r="E88" s="199" t="s">
        <v>314</v>
      </c>
      <c r="F88" s="69" t="s">
        <v>315</v>
      </c>
    </row>
    <row r="89" spans="1:12" x14ac:dyDescent="0.2">
      <c r="A89" s="68" t="s">
        <v>292</v>
      </c>
      <c r="B89" s="308" t="s">
        <v>360</v>
      </c>
      <c r="C89" s="309"/>
      <c r="D89" s="310"/>
      <c r="E89" s="72">
        <v>0</v>
      </c>
      <c r="F89" s="56">
        <v>0</v>
      </c>
      <c r="H89" s="81"/>
      <c r="I89" s="81"/>
      <c r="J89" s="81"/>
      <c r="K89" s="82"/>
      <c r="L89" s="83"/>
    </row>
    <row r="90" spans="1:12" ht="32.25" customHeight="1" x14ac:dyDescent="0.2">
      <c r="A90" s="79" t="s">
        <v>294</v>
      </c>
      <c r="B90" s="300" t="s">
        <v>361</v>
      </c>
      <c r="C90" s="300"/>
      <c r="D90" s="300"/>
      <c r="E90" s="84">
        <f>E89*E78</f>
        <v>0</v>
      </c>
      <c r="F90" s="56">
        <v>0</v>
      </c>
      <c r="K90" s="82"/>
      <c r="L90" s="83"/>
    </row>
    <row r="91" spans="1:12" x14ac:dyDescent="0.2">
      <c r="A91" s="303" t="s">
        <v>235</v>
      </c>
      <c r="B91" s="304"/>
      <c r="C91" s="304"/>
      <c r="D91" s="304"/>
      <c r="E91" s="73">
        <f>SUM(E89:E90)</f>
        <v>0</v>
      </c>
      <c r="F91" s="56">
        <v>0</v>
      </c>
    </row>
    <row r="92" spans="1:12" x14ac:dyDescent="0.2">
      <c r="A92" s="70"/>
      <c r="B92" s="70"/>
      <c r="C92" s="70"/>
      <c r="D92" s="70"/>
      <c r="E92" s="70"/>
      <c r="F92" s="71"/>
    </row>
    <row r="93" spans="1:12" x14ac:dyDescent="0.2">
      <c r="A93" s="302" t="s">
        <v>362</v>
      </c>
      <c r="B93" s="302"/>
      <c r="C93" s="302"/>
      <c r="D93" s="302"/>
      <c r="E93" s="302"/>
      <c r="F93" s="302"/>
    </row>
    <row r="94" spans="1:12" x14ac:dyDescent="0.2">
      <c r="A94" s="70"/>
      <c r="B94" s="70"/>
      <c r="C94" s="70"/>
      <c r="D94" s="70"/>
      <c r="E94" s="70"/>
      <c r="F94" s="71"/>
      <c r="G94" s="85"/>
    </row>
    <row r="95" spans="1:12" x14ac:dyDescent="0.2">
      <c r="A95" s="199" t="s">
        <v>363</v>
      </c>
      <c r="B95" s="294" t="s">
        <v>364</v>
      </c>
      <c r="C95" s="294"/>
      <c r="D95" s="294"/>
      <c r="E95" s="199" t="s">
        <v>314</v>
      </c>
      <c r="F95" s="69" t="s">
        <v>315</v>
      </c>
    </row>
    <row r="96" spans="1:12" x14ac:dyDescent="0.2">
      <c r="A96" s="79" t="s">
        <v>292</v>
      </c>
      <c r="B96" s="273" t="s">
        <v>365</v>
      </c>
      <c r="C96" s="273"/>
      <c r="D96" s="273"/>
      <c r="E96" s="84">
        <v>0</v>
      </c>
      <c r="F96" s="80">
        <v>0</v>
      </c>
      <c r="G96" s="78"/>
    </row>
    <row r="97" spans="1:7" x14ac:dyDescent="0.2">
      <c r="A97" s="79" t="s">
        <v>294</v>
      </c>
      <c r="B97" s="300" t="s">
        <v>366</v>
      </c>
      <c r="C97" s="300"/>
      <c r="D97" s="300"/>
      <c r="E97" s="84">
        <v>0</v>
      </c>
      <c r="F97" s="80">
        <v>0</v>
      </c>
      <c r="G97" s="86"/>
    </row>
    <row r="98" spans="1:7" ht="12.75" customHeight="1" x14ac:dyDescent="0.2">
      <c r="A98" s="79" t="s">
        <v>297</v>
      </c>
      <c r="B98" s="300" t="s">
        <v>367</v>
      </c>
      <c r="C98" s="300"/>
      <c r="D98" s="300"/>
      <c r="E98" s="84">
        <v>0</v>
      </c>
      <c r="F98" s="80">
        <v>0</v>
      </c>
      <c r="G98" s="201"/>
    </row>
    <row r="99" spans="1:7" x14ac:dyDescent="0.2">
      <c r="A99" s="79" t="s">
        <v>298</v>
      </c>
      <c r="B99" s="300" t="s">
        <v>368</v>
      </c>
      <c r="C99" s="300"/>
      <c r="D99" s="300"/>
      <c r="E99" s="84">
        <v>0</v>
      </c>
      <c r="F99" s="80">
        <v>0</v>
      </c>
      <c r="G99" s="52"/>
    </row>
    <row r="100" spans="1:7" x14ac:dyDescent="0.2">
      <c r="A100" s="79" t="s">
        <v>320</v>
      </c>
      <c r="B100" s="300" t="s">
        <v>369</v>
      </c>
      <c r="C100" s="300"/>
      <c r="D100" s="300"/>
      <c r="E100" s="84">
        <v>0</v>
      </c>
      <c r="F100" s="80">
        <v>0</v>
      </c>
      <c r="G100" s="52"/>
    </row>
    <row r="101" spans="1:7" ht="12.75" customHeight="1" x14ac:dyDescent="0.2">
      <c r="A101" s="79" t="s">
        <v>322</v>
      </c>
      <c r="B101" s="281" t="s">
        <v>370</v>
      </c>
      <c r="C101" s="282"/>
      <c r="D101" s="283"/>
      <c r="E101" s="84">
        <v>0</v>
      </c>
      <c r="F101" s="80">
        <v>0</v>
      </c>
      <c r="G101" s="52"/>
    </row>
    <row r="102" spans="1:7" x14ac:dyDescent="0.2">
      <c r="A102" s="274" t="s">
        <v>235</v>
      </c>
      <c r="B102" s="275"/>
      <c r="C102" s="275"/>
      <c r="D102" s="276"/>
      <c r="E102" s="84">
        <v>0</v>
      </c>
      <c r="F102" s="80">
        <v>0</v>
      </c>
      <c r="G102" s="201"/>
    </row>
    <row r="103" spans="1:7" x14ac:dyDescent="0.2">
      <c r="A103" s="70"/>
      <c r="B103" s="70"/>
      <c r="C103" s="70"/>
      <c r="D103" s="70"/>
      <c r="E103" s="70"/>
      <c r="F103" s="71"/>
    </row>
    <row r="104" spans="1:7" x14ac:dyDescent="0.2">
      <c r="A104" s="302" t="s">
        <v>371</v>
      </c>
      <c r="B104" s="302"/>
      <c r="C104" s="302"/>
      <c r="D104" s="302"/>
      <c r="E104" s="302"/>
      <c r="F104" s="302"/>
    </row>
    <row r="105" spans="1:7" x14ac:dyDescent="0.2">
      <c r="A105" s="70"/>
      <c r="B105" s="70"/>
      <c r="C105" s="70"/>
      <c r="D105" s="70"/>
      <c r="E105" s="70"/>
      <c r="F105" s="71"/>
    </row>
    <row r="106" spans="1:7" ht="30.75" customHeight="1" x14ac:dyDescent="0.2">
      <c r="A106" s="203" t="s">
        <v>372</v>
      </c>
      <c r="B106" s="284" t="s">
        <v>373</v>
      </c>
      <c r="C106" s="285"/>
      <c r="D106" s="286"/>
      <c r="E106" s="203" t="s">
        <v>314</v>
      </c>
      <c r="F106" s="88" t="s">
        <v>315</v>
      </c>
    </row>
    <row r="107" spans="1:7" ht="13.5" x14ac:dyDescent="0.2">
      <c r="A107" s="79" t="s">
        <v>292</v>
      </c>
      <c r="B107" s="301" t="s">
        <v>374</v>
      </c>
      <c r="C107" s="301"/>
      <c r="D107" s="301"/>
      <c r="E107" s="110">
        <v>0.121</v>
      </c>
      <c r="F107" s="80">
        <v>0</v>
      </c>
      <c r="G107" s="89"/>
    </row>
    <row r="108" spans="1:7" x14ac:dyDescent="0.2">
      <c r="A108" s="79" t="s">
        <v>294</v>
      </c>
      <c r="B108" s="300" t="s">
        <v>375</v>
      </c>
      <c r="C108" s="300"/>
      <c r="D108" s="300"/>
      <c r="E108" s="84">
        <v>0</v>
      </c>
      <c r="F108" s="80">
        <v>0</v>
      </c>
    </row>
    <row r="109" spans="1:7" x14ac:dyDescent="0.2">
      <c r="A109" s="79" t="s">
        <v>297</v>
      </c>
      <c r="B109" s="281" t="s">
        <v>376</v>
      </c>
      <c r="C109" s="282"/>
      <c r="D109" s="283"/>
      <c r="E109" s="84">
        <v>0</v>
      </c>
      <c r="F109" s="80">
        <v>0</v>
      </c>
    </row>
    <row r="110" spans="1:7" x14ac:dyDescent="0.2">
      <c r="A110" s="79" t="s">
        <v>298</v>
      </c>
      <c r="B110" s="281" t="s">
        <v>377</v>
      </c>
      <c r="C110" s="282"/>
      <c r="D110" s="283"/>
      <c r="E110" s="84">
        <v>0</v>
      </c>
      <c r="F110" s="80">
        <v>0</v>
      </c>
      <c r="G110" s="81"/>
    </row>
    <row r="111" spans="1:7" x14ac:dyDescent="0.2">
      <c r="A111" s="79" t="s">
        <v>320</v>
      </c>
      <c r="B111" s="300" t="s">
        <v>378</v>
      </c>
      <c r="C111" s="300"/>
      <c r="D111" s="300"/>
      <c r="E111" s="84">
        <v>0</v>
      </c>
      <c r="F111" s="80">
        <v>0</v>
      </c>
      <c r="G111" s="81"/>
    </row>
    <row r="112" spans="1:7" x14ac:dyDescent="0.2">
      <c r="A112" s="79" t="s">
        <v>322</v>
      </c>
      <c r="B112" s="281" t="s">
        <v>379</v>
      </c>
      <c r="C112" s="282"/>
      <c r="D112" s="283"/>
      <c r="E112" s="84">
        <v>0</v>
      </c>
      <c r="F112" s="80">
        <v>0</v>
      </c>
    </row>
    <row r="113" spans="1:7" x14ac:dyDescent="0.2">
      <c r="A113" s="297" t="s">
        <v>356</v>
      </c>
      <c r="B113" s="298"/>
      <c r="C113" s="298"/>
      <c r="D113" s="299"/>
      <c r="E113" s="87">
        <f>SUM(E107:E112)</f>
        <v>0.121</v>
      </c>
      <c r="F113" s="80">
        <v>0</v>
      </c>
    </row>
    <row r="114" spans="1:7" x14ac:dyDescent="0.2">
      <c r="A114" s="79" t="s">
        <v>324</v>
      </c>
      <c r="B114" s="300" t="s">
        <v>380</v>
      </c>
      <c r="C114" s="300"/>
      <c r="D114" s="300"/>
      <c r="E114" s="84">
        <f>E113*E78</f>
        <v>1.6698000000000001E-2</v>
      </c>
      <c r="F114" s="80">
        <v>0</v>
      </c>
    </row>
    <row r="115" spans="1:7" x14ac:dyDescent="0.2">
      <c r="A115" s="274" t="s">
        <v>235</v>
      </c>
      <c r="B115" s="275"/>
      <c r="C115" s="275"/>
      <c r="D115" s="275"/>
      <c r="E115" s="87">
        <f>E113+E114</f>
        <v>0.13769799999999999</v>
      </c>
      <c r="F115" s="80">
        <v>0</v>
      </c>
    </row>
    <row r="116" spans="1:7" x14ac:dyDescent="0.2">
      <c r="A116" s="70"/>
      <c r="B116" s="70"/>
      <c r="C116" s="70"/>
      <c r="D116" s="70"/>
      <c r="E116" s="70"/>
      <c r="F116" s="71"/>
    </row>
    <row r="117" spans="1:7" x14ac:dyDescent="0.2">
      <c r="A117" s="293" t="s">
        <v>381</v>
      </c>
      <c r="B117" s="293"/>
      <c r="C117" s="293"/>
      <c r="D117" s="293"/>
      <c r="E117" s="293"/>
      <c r="F117" s="293"/>
    </row>
    <row r="118" spans="1:7" x14ac:dyDescent="0.2">
      <c r="A118" s="90"/>
      <c r="B118" s="70"/>
      <c r="C118" s="70"/>
      <c r="D118" s="70"/>
      <c r="E118" s="70"/>
      <c r="F118" s="71"/>
    </row>
    <row r="119" spans="1:7" x14ac:dyDescent="0.2">
      <c r="A119" s="199">
        <v>4</v>
      </c>
      <c r="B119" s="294" t="s">
        <v>382</v>
      </c>
      <c r="C119" s="294"/>
      <c r="D119" s="294"/>
      <c r="E119" s="294"/>
      <c r="F119" s="56" t="s">
        <v>315</v>
      </c>
    </row>
    <row r="120" spans="1:7" x14ac:dyDescent="0.2">
      <c r="A120" s="91" t="s">
        <v>343</v>
      </c>
      <c r="B120" s="296" t="s">
        <v>383</v>
      </c>
      <c r="C120" s="296"/>
      <c r="D120" s="296"/>
      <c r="E120" s="296"/>
      <c r="F120" s="56">
        <v>0</v>
      </c>
    </row>
    <row r="121" spans="1:7" x14ac:dyDescent="0.2">
      <c r="A121" s="91" t="s">
        <v>354</v>
      </c>
      <c r="B121" s="296" t="s">
        <v>384</v>
      </c>
      <c r="C121" s="296"/>
      <c r="D121" s="296"/>
      <c r="E121" s="296"/>
      <c r="F121" s="56">
        <v>0</v>
      </c>
    </row>
    <row r="122" spans="1:7" x14ac:dyDescent="0.2">
      <c r="A122" s="91" t="s">
        <v>358</v>
      </c>
      <c r="B122" s="296" t="s">
        <v>360</v>
      </c>
      <c r="C122" s="296"/>
      <c r="D122" s="296"/>
      <c r="E122" s="296"/>
      <c r="F122" s="56">
        <v>0</v>
      </c>
    </row>
    <row r="123" spans="1:7" x14ac:dyDescent="0.2">
      <c r="A123" s="91" t="s">
        <v>363</v>
      </c>
      <c r="B123" s="296" t="s">
        <v>385</v>
      </c>
      <c r="C123" s="296"/>
      <c r="D123" s="296"/>
      <c r="E123" s="296"/>
      <c r="F123" s="56">
        <v>0</v>
      </c>
    </row>
    <row r="124" spans="1:7" x14ac:dyDescent="0.2">
      <c r="A124" s="91" t="s">
        <v>372</v>
      </c>
      <c r="B124" s="296" t="s">
        <v>386</v>
      </c>
      <c r="C124" s="296"/>
      <c r="D124" s="296"/>
      <c r="E124" s="296"/>
      <c r="F124" s="56">
        <v>0</v>
      </c>
    </row>
    <row r="125" spans="1:7" x14ac:dyDescent="0.2">
      <c r="A125" s="91" t="s">
        <v>387</v>
      </c>
      <c r="B125" s="296" t="s">
        <v>334</v>
      </c>
      <c r="C125" s="296"/>
      <c r="D125" s="296"/>
      <c r="E125" s="296"/>
      <c r="F125" s="56">
        <v>0</v>
      </c>
    </row>
    <row r="126" spans="1:7" x14ac:dyDescent="0.2">
      <c r="A126" s="294" t="s">
        <v>235</v>
      </c>
      <c r="B126" s="294"/>
      <c r="C126" s="294"/>
      <c r="D126" s="294"/>
      <c r="E126" s="294"/>
      <c r="F126" s="56">
        <v>0</v>
      </c>
    </row>
    <row r="127" spans="1:7" x14ac:dyDescent="0.2">
      <c r="A127" s="70"/>
      <c r="B127" s="70"/>
      <c r="C127" s="70"/>
      <c r="D127" s="70"/>
      <c r="E127" s="70"/>
      <c r="F127" s="71"/>
    </row>
    <row r="128" spans="1:7" x14ac:dyDescent="0.2">
      <c r="A128" s="293" t="s">
        <v>388</v>
      </c>
      <c r="B128" s="293"/>
      <c r="C128" s="293"/>
      <c r="D128" s="293"/>
      <c r="E128" s="293"/>
      <c r="F128" s="293"/>
      <c r="G128" s="92"/>
    </row>
    <row r="129" spans="1:9" x14ac:dyDescent="0.2">
      <c r="A129" s="70"/>
      <c r="B129" s="70"/>
      <c r="C129" s="70"/>
      <c r="D129" s="70"/>
      <c r="E129" s="70"/>
      <c r="F129" s="71"/>
    </row>
    <row r="130" spans="1:9" x14ac:dyDescent="0.2">
      <c r="A130" s="199">
        <v>5</v>
      </c>
      <c r="B130" s="294" t="s">
        <v>389</v>
      </c>
      <c r="C130" s="294"/>
      <c r="D130" s="294"/>
      <c r="E130" s="199" t="s">
        <v>314</v>
      </c>
      <c r="F130" s="69" t="s">
        <v>315</v>
      </c>
    </row>
    <row r="131" spans="1:9" ht="27.75" customHeight="1" x14ac:dyDescent="0.2">
      <c r="A131" s="79" t="s">
        <v>292</v>
      </c>
      <c r="B131" s="295" t="s">
        <v>531</v>
      </c>
      <c r="C131" s="295"/>
      <c r="D131" s="295"/>
      <c r="E131" s="87">
        <v>0</v>
      </c>
      <c r="F131" s="88">
        <v>0</v>
      </c>
    </row>
    <row r="132" spans="1:9" x14ac:dyDescent="0.2">
      <c r="A132" s="79" t="s">
        <v>294</v>
      </c>
      <c r="B132" s="290" t="s">
        <v>390</v>
      </c>
      <c r="C132" s="291"/>
      <c r="D132" s="291"/>
      <c r="E132" s="93">
        <f>E133+E134+E135+E136</f>
        <v>9.5000000000000001E-2</v>
      </c>
      <c r="F132" s="88">
        <v>0</v>
      </c>
    </row>
    <row r="133" spans="1:9" x14ac:dyDescent="0.2">
      <c r="A133" s="79" t="s">
        <v>391</v>
      </c>
      <c r="B133" s="281" t="s">
        <v>392</v>
      </c>
      <c r="C133" s="282"/>
      <c r="D133" s="283"/>
      <c r="E133" s="84">
        <v>0</v>
      </c>
      <c r="F133" s="88">
        <v>0</v>
      </c>
    </row>
    <row r="134" spans="1:9" x14ac:dyDescent="0.2">
      <c r="A134" s="79" t="s">
        <v>393</v>
      </c>
      <c r="B134" s="281" t="s">
        <v>394</v>
      </c>
      <c r="C134" s="282"/>
      <c r="D134" s="283"/>
      <c r="E134" s="84">
        <v>0</v>
      </c>
      <c r="F134" s="88">
        <v>0</v>
      </c>
    </row>
    <row r="135" spans="1:9" x14ac:dyDescent="0.2">
      <c r="A135" s="79" t="s">
        <v>395</v>
      </c>
      <c r="B135" s="278" t="s">
        <v>396</v>
      </c>
      <c r="C135" s="279"/>
      <c r="D135" s="280"/>
      <c r="E135" s="84">
        <v>0.05</v>
      </c>
      <c r="F135" s="88">
        <v>0</v>
      </c>
    </row>
    <row r="136" spans="1:9" x14ac:dyDescent="0.2">
      <c r="A136" s="79" t="s">
        <v>397</v>
      </c>
      <c r="B136" s="281" t="s">
        <v>398</v>
      </c>
      <c r="C136" s="282"/>
      <c r="D136" s="283"/>
      <c r="E136" s="84">
        <v>4.4999999999999998E-2</v>
      </c>
      <c r="F136" s="88">
        <v>0</v>
      </c>
    </row>
    <row r="137" spans="1:9" x14ac:dyDescent="0.2">
      <c r="A137" s="79" t="s">
        <v>297</v>
      </c>
      <c r="B137" s="284" t="s">
        <v>399</v>
      </c>
      <c r="C137" s="285"/>
      <c r="D137" s="286"/>
      <c r="E137" s="87">
        <v>0</v>
      </c>
      <c r="F137" s="88">
        <v>0</v>
      </c>
    </row>
    <row r="138" spans="1:9" x14ac:dyDescent="0.2">
      <c r="A138" s="287" t="s">
        <v>235</v>
      </c>
      <c r="B138" s="288"/>
      <c r="C138" s="288"/>
      <c r="D138" s="288"/>
      <c r="E138" s="289"/>
      <c r="F138" s="88">
        <v>0</v>
      </c>
      <c r="G138" s="94"/>
    </row>
    <row r="139" spans="1:9" x14ac:dyDescent="0.2">
      <c r="A139" s="70"/>
      <c r="B139" s="70"/>
      <c r="C139" s="70"/>
      <c r="D139" s="70"/>
      <c r="E139" s="70"/>
      <c r="F139" s="71"/>
    </row>
    <row r="140" spans="1:9" x14ac:dyDescent="0.2">
      <c r="A140" s="70"/>
      <c r="B140" s="70"/>
      <c r="C140" s="70"/>
      <c r="D140" s="70"/>
      <c r="E140" s="70"/>
      <c r="F140" s="71"/>
      <c r="I140" s="94"/>
    </row>
    <row r="141" spans="1:9" ht="32.25" customHeight="1" x14ac:dyDescent="0.2">
      <c r="A141" s="290" t="s">
        <v>400</v>
      </c>
      <c r="B141" s="291"/>
      <c r="C141" s="291"/>
      <c r="D141" s="291"/>
      <c r="E141" s="292"/>
      <c r="F141" s="80" t="s">
        <v>315</v>
      </c>
    </row>
    <row r="142" spans="1:9" x14ac:dyDescent="0.2">
      <c r="A142" s="79" t="s">
        <v>292</v>
      </c>
      <c r="B142" s="273" t="s">
        <v>401</v>
      </c>
      <c r="C142" s="273"/>
      <c r="D142" s="273"/>
      <c r="E142" s="273"/>
      <c r="F142" s="80">
        <v>0</v>
      </c>
    </row>
    <row r="143" spans="1:9" x14ac:dyDescent="0.2">
      <c r="A143" s="79" t="s">
        <v>294</v>
      </c>
      <c r="B143" s="273" t="s">
        <v>402</v>
      </c>
      <c r="C143" s="273"/>
      <c r="D143" s="273"/>
      <c r="E143" s="273"/>
      <c r="F143" s="80">
        <v>0</v>
      </c>
    </row>
    <row r="144" spans="1:9" x14ac:dyDescent="0.2">
      <c r="A144" s="79" t="s">
        <v>297</v>
      </c>
      <c r="B144" s="273" t="s">
        <v>403</v>
      </c>
      <c r="C144" s="273"/>
      <c r="D144" s="273"/>
      <c r="E144" s="273"/>
      <c r="F144" s="80">
        <v>0</v>
      </c>
    </row>
    <row r="145" spans="1:7" x14ac:dyDescent="0.2">
      <c r="A145" s="79" t="s">
        <v>298</v>
      </c>
      <c r="B145" s="273" t="s">
        <v>404</v>
      </c>
      <c r="C145" s="273"/>
      <c r="D145" s="273"/>
      <c r="E145" s="273"/>
      <c r="F145" s="80">
        <v>0</v>
      </c>
      <c r="G145" s="94"/>
    </row>
    <row r="146" spans="1:7" ht="16.5" customHeight="1" x14ac:dyDescent="0.2">
      <c r="A146" s="274" t="s">
        <v>356</v>
      </c>
      <c r="B146" s="275"/>
      <c r="C146" s="275"/>
      <c r="D146" s="275"/>
      <c r="E146" s="276"/>
      <c r="F146" s="80">
        <v>0</v>
      </c>
      <c r="G146" s="94"/>
    </row>
    <row r="147" spans="1:7" x14ac:dyDescent="0.2">
      <c r="A147" s="79" t="s">
        <v>320</v>
      </c>
      <c r="B147" s="273" t="s">
        <v>405</v>
      </c>
      <c r="C147" s="273"/>
      <c r="D147" s="273"/>
      <c r="E147" s="273"/>
      <c r="F147" s="80">
        <v>0</v>
      </c>
    </row>
    <row r="148" spans="1:7" x14ac:dyDescent="0.2">
      <c r="A148" s="277" t="s">
        <v>235</v>
      </c>
      <c r="B148" s="277"/>
      <c r="C148" s="277"/>
      <c r="D148" s="277"/>
      <c r="E148" s="277"/>
      <c r="F148" s="80">
        <v>0</v>
      </c>
    </row>
    <row r="149" spans="1:7" x14ac:dyDescent="0.2">
      <c r="A149" s="70"/>
      <c r="B149" s="95"/>
      <c r="C149" s="95"/>
      <c r="D149" s="259" t="s">
        <v>406</v>
      </c>
      <c r="E149" s="259"/>
      <c r="F149" s="96"/>
    </row>
    <row r="150" spans="1:7" x14ac:dyDescent="0.2">
      <c r="B150" s="52"/>
      <c r="C150" s="52"/>
      <c r="D150" s="97"/>
      <c r="E150" s="97"/>
      <c r="F150" s="98"/>
    </row>
    <row r="151" spans="1:7" ht="26.25" customHeight="1" x14ac:dyDescent="0.2">
      <c r="A151" s="260" t="s">
        <v>407</v>
      </c>
      <c r="B151" s="260"/>
      <c r="C151" s="260"/>
      <c r="D151" s="260"/>
      <c r="E151" s="260"/>
      <c r="F151" s="260"/>
    </row>
    <row r="152" spans="1:7" ht="13.5" thickBot="1" x14ac:dyDescent="0.25">
      <c r="A152" s="99"/>
      <c r="B152" s="99"/>
      <c r="C152" s="99"/>
      <c r="D152" s="99"/>
      <c r="E152" s="99"/>
      <c r="F152" s="99"/>
    </row>
    <row r="153" spans="1:7" ht="14.25" thickTop="1" thickBot="1" x14ac:dyDescent="0.25">
      <c r="A153" s="100" t="s">
        <v>99</v>
      </c>
      <c r="B153" s="101"/>
      <c r="C153" s="102"/>
      <c r="D153" s="103" t="s">
        <v>408</v>
      </c>
      <c r="E153" s="101"/>
      <c r="F153" s="104"/>
      <c r="G153" s="105"/>
    </row>
    <row r="154" spans="1:7" ht="13.5" thickTop="1" x14ac:dyDescent="0.2">
      <c r="A154" s="261" t="s">
        <v>409</v>
      </c>
      <c r="B154" s="262"/>
      <c r="C154" s="263"/>
      <c r="D154" s="264">
        <f>E84</f>
        <v>8.3299999999999999E-2</v>
      </c>
      <c r="E154" s="265"/>
      <c r="F154" s="266"/>
    </row>
    <row r="155" spans="1:7" x14ac:dyDescent="0.2">
      <c r="A155" s="267" t="s">
        <v>410</v>
      </c>
      <c r="B155" s="268"/>
      <c r="C155" s="269"/>
      <c r="D155" s="270">
        <f>E107</f>
        <v>0.121</v>
      </c>
      <c r="E155" s="271"/>
      <c r="F155" s="272"/>
    </row>
    <row r="156" spans="1:7" ht="33.75" customHeight="1" thickBot="1" x14ac:dyDescent="0.25">
      <c r="A156" s="241" t="s">
        <v>411</v>
      </c>
      <c r="B156" s="242"/>
      <c r="C156" s="243"/>
      <c r="D156" s="244">
        <f>E98+E101</f>
        <v>0</v>
      </c>
      <c r="E156" s="245"/>
      <c r="F156" s="246"/>
    </row>
    <row r="157" spans="1:7" ht="13.5" thickBot="1" x14ac:dyDescent="0.25">
      <c r="A157" s="247" t="s">
        <v>356</v>
      </c>
      <c r="B157" s="248"/>
      <c r="C157" s="249"/>
      <c r="D157" s="250">
        <f>SUM(D154:D156)</f>
        <v>0.20429999999999998</v>
      </c>
      <c r="E157" s="251"/>
      <c r="F157" s="252"/>
    </row>
    <row r="158" spans="1:7" ht="33.75" customHeight="1" thickTop="1" thickBot="1" x14ac:dyDescent="0.25">
      <c r="A158" s="253" t="s">
        <v>412</v>
      </c>
      <c r="B158" s="254"/>
      <c r="C158" s="255"/>
      <c r="D158" s="111">
        <v>7.3899999999999993E-2</v>
      </c>
      <c r="E158" s="111">
        <v>7.5999999999999998E-2</v>
      </c>
      <c r="F158" s="106">
        <v>7.8200000000000006E-2</v>
      </c>
    </row>
    <row r="159" spans="1:7" ht="14.25" thickTop="1" thickBot="1" x14ac:dyDescent="0.25">
      <c r="A159" s="256" t="s">
        <v>413</v>
      </c>
      <c r="B159" s="257"/>
      <c r="C159" s="258"/>
      <c r="D159" s="122">
        <f>D157+D158</f>
        <v>0.2782</v>
      </c>
      <c r="E159" s="123">
        <f>D157+E158</f>
        <v>0.28029999999999999</v>
      </c>
      <c r="F159" s="107">
        <f>D157+F158</f>
        <v>0.28249999999999997</v>
      </c>
    </row>
    <row r="160" spans="1:7" ht="36" customHeight="1" thickTop="1" x14ac:dyDescent="0.2">
      <c r="A160" s="240" t="s">
        <v>414</v>
      </c>
      <c r="B160" s="240"/>
      <c r="C160" s="240"/>
      <c r="D160" s="240"/>
      <c r="E160" s="240"/>
      <c r="F160" s="240"/>
    </row>
  </sheetData>
  <mergeCells count="142">
    <mergeCell ref="A157:C157"/>
    <mergeCell ref="D157:F157"/>
    <mergeCell ref="A158:C158"/>
    <mergeCell ref="A159:C159"/>
    <mergeCell ref="A160:F160"/>
    <mergeCell ref="A151:F151"/>
    <mergeCell ref="A154:C154"/>
    <mergeCell ref="D154:F154"/>
    <mergeCell ref="A155:C155"/>
    <mergeCell ref="D155:F155"/>
    <mergeCell ref="A156:C156"/>
    <mergeCell ref="D156:F156"/>
    <mergeCell ref="B144:E144"/>
    <mergeCell ref="B145:E145"/>
    <mergeCell ref="A146:E146"/>
    <mergeCell ref="B147:E147"/>
    <mergeCell ref="A148:E148"/>
    <mergeCell ref="D149:E149"/>
    <mergeCell ref="B136:D136"/>
    <mergeCell ref="B137:D137"/>
    <mergeCell ref="A138:E138"/>
    <mergeCell ref="A141:E141"/>
    <mergeCell ref="B142:E142"/>
    <mergeCell ref="B143:E143"/>
    <mergeCell ref="B130:D130"/>
    <mergeCell ref="B131:D131"/>
    <mergeCell ref="B132:D132"/>
    <mergeCell ref="B133:D133"/>
    <mergeCell ref="B134:D134"/>
    <mergeCell ref="B135:D135"/>
    <mergeCell ref="B122:E122"/>
    <mergeCell ref="B123:E123"/>
    <mergeCell ref="B124:E124"/>
    <mergeCell ref="B125:E125"/>
    <mergeCell ref="A126:E126"/>
    <mergeCell ref="A128:F128"/>
    <mergeCell ref="B114:D114"/>
    <mergeCell ref="A115:D115"/>
    <mergeCell ref="A117:F117"/>
    <mergeCell ref="B119:E119"/>
    <mergeCell ref="B120:E120"/>
    <mergeCell ref="B121:E121"/>
    <mergeCell ref="B108:D108"/>
    <mergeCell ref="B109:D109"/>
    <mergeCell ref="B110:D110"/>
    <mergeCell ref="B111:D111"/>
    <mergeCell ref="B112:D112"/>
    <mergeCell ref="A113:D113"/>
    <mergeCell ref="B100:D100"/>
    <mergeCell ref="B101:D101"/>
    <mergeCell ref="A102:D102"/>
    <mergeCell ref="A104:F104"/>
    <mergeCell ref="B106:D106"/>
    <mergeCell ref="B107:D107"/>
    <mergeCell ref="A93:F93"/>
    <mergeCell ref="B95:D95"/>
    <mergeCell ref="B96:D96"/>
    <mergeCell ref="B97:D97"/>
    <mergeCell ref="B98:D98"/>
    <mergeCell ref="B99:D99"/>
    <mergeCell ref="B85:D85"/>
    <mergeCell ref="A86:D86"/>
    <mergeCell ref="B88:D88"/>
    <mergeCell ref="B89:D89"/>
    <mergeCell ref="B90:D90"/>
    <mergeCell ref="A91:D91"/>
    <mergeCell ref="B77:D77"/>
    <mergeCell ref="A78:D78"/>
    <mergeCell ref="A80:F80"/>
    <mergeCell ref="B82:D82"/>
    <mergeCell ref="B83:D83"/>
    <mergeCell ref="A84:D84"/>
    <mergeCell ref="B67:F67"/>
    <mergeCell ref="B69:D69"/>
    <mergeCell ref="B70:D70"/>
    <mergeCell ref="G70:G77"/>
    <mergeCell ref="B71:D71"/>
    <mergeCell ref="B72:D72"/>
    <mergeCell ref="B73:D73"/>
    <mergeCell ref="B74:D74"/>
    <mergeCell ref="B75:D75"/>
    <mergeCell ref="B76:D76"/>
    <mergeCell ref="B59:E59"/>
    <mergeCell ref="B60:E60"/>
    <mergeCell ref="B61:E61"/>
    <mergeCell ref="B62:E62"/>
    <mergeCell ref="A63:E63"/>
    <mergeCell ref="A65:F65"/>
    <mergeCell ref="B54:E54"/>
    <mergeCell ref="B55:E55"/>
    <mergeCell ref="B56:E56"/>
    <mergeCell ref="B57:E57"/>
    <mergeCell ref="B58:E58"/>
    <mergeCell ref="B46:E46"/>
    <mergeCell ref="B47:E47"/>
    <mergeCell ref="B48:E48"/>
    <mergeCell ref="B49:E49"/>
    <mergeCell ref="A50:E50"/>
    <mergeCell ref="A52:F52"/>
    <mergeCell ref="B37:F37"/>
    <mergeCell ref="A39:F39"/>
    <mergeCell ref="B41:E41"/>
    <mergeCell ref="B43:C43"/>
    <mergeCell ref="B44:D44"/>
    <mergeCell ref="B45:E45"/>
    <mergeCell ref="C31:E31"/>
    <mergeCell ref="C32:E32"/>
    <mergeCell ref="C33:E33"/>
    <mergeCell ref="C34:E34"/>
    <mergeCell ref="C35:E35"/>
    <mergeCell ref="C36:E36"/>
    <mergeCell ref="B24:E24"/>
    <mergeCell ref="F24:G24"/>
    <mergeCell ref="B26:G26"/>
    <mergeCell ref="C28:E28"/>
    <mergeCell ref="C29:E29"/>
    <mergeCell ref="C30:E30"/>
    <mergeCell ref="A20:G20"/>
    <mergeCell ref="B21:E21"/>
    <mergeCell ref="F21:G21"/>
    <mergeCell ref="B22:E22"/>
    <mergeCell ref="F22:G22"/>
    <mergeCell ref="B23:E23"/>
    <mergeCell ref="F23:G23"/>
    <mergeCell ref="C15:E15"/>
    <mergeCell ref="F15:G15"/>
    <mergeCell ref="A16:B16"/>
    <mergeCell ref="C16:E16"/>
    <mergeCell ref="F16:G16"/>
    <mergeCell ref="A18:G18"/>
    <mergeCell ref="A8:G8"/>
    <mergeCell ref="B9:F9"/>
    <mergeCell ref="B10:F10"/>
    <mergeCell ref="B11:F11"/>
    <mergeCell ref="B12:F12"/>
    <mergeCell ref="A14:G14"/>
    <mergeCell ref="A1:G1"/>
    <mergeCell ref="A2:C2"/>
    <mergeCell ref="D2:G2"/>
    <mergeCell ref="C4:G4"/>
    <mergeCell ref="C5:G5"/>
    <mergeCell ref="C6:G6"/>
  </mergeCells>
  <printOptions horizontalCentered="1"/>
  <pageMargins left="1.1811023622047245" right="0.39370078740157483" top="0.98425196850393704" bottom="0.59055118110236227" header="0.31496062992125984" footer="0.31496062992125984"/>
  <pageSetup paperSize="9" scale="91" fitToHeight="0" orientation="portrait" r:id="rId1"/>
  <rowBreaks count="2" manualBreakCount="2">
    <brk id="64" max="6" man="1"/>
    <brk id="116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0"/>
  <sheetViews>
    <sheetView tabSelected="1" view="pageBreakPreview" zoomScale="110" zoomScaleNormal="130" zoomScaleSheetLayoutView="110" workbookViewId="0">
      <selection activeCell="F123" sqref="F123"/>
    </sheetView>
  </sheetViews>
  <sheetFormatPr defaultRowHeight="12.75" x14ac:dyDescent="0.2"/>
  <cols>
    <col min="1" max="1" width="4" style="48" customWidth="1"/>
    <col min="2" max="2" width="12.28515625" style="48" customWidth="1"/>
    <col min="3" max="3" width="29.85546875" style="48" customWidth="1"/>
    <col min="4" max="4" width="9.42578125" style="48" customWidth="1"/>
    <col min="5" max="5" width="9.28515625" style="48" bestFit="1" customWidth="1"/>
    <col min="6" max="6" width="15" style="51" customWidth="1"/>
    <col min="7" max="7" width="13.7109375" style="48" customWidth="1"/>
    <col min="8" max="11" width="9.140625" style="48"/>
    <col min="12" max="12" width="15.28515625" style="48" customWidth="1"/>
    <col min="13" max="15" width="9.140625" style="48"/>
    <col min="16" max="16" width="11.7109375" style="48" customWidth="1"/>
    <col min="17" max="16384" width="9.140625" style="48"/>
  </cols>
  <sheetData>
    <row r="1" spans="1:7" x14ac:dyDescent="0.2">
      <c r="A1" s="341" t="s">
        <v>492</v>
      </c>
      <c r="B1" s="341"/>
      <c r="C1" s="341"/>
      <c r="D1" s="341"/>
      <c r="E1" s="341"/>
      <c r="F1" s="341"/>
      <c r="G1" s="341"/>
    </row>
    <row r="2" spans="1:7" x14ac:dyDescent="0.2">
      <c r="A2" s="341" t="s">
        <v>287</v>
      </c>
      <c r="B2" s="341"/>
      <c r="C2" s="341"/>
      <c r="D2" s="341" t="s">
        <v>513</v>
      </c>
      <c r="E2" s="341"/>
      <c r="F2" s="341"/>
      <c r="G2" s="341"/>
    </row>
    <row r="4" spans="1:7" x14ac:dyDescent="0.2">
      <c r="B4" s="49" t="s">
        <v>288</v>
      </c>
      <c r="C4" s="342"/>
      <c r="D4" s="342"/>
      <c r="E4" s="342"/>
      <c r="F4" s="342"/>
      <c r="G4" s="342"/>
    </row>
    <row r="5" spans="1:7" x14ac:dyDescent="0.2">
      <c r="B5" s="49" t="s">
        <v>289</v>
      </c>
      <c r="C5" s="342"/>
      <c r="D5" s="342"/>
      <c r="E5" s="342"/>
      <c r="F5" s="342"/>
      <c r="G5" s="342"/>
    </row>
    <row r="6" spans="1:7" x14ac:dyDescent="0.2">
      <c r="B6" s="49" t="s">
        <v>290</v>
      </c>
      <c r="C6" s="342"/>
      <c r="D6" s="342"/>
      <c r="E6" s="342"/>
      <c r="F6" s="342"/>
      <c r="G6" s="342"/>
    </row>
    <row r="8" spans="1:7" x14ac:dyDescent="0.2">
      <c r="A8" s="314" t="s">
        <v>291</v>
      </c>
      <c r="B8" s="314"/>
      <c r="C8" s="314"/>
      <c r="D8" s="314"/>
      <c r="E8" s="314"/>
      <c r="F8" s="314"/>
      <c r="G8" s="314"/>
    </row>
    <row r="9" spans="1:7" x14ac:dyDescent="0.2">
      <c r="A9" s="198" t="s">
        <v>292</v>
      </c>
      <c r="B9" s="315" t="s">
        <v>293</v>
      </c>
      <c r="C9" s="316"/>
      <c r="D9" s="316"/>
      <c r="E9" s="316"/>
      <c r="F9" s="317"/>
      <c r="G9" s="198"/>
    </row>
    <row r="10" spans="1:7" x14ac:dyDescent="0.2">
      <c r="A10" s="198" t="s">
        <v>294</v>
      </c>
      <c r="B10" s="315" t="s">
        <v>295</v>
      </c>
      <c r="C10" s="316"/>
      <c r="D10" s="316"/>
      <c r="E10" s="316"/>
      <c r="F10" s="317"/>
      <c r="G10" s="198" t="s">
        <v>296</v>
      </c>
    </row>
    <row r="11" spans="1:7" x14ac:dyDescent="0.2">
      <c r="A11" s="198" t="s">
        <v>297</v>
      </c>
      <c r="B11" s="315" t="s">
        <v>528</v>
      </c>
      <c r="C11" s="316"/>
      <c r="D11" s="316"/>
      <c r="E11" s="316"/>
      <c r="F11" s="317"/>
      <c r="G11" s="50"/>
    </row>
    <row r="12" spans="1:7" x14ac:dyDescent="0.2">
      <c r="A12" s="198" t="s">
        <v>298</v>
      </c>
      <c r="B12" s="315" t="s">
        <v>299</v>
      </c>
      <c r="C12" s="316"/>
      <c r="D12" s="316"/>
      <c r="E12" s="316"/>
      <c r="F12" s="317"/>
      <c r="G12" s="198">
        <v>12</v>
      </c>
    </row>
    <row r="13" spans="1:7" x14ac:dyDescent="0.2">
      <c r="G13" s="52"/>
    </row>
    <row r="14" spans="1:7" x14ac:dyDescent="0.2">
      <c r="A14" s="340" t="s">
        <v>300</v>
      </c>
      <c r="B14" s="340"/>
      <c r="C14" s="340"/>
      <c r="D14" s="340"/>
      <c r="E14" s="340"/>
      <c r="F14" s="340"/>
      <c r="G14" s="340"/>
    </row>
    <row r="15" spans="1:7" ht="15" customHeight="1" x14ac:dyDescent="0.2">
      <c r="A15" s="197" t="s">
        <v>301</v>
      </c>
      <c r="B15" s="194"/>
      <c r="C15" s="319" t="s">
        <v>302</v>
      </c>
      <c r="D15" s="320"/>
      <c r="E15" s="321"/>
      <c r="F15" s="314" t="s">
        <v>303</v>
      </c>
      <c r="G15" s="314"/>
    </row>
    <row r="16" spans="1:7" x14ac:dyDescent="0.2">
      <c r="A16" s="333" t="s">
        <v>269</v>
      </c>
      <c r="B16" s="333"/>
      <c r="C16" s="334" t="s">
        <v>304</v>
      </c>
      <c r="D16" s="335"/>
      <c r="E16" s="336"/>
      <c r="F16" s="337">
        <v>1</v>
      </c>
      <c r="G16" s="338"/>
    </row>
    <row r="18" spans="1:7" x14ac:dyDescent="0.2">
      <c r="A18" s="339" t="s">
        <v>305</v>
      </c>
      <c r="B18" s="339"/>
      <c r="C18" s="339"/>
      <c r="D18" s="339"/>
      <c r="E18" s="339"/>
      <c r="F18" s="339"/>
      <c r="G18" s="339"/>
    </row>
    <row r="19" spans="1:7" x14ac:dyDescent="0.2">
      <c r="B19" s="201"/>
      <c r="C19" s="201"/>
      <c r="D19" s="201"/>
      <c r="E19" s="201"/>
      <c r="F19" s="53"/>
      <c r="G19" s="201"/>
    </row>
    <row r="20" spans="1:7" x14ac:dyDescent="0.2">
      <c r="A20" s="314" t="s">
        <v>306</v>
      </c>
      <c r="B20" s="314"/>
      <c r="C20" s="314"/>
      <c r="D20" s="314"/>
      <c r="E20" s="314"/>
      <c r="F20" s="314"/>
      <c r="G20" s="314"/>
    </row>
    <row r="21" spans="1:7" x14ac:dyDescent="0.2">
      <c r="A21" s="198">
        <v>1</v>
      </c>
      <c r="B21" s="326" t="s">
        <v>307</v>
      </c>
      <c r="C21" s="327"/>
      <c r="D21" s="327"/>
      <c r="E21" s="328"/>
      <c r="F21" s="319" t="s">
        <v>488</v>
      </c>
      <c r="G21" s="321"/>
    </row>
    <row r="22" spans="1:7" x14ac:dyDescent="0.2">
      <c r="A22" s="198">
        <v>2</v>
      </c>
      <c r="B22" s="315" t="s">
        <v>308</v>
      </c>
      <c r="C22" s="316"/>
      <c r="D22" s="316"/>
      <c r="E22" s="317"/>
      <c r="F22" s="329"/>
      <c r="G22" s="330"/>
    </row>
    <row r="23" spans="1:7" x14ac:dyDescent="0.2">
      <c r="A23" s="198">
        <v>3</v>
      </c>
      <c r="B23" s="315" t="s">
        <v>309</v>
      </c>
      <c r="C23" s="316"/>
      <c r="D23" s="316"/>
      <c r="E23" s="317"/>
      <c r="F23" s="331"/>
      <c r="G23" s="332"/>
    </row>
    <row r="24" spans="1:7" x14ac:dyDescent="0.2">
      <c r="A24" s="198">
        <v>4</v>
      </c>
      <c r="B24" s="315" t="s">
        <v>310</v>
      </c>
      <c r="C24" s="316"/>
      <c r="D24" s="316"/>
      <c r="E24" s="317"/>
      <c r="F24" s="323"/>
      <c r="G24" s="324"/>
    </row>
    <row r="25" spans="1:7" x14ac:dyDescent="0.2">
      <c r="A25" s="201"/>
      <c r="B25" s="54"/>
      <c r="C25" s="54"/>
      <c r="D25" s="54"/>
      <c r="E25" s="54"/>
      <c r="F25" s="55" t="s">
        <v>311</v>
      </c>
      <c r="G25" s="56"/>
    </row>
    <row r="26" spans="1:7" x14ac:dyDescent="0.2">
      <c r="A26" s="201"/>
      <c r="B26" s="325" t="s">
        <v>312</v>
      </c>
      <c r="C26" s="325"/>
      <c r="D26" s="325"/>
      <c r="E26" s="325"/>
      <c r="F26" s="325"/>
      <c r="G26" s="325"/>
    </row>
    <row r="28" spans="1:7" x14ac:dyDescent="0.2">
      <c r="B28" s="198">
        <v>1</v>
      </c>
      <c r="C28" s="314" t="s">
        <v>313</v>
      </c>
      <c r="D28" s="314"/>
      <c r="E28" s="314"/>
      <c r="F28" s="57" t="s">
        <v>314</v>
      </c>
      <c r="G28" s="58" t="s">
        <v>315</v>
      </c>
    </row>
    <row r="29" spans="1:7" x14ac:dyDescent="0.2">
      <c r="B29" s="198" t="s">
        <v>292</v>
      </c>
      <c r="C29" s="322" t="s">
        <v>316</v>
      </c>
      <c r="D29" s="322"/>
      <c r="E29" s="322"/>
      <c r="F29" s="55"/>
      <c r="G29" s="56">
        <v>0</v>
      </c>
    </row>
    <row r="30" spans="1:7" x14ac:dyDescent="0.2">
      <c r="B30" s="198" t="s">
        <v>294</v>
      </c>
      <c r="C30" s="322" t="s">
        <v>317</v>
      </c>
      <c r="D30" s="322"/>
      <c r="E30" s="322"/>
      <c r="F30" s="60">
        <v>0.3</v>
      </c>
      <c r="G30" s="56">
        <v>0</v>
      </c>
    </row>
    <row r="31" spans="1:7" x14ac:dyDescent="0.2">
      <c r="B31" s="198" t="s">
        <v>297</v>
      </c>
      <c r="C31" s="322" t="s">
        <v>318</v>
      </c>
      <c r="D31" s="322"/>
      <c r="E31" s="322"/>
      <c r="F31" s="60">
        <v>0</v>
      </c>
      <c r="G31" s="56">
        <v>0</v>
      </c>
    </row>
    <row r="32" spans="1:7" x14ac:dyDescent="0.2">
      <c r="B32" s="198" t="s">
        <v>298</v>
      </c>
      <c r="C32" s="322" t="s">
        <v>319</v>
      </c>
      <c r="D32" s="322"/>
      <c r="E32" s="322"/>
      <c r="F32" s="60">
        <v>0</v>
      </c>
      <c r="G32" s="56">
        <v>0</v>
      </c>
    </row>
    <row r="33" spans="1:7" x14ac:dyDescent="0.2">
      <c r="B33" s="198" t="s">
        <v>320</v>
      </c>
      <c r="C33" s="322" t="s">
        <v>321</v>
      </c>
      <c r="D33" s="322"/>
      <c r="E33" s="322"/>
      <c r="F33" s="60">
        <v>0</v>
      </c>
      <c r="G33" s="56">
        <v>0</v>
      </c>
    </row>
    <row r="34" spans="1:7" x14ac:dyDescent="0.2">
      <c r="B34" s="198" t="s">
        <v>322</v>
      </c>
      <c r="C34" s="322" t="s">
        <v>323</v>
      </c>
      <c r="D34" s="322"/>
      <c r="E34" s="322"/>
      <c r="F34" s="63">
        <v>0</v>
      </c>
      <c r="G34" s="56">
        <v>0</v>
      </c>
    </row>
    <row r="35" spans="1:7" x14ac:dyDescent="0.2">
      <c r="B35" s="198" t="s">
        <v>324</v>
      </c>
      <c r="C35" s="315" t="s">
        <v>440</v>
      </c>
      <c r="D35" s="316"/>
      <c r="E35" s="317"/>
      <c r="F35" s="63">
        <v>0</v>
      </c>
      <c r="G35" s="56">
        <v>0</v>
      </c>
    </row>
    <row r="36" spans="1:7" x14ac:dyDescent="0.2">
      <c r="B36" s="198" t="s">
        <v>333</v>
      </c>
      <c r="C36" s="322" t="s">
        <v>523</v>
      </c>
      <c r="D36" s="322"/>
      <c r="E36" s="322"/>
      <c r="F36" s="64"/>
      <c r="G36" s="56">
        <v>0</v>
      </c>
    </row>
    <row r="37" spans="1:7" x14ac:dyDescent="0.2">
      <c r="B37" s="319" t="s">
        <v>325</v>
      </c>
      <c r="C37" s="320"/>
      <c r="D37" s="320"/>
      <c r="E37" s="320"/>
      <c r="F37" s="321"/>
      <c r="G37" s="56">
        <v>0</v>
      </c>
    </row>
    <row r="39" spans="1:7" ht="15.75" customHeight="1" x14ac:dyDescent="0.2">
      <c r="A39" s="318" t="s">
        <v>326</v>
      </c>
      <c r="B39" s="318"/>
      <c r="C39" s="318"/>
      <c r="D39" s="318"/>
      <c r="E39" s="318"/>
      <c r="F39" s="318"/>
      <c r="G39" s="201"/>
    </row>
    <row r="41" spans="1:7" ht="15.75" customHeight="1" x14ac:dyDescent="0.2">
      <c r="A41" s="198">
        <v>2</v>
      </c>
      <c r="B41" s="319" t="s">
        <v>327</v>
      </c>
      <c r="C41" s="320"/>
      <c r="D41" s="320"/>
      <c r="E41" s="321"/>
      <c r="F41" s="57" t="s">
        <v>315</v>
      </c>
    </row>
    <row r="42" spans="1:7" ht="15.75" customHeight="1" x14ac:dyDescent="0.2">
      <c r="A42" s="198" t="s">
        <v>292</v>
      </c>
      <c r="B42" s="195" t="s">
        <v>328</v>
      </c>
      <c r="C42" s="196"/>
      <c r="D42" s="124">
        <v>12</v>
      </c>
      <c r="E42" s="66"/>
      <c r="F42" s="56">
        <v>0</v>
      </c>
    </row>
    <row r="43" spans="1:7" x14ac:dyDescent="0.2">
      <c r="A43" s="198" t="s">
        <v>294</v>
      </c>
      <c r="B43" s="315" t="s">
        <v>421</v>
      </c>
      <c r="C43" s="316"/>
      <c r="D43" s="65"/>
      <c r="E43" s="66"/>
      <c r="F43" s="56">
        <v>0</v>
      </c>
      <c r="G43" s="67"/>
    </row>
    <row r="44" spans="1:7" x14ac:dyDescent="0.2">
      <c r="A44" s="198" t="s">
        <v>297</v>
      </c>
      <c r="B44" s="315" t="s">
        <v>422</v>
      </c>
      <c r="C44" s="316"/>
      <c r="D44" s="316"/>
      <c r="E44" s="66"/>
      <c r="F44" s="56">
        <v>0</v>
      </c>
      <c r="G44" s="67"/>
    </row>
    <row r="45" spans="1:7" x14ac:dyDescent="0.2">
      <c r="A45" s="198" t="s">
        <v>298</v>
      </c>
      <c r="B45" s="315" t="s">
        <v>329</v>
      </c>
      <c r="C45" s="316"/>
      <c r="D45" s="316"/>
      <c r="E45" s="317"/>
      <c r="F45" s="56">
        <v>0</v>
      </c>
      <c r="G45" s="67"/>
    </row>
    <row r="46" spans="1:7" x14ac:dyDescent="0.2">
      <c r="A46" s="198" t="s">
        <v>320</v>
      </c>
      <c r="B46" s="315" t="s">
        <v>330</v>
      </c>
      <c r="C46" s="316"/>
      <c r="D46" s="316"/>
      <c r="E46" s="317"/>
      <c r="F46" s="56">
        <v>0</v>
      </c>
      <c r="G46" s="67"/>
    </row>
    <row r="47" spans="1:7" x14ac:dyDescent="0.2">
      <c r="A47" s="198" t="s">
        <v>322</v>
      </c>
      <c r="B47" s="315" t="s">
        <v>331</v>
      </c>
      <c r="C47" s="316"/>
      <c r="D47" s="316"/>
      <c r="E47" s="317"/>
      <c r="F47" s="56">
        <v>0</v>
      </c>
      <c r="G47" s="67"/>
    </row>
    <row r="48" spans="1:7" x14ac:dyDescent="0.2">
      <c r="A48" s="198" t="s">
        <v>324</v>
      </c>
      <c r="B48" s="315" t="s">
        <v>332</v>
      </c>
      <c r="C48" s="316"/>
      <c r="D48" s="316"/>
      <c r="E48" s="317"/>
      <c r="F48" s="56">
        <v>0</v>
      </c>
      <c r="G48" s="67"/>
    </row>
    <row r="49" spans="1:7" x14ac:dyDescent="0.2">
      <c r="A49" s="198" t="s">
        <v>333</v>
      </c>
      <c r="B49" s="308" t="s">
        <v>334</v>
      </c>
      <c r="C49" s="309"/>
      <c r="D49" s="309"/>
      <c r="E49" s="310"/>
      <c r="F49" s="56">
        <v>0</v>
      </c>
      <c r="G49" s="67"/>
    </row>
    <row r="50" spans="1:7" x14ac:dyDescent="0.2">
      <c r="A50" s="314" t="s">
        <v>335</v>
      </c>
      <c r="B50" s="314"/>
      <c r="C50" s="314"/>
      <c r="D50" s="314"/>
      <c r="E50" s="314"/>
      <c r="F50" s="56">
        <v>0</v>
      </c>
      <c r="G50" s="67"/>
    </row>
    <row r="51" spans="1:7" x14ac:dyDescent="0.2">
      <c r="G51" s="67"/>
    </row>
    <row r="52" spans="1:7" ht="15.75" customHeight="1" x14ac:dyDescent="0.2">
      <c r="A52" s="318" t="s">
        <v>336</v>
      </c>
      <c r="B52" s="318"/>
      <c r="C52" s="318"/>
      <c r="D52" s="318"/>
      <c r="E52" s="318"/>
      <c r="F52" s="318"/>
      <c r="G52" s="67"/>
    </row>
    <row r="53" spans="1:7" x14ac:dyDescent="0.2">
      <c r="G53" s="67"/>
    </row>
    <row r="54" spans="1:7" x14ac:dyDescent="0.2">
      <c r="A54" s="198">
        <v>3</v>
      </c>
      <c r="B54" s="314" t="s">
        <v>337</v>
      </c>
      <c r="C54" s="314"/>
      <c r="D54" s="314"/>
      <c r="E54" s="314"/>
      <c r="F54" s="57" t="s">
        <v>315</v>
      </c>
      <c r="G54" s="52"/>
    </row>
    <row r="55" spans="1:7" x14ac:dyDescent="0.2">
      <c r="A55" s="68" t="s">
        <v>292</v>
      </c>
      <c r="B55" s="296" t="s">
        <v>417</v>
      </c>
      <c r="C55" s="296"/>
      <c r="D55" s="296"/>
      <c r="E55" s="296"/>
      <c r="F55" s="56">
        <v>0</v>
      </c>
      <c r="G55" s="201"/>
    </row>
    <row r="56" spans="1:7" x14ac:dyDescent="0.2">
      <c r="A56" s="68" t="s">
        <v>294</v>
      </c>
      <c r="B56" s="308" t="s">
        <v>484</v>
      </c>
      <c r="C56" s="309"/>
      <c r="D56" s="309"/>
      <c r="E56" s="310"/>
      <c r="F56" s="56">
        <v>0</v>
      </c>
      <c r="G56" s="54"/>
    </row>
    <row r="57" spans="1:7" x14ac:dyDescent="0.2">
      <c r="A57" s="68" t="s">
        <v>297</v>
      </c>
      <c r="B57" s="296" t="s">
        <v>418</v>
      </c>
      <c r="C57" s="296"/>
      <c r="D57" s="296"/>
      <c r="E57" s="296"/>
      <c r="F57" s="56">
        <v>0</v>
      </c>
      <c r="G57" s="54"/>
    </row>
    <row r="58" spans="1:7" x14ac:dyDescent="0.2">
      <c r="A58" s="68" t="s">
        <v>298</v>
      </c>
      <c r="B58" s="308" t="s">
        <v>419</v>
      </c>
      <c r="C58" s="309"/>
      <c r="D58" s="309"/>
      <c r="E58" s="310"/>
      <c r="F58" s="56">
        <v>0</v>
      </c>
      <c r="G58" s="54"/>
    </row>
    <row r="59" spans="1:7" x14ac:dyDescent="0.2">
      <c r="A59" s="68" t="s">
        <v>320</v>
      </c>
      <c r="B59" s="308" t="s">
        <v>522</v>
      </c>
      <c r="C59" s="309"/>
      <c r="D59" s="309"/>
      <c r="E59" s="310"/>
      <c r="F59" s="56">
        <v>0</v>
      </c>
      <c r="G59" s="54"/>
    </row>
    <row r="60" spans="1:7" x14ac:dyDescent="0.2">
      <c r="A60" s="68" t="s">
        <v>322</v>
      </c>
      <c r="B60" s="308" t="s">
        <v>420</v>
      </c>
      <c r="C60" s="309"/>
      <c r="D60" s="309"/>
      <c r="E60" s="310"/>
      <c r="F60" s="56">
        <v>0</v>
      </c>
      <c r="G60" s="54"/>
    </row>
    <row r="61" spans="1:7" x14ac:dyDescent="0.2">
      <c r="A61" s="68" t="s">
        <v>324</v>
      </c>
      <c r="B61" s="308" t="s">
        <v>255</v>
      </c>
      <c r="C61" s="309"/>
      <c r="D61" s="309"/>
      <c r="E61" s="310"/>
      <c r="F61" s="56">
        <v>0</v>
      </c>
      <c r="G61" s="54"/>
    </row>
    <row r="62" spans="1:7" x14ac:dyDescent="0.2">
      <c r="A62" s="68" t="s">
        <v>333</v>
      </c>
      <c r="B62" s="296" t="s">
        <v>338</v>
      </c>
      <c r="C62" s="296"/>
      <c r="D62" s="296"/>
      <c r="E62" s="296"/>
      <c r="F62" s="56">
        <v>0</v>
      </c>
      <c r="G62" s="201"/>
    </row>
    <row r="63" spans="1:7" x14ac:dyDescent="0.2">
      <c r="A63" s="294" t="s">
        <v>339</v>
      </c>
      <c r="B63" s="294"/>
      <c r="C63" s="294"/>
      <c r="D63" s="294"/>
      <c r="E63" s="294"/>
      <c r="F63" s="56">
        <v>0</v>
      </c>
      <c r="G63" s="54"/>
    </row>
    <row r="64" spans="1:7" x14ac:dyDescent="0.2">
      <c r="A64" s="70"/>
      <c r="B64" s="70"/>
      <c r="C64" s="70"/>
      <c r="D64" s="70"/>
      <c r="E64" s="70"/>
      <c r="F64" s="71"/>
      <c r="G64" s="201"/>
    </row>
    <row r="65" spans="1:7" x14ac:dyDescent="0.2">
      <c r="A65" s="293" t="s">
        <v>340</v>
      </c>
      <c r="B65" s="293"/>
      <c r="C65" s="293"/>
      <c r="D65" s="293"/>
      <c r="E65" s="293"/>
      <c r="F65" s="293"/>
    </row>
    <row r="66" spans="1:7" x14ac:dyDescent="0.2">
      <c r="A66" s="200"/>
      <c r="B66" s="200"/>
      <c r="C66" s="200"/>
      <c r="D66" s="200"/>
      <c r="E66" s="200"/>
      <c r="F66" s="200"/>
    </row>
    <row r="67" spans="1:7" x14ac:dyDescent="0.2">
      <c r="A67" s="200"/>
      <c r="B67" s="293" t="s">
        <v>341</v>
      </c>
      <c r="C67" s="293"/>
      <c r="D67" s="293"/>
      <c r="E67" s="293"/>
      <c r="F67" s="293"/>
    </row>
    <row r="68" spans="1:7" x14ac:dyDescent="0.2">
      <c r="A68" s="70"/>
      <c r="B68" s="70" t="s">
        <v>342</v>
      </c>
      <c r="C68" s="70"/>
      <c r="D68" s="70"/>
      <c r="E68" s="70"/>
      <c r="F68" s="71"/>
    </row>
    <row r="69" spans="1:7" x14ac:dyDescent="0.2">
      <c r="A69" s="199" t="s">
        <v>343</v>
      </c>
      <c r="B69" s="294" t="s">
        <v>344</v>
      </c>
      <c r="C69" s="294"/>
      <c r="D69" s="294"/>
      <c r="E69" s="199" t="s">
        <v>314</v>
      </c>
      <c r="F69" s="69" t="s">
        <v>315</v>
      </c>
    </row>
    <row r="70" spans="1:7" x14ac:dyDescent="0.2">
      <c r="A70" s="68" t="s">
        <v>292</v>
      </c>
      <c r="B70" s="296" t="s">
        <v>345</v>
      </c>
      <c r="C70" s="296"/>
      <c r="D70" s="296"/>
      <c r="E70" s="72">
        <v>0</v>
      </c>
      <c r="F70" s="56">
        <v>0</v>
      </c>
      <c r="G70" s="313"/>
    </row>
    <row r="71" spans="1:7" x14ac:dyDescent="0.2">
      <c r="A71" s="68" t="s">
        <v>294</v>
      </c>
      <c r="B71" s="296" t="s">
        <v>346</v>
      </c>
      <c r="C71" s="296"/>
      <c r="D71" s="296"/>
      <c r="E71" s="72">
        <v>1.4999999999999999E-2</v>
      </c>
      <c r="F71" s="56">
        <v>0</v>
      </c>
      <c r="G71" s="313"/>
    </row>
    <row r="72" spans="1:7" x14ac:dyDescent="0.2">
      <c r="A72" s="68" t="s">
        <v>297</v>
      </c>
      <c r="B72" s="296" t="s">
        <v>347</v>
      </c>
      <c r="C72" s="296"/>
      <c r="D72" s="296"/>
      <c r="E72" s="72">
        <v>0.01</v>
      </c>
      <c r="F72" s="56">
        <v>0</v>
      </c>
      <c r="G72" s="313"/>
    </row>
    <row r="73" spans="1:7" x14ac:dyDescent="0.2">
      <c r="A73" s="68" t="s">
        <v>298</v>
      </c>
      <c r="B73" s="296" t="s">
        <v>348</v>
      </c>
      <c r="C73" s="296"/>
      <c r="D73" s="296"/>
      <c r="E73" s="72">
        <v>2E-3</v>
      </c>
      <c r="F73" s="56">
        <v>0</v>
      </c>
      <c r="G73" s="313"/>
    </row>
    <row r="74" spans="1:7" x14ac:dyDescent="0.2">
      <c r="A74" s="68" t="s">
        <v>320</v>
      </c>
      <c r="B74" s="296" t="s">
        <v>349</v>
      </c>
      <c r="C74" s="296"/>
      <c r="D74" s="296"/>
      <c r="E74" s="72">
        <v>2.5000000000000001E-2</v>
      </c>
      <c r="F74" s="56">
        <v>0</v>
      </c>
      <c r="G74" s="313"/>
    </row>
    <row r="75" spans="1:7" x14ac:dyDescent="0.2">
      <c r="A75" s="68" t="s">
        <v>322</v>
      </c>
      <c r="B75" s="296" t="s">
        <v>350</v>
      </c>
      <c r="C75" s="296"/>
      <c r="D75" s="296"/>
      <c r="E75" s="72">
        <v>0.08</v>
      </c>
      <c r="F75" s="56">
        <v>0</v>
      </c>
      <c r="G75" s="313"/>
    </row>
    <row r="76" spans="1:7" ht="13.5" x14ac:dyDescent="0.25">
      <c r="A76" s="68" t="s">
        <v>324</v>
      </c>
      <c r="B76" s="311" t="s">
        <v>351</v>
      </c>
      <c r="C76" s="311"/>
      <c r="D76" s="311"/>
      <c r="E76" s="72">
        <v>0</v>
      </c>
      <c r="F76" s="56">
        <v>0</v>
      </c>
      <c r="G76" s="313"/>
    </row>
    <row r="77" spans="1:7" x14ac:dyDescent="0.2">
      <c r="A77" s="68" t="s">
        <v>333</v>
      </c>
      <c r="B77" s="296" t="s">
        <v>352</v>
      </c>
      <c r="C77" s="296"/>
      <c r="D77" s="296"/>
      <c r="E77" s="72">
        <v>6.0000000000000001E-3</v>
      </c>
      <c r="F77" s="56">
        <v>0</v>
      </c>
      <c r="G77" s="313"/>
    </row>
    <row r="78" spans="1:7" x14ac:dyDescent="0.2">
      <c r="A78" s="294" t="s">
        <v>235</v>
      </c>
      <c r="B78" s="294"/>
      <c r="C78" s="294"/>
      <c r="D78" s="294"/>
      <c r="E78" s="73">
        <f>SUM(E70:E77)</f>
        <v>0.13800000000000001</v>
      </c>
      <c r="F78" s="56">
        <v>0</v>
      </c>
    </row>
    <row r="79" spans="1:7" x14ac:dyDescent="0.2">
      <c r="A79" s="74"/>
      <c r="B79" s="74"/>
      <c r="C79" s="74"/>
      <c r="D79" s="74"/>
      <c r="E79" s="75"/>
      <c r="F79" s="76"/>
    </row>
    <row r="80" spans="1:7" x14ac:dyDescent="0.2">
      <c r="A80" s="312" t="s">
        <v>353</v>
      </c>
      <c r="B80" s="312"/>
      <c r="C80" s="312"/>
      <c r="D80" s="312"/>
      <c r="E80" s="312"/>
      <c r="F80" s="312"/>
    </row>
    <row r="81" spans="1:12" x14ac:dyDescent="0.2">
      <c r="A81" s="70"/>
      <c r="B81" s="202"/>
      <c r="C81" s="202"/>
      <c r="D81" s="202"/>
      <c r="E81" s="77"/>
      <c r="F81" s="71"/>
    </row>
    <row r="82" spans="1:12" x14ac:dyDescent="0.2">
      <c r="A82" s="199" t="s">
        <v>354</v>
      </c>
      <c r="B82" s="294" t="s">
        <v>355</v>
      </c>
      <c r="C82" s="294"/>
      <c r="D82" s="294"/>
      <c r="E82" s="199" t="s">
        <v>314</v>
      </c>
      <c r="F82" s="69" t="s">
        <v>315</v>
      </c>
    </row>
    <row r="83" spans="1:12" x14ac:dyDescent="0.2">
      <c r="A83" s="68" t="s">
        <v>292</v>
      </c>
      <c r="B83" s="296" t="s">
        <v>355</v>
      </c>
      <c r="C83" s="296"/>
      <c r="D83" s="296"/>
      <c r="E83" s="109">
        <v>8.3299999999999999E-2</v>
      </c>
      <c r="F83" s="56">
        <v>0</v>
      </c>
      <c r="G83" s="78"/>
    </row>
    <row r="84" spans="1:12" x14ac:dyDescent="0.2">
      <c r="A84" s="294" t="s">
        <v>356</v>
      </c>
      <c r="B84" s="294"/>
      <c r="C84" s="294"/>
      <c r="D84" s="294"/>
      <c r="E84" s="73">
        <f>E83</f>
        <v>8.3299999999999999E-2</v>
      </c>
      <c r="F84" s="56">
        <v>0</v>
      </c>
    </row>
    <row r="85" spans="1:12" x14ac:dyDescent="0.2">
      <c r="A85" s="79" t="s">
        <v>294</v>
      </c>
      <c r="B85" s="300" t="s">
        <v>357</v>
      </c>
      <c r="C85" s="300"/>
      <c r="D85" s="300"/>
      <c r="E85" s="72">
        <f>E78*E83</f>
        <v>1.1495400000000001E-2</v>
      </c>
      <c r="F85" s="56">
        <v>0</v>
      </c>
      <c r="G85" s="78"/>
      <c r="H85" s="78"/>
    </row>
    <row r="86" spans="1:12" x14ac:dyDescent="0.2">
      <c r="A86" s="305" t="s">
        <v>235</v>
      </c>
      <c r="B86" s="306"/>
      <c r="C86" s="306"/>
      <c r="D86" s="306"/>
      <c r="E86" s="73">
        <f>SUM(E84:E85)</f>
        <v>9.4795400000000002E-2</v>
      </c>
      <c r="F86" s="56">
        <v>0</v>
      </c>
      <c r="G86" s="78"/>
    </row>
    <row r="87" spans="1:12" x14ac:dyDescent="0.2">
      <c r="A87" s="70"/>
      <c r="B87" s="202"/>
      <c r="C87" s="202"/>
      <c r="D87" s="202"/>
      <c r="E87" s="77"/>
      <c r="F87" s="71"/>
    </row>
    <row r="88" spans="1:12" x14ac:dyDescent="0.2">
      <c r="A88" s="199" t="s">
        <v>358</v>
      </c>
      <c r="B88" s="307" t="s">
        <v>359</v>
      </c>
      <c r="C88" s="307"/>
      <c r="D88" s="307"/>
      <c r="E88" s="199" t="s">
        <v>314</v>
      </c>
      <c r="F88" s="69" t="s">
        <v>315</v>
      </c>
    </row>
    <row r="89" spans="1:12" x14ac:dyDescent="0.2">
      <c r="A89" s="68" t="s">
        <v>292</v>
      </c>
      <c r="B89" s="308" t="s">
        <v>360</v>
      </c>
      <c r="C89" s="309"/>
      <c r="D89" s="310"/>
      <c r="E89" s="72">
        <v>0</v>
      </c>
      <c r="F89" s="56">
        <v>0</v>
      </c>
      <c r="H89" s="81"/>
      <c r="I89" s="81"/>
      <c r="J89" s="81"/>
      <c r="K89" s="82"/>
      <c r="L89" s="83"/>
    </row>
    <row r="90" spans="1:12" ht="32.25" customHeight="1" x14ac:dyDescent="0.2">
      <c r="A90" s="79" t="s">
        <v>294</v>
      </c>
      <c r="B90" s="300" t="s">
        <v>361</v>
      </c>
      <c r="C90" s="300"/>
      <c r="D90" s="300"/>
      <c r="E90" s="84">
        <f>E89*E78</f>
        <v>0</v>
      </c>
      <c r="F90" s="56">
        <v>0</v>
      </c>
      <c r="K90" s="82"/>
      <c r="L90" s="83"/>
    </row>
    <row r="91" spans="1:12" x14ac:dyDescent="0.2">
      <c r="A91" s="303" t="s">
        <v>235</v>
      </c>
      <c r="B91" s="304"/>
      <c r="C91" s="304"/>
      <c r="D91" s="304"/>
      <c r="E91" s="73">
        <f>SUM(E89:E90)</f>
        <v>0</v>
      </c>
      <c r="F91" s="56">
        <v>0</v>
      </c>
    </row>
    <row r="92" spans="1:12" x14ac:dyDescent="0.2">
      <c r="A92" s="70"/>
      <c r="B92" s="70"/>
      <c r="C92" s="70"/>
      <c r="D92" s="70"/>
      <c r="E92" s="70"/>
      <c r="F92" s="71"/>
    </row>
    <row r="93" spans="1:12" x14ac:dyDescent="0.2">
      <c r="A93" s="302" t="s">
        <v>362</v>
      </c>
      <c r="B93" s="302"/>
      <c r="C93" s="302"/>
      <c r="D93" s="302"/>
      <c r="E93" s="302"/>
      <c r="F93" s="302"/>
    </row>
    <row r="94" spans="1:12" x14ac:dyDescent="0.2">
      <c r="A94" s="70"/>
      <c r="B94" s="70"/>
      <c r="C94" s="70"/>
      <c r="D94" s="70"/>
      <c r="E94" s="70"/>
      <c r="F94" s="71"/>
      <c r="G94" s="85"/>
    </row>
    <row r="95" spans="1:12" x14ac:dyDescent="0.2">
      <c r="A95" s="199" t="s">
        <v>363</v>
      </c>
      <c r="B95" s="294" t="s">
        <v>364</v>
      </c>
      <c r="C95" s="294"/>
      <c r="D95" s="294"/>
      <c r="E95" s="199" t="s">
        <v>314</v>
      </c>
      <c r="F95" s="69" t="s">
        <v>315</v>
      </c>
    </row>
    <row r="96" spans="1:12" x14ac:dyDescent="0.2">
      <c r="A96" s="79" t="s">
        <v>292</v>
      </c>
      <c r="B96" s="273" t="s">
        <v>365</v>
      </c>
      <c r="C96" s="273"/>
      <c r="D96" s="273"/>
      <c r="E96" s="84">
        <v>0</v>
      </c>
      <c r="F96" s="80">
        <v>0</v>
      </c>
      <c r="G96" s="78"/>
    </row>
    <row r="97" spans="1:7" x14ac:dyDescent="0.2">
      <c r="A97" s="79" t="s">
        <v>294</v>
      </c>
      <c r="B97" s="300" t="s">
        <v>366</v>
      </c>
      <c r="C97" s="300"/>
      <c r="D97" s="300"/>
      <c r="E97" s="84">
        <v>0</v>
      </c>
      <c r="F97" s="80">
        <v>0</v>
      </c>
      <c r="G97" s="86"/>
    </row>
    <row r="98" spans="1:7" ht="12.75" customHeight="1" x14ac:dyDescent="0.2">
      <c r="A98" s="79" t="s">
        <v>297</v>
      </c>
      <c r="B98" s="300" t="s">
        <v>367</v>
      </c>
      <c r="C98" s="300"/>
      <c r="D98" s="300"/>
      <c r="E98" s="84">
        <v>0</v>
      </c>
      <c r="F98" s="80">
        <v>0</v>
      </c>
      <c r="G98" s="201"/>
    </row>
    <row r="99" spans="1:7" x14ac:dyDescent="0.2">
      <c r="A99" s="79" t="s">
        <v>298</v>
      </c>
      <c r="B99" s="300" t="s">
        <v>368</v>
      </c>
      <c r="C99" s="300"/>
      <c r="D99" s="300"/>
      <c r="E99" s="84">
        <v>0</v>
      </c>
      <c r="F99" s="80">
        <v>0</v>
      </c>
      <c r="G99" s="52"/>
    </row>
    <row r="100" spans="1:7" x14ac:dyDescent="0.2">
      <c r="A100" s="79" t="s">
        <v>320</v>
      </c>
      <c r="B100" s="300" t="s">
        <v>369</v>
      </c>
      <c r="C100" s="300"/>
      <c r="D100" s="300"/>
      <c r="E100" s="84">
        <v>0</v>
      </c>
      <c r="F100" s="80">
        <v>0</v>
      </c>
      <c r="G100" s="52"/>
    </row>
    <row r="101" spans="1:7" ht="12.75" customHeight="1" x14ac:dyDescent="0.2">
      <c r="A101" s="79" t="s">
        <v>322</v>
      </c>
      <c r="B101" s="281" t="s">
        <v>370</v>
      </c>
      <c r="C101" s="282"/>
      <c r="D101" s="283"/>
      <c r="E101" s="84">
        <v>0</v>
      </c>
      <c r="F101" s="80">
        <v>0</v>
      </c>
      <c r="G101" s="52"/>
    </row>
    <row r="102" spans="1:7" x14ac:dyDescent="0.2">
      <c r="A102" s="274" t="s">
        <v>235</v>
      </c>
      <c r="B102" s="275"/>
      <c r="C102" s="275"/>
      <c r="D102" s="276"/>
      <c r="E102" s="84">
        <v>0</v>
      </c>
      <c r="F102" s="80">
        <v>0</v>
      </c>
      <c r="G102" s="201"/>
    </row>
    <row r="103" spans="1:7" x14ac:dyDescent="0.2">
      <c r="A103" s="70"/>
      <c r="B103" s="70"/>
      <c r="C103" s="70"/>
      <c r="D103" s="70"/>
      <c r="E103" s="70"/>
      <c r="F103" s="71"/>
    </row>
    <row r="104" spans="1:7" x14ac:dyDescent="0.2">
      <c r="A104" s="302" t="s">
        <v>371</v>
      </c>
      <c r="B104" s="302"/>
      <c r="C104" s="302"/>
      <c r="D104" s="302"/>
      <c r="E104" s="302"/>
      <c r="F104" s="302"/>
    </row>
    <row r="105" spans="1:7" x14ac:dyDescent="0.2">
      <c r="A105" s="70"/>
      <c r="B105" s="70"/>
      <c r="C105" s="70"/>
      <c r="D105" s="70"/>
      <c r="E105" s="70"/>
      <c r="F105" s="71"/>
    </row>
    <row r="106" spans="1:7" ht="30.75" customHeight="1" x14ac:dyDescent="0.2">
      <c r="A106" s="203" t="s">
        <v>372</v>
      </c>
      <c r="B106" s="284" t="s">
        <v>373</v>
      </c>
      <c r="C106" s="285"/>
      <c r="D106" s="286"/>
      <c r="E106" s="203" t="s">
        <v>314</v>
      </c>
      <c r="F106" s="88" t="s">
        <v>315</v>
      </c>
    </row>
    <row r="107" spans="1:7" ht="13.5" x14ac:dyDescent="0.2">
      <c r="A107" s="79" t="s">
        <v>292</v>
      </c>
      <c r="B107" s="301" t="s">
        <v>374</v>
      </c>
      <c r="C107" s="301"/>
      <c r="D107" s="301"/>
      <c r="E107" s="110">
        <v>0.121</v>
      </c>
      <c r="F107" s="80">
        <v>0</v>
      </c>
      <c r="G107" s="89"/>
    </row>
    <row r="108" spans="1:7" x14ac:dyDescent="0.2">
      <c r="A108" s="79" t="s">
        <v>294</v>
      </c>
      <c r="B108" s="300" t="s">
        <v>375</v>
      </c>
      <c r="C108" s="300"/>
      <c r="D108" s="300"/>
      <c r="E108" s="84">
        <v>0</v>
      </c>
      <c r="F108" s="80">
        <v>0</v>
      </c>
    </row>
    <row r="109" spans="1:7" x14ac:dyDescent="0.2">
      <c r="A109" s="79" t="s">
        <v>297</v>
      </c>
      <c r="B109" s="281" t="s">
        <v>376</v>
      </c>
      <c r="C109" s="282"/>
      <c r="D109" s="283"/>
      <c r="E109" s="84">
        <v>0</v>
      </c>
      <c r="F109" s="80">
        <v>0</v>
      </c>
    </row>
    <row r="110" spans="1:7" x14ac:dyDescent="0.2">
      <c r="A110" s="79" t="s">
        <v>298</v>
      </c>
      <c r="B110" s="281" t="s">
        <v>377</v>
      </c>
      <c r="C110" s="282"/>
      <c r="D110" s="283"/>
      <c r="E110" s="84">
        <v>0</v>
      </c>
      <c r="F110" s="80">
        <v>0</v>
      </c>
      <c r="G110" s="81"/>
    </row>
    <row r="111" spans="1:7" x14ac:dyDescent="0.2">
      <c r="A111" s="79" t="s">
        <v>320</v>
      </c>
      <c r="B111" s="300" t="s">
        <v>378</v>
      </c>
      <c r="C111" s="300"/>
      <c r="D111" s="300"/>
      <c r="E111" s="84">
        <v>0</v>
      </c>
      <c r="F111" s="80">
        <v>0</v>
      </c>
      <c r="G111" s="81"/>
    </row>
    <row r="112" spans="1:7" x14ac:dyDescent="0.2">
      <c r="A112" s="79" t="s">
        <v>322</v>
      </c>
      <c r="B112" s="281" t="s">
        <v>379</v>
      </c>
      <c r="C112" s="282"/>
      <c r="D112" s="283"/>
      <c r="E112" s="84">
        <v>0</v>
      </c>
      <c r="F112" s="80">
        <v>0</v>
      </c>
    </row>
    <row r="113" spans="1:7" x14ac:dyDescent="0.2">
      <c r="A113" s="297" t="s">
        <v>356</v>
      </c>
      <c r="B113" s="298"/>
      <c r="C113" s="298"/>
      <c r="D113" s="299"/>
      <c r="E113" s="87">
        <f>SUM(E107:E112)</f>
        <v>0.121</v>
      </c>
      <c r="F113" s="80">
        <v>0</v>
      </c>
    </row>
    <row r="114" spans="1:7" x14ac:dyDescent="0.2">
      <c r="A114" s="79" t="s">
        <v>324</v>
      </c>
      <c r="B114" s="300" t="s">
        <v>380</v>
      </c>
      <c r="C114" s="300"/>
      <c r="D114" s="300"/>
      <c r="E114" s="84">
        <f>E113*E78</f>
        <v>1.6698000000000001E-2</v>
      </c>
      <c r="F114" s="80">
        <v>0</v>
      </c>
    </row>
    <row r="115" spans="1:7" x14ac:dyDescent="0.2">
      <c r="A115" s="274" t="s">
        <v>235</v>
      </c>
      <c r="B115" s="275"/>
      <c r="C115" s="275"/>
      <c r="D115" s="275"/>
      <c r="E115" s="87">
        <f>E113+E114</f>
        <v>0.13769799999999999</v>
      </c>
      <c r="F115" s="80">
        <v>0</v>
      </c>
    </row>
    <row r="116" spans="1:7" x14ac:dyDescent="0.2">
      <c r="A116" s="70"/>
      <c r="B116" s="70"/>
      <c r="C116" s="70"/>
      <c r="D116" s="70"/>
      <c r="E116" s="70"/>
      <c r="F116" s="71"/>
    </row>
    <row r="117" spans="1:7" x14ac:dyDescent="0.2">
      <c r="A117" s="293" t="s">
        <v>381</v>
      </c>
      <c r="B117" s="293"/>
      <c r="C117" s="293"/>
      <c r="D117" s="293"/>
      <c r="E117" s="293"/>
      <c r="F117" s="293"/>
    </row>
    <row r="118" spans="1:7" x14ac:dyDescent="0.2">
      <c r="A118" s="90"/>
      <c r="B118" s="70"/>
      <c r="C118" s="70"/>
      <c r="D118" s="70"/>
      <c r="E118" s="70"/>
      <c r="F118" s="71"/>
    </row>
    <row r="119" spans="1:7" x14ac:dyDescent="0.2">
      <c r="A119" s="199">
        <v>4</v>
      </c>
      <c r="B119" s="294" t="s">
        <v>382</v>
      </c>
      <c r="C119" s="294"/>
      <c r="D119" s="294"/>
      <c r="E119" s="294"/>
      <c r="F119" s="56" t="s">
        <v>315</v>
      </c>
    </row>
    <row r="120" spans="1:7" x14ac:dyDescent="0.2">
      <c r="A120" s="91" t="s">
        <v>343</v>
      </c>
      <c r="B120" s="296" t="s">
        <v>383</v>
      </c>
      <c r="C120" s="296"/>
      <c r="D120" s="296"/>
      <c r="E120" s="296"/>
      <c r="F120" s="56">
        <v>0</v>
      </c>
    </row>
    <row r="121" spans="1:7" x14ac:dyDescent="0.2">
      <c r="A121" s="91" t="s">
        <v>354</v>
      </c>
      <c r="B121" s="296" t="s">
        <v>384</v>
      </c>
      <c r="C121" s="296"/>
      <c r="D121" s="296"/>
      <c r="E121" s="296"/>
      <c r="F121" s="56">
        <v>0</v>
      </c>
    </row>
    <row r="122" spans="1:7" x14ac:dyDescent="0.2">
      <c r="A122" s="91" t="s">
        <v>358</v>
      </c>
      <c r="B122" s="296" t="s">
        <v>360</v>
      </c>
      <c r="C122" s="296"/>
      <c r="D122" s="296"/>
      <c r="E122" s="296"/>
      <c r="F122" s="56">
        <v>0</v>
      </c>
    </row>
    <row r="123" spans="1:7" x14ac:dyDescent="0.2">
      <c r="A123" s="91" t="s">
        <v>363</v>
      </c>
      <c r="B123" s="296" t="s">
        <v>385</v>
      </c>
      <c r="C123" s="296"/>
      <c r="D123" s="296"/>
      <c r="E123" s="296"/>
      <c r="F123" s="56">
        <v>0</v>
      </c>
    </row>
    <row r="124" spans="1:7" x14ac:dyDescent="0.2">
      <c r="A124" s="91" t="s">
        <v>372</v>
      </c>
      <c r="B124" s="296" t="s">
        <v>386</v>
      </c>
      <c r="C124" s="296"/>
      <c r="D124" s="296"/>
      <c r="E124" s="296"/>
      <c r="F124" s="56">
        <v>0</v>
      </c>
    </row>
    <row r="125" spans="1:7" x14ac:dyDescent="0.2">
      <c r="A125" s="91" t="s">
        <v>387</v>
      </c>
      <c r="B125" s="296" t="s">
        <v>334</v>
      </c>
      <c r="C125" s="296"/>
      <c r="D125" s="296"/>
      <c r="E125" s="296"/>
      <c r="F125" s="56">
        <v>0</v>
      </c>
    </row>
    <row r="126" spans="1:7" x14ac:dyDescent="0.2">
      <c r="A126" s="294" t="s">
        <v>235</v>
      </c>
      <c r="B126" s="294"/>
      <c r="C126" s="294"/>
      <c r="D126" s="294"/>
      <c r="E126" s="294"/>
      <c r="F126" s="56">
        <v>0</v>
      </c>
    </row>
    <row r="127" spans="1:7" x14ac:dyDescent="0.2">
      <c r="A127" s="70"/>
      <c r="B127" s="70"/>
      <c r="C127" s="70"/>
      <c r="D127" s="70"/>
      <c r="E127" s="70"/>
      <c r="F127" s="71"/>
    </row>
    <row r="128" spans="1:7" x14ac:dyDescent="0.2">
      <c r="A128" s="293" t="s">
        <v>388</v>
      </c>
      <c r="B128" s="293"/>
      <c r="C128" s="293"/>
      <c r="D128" s="293"/>
      <c r="E128" s="293"/>
      <c r="F128" s="293"/>
      <c r="G128" s="92"/>
    </row>
    <row r="129" spans="1:9" x14ac:dyDescent="0.2">
      <c r="A129" s="70"/>
      <c r="B129" s="70"/>
      <c r="C129" s="70"/>
      <c r="D129" s="70"/>
      <c r="E129" s="70"/>
      <c r="F129" s="71"/>
    </row>
    <row r="130" spans="1:9" x14ac:dyDescent="0.2">
      <c r="A130" s="199">
        <v>5</v>
      </c>
      <c r="B130" s="294" t="s">
        <v>389</v>
      </c>
      <c r="C130" s="294"/>
      <c r="D130" s="294"/>
      <c r="E130" s="199" t="s">
        <v>314</v>
      </c>
      <c r="F130" s="69" t="s">
        <v>315</v>
      </c>
    </row>
    <row r="131" spans="1:9" ht="27.75" customHeight="1" x14ac:dyDescent="0.2">
      <c r="A131" s="79" t="s">
        <v>292</v>
      </c>
      <c r="B131" s="295" t="s">
        <v>531</v>
      </c>
      <c r="C131" s="295"/>
      <c r="D131" s="295"/>
      <c r="E131" s="87">
        <v>0</v>
      </c>
      <c r="F131" s="88">
        <v>0</v>
      </c>
    </row>
    <row r="132" spans="1:9" x14ac:dyDescent="0.2">
      <c r="A132" s="79" t="s">
        <v>294</v>
      </c>
      <c r="B132" s="290" t="s">
        <v>390</v>
      </c>
      <c r="C132" s="291"/>
      <c r="D132" s="291"/>
      <c r="E132" s="93">
        <f>E133+E134+E135+E136</f>
        <v>9.5000000000000001E-2</v>
      </c>
      <c r="F132" s="88">
        <v>0</v>
      </c>
    </row>
    <row r="133" spans="1:9" x14ac:dyDescent="0.2">
      <c r="A133" s="79" t="s">
        <v>391</v>
      </c>
      <c r="B133" s="281" t="s">
        <v>392</v>
      </c>
      <c r="C133" s="282"/>
      <c r="D133" s="283"/>
      <c r="E133" s="84">
        <v>0</v>
      </c>
      <c r="F133" s="88">
        <v>0</v>
      </c>
    </row>
    <row r="134" spans="1:9" x14ac:dyDescent="0.2">
      <c r="A134" s="79" t="s">
        <v>393</v>
      </c>
      <c r="B134" s="281" t="s">
        <v>394</v>
      </c>
      <c r="C134" s="282"/>
      <c r="D134" s="283"/>
      <c r="E134" s="84">
        <v>0</v>
      </c>
      <c r="F134" s="88">
        <v>0</v>
      </c>
    </row>
    <row r="135" spans="1:9" x14ac:dyDescent="0.2">
      <c r="A135" s="79" t="s">
        <v>395</v>
      </c>
      <c r="B135" s="278" t="s">
        <v>396</v>
      </c>
      <c r="C135" s="279"/>
      <c r="D135" s="280"/>
      <c r="E135" s="84">
        <v>0.05</v>
      </c>
      <c r="F135" s="88">
        <v>0</v>
      </c>
    </row>
    <row r="136" spans="1:9" x14ac:dyDescent="0.2">
      <c r="A136" s="79" t="s">
        <v>397</v>
      </c>
      <c r="B136" s="281" t="s">
        <v>398</v>
      </c>
      <c r="C136" s="282"/>
      <c r="D136" s="283"/>
      <c r="E136" s="84">
        <v>4.4999999999999998E-2</v>
      </c>
      <c r="F136" s="88">
        <v>0</v>
      </c>
    </row>
    <row r="137" spans="1:9" x14ac:dyDescent="0.2">
      <c r="A137" s="79" t="s">
        <v>297</v>
      </c>
      <c r="B137" s="284" t="s">
        <v>399</v>
      </c>
      <c r="C137" s="285"/>
      <c r="D137" s="286"/>
      <c r="E137" s="87">
        <v>0</v>
      </c>
      <c r="F137" s="88">
        <v>0</v>
      </c>
    </row>
    <row r="138" spans="1:9" x14ac:dyDescent="0.2">
      <c r="A138" s="287" t="s">
        <v>235</v>
      </c>
      <c r="B138" s="288"/>
      <c r="C138" s="288"/>
      <c r="D138" s="288"/>
      <c r="E138" s="289"/>
      <c r="F138" s="88">
        <v>0</v>
      </c>
      <c r="G138" s="94"/>
    </row>
    <row r="139" spans="1:9" x14ac:dyDescent="0.2">
      <c r="A139" s="70"/>
      <c r="B139" s="70"/>
      <c r="C139" s="70"/>
      <c r="D139" s="70"/>
      <c r="E139" s="70"/>
      <c r="F139" s="71"/>
    </row>
    <row r="140" spans="1:9" x14ac:dyDescent="0.2">
      <c r="A140" s="70"/>
      <c r="B140" s="70"/>
      <c r="C140" s="70"/>
      <c r="D140" s="70"/>
      <c r="E140" s="70"/>
      <c r="F140" s="71"/>
      <c r="I140" s="94"/>
    </row>
    <row r="141" spans="1:9" ht="32.25" customHeight="1" x14ac:dyDescent="0.2">
      <c r="A141" s="290" t="s">
        <v>400</v>
      </c>
      <c r="B141" s="291"/>
      <c r="C141" s="291"/>
      <c r="D141" s="291"/>
      <c r="E141" s="292"/>
      <c r="F141" s="80" t="s">
        <v>315</v>
      </c>
    </row>
    <row r="142" spans="1:9" x14ac:dyDescent="0.2">
      <c r="A142" s="79" t="s">
        <v>292</v>
      </c>
      <c r="B142" s="273" t="s">
        <v>401</v>
      </c>
      <c r="C142" s="273"/>
      <c r="D142" s="273"/>
      <c r="E142" s="273"/>
      <c r="F142" s="80">
        <v>0</v>
      </c>
    </row>
    <row r="143" spans="1:9" x14ac:dyDescent="0.2">
      <c r="A143" s="79" t="s">
        <v>294</v>
      </c>
      <c r="B143" s="273" t="s">
        <v>402</v>
      </c>
      <c r="C143" s="273"/>
      <c r="D143" s="273"/>
      <c r="E143" s="273"/>
      <c r="F143" s="80">
        <v>0</v>
      </c>
    </row>
    <row r="144" spans="1:9" x14ac:dyDescent="0.2">
      <c r="A144" s="79" t="s">
        <v>297</v>
      </c>
      <c r="B144" s="273" t="s">
        <v>403</v>
      </c>
      <c r="C144" s="273"/>
      <c r="D144" s="273"/>
      <c r="E144" s="273"/>
      <c r="F144" s="80">
        <v>0</v>
      </c>
    </row>
    <row r="145" spans="1:7" x14ac:dyDescent="0.2">
      <c r="A145" s="79" t="s">
        <v>298</v>
      </c>
      <c r="B145" s="273" t="s">
        <v>404</v>
      </c>
      <c r="C145" s="273"/>
      <c r="D145" s="273"/>
      <c r="E145" s="273"/>
      <c r="F145" s="80">
        <v>0</v>
      </c>
      <c r="G145" s="94"/>
    </row>
    <row r="146" spans="1:7" ht="16.5" customHeight="1" x14ac:dyDescent="0.2">
      <c r="A146" s="274" t="s">
        <v>356</v>
      </c>
      <c r="B146" s="275"/>
      <c r="C146" s="275"/>
      <c r="D146" s="275"/>
      <c r="E146" s="276"/>
      <c r="F146" s="80">
        <v>0</v>
      </c>
      <c r="G146" s="94"/>
    </row>
    <row r="147" spans="1:7" x14ac:dyDescent="0.2">
      <c r="A147" s="79" t="s">
        <v>320</v>
      </c>
      <c r="B147" s="273" t="s">
        <v>405</v>
      </c>
      <c r="C147" s="273"/>
      <c r="D147" s="273"/>
      <c r="E147" s="273"/>
      <c r="F147" s="80">
        <v>0</v>
      </c>
    </row>
    <row r="148" spans="1:7" x14ac:dyDescent="0.2">
      <c r="A148" s="277" t="s">
        <v>235</v>
      </c>
      <c r="B148" s="277"/>
      <c r="C148" s="277"/>
      <c r="D148" s="277"/>
      <c r="E148" s="277"/>
      <c r="F148" s="80">
        <v>0</v>
      </c>
    </row>
    <row r="149" spans="1:7" x14ac:dyDescent="0.2">
      <c r="A149" s="70"/>
      <c r="B149" s="95"/>
      <c r="C149" s="95"/>
      <c r="D149" s="259" t="s">
        <v>406</v>
      </c>
      <c r="E149" s="259"/>
      <c r="F149" s="96"/>
    </row>
    <row r="150" spans="1:7" x14ac:dyDescent="0.2">
      <c r="B150" s="52"/>
      <c r="C150" s="52"/>
      <c r="D150" s="97"/>
      <c r="E150" s="97"/>
      <c r="F150" s="98"/>
    </row>
    <row r="151" spans="1:7" ht="26.25" customHeight="1" x14ac:dyDescent="0.2">
      <c r="A151" s="260" t="s">
        <v>407</v>
      </c>
      <c r="B151" s="260"/>
      <c r="C151" s="260"/>
      <c r="D151" s="260"/>
      <c r="E151" s="260"/>
      <c r="F151" s="260"/>
    </row>
    <row r="152" spans="1:7" ht="13.5" thickBot="1" x14ac:dyDescent="0.25">
      <c r="A152" s="99"/>
      <c r="B152" s="99"/>
      <c r="C152" s="99"/>
      <c r="D152" s="99"/>
      <c r="E152" s="99"/>
      <c r="F152" s="99"/>
    </row>
    <row r="153" spans="1:7" ht="14.25" thickTop="1" thickBot="1" x14ac:dyDescent="0.25">
      <c r="A153" s="100" t="s">
        <v>99</v>
      </c>
      <c r="B153" s="101"/>
      <c r="C153" s="102"/>
      <c r="D153" s="103" t="s">
        <v>408</v>
      </c>
      <c r="E153" s="101"/>
      <c r="F153" s="104"/>
      <c r="G153" s="105"/>
    </row>
    <row r="154" spans="1:7" ht="13.5" thickTop="1" x14ac:dyDescent="0.2">
      <c r="A154" s="261" t="s">
        <v>409</v>
      </c>
      <c r="B154" s="262"/>
      <c r="C154" s="263"/>
      <c r="D154" s="264">
        <f>E84</f>
        <v>8.3299999999999999E-2</v>
      </c>
      <c r="E154" s="265"/>
      <c r="F154" s="266"/>
    </row>
    <row r="155" spans="1:7" x14ac:dyDescent="0.2">
      <c r="A155" s="267" t="s">
        <v>410</v>
      </c>
      <c r="B155" s="268"/>
      <c r="C155" s="269"/>
      <c r="D155" s="270">
        <f>E107</f>
        <v>0.121</v>
      </c>
      <c r="E155" s="271"/>
      <c r="F155" s="272"/>
    </row>
    <row r="156" spans="1:7" ht="33.75" customHeight="1" thickBot="1" x14ac:dyDescent="0.25">
      <c r="A156" s="241" t="s">
        <v>411</v>
      </c>
      <c r="B156" s="242"/>
      <c r="C156" s="243"/>
      <c r="D156" s="244">
        <f>E98+E101</f>
        <v>0</v>
      </c>
      <c r="E156" s="245"/>
      <c r="F156" s="246"/>
    </row>
    <row r="157" spans="1:7" ht="13.5" thickBot="1" x14ac:dyDescent="0.25">
      <c r="A157" s="247" t="s">
        <v>356</v>
      </c>
      <c r="B157" s="248"/>
      <c r="C157" s="249"/>
      <c r="D157" s="250">
        <f>SUM(D154:D156)</f>
        <v>0.20429999999999998</v>
      </c>
      <c r="E157" s="251"/>
      <c r="F157" s="252"/>
    </row>
    <row r="158" spans="1:7" ht="33.75" customHeight="1" thickTop="1" thickBot="1" x14ac:dyDescent="0.25">
      <c r="A158" s="253" t="s">
        <v>412</v>
      </c>
      <c r="B158" s="254"/>
      <c r="C158" s="255"/>
      <c r="D158" s="111">
        <v>7.3899999999999993E-2</v>
      </c>
      <c r="E158" s="111">
        <v>7.5999999999999998E-2</v>
      </c>
      <c r="F158" s="106">
        <v>7.8200000000000006E-2</v>
      </c>
    </row>
    <row r="159" spans="1:7" ht="14.25" thickTop="1" thickBot="1" x14ac:dyDescent="0.25">
      <c r="A159" s="256" t="s">
        <v>413</v>
      </c>
      <c r="B159" s="257"/>
      <c r="C159" s="258"/>
      <c r="D159" s="122">
        <f>D157+D158</f>
        <v>0.2782</v>
      </c>
      <c r="E159" s="123">
        <f>D157+E158</f>
        <v>0.28029999999999999</v>
      </c>
      <c r="F159" s="107">
        <f>D157+F158</f>
        <v>0.28249999999999997</v>
      </c>
    </row>
    <row r="160" spans="1:7" ht="36" customHeight="1" thickTop="1" x14ac:dyDescent="0.2">
      <c r="A160" s="240" t="s">
        <v>414</v>
      </c>
      <c r="B160" s="240"/>
      <c r="C160" s="240"/>
      <c r="D160" s="240"/>
      <c r="E160" s="240"/>
      <c r="F160" s="240"/>
    </row>
  </sheetData>
  <mergeCells count="142">
    <mergeCell ref="A157:C157"/>
    <mergeCell ref="D157:F157"/>
    <mergeCell ref="A158:C158"/>
    <mergeCell ref="A159:C159"/>
    <mergeCell ref="A160:F160"/>
    <mergeCell ref="A154:C154"/>
    <mergeCell ref="D154:F154"/>
    <mergeCell ref="A155:C155"/>
    <mergeCell ref="D155:F155"/>
    <mergeCell ref="A156:C156"/>
    <mergeCell ref="D156:F156"/>
    <mergeCell ref="B145:E145"/>
    <mergeCell ref="A146:E146"/>
    <mergeCell ref="B147:E147"/>
    <mergeCell ref="A148:E148"/>
    <mergeCell ref="D149:E149"/>
    <mergeCell ref="A151:F151"/>
    <mergeCell ref="B137:D137"/>
    <mergeCell ref="A138:E138"/>
    <mergeCell ref="A141:E141"/>
    <mergeCell ref="B142:E142"/>
    <mergeCell ref="B143:E143"/>
    <mergeCell ref="B144:E144"/>
    <mergeCell ref="B131:D131"/>
    <mergeCell ref="B132:D132"/>
    <mergeCell ref="B133:D133"/>
    <mergeCell ref="B134:D134"/>
    <mergeCell ref="B135:D135"/>
    <mergeCell ref="B136:D136"/>
    <mergeCell ref="B123:E123"/>
    <mergeCell ref="B124:E124"/>
    <mergeCell ref="B125:E125"/>
    <mergeCell ref="A126:E126"/>
    <mergeCell ref="A128:F128"/>
    <mergeCell ref="B130:D130"/>
    <mergeCell ref="A115:D115"/>
    <mergeCell ref="A117:F117"/>
    <mergeCell ref="B119:E119"/>
    <mergeCell ref="B120:E120"/>
    <mergeCell ref="B121:E121"/>
    <mergeCell ref="B122:E122"/>
    <mergeCell ref="B109:D109"/>
    <mergeCell ref="B110:D110"/>
    <mergeCell ref="B111:D111"/>
    <mergeCell ref="B112:D112"/>
    <mergeCell ref="A113:D113"/>
    <mergeCell ref="B114:D114"/>
    <mergeCell ref="B101:D101"/>
    <mergeCell ref="A102:D102"/>
    <mergeCell ref="A104:F104"/>
    <mergeCell ref="B106:D106"/>
    <mergeCell ref="B107:D107"/>
    <mergeCell ref="B108:D108"/>
    <mergeCell ref="B95:D95"/>
    <mergeCell ref="B96:D96"/>
    <mergeCell ref="B97:D97"/>
    <mergeCell ref="B98:D98"/>
    <mergeCell ref="B99:D99"/>
    <mergeCell ref="B100:D100"/>
    <mergeCell ref="A86:D86"/>
    <mergeCell ref="B88:D88"/>
    <mergeCell ref="B89:D89"/>
    <mergeCell ref="B90:D90"/>
    <mergeCell ref="A91:D91"/>
    <mergeCell ref="A93:F93"/>
    <mergeCell ref="A78:D78"/>
    <mergeCell ref="A80:F80"/>
    <mergeCell ref="B82:D82"/>
    <mergeCell ref="B83:D83"/>
    <mergeCell ref="A84:D84"/>
    <mergeCell ref="B85:D85"/>
    <mergeCell ref="B69:D69"/>
    <mergeCell ref="B70:D70"/>
    <mergeCell ref="G70:G77"/>
    <mergeCell ref="B71:D71"/>
    <mergeCell ref="B72:D72"/>
    <mergeCell ref="B73:D73"/>
    <mergeCell ref="B74:D74"/>
    <mergeCell ref="B75:D75"/>
    <mergeCell ref="B76:D76"/>
    <mergeCell ref="B77:D77"/>
    <mergeCell ref="B60:E60"/>
    <mergeCell ref="B61:E61"/>
    <mergeCell ref="B62:E62"/>
    <mergeCell ref="A63:E63"/>
    <mergeCell ref="A65:F65"/>
    <mergeCell ref="B67:F67"/>
    <mergeCell ref="B54:E54"/>
    <mergeCell ref="B55:E55"/>
    <mergeCell ref="B56:E56"/>
    <mergeCell ref="B57:E57"/>
    <mergeCell ref="B58:E58"/>
    <mergeCell ref="B59:E59"/>
    <mergeCell ref="B46:E46"/>
    <mergeCell ref="B47:E47"/>
    <mergeCell ref="B48:E48"/>
    <mergeCell ref="B49:E49"/>
    <mergeCell ref="A50:E50"/>
    <mergeCell ref="A52:F52"/>
    <mergeCell ref="B37:F37"/>
    <mergeCell ref="A39:F39"/>
    <mergeCell ref="B41:E41"/>
    <mergeCell ref="B43:C43"/>
    <mergeCell ref="B44:D44"/>
    <mergeCell ref="B45:E45"/>
    <mergeCell ref="C31:E31"/>
    <mergeCell ref="C32:E32"/>
    <mergeCell ref="C33:E33"/>
    <mergeCell ref="C34:E34"/>
    <mergeCell ref="C35:E35"/>
    <mergeCell ref="C36:E36"/>
    <mergeCell ref="B24:E24"/>
    <mergeCell ref="F24:G24"/>
    <mergeCell ref="B26:G26"/>
    <mergeCell ref="C28:E28"/>
    <mergeCell ref="C29:E29"/>
    <mergeCell ref="C30:E30"/>
    <mergeCell ref="A20:G20"/>
    <mergeCell ref="B21:E21"/>
    <mergeCell ref="F21:G21"/>
    <mergeCell ref="B22:E22"/>
    <mergeCell ref="F22:G22"/>
    <mergeCell ref="B23:E23"/>
    <mergeCell ref="F23:G23"/>
    <mergeCell ref="C15:E15"/>
    <mergeCell ref="F15:G15"/>
    <mergeCell ref="A16:B16"/>
    <mergeCell ref="C16:E16"/>
    <mergeCell ref="F16:G16"/>
    <mergeCell ref="A18:G18"/>
    <mergeCell ref="A8:G8"/>
    <mergeCell ref="B9:F9"/>
    <mergeCell ref="B10:F10"/>
    <mergeCell ref="B11:F11"/>
    <mergeCell ref="B12:F12"/>
    <mergeCell ref="A14:G14"/>
    <mergeCell ref="A1:G1"/>
    <mergeCell ref="A2:C2"/>
    <mergeCell ref="D2:G2"/>
    <mergeCell ref="C4:G4"/>
    <mergeCell ref="C5:G5"/>
    <mergeCell ref="C6:G6"/>
  </mergeCells>
  <printOptions horizontalCentered="1"/>
  <pageMargins left="1.1811023622047245" right="0.39370078740157483" top="0.98425196850393704" bottom="0.59055118110236227" header="0.31496062992125984" footer="0.31496062992125984"/>
  <pageSetup paperSize="9" scale="91" fitToHeight="0" orientation="portrait" r:id="rId1"/>
  <rowBreaks count="2" manualBreakCount="2">
    <brk id="64" max="6" man="1"/>
    <brk id="116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0"/>
  <sheetViews>
    <sheetView view="pageBreakPreview" zoomScale="110" zoomScaleNormal="130" zoomScaleSheetLayoutView="110" workbookViewId="0">
      <selection activeCell="E76" sqref="E76"/>
    </sheetView>
  </sheetViews>
  <sheetFormatPr defaultRowHeight="12.75" x14ac:dyDescent="0.2"/>
  <cols>
    <col min="1" max="1" width="4" style="48" customWidth="1"/>
    <col min="2" max="2" width="12.28515625" style="48" customWidth="1"/>
    <col min="3" max="3" width="29.85546875" style="48" customWidth="1"/>
    <col min="4" max="4" width="9.42578125" style="48" customWidth="1"/>
    <col min="5" max="5" width="9.28515625" style="48" bestFit="1" customWidth="1"/>
    <col min="6" max="6" width="15" style="51" customWidth="1"/>
    <col min="7" max="7" width="13.7109375" style="48" customWidth="1"/>
    <col min="8" max="11" width="9.140625" style="48"/>
    <col min="12" max="12" width="15.28515625" style="48" customWidth="1"/>
    <col min="13" max="15" width="9.140625" style="48"/>
    <col min="16" max="16" width="11.7109375" style="48" customWidth="1"/>
    <col min="17" max="16384" width="9.140625" style="48"/>
  </cols>
  <sheetData>
    <row r="1" spans="1:7" x14ac:dyDescent="0.2">
      <c r="A1" s="343" t="s">
        <v>519</v>
      </c>
      <c r="B1" s="343"/>
      <c r="C1" s="343"/>
      <c r="D1" s="343"/>
      <c r="E1" s="343"/>
      <c r="F1" s="343"/>
      <c r="G1" s="343"/>
    </row>
    <row r="2" spans="1:7" x14ac:dyDescent="0.2">
      <c r="A2" s="341" t="s">
        <v>287</v>
      </c>
      <c r="B2" s="341"/>
      <c r="C2" s="341"/>
      <c r="D2" s="341" t="s">
        <v>460</v>
      </c>
      <c r="E2" s="341"/>
      <c r="F2" s="341"/>
      <c r="G2" s="341"/>
    </row>
    <row r="4" spans="1:7" x14ac:dyDescent="0.2">
      <c r="B4" s="49" t="s">
        <v>288</v>
      </c>
      <c r="C4" s="342"/>
      <c r="D4" s="342"/>
      <c r="E4" s="342"/>
      <c r="F4" s="342"/>
      <c r="G4" s="342"/>
    </row>
    <row r="5" spans="1:7" x14ac:dyDescent="0.2">
      <c r="B5" s="49" t="s">
        <v>289</v>
      </c>
      <c r="C5" s="342"/>
      <c r="D5" s="342"/>
      <c r="E5" s="342"/>
      <c r="F5" s="342"/>
      <c r="G5" s="342"/>
    </row>
    <row r="6" spans="1:7" x14ac:dyDescent="0.2">
      <c r="B6" s="49" t="s">
        <v>290</v>
      </c>
      <c r="C6" s="342"/>
      <c r="D6" s="342"/>
      <c r="E6" s="342"/>
      <c r="F6" s="342"/>
      <c r="G6" s="342"/>
    </row>
    <row r="8" spans="1:7" x14ac:dyDescent="0.2">
      <c r="A8" s="314" t="s">
        <v>291</v>
      </c>
      <c r="B8" s="314"/>
      <c r="C8" s="314"/>
      <c r="D8" s="314"/>
      <c r="E8" s="314"/>
      <c r="F8" s="314"/>
      <c r="G8" s="314"/>
    </row>
    <row r="9" spans="1:7" x14ac:dyDescent="0.2">
      <c r="A9" s="135" t="s">
        <v>292</v>
      </c>
      <c r="B9" s="315" t="s">
        <v>293</v>
      </c>
      <c r="C9" s="316"/>
      <c r="D9" s="316"/>
      <c r="E9" s="316"/>
      <c r="F9" s="317"/>
      <c r="G9" s="135"/>
    </row>
    <row r="10" spans="1:7" x14ac:dyDescent="0.2">
      <c r="A10" s="135" t="s">
        <v>294</v>
      </c>
      <c r="B10" s="315" t="s">
        <v>295</v>
      </c>
      <c r="C10" s="316"/>
      <c r="D10" s="316"/>
      <c r="E10" s="316"/>
      <c r="F10" s="317"/>
      <c r="G10" s="135" t="s">
        <v>296</v>
      </c>
    </row>
    <row r="11" spans="1:7" x14ac:dyDescent="0.2">
      <c r="A11" s="135" t="s">
        <v>297</v>
      </c>
      <c r="B11" s="315" t="s">
        <v>532</v>
      </c>
      <c r="C11" s="316"/>
      <c r="D11" s="316"/>
      <c r="E11" s="316"/>
      <c r="F11" s="317"/>
      <c r="G11" s="50"/>
    </row>
    <row r="12" spans="1:7" x14ac:dyDescent="0.2">
      <c r="A12" s="135" t="s">
        <v>298</v>
      </c>
      <c r="B12" s="315" t="s">
        <v>299</v>
      </c>
      <c r="C12" s="316"/>
      <c r="D12" s="316"/>
      <c r="E12" s="316"/>
      <c r="F12" s="317"/>
      <c r="G12" s="135">
        <v>12</v>
      </c>
    </row>
    <row r="13" spans="1:7" x14ac:dyDescent="0.2">
      <c r="G13" s="52"/>
    </row>
    <row r="14" spans="1:7" ht="15" customHeight="1" x14ac:dyDescent="0.2">
      <c r="A14" s="340" t="s">
        <v>300</v>
      </c>
      <c r="B14" s="340"/>
      <c r="C14" s="340"/>
      <c r="D14" s="340"/>
      <c r="E14" s="340"/>
      <c r="F14" s="340"/>
      <c r="G14" s="340"/>
    </row>
    <row r="15" spans="1:7" x14ac:dyDescent="0.2">
      <c r="A15" s="134" t="s">
        <v>301</v>
      </c>
      <c r="B15" s="130"/>
      <c r="C15" s="319" t="s">
        <v>302</v>
      </c>
      <c r="D15" s="320"/>
      <c r="E15" s="321"/>
      <c r="F15" s="314" t="s">
        <v>303</v>
      </c>
      <c r="G15" s="314"/>
    </row>
    <row r="16" spans="1:7" x14ac:dyDescent="0.2">
      <c r="A16" s="333" t="s">
        <v>269</v>
      </c>
      <c r="B16" s="333"/>
      <c r="C16" s="334" t="s">
        <v>304</v>
      </c>
      <c r="D16" s="335"/>
      <c r="E16" s="336"/>
      <c r="F16" s="337">
        <v>1</v>
      </c>
      <c r="G16" s="338"/>
    </row>
    <row r="18" spans="1:7" x14ac:dyDescent="0.2">
      <c r="A18" s="339" t="s">
        <v>305</v>
      </c>
      <c r="B18" s="339"/>
      <c r="C18" s="339"/>
      <c r="D18" s="339"/>
      <c r="E18" s="339"/>
      <c r="F18" s="339"/>
      <c r="G18" s="339"/>
    </row>
    <row r="19" spans="1:7" x14ac:dyDescent="0.2">
      <c r="B19" s="129"/>
      <c r="C19" s="129"/>
      <c r="D19" s="129"/>
      <c r="E19" s="129"/>
      <c r="F19" s="53"/>
      <c r="G19" s="129"/>
    </row>
    <row r="20" spans="1:7" x14ac:dyDescent="0.2">
      <c r="A20" s="314" t="s">
        <v>306</v>
      </c>
      <c r="B20" s="314"/>
      <c r="C20" s="314"/>
      <c r="D20" s="314"/>
      <c r="E20" s="314"/>
      <c r="F20" s="314"/>
      <c r="G20" s="314"/>
    </row>
    <row r="21" spans="1:7" x14ac:dyDescent="0.2">
      <c r="A21" s="135">
        <v>1</v>
      </c>
      <c r="B21" s="326" t="s">
        <v>307</v>
      </c>
      <c r="C21" s="327"/>
      <c r="D21" s="327"/>
      <c r="E21" s="328"/>
      <c r="F21" s="319" t="s">
        <v>435</v>
      </c>
      <c r="G21" s="321"/>
    </row>
    <row r="22" spans="1:7" x14ac:dyDescent="0.2">
      <c r="A22" s="135">
        <v>2</v>
      </c>
      <c r="B22" s="315" t="s">
        <v>308</v>
      </c>
      <c r="C22" s="316"/>
      <c r="D22" s="316"/>
      <c r="E22" s="317"/>
      <c r="F22" s="329"/>
      <c r="G22" s="330"/>
    </row>
    <row r="23" spans="1:7" x14ac:dyDescent="0.2">
      <c r="A23" s="135">
        <v>3</v>
      </c>
      <c r="B23" s="315" t="s">
        <v>309</v>
      </c>
      <c r="C23" s="316"/>
      <c r="D23" s="316"/>
      <c r="E23" s="317"/>
      <c r="F23" s="331"/>
      <c r="G23" s="332"/>
    </row>
    <row r="24" spans="1:7" x14ac:dyDescent="0.2">
      <c r="A24" s="135">
        <v>4</v>
      </c>
      <c r="B24" s="315" t="s">
        <v>310</v>
      </c>
      <c r="C24" s="316"/>
      <c r="D24" s="316"/>
      <c r="E24" s="317"/>
      <c r="F24" s="323"/>
      <c r="G24" s="324"/>
    </row>
    <row r="25" spans="1:7" x14ac:dyDescent="0.2">
      <c r="A25" s="129"/>
      <c r="B25" s="54"/>
      <c r="C25" s="54"/>
      <c r="D25" s="54"/>
      <c r="E25" s="54"/>
      <c r="F25" s="55" t="s">
        <v>311</v>
      </c>
      <c r="G25" s="56"/>
    </row>
    <row r="26" spans="1:7" x14ac:dyDescent="0.2">
      <c r="A26" s="129"/>
      <c r="B26" s="325" t="s">
        <v>312</v>
      </c>
      <c r="C26" s="325"/>
      <c r="D26" s="325"/>
      <c r="E26" s="325"/>
      <c r="F26" s="325"/>
      <c r="G26" s="325"/>
    </row>
    <row r="28" spans="1:7" x14ac:dyDescent="0.2">
      <c r="B28" s="135">
        <v>1</v>
      </c>
      <c r="C28" s="314" t="s">
        <v>313</v>
      </c>
      <c r="D28" s="314"/>
      <c r="E28" s="314"/>
      <c r="F28" s="57" t="s">
        <v>314</v>
      </c>
      <c r="G28" s="58" t="s">
        <v>315</v>
      </c>
    </row>
    <row r="29" spans="1:7" x14ac:dyDescent="0.2">
      <c r="B29" s="135" t="s">
        <v>292</v>
      </c>
      <c r="C29" s="322" t="s">
        <v>316</v>
      </c>
      <c r="D29" s="322"/>
      <c r="E29" s="322"/>
      <c r="F29" s="55"/>
      <c r="G29" s="56">
        <v>0</v>
      </c>
    </row>
    <row r="30" spans="1:7" x14ac:dyDescent="0.2">
      <c r="B30" s="135" t="s">
        <v>294</v>
      </c>
      <c r="C30" s="322" t="s">
        <v>317</v>
      </c>
      <c r="D30" s="322"/>
      <c r="E30" s="322"/>
      <c r="F30" s="60">
        <v>0</v>
      </c>
      <c r="G30" s="56">
        <v>0</v>
      </c>
    </row>
    <row r="31" spans="1:7" x14ac:dyDescent="0.2">
      <c r="B31" s="135" t="s">
        <v>297</v>
      </c>
      <c r="C31" s="322" t="s">
        <v>318</v>
      </c>
      <c r="D31" s="322"/>
      <c r="E31" s="322"/>
      <c r="F31" s="60">
        <v>0.2</v>
      </c>
      <c r="G31" s="56">
        <v>0</v>
      </c>
    </row>
    <row r="32" spans="1:7" x14ac:dyDescent="0.2">
      <c r="B32" s="135" t="s">
        <v>298</v>
      </c>
      <c r="C32" s="322" t="s">
        <v>319</v>
      </c>
      <c r="D32" s="322"/>
      <c r="E32" s="322"/>
      <c r="F32" s="60">
        <v>0</v>
      </c>
      <c r="G32" s="56">
        <v>0</v>
      </c>
    </row>
    <row r="33" spans="1:7" x14ac:dyDescent="0.2">
      <c r="B33" s="135" t="s">
        <v>320</v>
      </c>
      <c r="C33" s="322" t="s">
        <v>321</v>
      </c>
      <c r="D33" s="322"/>
      <c r="E33" s="322"/>
      <c r="F33" s="60">
        <v>0</v>
      </c>
      <c r="G33" s="56">
        <v>0</v>
      </c>
    </row>
    <row r="34" spans="1:7" x14ac:dyDescent="0.2">
      <c r="B34" s="135" t="s">
        <v>322</v>
      </c>
      <c r="C34" s="322" t="s">
        <v>323</v>
      </c>
      <c r="D34" s="322"/>
      <c r="E34" s="322"/>
      <c r="F34" s="63">
        <v>0</v>
      </c>
      <c r="G34" s="56">
        <v>0</v>
      </c>
    </row>
    <row r="35" spans="1:7" x14ac:dyDescent="0.2">
      <c r="B35" s="136" t="s">
        <v>324</v>
      </c>
      <c r="C35" s="315" t="s">
        <v>440</v>
      </c>
      <c r="D35" s="316"/>
      <c r="E35" s="317"/>
      <c r="F35" s="146">
        <v>0.14000000000000001</v>
      </c>
      <c r="G35" s="56">
        <v>0</v>
      </c>
    </row>
    <row r="36" spans="1:7" x14ac:dyDescent="0.2">
      <c r="B36" s="135" t="s">
        <v>333</v>
      </c>
      <c r="C36" s="322" t="s">
        <v>523</v>
      </c>
      <c r="D36" s="322"/>
      <c r="E36" s="322"/>
      <c r="F36" s="64"/>
      <c r="G36" s="56">
        <v>0</v>
      </c>
    </row>
    <row r="37" spans="1:7" x14ac:dyDescent="0.2">
      <c r="B37" s="319" t="s">
        <v>325</v>
      </c>
      <c r="C37" s="320"/>
      <c r="D37" s="320"/>
      <c r="E37" s="320"/>
      <c r="F37" s="321"/>
      <c r="G37" s="56">
        <v>0</v>
      </c>
    </row>
    <row r="38" spans="1:7" ht="15.75" customHeight="1" x14ac:dyDescent="0.2"/>
    <row r="39" spans="1:7" x14ac:dyDescent="0.2">
      <c r="A39" s="318" t="s">
        <v>326</v>
      </c>
      <c r="B39" s="318"/>
      <c r="C39" s="318"/>
      <c r="D39" s="318"/>
      <c r="E39" s="318"/>
      <c r="F39" s="318"/>
      <c r="G39" s="129"/>
    </row>
    <row r="40" spans="1:7" ht="15.75" customHeight="1" x14ac:dyDescent="0.2"/>
    <row r="41" spans="1:7" ht="15.75" customHeight="1" x14ac:dyDescent="0.2">
      <c r="A41" s="135">
        <v>2</v>
      </c>
      <c r="B41" s="319" t="s">
        <v>327</v>
      </c>
      <c r="C41" s="320"/>
      <c r="D41" s="320"/>
      <c r="E41" s="321"/>
      <c r="F41" s="57" t="s">
        <v>315</v>
      </c>
    </row>
    <row r="42" spans="1:7" x14ac:dyDescent="0.2">
      <c r="A42" s="135" t="s">
        <v>292</v>
      </c>
      <c r="B42" s="131" t="s">
        <v>328</v>
      </c>
      <c r="C42" s="132"/>
      <c r="D42" s="124">
        <v>12</v>
      </c>
      <c r="E42" s="66"/>
      <c r="F42" s="56">
        <v>0</v>
      </c>
    </row>
    <row r="43" spans="1:7" x14ac:dyDescent="0.2">
      <c r="A43" s="135" t="s">
        <v>294</v>
      </c>
      <c r="B43" s="315" t="s">
        <v>421</v>
      </c>
      <c r="C43" s="316"/>
      <c r="D43" s="65"/>
      <c r="E43" s="66"/>
      <c r="F43" s="56">
        <v>0</v>
      </c>
      <c r="G43" s="67"/>
    </row>
    <row r="44" spans="1:7" x14ac:dyDescent="0.2">
      <c r="A44" s="135" t="s">
        <v>297</v>
      </c>
      <c r="B44" s="315" t="s">
        <v>422</v>
      </c>
      <c r="C44" s="316"/>
      <c r="D44" s="316"/>
      <c r="E44" s="66"/>
      <c r="F44" s="56">
        <v>0</v>
      </c>
      <c r="G44" s="67"/>
    </row>
    <row r="45" spans="1:7" x14ac:dyDescent="0.2">
      <c r="A45" s="135" t="s">
        <v>298</v>
      </c>
      <c r="B45" s="315" t="s">
        <v>329</v>
      </c>
      <c r="C45" s="316"/>
      <c r="D45" s="316"/>
      <c r="E45" s="317"/>
      <c r="F45" s="56">
        <v>0</v>
      </c>
      <c r="G45" s="67"/>
    </row>
    <row r="46" spans="1:7" x14ac:dyDescent="0.2">
      <c r="A46" s="135" t="s">
        <v>320</v>
      </c>
      <c r="B46" s="315" t="s">
        <v>330</v>
      </c>
      <c r="C46" s="316"/>
      <c r="D46" s="316"/>
      <c r="E46" s="317"/>
      <c r="F46" s="56">
        <v>0</v>
      </c>
      <c r="G46" s="67"/>
    </row>
    <row r="47" spans="1:7" x14ac:dyDescent="0.2">
      <c r="A47" s="135" t="s">
        <v>322</v>
      </c>
      <c r="B47" s="315" t="s">
        <v>331</v>
      </c>
      <c r="C47" s="316"/>
      <c r="D47" s="316"/>
      <c r="E47" s="317"/>
      <c r="F47" s="56">
        <v>0</v>
      </c>
      <c r="G47" s="67"/>
    </row>
    <row r="48" spans="1:7" x14ac:dyDescent="0.2">
      <c r="A48" s="135" t="s">
        <v>324</v>
      </c>
      <c r="B48" s="315" t="s">
        <v>332</v>
      </c>
      <c r="C48" s="316"/>
      <c r="D48" s="316"/>
      <c r="E48" s="317"/>
      <c r="F48" s="56">
        <v>0</v>
      </c>
      <c r="G48" s="67"/>
    </row>
    <row r="49" spans="1:7" x14ac:dyDescent="0.2">
      <c r="A49" s="135" t="s">
        <v>333</v>
      </c>
      <c r="B49" s="308" t="s">
        <v>334</v>
      </c>
      <c r="C49" s="309"/>
      <c r="D49" s="309"/>
      <c r="E49" s="310"/>
      <c r="F49" s="56">
        <v>0</v>
      </c>
      <c r="G49" s="67"/>
    </row>
    <row r="50" spans="1:7" x14ac:dyDescent="0.2">
      <c r="A50" s="314" t="s">
        <v>335</v>
      </c>
      <c r="B50" s="314"/>
      <c r="C50" s="314"/>
      <c r="D50" s="314"/>
      <c r="E50" s="314"/>
      <c r="F50" s="56">
        <v>0</v>
      </c>
      <c r="G50" s="67"/>
    </row>
    <row r="51" spans="1:7" ht="15.75" customHeight="1" x14ac:dyDescent="0.2">
      <c r="G51" s="67"/>
    </row>
    <row r="52" spans="1:7" x14ac:dyDescent="0.2">
      <c r="A52" s="318" t="s">
        <v>336</v>
      </c>
      <c r="B52" s="318"/>
      <c r="C52" s="318"/>
      <c r="D52" s="318"/>
      <c r="E52" s="318"/>
      <c r="F52" s="318"/>
      <c r="G52" s="67"/>
    </row>
    <row r="53" spans="1:7" x14ac:dyDescent="0.2">
      <c r="G53" s="67"/>
    </row>
    <row r="54" spans="1:7" x14ac:dyDescent="0.2">
      <c r="A54" s="135">
        <v>3</v>
      </c>
      <c r="B54" s="314" t="s">
        <v>337</v>
      </c>
      <c r="C54" s="314"/>
      <c r="D54" s="314"/>
      <c r="E54" s="314"/>
      <c r="F54" s="57" t="s">
        <v>315</v>
      </c>
      <c r="G54" s="52"/>
    </row>
    <row r="55" spans="1:7" x14ac:dyDescent="0.2">
      <c r="A55" s="68" t="s">
        <v>292</v>
      </c>
      <c r="B55" s="296" t="s">
        <v>417</v>
      </c>
      <c r="C55" s="296"/>
      <c r="D55" s="296"/>
      <c r="E55" s="296"/>
      <c r="F55" s="56">
        <v>0</v>
      </c>
      <c r="G55" s="129"/>
    </row>
    <row r="56" spans="1:7" x14ac:dyDescent="0.2">
      <c r="A56" s="68" t="s">
        <v>294</v>
      </c>
      <c r="B56" s="308" t="s">
        <v>484</v>
      </c>
      <c r="C56" s="309"/>
      <c r="D56" s="309"/>
      <c r="E56" s="310"/>
      <c r="F56" s="56">
        <v>0</v>
      </c>
      <c r="G56" s="54"/>
    </row>
    <row r="57" spans="1:7" x14ac:dyDescent="0.2">
      <c r="A57" s="68" t="s">
        <v>297</v>
      </c>
      <c r="B57" s="296" t="s">
        <v>418</v>
      </c>
      <c r="C57" s="296"/>
      <c r="D57" s="296"/>
      <c r="E57" s="296"/>
      <c r="F57" s="56">
        <v>0</v>
      </c>
      <c r="G57" s="54"/>
    </row>
    <row r="58" spans="1:7" x14ac:dyDescent="0.2">
      <c r="A58" s="68" t="s">
        <v>298</v>
      </c>
      <c r="B58" s="308" t="s">
        <v>419</v>
      </c>
      <c r="C58" s="309"/>
      <c r="D58" s="309"/>
      <c r="E58" s="310"/>
      <c r="F58" s="56">
        <v>0</v>
      </c>
      <c r="G58" s="54"/>
    </row>
    <row r="59" spans="1:7" x14ac:dyDescent="0.2">
      <c r="A59" s="68" t="s">
        <v>320</v>
      </c>
      <c r="B59" s="308" t="s">
        <v>522</v>
      </c>
      <c r="C59" s="309"/>
      <c r="D59" s="309"/>
      <c r="E59" s="310"/>
      <c r="F59" s="56">
        <v>0</v>
      </c>
      <c r="G59" s="54"/>
    </row>
    <row r="60" spans="1:7" x14ac:dyDescent="0.2">
      <c r="A60" s="68" t="s">
        <v>322</v>
      </c>
      <c r="B60" s="308" t="s">
        <v>420</v>
      </c>
      <c r="C60" s="309"/>
      <c r="D60" s="309"/>
      <c r="E60" s="310"/>
      <c r="F60" s="56">
        <v>0</v>
      </c>
      <c r="G60" s="54"/>
    </row>
    <row r="61" spans="1:7" x14ac:dyDescent="0.2">
      <c r="A61" s="68" t="s">
        <v>324</v>
      </c>
      <c r="B61" s="308" t="s">
        <v>255</v>
      </c>
      <c r="C61" s="309"/>
      <c r="D61" s="309"/>
      <c r="E61" s="310"/>
      <c r="F61" s="56">
        <v>0</v>
      </c>
      <c r="G61" s="54"/>
    </row>
    <row r="62" spans="1:7" x14ac:dyDescent="0.2">
      <c r="A62" s="68" t="s">
        <v>333</v>
      </c>
      <c r="B62" s="296" t="s">
        <v>338</v>
      </c>
      <c r="C62" s="296"/>
      <c r="D62" s="296"/>
      <c r="E62" s="296"/>
      <c r="F62" s="56">
        <v>0</v>
      </c>
      <c r="G62" s="129"/>
    </row>
    <row r="63" spans="1:7" x14ac:dyDescent="0.2">
      <c r="A63" s="294" t="s">
        <v>339</v>
      </c>
      <c r="B63" s="294"/>
      <c r="C63" s="294"/>
      <c r="D63" s="294"/>
      <c r="E63" s="294"/>
      <c r="F63" s="56">
        <v>0</v>
      </c>
      <c r="G63" s="54"/>
    </row>
    <row r="64" spans="1:7" x14ac:dyDescent="0.2">
      <c r="A64" s="70"/>
      <c r="B64" s="70"/>
      <c r="C64" s="70"/>
      <c r="D64" s="70"/>
      <c r="E64" s="70"/>
      <c r="F64" s="71"/>
      <c r="G64" s="129"/>
    </row>
    <row r="65" spans="1:7" x14ac:dyDescent="0.2">
      <c r="A65" s="293" t="s">
        <v>340</v>
      </c>
      <c r="B65" s="293"/>
      <c r="C65" s="293"/>
      <c r="D65" s="293"/>
      <c r="E65" s="293"/>
      <c r="F65" s="293"/>
    </row>
    <row r="66" spans="1:7" x14ac:dyDescent="0.2">
      <c r="A66" s="127"/>
      <c r="B66" s="127"/>
      <c r="C66" s="127"/>
      <c r="D66" s="127"/>
      <c r="E66" s="127"/>
      <c r="F66" s="127"/>
    </row>
    <row r="67" spans="1:7" x14ac:dyDescent="0.2">
      <c r="A67" s="127"/>
      <c r="B67" s="293" t="s">
        <v>341</v>
      </c>
      <c r="C67" s="293"/>
      <c r="D67" s="293"/>
      <c r="E67" s="293"/>
      <c r="F67" s="293"/>
    </row>
    <row r="68" spans="1:7" x14ac:dyDescent="0.2">
      <c r="A68" s="70"/>
      <c r="B68" s="70" t="s">
        <v>342</v>
      </c>
      <c r="C68" s="70"/>
      <c r="D68" s="70"/>
      <c r="E68" s="70"/>
      <c r="F68" s="71"/>
    </row>
    <row r="69" spans="1:7" x14ac:dyDescent="0.2">
      <c r="A69" s="126" t="s">
        <v>343</v>
      </c>
      <c r="B69" s="294" t="s">
        <v>344</v>
      </c>
      <c r="C69" s="294"/>
      <c r="D69" s="294"/>
      <c r="E69" s="126" t="s">
        <v>314</v>
      </c>
      <c r="F69" s="69" t="s">
        <v>315</v>
      </c>
    </row>
    <row r="70" spans="1:7" x14ac:dyDescent="0.2">
      <c r="A70" s="68" t="s">
        <v>292</v>
      </c>
      <c r="B70" s="296" t="s">
        <v>345</v>
      </c>
      <c r="C70" s="296"/>
      <c r="D70" s="296"/>
      <c r="E70" s="72">
        <v>0</v>
      </c>
      <c r="F70" s="56">
        <v>0</v>
      </c>
      <c r="G70" s="313"/>
    </row>
    <row r="71" spans="1:7" x14ac:dyDescent="0.2">
      <c r="A71" s="68" t="s">
        <v>294</v>
      </c>
      <c r="B71" s="296" t="s">
        <v>346</v>
      </c>
      <c r="C71" s="296"/>
      <c r="D71" s="296"/>
      <c r="E71" s="72">
        <v>1.4999999999999999E-2</v>
      </c>
      <c r="F71" s="56">
        <v>0</v>
      </c>
      <c r="G71" s="313"/>
    </row>
    <row r="72" spans="1:7" x14ac:dyDescent="0.2">
      <c r="A72" s="68" t="s">
        <v>297</v>
      </c>
      <c r="B72" s="296" t="s">
        <v>347</v>
      </c>
      <c r="C72" s="296"/>
      <c r="D72" s="296"/>
      <c r="E72" s="72">
        <v>0.01</v>
      </c>
      <c r="F72" s="56">
        <v>0</v>
      </c>
      <c r="G72" s="313"/>
    </row>
    <row r="73" spans="1:7" x14ac:dyDescent="0.2">
      <c r="A73" s="68" t="s">
        <v>298</v>
      </c>
      <c r="B73" s="296" t="s">
        <v>348</v>
      </c>
      <c r="C73" s="296"/>
      <c r="D73" s="296"/>
      <c r="E73" s="72">
        <v>2E-3</v>
      </c>
      <c r="F73" s="56">
        <v>0</v>
      </c>
      <c r="G73" s="313"/>
    </row>
    <row r="74" spans="1:7" x14ac:dyDescent="0.2">
      <c r="A74" s="68" t="s">
        <v>320</v>
      </c>
      <c r="B74" s="296" t="s">
        <v>349</v>
      </c>
      <c r="C74" s="296"/>
      <c r="D74" s="296"/>
      <c r="E74" s="72">
        <v>2.5000000000000001E-2</v>
      </c>
      <c r="F74" s="56">
        <v>0</v>
      </c>
      <c r="G74" s="313"/>
    </row>
    <row r="75" spans="1:7" x14ac:dyDescent="0.2">
      <c r="A75" s="68" t="s">
        <v>322</v>
      </c>
      <c r="B75" s="296" t="s">
        <v>350</v>
      </c>
      <c r="C75" s="296"/>
      <c r="D75" s="296"/>
      <c r="E75" s="72">
        <v>0.08</v>
      </c>
      <c r="F75" s="56">
        <v>0</v>
      </c>
      <c r="G75" s="313"/>
    </row>
    <row r="76" spans="1:7" ht="13.5" x14ac:dyDescent="0.25">
      <c r="A76" s="68" t="s">
        <v>324</v>
      </c>
      <c r="B76" s="311" t="s">
        <v>351</v>
      </c>
      <c r="C76" s="311"/>
      <c r="D76" s="311"/>
      <c r="E76" s="72">
        <v>0</v>
      </c>
      <c r="F76" s="56">
        <v>0</v>
      </c>
      <c r="G76" s="313"/>
    </row>
    <row r="77" spans="1:7" x14ac:dyDescent="0.2">
      <c r="A77" s="68" t="s">
        <v>333</v>
      </c>
      <c r="B77" s="296" t="s">
        <v>352</v>
      </c>
      <c r="C77" s="296"/>
      <c r="D77" s="296"/>
      <c r="E77" s="72">
        <v>6.0000000000000001E-3</v>
      </c>
      <c r="F77" s="56">
        <v>0</v>
      </c>
      <c r="G77" s="313"/>
    </row>
    <row r="78" spans="1:7" x14ac:dyDescent="0.2">
      <c r="A78" s="294" t="s">
        <v>235</v>
      </c>
      <c r="B78" s="294"/>
      <c r="C78" s="294"/>
      <c r="D78" s="294"/>
      <c r="E78" s="73">
        <f>SUM(E70:E77)</f>
        <v>0.13800000000000001</v>
      </c>
      <c r="F78" s="56">
        <v>0</v>
      </c>
    </row>
    <row r="79" spans="1:7" x14ac:dyDescent="0.2">
      <c r="A79" s="74"/>
      <c r="B79" s="74"/>
      <c r="C79" s="74"/>
      <c r="D79" s="74"/>
      <c r="E79" s="75"/>
      <c r="F79" s="76"/>
    </row>
    <row r="80" spans="1:7" x14ac:dyDescent="0.2">
      <c r="A80" s="312" t="s">
        <v>353</v>
      </c>
      <c r="B80" s="312"/>
      <c r="C80" s="312"/>
      <c r="D80" s="312"/>
      <c r="E80" s="312"/>
      <c r="F80" s="312"/>
    </row>
    <row r="81" spans="1:12" x14ac:dyDescent="0.2">
      <c r="A81" s="70"/>
      <c r="B81" s="128"/>
      <c r="C81" s="128"/>
      <c r="D81" s="128"/>
      <c r="E81" s="77"/>
      <c r="F81" s="71"/>
    </row>
    <row r="82" spans="1:12" x14ac:dyDescent="0.2">
      <c r="A82" s="126" t="s">
        <v>354</v>
      </c>
      <c r="B82" s="294" t="s">
        <v>355</v>
      </c>
      <c r="C82" s="294"/>
      <c r="D82" s="294"/>
      <c r="E82" s="126" t="s">
        <v>314</v>
      </c>
      <c r="F82" s="69" t="s">
        <v>315</v>
      </c>
    </row>
    <row r="83" spans="1:12" x14ac:dyDescent="0.2">
      <c r="A83" s="68" t="s">
        <v>292</v>
      </c>
      <c r="B83" s="296" t="s">
        <v>355</v>
      </c>
      <c r="C83" s="296"/>
      <c r="D83" s="296"/>
      <c r="E83" s="109">
        <v>8.3299999999999999E-2</v>
      </c>
      <c r="F83" s="56">
        <v>0</v>
      </c>
      <c r="G83" s="78"/>
    </row>
    <row r="84" spans="1:12" x14ac:dyDescent="0.2">
      <c r="A84" s="294" t="s">
        <v>356</v>
      </c>
      <c r="B84" s="294"/>
      <c r="C84" s="294"/>
      <c r="D84" s="294"/>
      <c r="E84" s="73">
        <f>E83</f>
        <v>8.3299999999999999E-2</v>
      </c>
      <c r="F84" s="56">
        <v>0</v>
      </c>
      <c r="H84" s="78"/>
    </row>
    <row r="85" spans="1:12" x14ac:dyDescent="0.2">
      <c r="A85" s="79" t="s">
        <v>294</v>
      </c>
      <c r="B85" s="300" t="s">
        <v>357</v>
      </c>
      <c r="C85" s="300"/>
      <c r="D85" s="300"/>
      <c r="E85" s="72">
        <f>E78*E83</f>
        <v>1.1495400000000001E-2</v>
      </c>
      <c r="F85" s="56">
        <v>0</v>
      </c>
      <c r="G85" s="78"/>
    </row>
    <row r="86" spans="1:12" x14ac:dyDescent="0.2">
      <c r="A86" s="305" t="s">
        <v>235</v>
      </c>
      <c r="B86" s="306"/>
      <c r="C86" s="306"/>
      <c r="D86" s="306"/>
      <c r="E86" s="73">
        <f>SUM(E84:E85)</f>
        <v>9.4795400000000002E-2</v>
      </c>
      <c r="F86" s="56">
        <v>0</v>
      </c>
      <c r="G86" s="78"/>
    </row>
    <row r="87" spans="1:12" x14ac:dyDescent="0.2">
      <c r="A87" s="70"/>
      <c r="B87" s="128"/>
      <c r="C87" s="128"/>
      <c r="D87" s="128"/>
      <c r="E87" s="77"/>
      <c r="F87" s="71"/>
    </row>
    <row r="88" spans="1:12" x14ac:dyDescent="0.2">
      <c r="A88" s="126" t="s">
        <v>358</v>
      </c>
      <c r="B88" s="307" t="s">
        <v>359</v>
      </c>
      <c r="C88" s="307"/>
      <c r="D88" s="307"/>
      <c r="E88" s="126" t="s">
        <v>314</v>
      </c>
      <c r="F88" s="69" t="s">
        <v>315</v>
      </c>
      <c r="H88" s="81"/>
      <c r="I88" s="81"/>
      <c r="J88" s="81"/>
      <c r="K88" s="82"/>
      <c r="L88" s="83"/>
    </row>
    <row r="89" spans="1:12" ht="32.25" customHeight="1" x14ac:dyDescent="0.2">
      <c r="A89" s="68" t="s">
        <v>292</v>
      </c>
      <c r="B89" s="308" t="s">
        <v>360</v>
      </c>
      <c r="C89" s="309"/>
      <c r="D89" s="310"/>
      <c r="E89" s="72">
        <v>0</v>
      </c>
      <c r="F89" s="56">
        <v>0</v>
      </c>
      <c r="K89" s="82"/>
      <c r="L89" s="83"/>
    </row>
    <row r="90" spans="1:12" x14ac:dyDescent="0.2">
      <c r="A90" s="79" t="s">
        <v>294</v>
      </c>
      <c r="B90" s="300" t="s">
        <v>361</v>
      </c>
      <c r="C90" s="300"/>
      <c r="D90" s="300"/>
      <c r="E90" s="84">
        <f>E89*E78</f>
        <v>0</v>
      </c>
      <c r="F90" s="56">
        <v>0</v>
      </c>
    </row>
    <row r="91" spans="1:12" x14ac:dyDescent="0.2">
      <c r="A91" s="303" t="s">
        <v>235</v>
      </c>
      <c r="B91" s="304"/>
      <c r="C91" s="304"/>
      <c r="D91" s="304"/>
      <c r="E91" s="73">
        <f>SUM(E89:E90)</f>
        <v>0</v>
      </c>
      <c r="F91" s="56">
        <v>0</v>
      </c>
    </row>
    <row r="92" spans="1:12" x14ac:dyDescent="0.2">
      <c r="A92" s="70"/>
      <c r="B92" s="70"/>
      <c r="C92" s="70"/>
      <c r="D92" s="70"/>
      <c r="E92" s="70"/>
      <c r="F92" s="71"/>
    </row>
    <row r="93" spans="1:12" x14ac:dyDescent="0.2">
      <c r="A93" s="302" t="s">
        <v>362</v>
      </c>
      <c r="B93" s="302"/>
      <c r="C93" s="302"/>
      <c r="D93" s="302"/>
      <c r="E93" s="302"/>
      <c r="F93" s="302"/>
    </row>
    <row r="94" spans="1:12" x14ac:dyDescent="0.2">
      <c r="A94" s="70"/>
      <c r="B94" s="70"/>
      <c r="C94" s="70"/>
      <c r="D94" s="70"/>
      <c r="E94" s="70"/>
      <c r="F94" s="71"/>
      <c r="G94" s="85"/>
    </row>
    <row r="95" spans="1:12" x14ac:dyDescent="0.2">
      <c r="A95" s="126" t="s">
        <v>363</v>
      </c>
      <c r="B95" s="294" t="s">
        <v>364</v>
      </c>
      <c r="C95" s="294"/>
      <c r="D95" s="294"/>
      <c r="E95" s="126" t="s">
        <v>314</v>
      </c>
      <c r="F95" s="69" t="s">
        <v>315</v>
      </c>
    </row>
    <row r="96" spans="1:12" x14ac:dyDescent="0.2">
      <c r="A96" s="79" t="s">
        <v>292</v>
      </c>
      <c r="B96" s="273" t="s">
        <v>365</v>
      </c>
      <c r="C96" s="273"/>
      <c r="D96" s="273"/>
      <c r="E96" s="84">
        <v>0</v>
      </c>
      <c r="F96" s="80">
        <v>0</v>
      </c>
      <c r="G96" s="78"/>
    </row>
    <row r="97" spans="1:7" ht="12.75" customHeight="1" x14ac:dyDescent="0.2">
      <c r="A97" s="79" t="s">
        <v>294</v>
      </c>
      <c r="B97" s="300" t="s">
        <v>366</v>
      </c>
      <c r="C97" s="300"/>
      <c r="D97" s="300"/>
      <c r="E97" s="84">
        <v>0</v>
      </c>
      <c r="F97" s="80">
        <v>0</v>
      </c>
      <c r="G97" s="86"/>
    </row>
    <row r="98" spans="1:7" x14ac:dyDescent="0.2">
      <c r="A98" s="79" t="s">
        <v>297</v>
      </c>
      <c r="B98" s="300" t="s">
        <v>367</v>
      </c>
      <c r="C98" s="300"/>
      <c r="D98" s="300"/>
      <c r="E98" s="84">
        <v>0</v>
      </c>
      <c r="F98" s="80">
        <v>0</v>
      </c>
      <c r="G98" s="129"/>
    </row>
    <row r="99" spans="1:7" x14ac:dyDescent="0.2">
      <c r="A99" s="79" t="s">
        <v>298</v>
      </c>
      <c r="B99" s="300" t="s">
        <v>368</v>
      </c>
      <c r="C99" s="300"/>
      <c r="D99" s="300"/>
      <c r="E99" s="84">
        <v>0</v>
      </c>
      <c r="F99" s="80">
        <v>0</v>
      </c>
      <c r="G99" s="52"/>
    </row>
    <row r="100" spans="1:7" ht="12.75" customHeight="1" x14ac:dyDescent="0.2">
      <c r="A100" s="79" t="s">
        <v>320</v>
      </c>
      <c r="B100" s="300" t="s">
        <v>369</v>
      </c>
      <c r="C100" s="300"/>
      <c r="D100" s="300"/>
      <c r="E100" s="84">
        <v>0</v>
      </c>
      <c r="F100" s="80">
        <v>0</v>
      </c>
      <c r="G100" s="52"/>
    </row>
    <row r="101" spans="1:7" x14ac:dyDescent="0.2">
      <c r="A101" s="79" t="s">
        <v>322</v>
      </c>
      <c r="B101" s="281" t="s">
        <v>370</v>
      </c>
      <c r="C101" s="282"/>
      <c r="D101" s="283"/>
      <c r="E101" s="84">
        <v>0</v>
      </c>
      <c r="F101" s="80">
        <v>0</v>
      </c>
      <c r="G101" s="52"/>
    </row>
    <row r="102" spans="1:7" x14ac:dyDescent="0.2">
      <c r="A102" s="274" t="s">
        <v>235</v>
      </c>
      <c r="B102" s="275"/>
      <c r="C102" s="275"/>
      <c r="D102" s="276"/>
      <c r="E102" s="84">
        <v>0</v>
      </c>
      <c r="F102" s="80">
        <v>0</v>
      </c>
      <c r="G102" s="129"/>
    </row>
    <row r="103" spans="1:7" x14ac:dyDescent="0.2">
      <c r="A103" s="70"/>
      <c r="B103" s="70"/>
      <c r="C103" s="70"/>
      <c r="D103" s="70"/>
      <c r="E103" s="70"/>
      <c r="F103" s="71"/>
    </row>
    <row r="104" spans="1:7" x14ac:dyDescent="0.2">
      <c r="A104" s="302" t="s">
        <v>371</v>
      </c>
      <c r="B104" s="302"/>
      <c r="C104" s="302"/>
      <c r="D104" s="302"/>
      <c r="E104" s="302"/>
      <c r="F104" s="302"/>
    </row>
    <row r="105" spans="1:7" ht="30.75" customHeight="1" x14ac:dyDescent="0.2">
      <c r="A105" s="70"/>
      <c r="B105" s="70"/>
      <c r="C105" s="70"/>
      <c r="D105" s="70"/>
      <c r="E105" s="70"/>
      <c r="F105" s="71"/>
    </row>
    <row r="106" spans="1:7" x14ac:dyDescent="0.2">
      <c r="A106" s="125" t="s">
        <v>372</v>
      </c>
      <c r="B106" s="284" t="s">
        <v>373</v>
      </c>
      <c r="C106" s="285"/>
      <c r="D106" s="286"/>
      <c r="E106" s="125" t="s">
        <v>314</v>
      </c>
      <c r="F106" s="88" t="s">
        <v>315</v>
      </c>
    </row>
    <row r="107" spans="1:7" ht="13.5" x14ac:dyDescent="0.2">
      <c r="A107" s="79" t="s">
        <v>292</v>
      </c>
      <c r="B107" s="301" t="s">
        <v>374</v>
      </c>
      <c r="C107" s="301"/>
      <c r="D107" s="301"/>
      <c r="E107" s="110">
        <v>0.121</v>
      </c>
      <c r="F107" s="80">
        <v>0</v>
      </c>
      <c r="G107" s="89"/>
    </row>
    <row r="108" spans="1:7" x14ac:dyDescent="0.2">
      <c r="A108" s="79" t="s">
        <v>294</v>
      </c>
      <c r="B108" s="300" t="s">
        <v>375</v>
      </c>
      <c r="C108" s="300"/>
      <c r="D108" s="300"/>
      <c r="E108" s="84">
        <v>0</v>
      </c>
      <c r="F108" s="80">
        <v>0</v>
      </c>
    </row>
    <row r="109" spans="1:7" x14ac:dyDescent="0.2">
      <c r="A109" s="79" t="s">
        <v>297</v>
      </c>
      <c r="B109" s="281" t="s">
        <v>376</v>
      </c>
      <c r="C109" s="282"/>
      <c r="D109" s="283"/>
      <c r="E109" s="84">
        <v>0</v>
      </c>
      <c r="F109" s="80">
        <v>0</v>
      </c>
    </row>
    <row r="110" spans="1:7" x14ac:dyDescent="0.2">
      <c r="A110" s="79" t="s">
        <v>298</v>
      </c>
      <c r="B110" s="281" t="s">
        <v>377</v>
      </c>
      <c r="C110" s="282"/>
      <c r="D110" s="283"/>
      <c r="E110" s="84">
        <v>0</v>
      </c>
      <c r="F110" s="80">
        <v>0</v>
      </c>
      <c r="G110" s="81"/>
    </row>
    <row r="111" spans="1:7" x14ac:dyDescent="0.2">
      <c r="A111" s="79" t="s">
        <v>320</v>
      </c>
      <c r="B111" s="300" t="s">
        <v>378</v>
      </c>
      <c r="C111" s="300"/>
      <c r="D111" s="300"/>
      <c r="E111" s="84">
        <v>0</v>
      </c>
      <c r="F111" s="80">
        <v>0</v>
      </c>
      <c r="G111" s="81"/>
    </row>
    <row r="112" spans="1:7" x14ac:dyDescent="0.2">
      <c r="A112" s="79" t="s">
        <v>322</v>
      </c>
      <c r="B112" s="281" t="s">
        <v>379</v>
      </c>
      <c r="C112" s="282"/>
      <c r="D112" s="283"/>
      <c r="E112" s="84">
        <v>0</v>
      </c>
      <c r="F112" s="80">
        <v>0</v>
      </c>
    </row>
    <row r="113" spans="1:7" x14ac:dyDescent="0.2">
      <c r="A113" s="297" t="s">
        <v>356</v>
      </c>
      <c r="B113" s="298"/>
      <c r="C113" s="298"/>
      <c r="D113" s="299"/>
      <c r="E113" s="87">
        <f>SUM(E107:E112)</f>
        <v>0.121</v>
      </c>
      <c r="F113" s="80">
        <v>0</v>
      </c>
    </row>
    <row r="114" spans="1:7" x14ac:dyDescent="0.2">
      <c r="A114" s="79" t="s">
        <v>324</v>
      </c>
      <c r="B114" s="300" t="s">
        <v>380</v>
      </c>
      <c r="C114" s="300"/>
      <c r="D114" s="300"/>
      <c r="E114" s="84">
        <f>E113*E78</f>
        <v>1.6698000000000001E-2</v>
      </c>
      <c r="F114" s="80">
        <v>0</v>
      </c>
    </row>
    <row r="115" spans="1:7" x14ac:dyDescent="0.2">
      <c r="A115" s="274" t="s">
        <v>235</v>
      </c>
      <c r="B115" s="275"/>
      <c r="C115" s="275"/>
      <c r="D115" s="275"/>
      <c r="E115" s="87">
        <f>E113+E114</f>
        <v>0.13769799999999999</v>
      </c>
      <c r="F115" s="80">
        <v>0</v>
      </c>
    </row>
    <row r="116" spans="1:7" x14ac:dyDescent="0.2">
      <c r="A116" s="70"/>
      <c r="B116" s="70"/>
      <c r="C116" s="70"/>
      <c r="D116" s="70"/>
      <c r="E116" s="70"/>
      <c r="F116" s="71"/>
    </row>
    <row r="117" spans="1:7" x14ac:dyDescent="0.2">
      <c r="A117" s="293" t="s">
        <v>381</v>
      </c>
      <c r="B117" s="293"/>
      <c r="C117" s="293"/>
      <c r="D117" s="293"/>
      <c r="E117" s="293"/>
      <c r="F117" s="293"/>
    </row>
    <row r="118" spans="1:7" x14ac:dyDescent="0.2">
      <c r="A118" s="90"/>
      <c r="B118" s="70"/>
      <c r="C118" s="70"/>
      <c r="D118" s="70"/>
      <c r="E118" s="70"/>
      <c r="F118" s="71"/>
    </row>
    <row r="119" spans="1:7" x14ac:dyDescent="0.2">
      <c r="A119" s="126">
        <v>4</v>
      </c>
      <c r="B119" s="294" t="s">
        <v>382</v>
      </c>
      <c r="C119" s="294"/>
      <c r="D119" s="294"/>
      <c r="E119" s="294"/>
      <c r="F119" s="56" t="s">
        <v>315</v>
      </c>
    </row>
    <row r="120" spans="1:7" x14ac:dyDescent="0.2">
      <c r="A120" s="91" t="s">
        <v>343</v>
      </c>
      <c r="B120" s="296" t="s">
        <v>383</v>
      </c>
      <c r="C120" s="296"/>
      <c r="D120" s="296"/>
      <c r="E120" s="296"/>
      <c r="F120" s="56">
        <v>0</v>
      </c>
    </row>
    <row r="121" spans="1:7" x14ac:dyDescent="0.2">
      <c r="A121" s="91" t="s">
        <v>354</v>
      </c>
      <c r="B121" s="296" t="s">
        <v>384</v>
      </c>
      <c r="C121" s="296"/>
      <c r="D121" s="296"/>
      <c r="E121" s="296"/>
      <c r="F121" s="56">
        <v>0</v>
      </c>
    </row>
    <row r="122" spans="1:7" x14ac:dyDescent="0.2">
      <c r="A122" s="91" t="s">
        <v>358</v>
      </c>
      <c r="B122" s="296" t="s">
        <v>360</v>
      </c>
      <c r="C122" s="296"/>
      <c r="D122" s="296"/>
      <c r="E122" s="296"/>
      <c r="F122" s="56">
        <v>0</v>
      </c>
    </row>
    <row r="123" spans="1:7" x14ac:dyDescent="0.2">
      <c r="A123" s="91" t="s">
        <v>363</v>
      </c>
      <c r="B123" s="296" t="s">
        <v>385</v>
      </c>
      <c r="C123" s="296"/>
      <c r="D123" s="296"/>
      <c r="E123" s="296"/>
      <c r="F123" s="56">
        <v>0</v>
      </c>
    </row>
    <row r="124" spans="1:7" x14ac:dyDescent="0.2">
      <c r="A124" s="91" t="s">
        <v>372</v>
      </c>
      <c r="B124" s="296" t="s">
        <v>386</v>
      </c>
      <c r="C124" s="296"/>
      <c r="D124" s="296"/>
      <c r="E124" s="296"/>
      <c r="F124" s="56">
        <v>0</v>
      </c>
    </row>
    <row r="125" spans="1:7" x14ac:dyDescent="0.2">
      <c r="A125" s="91" t="s">
        <v>387</v>
      </c>
      <c r="B125" s="296" t="s">
        <v>334</v>
      </c>
      <c r="C125" s="296"/>
      <c r="D125" s="296"/>
      <c r="E125" s="296"/>
      <c r="F125" s="56">
        <v>0</v>
      </c>
    </row>
    <row r="126" spans="1:7" x14ac:dyDescent="0.2">
      <c r="A126" s="294" t="s">
        <v>235</v>
      </c>
      <c r="B126" s="294"/>
      <c r="C126" s="294"/>
      <c r="D126" s="294"/>
      <c r="E126" s="294"/>
      <c r="F126" s="56">
        <v>0</v>
      </c>
    </row>
    <row r="127" spans="1:7" x14ac:dyDescent="0.2">
      <c r="A127" s="70"/>
      <c r="B127" s="70"/>
      <c r="C127" s="70"/>
      <c r="D127" s="70"/>
      <c r="E127" s="70"/>
      <c r="F127" s="71"/>
    </row>
    <row r="128" spans="1:7" x14ac:dyDescent="0.2">
      <c r="A128" s="293" t="s">
        <v>388</v>
      </c>
      <c r="B128" s="293"/>
      <c r="C128" s="293"/>
      <c r="D128" s="293"/>
      <c r="E128" s="293"/>
      <c r="F128" s="293"/>
      <c r="G128" s="92"/>
    </row>
    <row r="129" spans="1:9" x14ac:dyDescent="0.2">
      <c r="A129" s="70"/>
      <c r="B129" s="70"/>
      <c r="C129" s="70"/>
      <c r="D129" s="70"/>
      <c r="E129" s="70"/>
      <c r="F129" s="71"/>
    </row>
    <row r="130" spans="1:9" ht="24.75" customHeight="1" x14ac:dyDescent="0.2">
      <c r="A130" s="126">
        <v>5</v>
      </c>
      <c r="B130" s="294" t="s">
        <v>389</v>
      </c>
      <c r="C130" s="294"/>
      <c r="D130" s="294"/>
      <c r="E130" s="126" t="s">
        <v>314</v>
      </c>
      <c r="F130" s="69" t="s">
        <v>315</v>
      </c>
    </row>
    <row r="131" spans="1:9" ht="26.25" customHeight="1" x14ac:dyDescent="0.2">
      <c r="A131" s="79" t="s">
        <v>292</v>
      </c>
      <c r="B131" s="295" t="s">
        <v>530</v>
      </c>
      <c r="C131" s="295"/>
      <c r="D131" s="295"/>
      <c r="E131" s="87">
        <v>0</v>
      </c>
      <c r="F131" s="88">
        <v>0</v>
      </c>
    </row>
    <row r="132" spans="1:9" x14ac:dyDescent="0.2">
      <c r="A132" s="79" t="s">
        <v>294</v>
      </c>
      <c r="B132" s="290" t="s">
        <v>390</v>
      </c>
      <c r="C132" s="291"/>
      <c r="D132" s="291"/>
      <c r="E132" s="93">
        <f>E133+E134+E135+E136</f>
        <v>9.5000000000000001E-2</v>
      </c>
      <c r="F132" s="88">
        <v>0</v>
      </c>
    </row>
    <row r="133" spans="1:9" x14ac:dyDescent="0.2">
      <c r="A133" s="79" t="s">
        <v>391</v>
      </c>
      <c r="B133" s="281" t="s">
        <v>392</v>
      </c>
      <c r="C133" s="282"/>
      <c r="D133" s="283"/>
      <c r="E133" s="84">
        <v>0</v>
      </c>
      <c r="F133" s="88">
        <v>0</v>
      </c>
    </row>
    <row r="134" spans="1:9" x14ac:dyDescent="0.2">
      <c r="A134" s="79" t="s">
        <v>393</v>
      </c>
      <c r="B134" s="281" t="s">
        <v>394</v>
      </c>
      <c r="C134" s="282"/>
      <c r="D134" s="283"/>
      <c r="E134" s="84">
        <v>0</v>
      </c>
      <c r="F134" s="88">
        <v>0</v>
      </c>
    </row>
    <row r="135" spans="1:9" x14ac:dyDescent="0.2">
      <c r="A135" s="79" t="s">
        <v>395</v>
      </c>
      <c r="B135" s="278" t="s">
        <v>396</v>
      </c>
      <c r="C135" s="279"/>
      <c r="D135" s="280"/>
      <c r="E135" s="84">
        <v>0.05</v>
      </c>
      <c r="F135" s="88">
        <v>0</v>
      </c>
    </row>
    <row r="136" spans="1:9" x14ac:dyDescent="0.2">
      <c r="A136" s="79" t="s">
        <v>397</v>
      </c>
      <c r="B136" s="281" t="s">
        <v>398</v>
      </c>
      <c r="C136" s="282"/>
      <c r="D136" s="283"/>
      <c r="E136" s="84">
        <v>4.4999999999999998E-2</v>
      </c>
      <c r="F136" s="88">
        <v>0</v>
      </c>
    </row>
    <row r="137" spans="1:9" x14ac:dyDescent="0.2">
      <c r="A137" s="79" t="s">
        <v>297</v>
      </c>
      <c r="B137" s="284" t="s">
        <v>399</v>
      </c>
      <c r="C137" s="285"/>
      <c r="D137" s="286"/>
      <c r="E137" s="87">
        <v>0</v>
      </c>
      <c r="F137" s="88">
        <v>0</v>
      </c>
    </row>
    <row r="138" spans="1:9" x14ac:dyDescent="0.2">
      <c r="A138" s="287" t="s">
        <v>235</v>
      </c>
      <c r="B138" s="288"/>
      <c r="C138" s="288"/>
      <c r="D138" s="288"/>
      <c r="E138" s="289"/>
      <c r="F138" s="88">
        <v>0</v>
      </c>
      <c r="G138" s="94"/>
    </row>
    <row r="139" spans="1:9" x14ac:dyDescent="0.2">
      <c r="A139" s="70"/>
      <c r="B139" s="70"/>
      <c r="C139" s="70"/>
      <c r="D139" s="70"/>
      <c r="E139" s="70"/>
      <c r="F139" s="71"/>
      <c r="I139" s="94"/>
    </row>
    <row r="140" spans="1:9" ht="32.25" customHeight="1" x14ac:dyDescent="0.2">
      <c r="A140" s="70"/>
      <c r="B140" s="70"/>
      <c r="C140" s="70"/>
      <c r="D140" s="70"/>
      <c r="E140" s="70"/>
      <c r="F140" s="71"/>
    </row>
    <row r="141" spans="1:9" x14ac:dyDescent="0.2">
      <c r="A141" s="290" t="s">
        <v>400</v>
      </c>
      <c r="B141" s="291"/>
      <c r="C141" s="291"/>
      <c r="D141" s="291"/>
      <c r="E141" s="292"/>
      <c r="F141" s="80" t="s">
        <v>315</v>
      </c>
    </row>
    <row r="142" spans="1:9" x14ac:dyDescent="0.2">
      <c r="A142" s="79" t="s">
        <v>292</v>
      </c>
      <c r="B142" s="273" t="s">
        <v>401</v>
      </c>
      <c r="C142" s="273"/>
      <c r="D142" s="273"/>
      <c r="E142" s="273"/>
      <c r="F142" s="80">
        <v>0</v>
      </c>
    </row>
    <row r="143" spans="1:9" x14ac:dyDescent="0.2">
      <c r="A143" s="79" t="s">
        <v>294</v>
      </c>
      <c r="B143" s="273" t="s">
        <v>402</v>
      </c>
      <c r="C143" s="273"/>
      <c r="D143" s="273"/>
      <c r="E143" s="273"/>
      <c r="F143" s="80">
        <v>0</v>
      </c>
    </row>
    <row r="144" spans="1:9" x14ac:dyDescent="0.2">
      <c r="A144" s="79" t="s">
        <v>297</v>
      </c>
      <c r="B144" s="273" t="s">
        <v>403</v>
      </c>
      <c r="C144" s="273"/>
      <c r="D144" s="273"/>
      <c r="E144" s="273"/>
      <c r="F144" s="80">
        <v>0</v>
      </c>
    </row>
    <row r="145" spans="1:7" ht="16.5" customHeight="1" x14ac:dyDescent="0.2">
      <c r="A145" s="79" t="s">
        <v>298</v>
      </c>
      <c r="B145" s="273" t="s">
        <v>404</v>
      </c>
      <c r="C145" s="273"/>
      <c r="D145" s="273"/>
      <c r="E145" s="273"/>
      <c r="F145" s="80">
        <v>0</v>
      </c>
      <c r="G145" s="94"/>
    </row>
    <row r="146" spans="1:7" x14ac:dyDescent="0.2">
      <c r="A146" s="274" t="s">
        <v>356</v>
      </c>
      <c r="B146" s="275"/>
      <c r="C146" s="275"/>
      <c r="D146" s="275"/>
      <c r="E146" s="276"/>
      <c r="F146" s="80">
        <v>0</v>
      </c>
      <c r="G146" s="94"/>
    </row>
    <row r="147" spans="1:7" x14ac:dyDescent="0.2">
      <c r="A147" s="79" t="s">
        <v>320</v>
      </c>
      <c r="B147" s="273" t="s">
        <v>405</v>
      </c>
      <c r="C147" s="273"/>
      <c r="D147" s="273"/>
      <c r="E147" s="273"/>
      <c r="F147" s="80">
        <v>0</v>
      </c>
    </row>
    <row r="148" spans="1:7" x14ac:dyDescent="0.2">
      <c r="A148" s="277" t="s">
        <v>235</v>
      </c>
      <c r="B148" s="277"/>
      <c r="C148" s="277"/>
      <c r="D148" s="277"/>
      <c r="E148" s="277"/>
      <c r="F148" s="80">
        <v>0</v>
      </c>
    </row>
    <row r="149" spans="1:7" x14ac:dyDescent="0.2">
      <c r="A149" s="70"/>
      <c r="B149" s="95"/>
      <c r="C149" s="95"/>
      <c r="D149" s="259" t="s">
        <v>406</v>
      </c>
      <c r="E149" s="259"/>
      <c r="F149" s="96"/>
    </row>
    <row r="150" spans="1:7" ht="26.25" customHeight="1" x14ac:dyDescent="0.2">
      <c r="B150" s="52"/>
      <c r="C150" s="52"/>
      <c r="D150" s="97"/>
      <c r="E150" s="97"/>
      <c r="F150" s="98"/>
    </row>
    <row r="151" spans="1:7" x14ac:dyDescent="0.2">
      <c r="A151" s="260" t="s">
        <v>407</v>
      </c>
      <c r="B151" s="260"/>
      <c r="C151" s="260"/>
      <c r="D151" s="260"/>
      <c r="E151" s="260"/>
      <c r="F151" s="260"/>
    </row>
    <row r="152" spans="1:7" ht="13.5" thickBot="1" x14ac:dyDescent="0.25">
      <c r="A152" s="99"/>
      <c r="B152" s="99"/>
      <c r="C152" s="99"/>
      <c r="D152" s="99"/>
      <c r="E152" s="99"/>
      <c r="F152" s="99"/>
    </row>
    <row r="153" spans="1:7" ht="14.25" thickTop="1" thickBot="1" x14ac:dyDescent="0.25">
      <c r="A153" s="100" t="s">
        <v>99</v>
      </c>
      <c r="B153" s="101"/>
      <c r="C153" s="102"/>
      <c r="D153" s="103" t="s">
        <v>408</v>
      </c>
      <c r="E153" s="101"/>
      <c r="F153" s="104"/>
      <c r="G153" s="105"/>
    </row>
    <row r="154" spans="1:7" ht="13.5" thickTop="1" x14ac:dyDescent="0.2">
      <c r="A154" s="261" t="s">
        <v>409</v>
      </c>
      <c r="B154" s="262"/>
      <c r="C154" s="263"/>
      <c r="D154" s="264">
        <f>E84</f>
        <v>8.3299999999999999E-2</v>
      </c>
      <c r="E154" s="265"/>
      <c r="F154" s="266"/>
    </row>
    <row r="155" spans="1:7" ht="33.75" customHeight="1" x14ac:dyDescent="0.2">
      <c r="A155" s="267" t="s">
        <v>410</v>
      </c>
      <c r="B155" s="268"/>
      <c r="C155" s="269"/>
      <c r="D155" s="270">
        <f>E107</f>
        <v>0.121</v>
      </c>
      <c r="E155" s="271"/>
      <c r="F155" s="272"/>
    </row>
    <row r="156" spans="1:7" ht="13.5" thickBot="1" x14ac:dyDescent="0.25">
      <c r="A156" s="241" t="s">
        <v>411</v>
      </c>
      <c r="B156" s="242"/>
      <c r="C156" s="243"/>
      <c r="D156" s="244">
        <f>E98+E101</f>
        <v>0</v>
      </c>
      <c r="E156" s="245"/>
      <c r="F156" s="246"/>
    </row>
    <row r="157" spans="1:7" ht="33.75" customHeight="1" thickBot="1" x14ac:dyDescent="0.25">
      <c r="A157" s="247" t="s">
        <v>356</v>
      </c>
      <c r="B157" s="248"/>
      <c r="C157" s="249"/>
      <c r="D157" s="250">
        <f>SUM(D154:D156)</f>
        <v>0.20429999999999998</v>
      </c>
      <c r="E157" s="251"/>
      <c r="F157" s="252"/>
    </row>
    <row r="158" spans="1:7" ht="14.25" thickTop="1" thickBot="1" x14ac:dyDescent="0.25">
      <c r="A158" s="253" t="s">
        <v>412</v>
      </c>
      <c r="B158" s="254"/>
      <c r="C158" s="255"/>
      <c r="D158" s="111">
        <v>7.3899999999999993E-2</v>
      </c>
      <c r="E158" s="111">
        <v>7.5999999999999998E-2</v>
      </c>
      <c r="F158" s="106">
        <v>7.8200000000000006E-2</v>
      </c>
    </row>
    <row r="159" spans="1:7" ht="36" customHeight="1" thickTop="1" thickBot="1" x14ac:dyDescent="0.25">
      <c r="A159" s="256" t="s">
        <v>413</v>
      </c>
      <c r="B159" s="257"/>
      <c r="C159" s="258"/>
      <c r="D159" s="122">
        <f>D157+D158</f>
        <v>0.2782</v>
      </c>
      <c r="E159" s="123">
        <f>D157+E158</f>
        <v>0.28029999999999999</v>
      </c>
      <c r="F159" s="107">
        <f>D157+F158</f>
        <v>0.28249999999999997</v>
      </c>
    </row>
    <row r="160" spans="1:7" ht="13.5" thickTop="1" x14ac:dyDescent="0.2">
      <c r="A160" s="240" t="s">
        <v>414</v>
      </c>
      <c r="B160" s="240"/>
      <c r="C160" s="240"/>
      <c r="D160" s="240"/>
      <c r="E160" s="240"/>
      <c r="F160" s="240"/>
    </row>
  </sheetData>
  <mergeCells count="142">
    <mergeCell ref="A157:C157"/>
    <mergeCell ref="D157:F157"/>
    <mergeCell ref="A158:C158"/>
    <mergeCell ref="A159:C159"/>
    <mergeCell ref="A160:F160"/>
    <mergeCell ref="A154:C154"/>
    <mergeCell ref="D154:F154"/>
    <mergeCell ref="A155:C155"/>
    <mergeCell ref="D155:F155"/>
    <mergeCell ref="A156:C156"/>
    <mergeCell ref="D156:F156"/>
    <mergeCell ref="B145:E145"/>
    <mergeCell ref="A146:E146"/>
    <mergeCell ref="B147:E147"/>
    <mergeCell ref="A148:E148"/>
    <mergeCell ref="D149:E149"/>
    <mergeCell ref="A151:F151"/>
    <mergeCell ref="B137:D137"/>
    <mergeCell ref="A138:E138"/>
    <mergeCell ref="A141:E141"/>
    <mergeCell ref="B142:E142"/>
    <mergeCell ref="B143:E143"/>
    <mergeCell ref="B144:E144"/>
    <mergeCell ref="B131:D131"/>
    <mergeCell ref="B132:D132"/>
    <mergeCell ref="B133:D133"/>
    <mergeCell ref="B134:D134"/>
    <mergeCell ref="B135:D135"/>
    <mergeCell ref="B136:D136"/>
    <mergeCell ref="B123:E123"/>
    <mergeCell ref="B124:E124"/>
    <mergeCell ref="B125:E125"/>
    <mergeCell ref="A126:E126"/>
    <mergeCell ref="A128:F128"/>
    <mergeCell ref="B130:D130"/>
    <mergeCell ref="A115:D115"/>
    <mergeCell ref="A117:F117"/>
    <mergeCell ref="B119:E119"/>
    <mergeCell ref="B120:E120"/>
    <mergeCell ref="B121:E121"/>
    <mergeCell ref="B122:E122"/>
    <mergeCell ref="B109:D109"/>
    <mergeCell ref="B110:D110"/>
    <mergeCell ref="B111:D111"/>
    <mergeCell ref="B112:D112"/>
    <mergeCell ref="A113:D113"/>
    <mergeCell ref="B114:D114"/>
    <mergeCell ref="B101:D101"/>
    <mergeCell ref="A102:D102"/>
    <mergeCell ref="A104:F104"/>
    <mergeCell ref="B106:D106"/>
    <mergeCell ref="B107:D107"/>
    <mergeCell ref="B108:D108"/>
    <mergeCell ref="B95:D95"/>
    <mergeCell ref="B96:D96"/>
    <mergeCell ref="B97:D97"/>
    <mergeCell ref="B98:D98"/>
    <mergeCell ref="B99:D99"/>
    <mergeCell ref="B100:D100"/>
    <mergeCell ref="A86:D86"/>
    <mergeCell ref="B88:D88"/>
    <mergeCell ref="B89:D89"/>
    <mergeCell ref="B90:D90"/>
    <mergeCell ref="A91:D91"/>
    <mergeCell ref="A93:F93"/>
    <mergeCell ref="A78:D78"/>
    <mergeCell ref="A80:F80"/>
    <mergeCell ref="B82:D82"/>
    <mergeCell ref="B83:D83"/>
    <mergeCell ref="A84:D84"/>
    <mergeCell ref="B85:D85"/>
    <mergeCell ref="B70:D70"/>
    <mergeCell ref="G70:G77"/>
    <mergeCell ref="B71:D71"/>
    <mergeCell ref="B72:D72"/>
    <mergeCell ref="B73:D73"/>
    <mergeCell ref="B74:D74"/>
    <mergeCell ref="B75:D75"/>
    <mergeCell ref="B76:D76"/>
    <mergeCell ref="B77:D77"/>
    <mergeCell ref="B61:E61"/>
    <mergeCell ref="B62:E62"/>
    <mergeCell ref="A63:E63"/>
    <mergeCell ref="A65:F65"/>
    <mergeCell ref="B67:F67"/>
    <mergeCell ref="B69:D69"/>
    <mergeCell ref="B57:E57"/>
    <mergeCell ref="B58:E58"/>
    <mergeCell ref="B59:E59"/>
    <mergeCell ref="B60:E60"/>
    <mergeCell ref="B49:E49"/>
    <mergeCell ref="A50:E50"/>
    <mergeCell ref="A52:F52"/>
    <mergeCell ref="B54:E54"/>
    <mergeCell ref="B55:E55"/>
    <mergeCell ref="B56:E56"/>
    <mergeCell ref="B43:C43"/>
    <mergeCell ref="B44:D44"/>
    <mergeCell ref="B45:E45"/>
    <mergeCell ref="B46:E46"/>
    <mergeCell ref="B47:E47"/>
    <mergeCell ref="B48:E48"/>
    <mergeCell ref="C33:E33"/>
    <mergeCell ref="C34:E34"/>
    <mergeCell ref="C36:E36"/>
    <mergeCell ref="B37:F37"/>
    <mergeCell ref="A39:F39"/>
    <mergeCell ref="B41:E41"/>
    <mergeCell ref="B26:G26"/>
    <mergeCell ref="C28:E28"/>
    <mergeCell ref="C29:E29"/>
    <mergeCell ref="C30:E30"/>
    <mergeCell ref="C31:E31"/>
    <mergeCell ref="C32:E32"/>
    <mergeCell ref="C35:E35"/>
    <mergeCell ref="B22:E22"/>
    <mergeCell ref="F22:G22"/>
    <mergeCell ref="B23:E23"/>
    <mergeCell ref="F23:G23"/>
    <mergeCell ref="B24:E24"/>
    <mergeCell ref="F24:G24"/>
    <mergeCell ref="A16:B16"/>
    <mergeCell ref="C16:E16"/>
    <mergeCell ref="F16:G16"/>
    <mergeCell ref="A18:G18"/>
    <mergeCell ref="A20:G20"/>
    <mergeCell ref="B21:E21"/>
    <mergeCell ref="F21:G21"/>
    <mergeCell ref="A1:G1"/>
    <mergeCell ref="D2:G2"/>
    <mergeCell ref="B10:F10"/>
    <mergeCell ref="B11:F11"/>
    <mergeCell ref="B12:F12"/>
    <mergeCell ref="A14:G14"/>
    <mergeCell ref="C15:E15"/>
    <mergeCell ref="F15:G15"/>
    <mergeCell ref="A2:C2"/>
    <mergeCell ref="C4:G4"/>
    <mergeCell ref="C5:G5"/>
    <mergeCell ref="C6:G6"/>
    <mergeCell ref="A8:G8"/>
    <mergeCell ref="B9:F9"/>
  </mergeCells>
  <printOptions horizontalCentered="1"/>
  <pageMargins left="1.1811023622047245" right="0.39370078740157483" top="0.98425196850393704" bottom="0.59055118110236227" header="0.31496062992125984" footer="0.31496062992125984"/>
  <pageSetup paperSize="9" scale="91" fitToHeight="0" orientation="portrait" r:id="rId1"/>
  <rowBreaks count="2" manualBreakCount="2">
    <brk id="64" max="6" man="1"/>
    <brk id="116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8"/>
  <sheetViews>
    <sheetView view="pageBreakPreview" zoomScale="110" zoomScaleNormal="130" zoomScaleSheetLayoutView="110" workbookViewId="0">
      <selection activeCell="E76" sqref="E76"/>
    </sheetView>
  </sheetViews>
  <sheetFormatPr defaultRowHeight="12.75" x14ac:dyDescent="0.2"/>
  <cols>
    <col min="1" max="1" width="4" style="48" customWidth="1"/>
    <col min="2" max="2" width="12.28515625" style="48" customWidth="1"/>
    <col min="3" max="3" width="29.85546875" style="48" customWidth="1"/>
    <col min="4" max="4" width="9.42578125" style="48" customWidth="1"/>
    <col min="5" max="5" width="9.28515625" style="48" bestFit="1" customWidth="1"/>
    <col min="6" max="6" width="15" style="51" customWidth="1"/>
    <col min="7" max="7" width="13.7109375" style="48" customWidth="1"/>
    <col min="8" max="11" width="9.140625" style="48"/>
    <col min="12" max="12" width="15.28515625" style="48" customWidth="1"/>
    <col min="13" max="15" width="9.140625" style="48"/>
    <col min="16" max="16" width="11.7109375" style="48" customWidth="1"/>
    <col min="17" max="16384" width="9.140625" style="48"/>
  </cols>
  <sheetData>
    <row r="1" spans="1:7" x14ac:dyDescent="0.2">
      <c r="A1" s="341" t="s">
        <v>493</v>
      </c>
      <c r="B1" s="341"/>
      <c r="C1" s="341"/>
      <c r="D1" s="341"/>
      <c r="E1" s="341"/>
      <c r="F1" s="341"/>
      <c r="G1" s="341"/>
    </row>
    <row r="2" spans="1:7" x14ac:dyDescent="0.2">
      <c r="A2" s="341" t="s">
        <v>287</v>
      </c>
      <c r="B2" s="341"/>
      <c r="C2" s="341"/>
      <c r="D2" s="341" t="s">
        <v>425</v>
      </c>
      <c r="E2" s="341"/>
      <c r="F2" s="341"/>
      <c r="G2" s="341"/>
    </row>
    <row r="4" spans="1:7" x14ac:dyDescent="0.2">
      <c r="B4" s="49" t="s">
        <v>288</v>
      </c>
      <c r="C4" s="342"/>
      <c r="D4" s="342"/>
      <c r="E4" s="342"/>
      <c r="F4" s="342"/>
      <c r="G4" s="342"/>
    </row>
    <row r="5" spans="1:7" x14ac:dyDescent="0.2">
      <c r="B5" s="49" t="s">
        <v>289</v>
      </c>
      <c r="C5" s="342"/>
      <c r="D5" s="342"/>
      <c r="E5" s="342"/>
      <c r="F5" s="342"/>
      <c r="G5" s="342"/>
    </row>
    <row r="6" spans="1:7" x14ac:dyDescent="0.2">
      <c r="B6" s="49" t="s">
        <v>290</v>
      </c>
      <c r="C6" s="342"/>
      <c r="D6" s="342"/>
      <c r="E6" s="342"/>
      <c r="F6" s="342"/>
      <c r="G6" s="342"/>
    </row>
    <row r="8" spans="1:7" x14ac:dyDescent="0.2">
      <c r="A8" s="314" t="s">
        <v>291</v>
      </c>
      <c r="B8" s="314"/>
      <c r="C8" s="314"/>
      <c r="D8" s="314"/>
      <c r="E8" s="314"/>
      <c r="F8" s="314"/>
      <c r="G8" s="314"/>
    </row>
    <row r="9" spans="1:7" x14ac:dyDescent="0.2">
      <c r="A9" s="121" t="s">
        <v>292</v>
      </c>
      <c r="B9" s="315" t="s">
        <v>293</v>
      </c>
      <c r="C9" s="316"/>
      <c r="D9" s="316"/>
      <c r="E9" s="316"/>
      <c r="F9" s="317"/>
      <c r="G9" s="121"/>
    </row>
    <row r="10" spans="1:7" x14ac:dyDescent="0.2">
      <c r="A10" s="121" t="s">
        <v>294</v>
      </c>
      <c r="B10" s="315" t="s">
        <v>295</v>
      </c>
      <c r="C10" s="316"/>
      <c r="D10" s="316"/>
      <c r="E10" s="316"/>
      <c r="F10" s="317"/>
      <c r="G10" s="121" t="s">
        <v>296</v>
      </c>
    </row>
    <row r="11" spans="1:7" x14ac:dyDescent="0.2">
      <c r="A11" s="121" t="s">
        <v>297</v>
      </c>
      <c r="B11" s="315" t="s">
        <v>532</v>
      </c>
      <c r="C11" s="316"/>
      <c r="D11" s="316"/>
      <c r="E11" s="316"/>
      <c r="F11" s="317"/>
      <c r="G11" s="50"/>
    </row>
    <row r="12" spans="1:7" x14ac:dyDescent="0.2">
      <c r="A12" s="121" t="s">
        <v>298</v>
      </c>
      <c r="B12" s="315" t="s">
        <v>299</v>
      </c>
      <c r="C12" s="316"/>
      <c r="D12" s="316"/>
      <c r="E12" s="316"/>
      <c r="F12" s="317"/>
      <c r="G12" s="121">
        <v>12</v>
      </c>
    </row>
    <row r="13" spans="1:7" x14ac:dyDescent="0.2">
      <c r="G13" s="52"/>
    </row>
    <row r="14" spans="1:7" x14ac:dyDescent="0.2">
      <c r="A14" s="340" t="s">
        <v>300</v>
      </c>
      <c r="B14" s="340"/>
      <c r="C14" s="340"/>
      <c r="D14" s="340"/>
      <c r="E14" s="340"/>
      <c r="F14" s="340"/>
      <c r="G14" s="340"/>
    </row>
    <row r="15" spans="1:7" ht="15" customHeight="1" x14ac:dyDescent="0.2">
      <c r="A15" s="120" t="s">
        <v>301</v>
      </c>
      <c r="B15" s="117"/>
      <c r="C15" s="319" t="s">
        <v>302</v>
      </c>
      <c r="D15" s="320"/>
      <c r="E15" s="321"/>
      <c r="F15" s="314" t="s">
        <v>303</v>
      </c>
      <c r="G15" s="314"/>
    </row>
    <row r="16" spans="1:7" x14ac:dyDescent="0.2">
      <c r="A16" s="333" t="s">
        <v>269</v>
      </c>
      <c r="B16" s="333"/>
      <c r="C16" s="334" t="s">
        <v>304</v>
      </c>
      <c r="D16" s="335"/>
      <c r="E16" s="336"/>
      <c r="F16" s="337">
        <v>1</v>
      </c>
      <c r="G16" s="338"/>
    </row>
    <row r="18" spans="1:7" x14ac:dyDescent="0.2">
      <c r="A18" s="339" t="s">
        <v>305</v>
      </c>
      <c r="B18" s="339"/>
      <c r="C18" s="339"/>
      <c r="D18" s="339"/>
      <c r="E18" s="339"/>
      <c r="F18" s="339"/>
      <c r="G18" s="339"/>
    </row>
    <row r="19" spans="1:7" x14ac:dyDescent="0.2">
      <c r="B19" s="116"/>
      <c r="C19" s="116"/>
      <c r="D19" s="116"/>
      <c r="E19" s="116"/>
      <c r="F19" s="53"/>
      <c r="G19" s="116"/>
    </row>
    <row r="20" spans="1:7" x14ac:dyDescent="0.2">
      <c r="A20" s="314" t="s">
        <v>306</v>
      </c>
      <c r="B20" s="314"/>
      <c r="C20" s="314"/>
      <c r="D20" s="314"/>
      <c r="E20" s="314"/>
      <c r="F20" s="314"/>
      <c r="G20" s="314"/>
    </row>
    <row r="21" spans="1:7" x14ac:dyDescent="0.2">
      <c r="A21" s="121">
        <v>1</v>
      </c>
      <c r="B21" s="326" t="s">
        <v>307</v>
      </c>
      <c r="C21" s="327"/>
      <c r="D21" s="327"/>
      <c r="E21" s="328"/>
      <c r="F21" s="319" t="s">
        <v>427</v>
      </c>
      <c r="G21" s="321"/>
    </row>
    <row r="22" spans="1:7" x14ac:dyDescent="0.2">
      <c r="A22" s="121">
        <v>2</v>
      </c>
      <c r="B22" s="315" t="s">
        <v>308</v>
      </c>
      <c r="C22" s="316"/>
      <c r="D22" s="316"/>
      <c r="E22" s="317"/>
      <c r="F22" s="329"/>
      <c r="G22" s="330"/>
    </row>
    <row r="23" spans="1:7" x14ac:dyDescent="0.2">
      <c r="A23" s="121">
        <v>3</v>
      </c>
      <c r="B23" s="315" t="s">
        <v>309</v>
      </c>
      <c r="C23" s="316"/>
      <c r="D23" s="316"/>
      <c r="E23" s="317"/>
      <c r="F23" s="331"/>
      <c r="G23" s="332"/>
    </row>
    <row r="24" spans="1:7" x14ac:dyDescent="0.2">
      <c r="A24" s="121">
        <v>4</v>
      </c>
      <c r="B24" s="315" t="s">
        <v>310</v>
      </c>
      <c r="C24" s="316"/>
      <c r="D24" s="316"/>
      <c r="E24" s="317"/>
      <c r="F24" s="323"/>
      <c r="G24" s="324"/>
    </row>
    <row r="25" spans="1:7" x14ac:dyDescent="0.2">
      <c r="A25" s="116"/>
      <c r="B25" s="54"/>
      <c r="C25" s="54"/>
      <c r="D25" s="54"/>
      <c r="E25" s="54"/>
      <c r="F25" s="55" t="s">
        <v>311</v>
      </c>
      <c r="G25" s="56"/>
    </row>
    <row r="26" spans="1:7" x14ac:dyDescent="0.2">
      <c r="A26" s="116"/>
      <c r="B26" s="325" t="s">
        <v>312</v>
      </c>
      <c r="C26" s="325"/>
      <c r="D26" s="325"/>
      <c r="E26" s="325"/>
      <c r="F26" s="325"/>
      <c r="G26" s="325"/>
    </row>
    <row r="28" spans="1:7" x14ac:dyDescent="0.2">
      <c r="B28" s="121">
        <v>1</v>
      </c>
      <c r="C28" s="314" t="s">
        <v>313</v>
      </c>
      <c r="D28" s="314"/>
      <c r="E28" s="314"/>
      <c r="F28" s="57" t="s">
        <v>314</v>
      </c>
      <c r="G28" s="58" t="s">
        <v>315</v>
      </c>
    </row>
    <row r="29" spans="1:7" x14ac:dyDescent="0.2">
      <c r="B29" s="121" t="s">
        <v>292</v>
      </c>
      <c r="C29" s="322" t="s">
        <v>316</v>
      </c>
      <c r="D29" s="322"/>
      <c r="E29" s="322"/>
      <c r="F29" s="55"/>
      <c r="G29" s="56">
        <v>0</v>
      </c>
    </row>
    <row r="30" spans="1:7" x14ac:dyDescent="0.2">
      <c r="B30" s="121" t="s">
        <v>294</v>
      </c>
      <c r="C30" s="322" t="s">
        <v>317</v>
      </c>
      <c r="D30" s="322"/>
      <c r="E30" s="322"/>
      <c r="F30" s="60">
        <v>0.3</v>
      </c>
      <c r="G30" s="56">
        <v>0</v>
      </c>
    </row>
    <row r="31" spans="1:7" x14ac:dyDescent="0.2">
      <c r="B31" s="121" t="s">
        <v>297</v>
      </c>
      <c r="C31" s="322" t="s">
        <v>318</v>
      </c>
      <c r="D31" s="322"/>
      <c r="E31" s="322"/>
      <c r="F31" s="60">
        <v>0</v>
      </c>
      <c r="G31" s="56">
        <v>0</v>
      </c>
    </row>
    <row r="32" spans="1:7" x14ac:dyDescent="0.2">
      <c r="B32" s="121" t="s">
        <v>298</v>
      </c>
      <c r="C32" s="322" t="s">
        <v>319</v>
      </c>
      <c r="D32" s="322"/>
      <c r="E32" s="322"/>
      <c r="F32" s="60">
        <v>0</v>
      </c>
      <c r="G32" s="56">
        <v>0</v>
      </c>
    </row>
    <row r="33" spans="1:7" x14ac:dyDescent="0.2">
      <c r="B33" s="121" t="s">
        <v>320</v>
      </c>
      <c r="C33" s="322" t="s">
        <v>321</v>
      </c>
      <c r="D33" s="322"/>
      <c r="E33" s="322"/>
      <c r="F33" s="60">
        <v>0</v>
      </c>
      <c r="G33" s="56">
        <v>0</v>
      </c>
    </row>
    <row r="34" spans="1:7" x14ac:dyDescent="0.2">
      <c r="B34" s="121" t="s">
        <v>322</v>
      </c>
      <c r="C34" s="322" t="s">
        <v>323</v>
      </c>
      <c r="D34" s="322"/>
      <c r="E34" s="322"/>
      <c r="F34" s="63">
        <v>0</v>
      </c>
      <c r="G34" s="56">
        <v>0</v>
      </c>
    </row>
    <row r="35" spans="1:7" x14ac:dyDescent="0.2">
      <c r="B35" s="136" t="s">
        <v>324</v>
      </c>
      <c r="C35" s="315" t="s">
        <v>440</v>
      </c>
      <c r="D35" s="316"/>
      <c r="E35" s="317"/>
      <c r="F35" s="146">
        <v>0.14000000000000001</v>
      </c>
      <c r="G35" s="56">
        <v>0</v>
      </c>
    </row>
    <row r="36" spans="1:7" x14ac:dyDescent="0.2">
      <c r="B36" s="121" t="s">
        <v>324</v>
      </c>
      <c r="C36" s="322" t="s">
        <v>523</v>
      </c>
      <c r="D36" s="322"/>
      <c r="E36" s="322"/>
      <c r="F36" s="64"/>
      <c r="G36" s="56">
        <v>0</v>
      </c>
    </row>
    <row r="37" spans="1:7" x14ac:dyDescent="0.2">
      <c r="B37" s="319" t="s">
        <v>325</v>
      </c>
      <c r="C37" s="320"/>
      <c r="D37" s="320"/>
      <c r="E37" s="320"/>
      <c r="F37" s="321"/>
      <c r="G37" s="56">
        <v>0</v>
      </c>
    </row>
    <row r="39" spans="1:7" ht="15.75" customHeight="1" x14ac:dyDescent="0.2">
      <c r="A39" s="318" t="s">
        <v>326</v>
      </c>
      <c r="B39" s="318"/>
      <c r="C39" s="318"/>
      <c r="D39" s="318"/>
      <c r="E39" s="318"/>
      <c r="F39" s="318"/>
      <c r="G39" s="116"/>
    </row>
    <row r="41" spans="1:7" ht="15.75" customHeight="1" x14ac:dyDescent="0.2">
      <c r="A41" s="121">
        <v>2</v>
      </c>
      <c r="B41" s="319" t="s">
        <v>327</v>
      </c>
      <c r="C41" s="320"/>
      <c r="D41" s="320"/>
      <c r="E41" s="321"/>
      <c r="F41" s="57" t="s">
        <v>315</v>
      </c>
    </row>
    <row r="42" spans="1:7" ht="15.75" customHeight="1" x14ac:dyDescent="0.2">
      <c r="A42" s="121" t="s">
        <v>292</v>
      </c>
      <c r="B42" s="118" t="s">
        <v>328</v>
      </c>
      <c r="C42" s="119"/>
      <c r="D42" s="124">
        <v>12</v>
      </c>
      <c r="E42" s="66"/>
      <c r="F42" s="56">
        <v>0</v>
      </c>
    </row>
    <row r="43" spans="1:7" x14ac:dyDescent="0.2">
      <c r="A43" s="121" t="s">
        <v>294</v>
      </c>
      <c r="B43" s="315" t="s">
        <v>421</v>
      </c>
      <c r="C43" s="316"/>
      <c r="D43" s="65"/>
      <c r="E43" s="66"/>
      <c r="F43" s="56">
        <v>0</v>
      </c>
      <c r="G43" s="67"/>
    </row>
    <row r="44" spans="1:7" x14ac:dyDescent="0.2">
      <c r="A44" s="121" t="s">
        <v>297</v>
      </c>
      <c r="B44" s="315" t="s">
        <v>422</v>
      </c>
      <c r="C44" s="316"/>
      <c r="D44" s="316"/>
      <c r="E44" s="66"/>
      <c r="F44" s="56">
        <v>0</v>
      </c>
      <c r="G44" s="67"/>
    </row>
    <row r="45" spans="1:7" x14ac:dyDescent="0.2">
      <c r="A45" s="121" t="s">
        <v>298</v>
      </c>
      <c r="B45" s="315" t="s">
        <v>329</v>
      </c>
      <c r="C45" s="316"/>
      <c r="D45" s="316"/>
      <c r="E45" s="317"/>
      <c r="F45" s="56">
        <v>0</v>
      </c>
      <c r="G45" s="67"/>
    </row>
    <row r="46" spans="1:7" x14ac:dyDescent="0.2">
      <c r="A46" s="121" t="s">
        <v>320</v>
      </c>
      <c r="B46" s="315" t="s">
        <v>330</v>
      </c>
      <c r="C46" s="316"/>
      <c r="D46" s="316"/>
      <c r="E46" s="317"/>
      <c r="F46" s="56">
        <v>0</v>
      </c>
      <c r="G46" s="67"/>
    </row>
    <row r="47" spans="1:7" x14ac:dyDescent="0.2">
      <c r="A47" s="121" t="s">
        <v>322</v>
      </c>
      <c r="B47" s="315" t="s">
        <v>331</v>
      </c>
      <c r="C47" s="316"/>
      <c r="D47" s="316"/>
      <c r="E47" s="317"/>
      <c r="F47" s="56">
        <v>0</v>
      </c>
      <c r="G47" s="67"/>
    </row>
    <row r="48" spans="1:7" x14ac:dyDescent="0.2">
      <c r="A48" s="121" t="s">
        <v>324</v>
      </c>
      <c r="B48" s="315" t="s">
        <v>332</v>
      </c>
      <c r="C48" s="316"/>
      <c r="D48" s="316"/>
      <c r="E48" s="317"/>
      <c r="F48" s="56">
        <v>0</v>
      </c>
      <c r="G48" s="67"/>
    </row>
    <row r="49" spans="1:7" x14ac:dyDescent="0.2">
      <c r="A49" s="121" t="s">
        <v>333</v>
      </c>
      <c r="B49" s="308" t="s">
        <v>334</v>
      </c>
      <c r="C49" s="309"/>
      <c r="D49" s="309"/>
      <c r="E49" s="310"/>
      <c r="F49" s="56">
        <v>0</v>
      </c>
      <c r="G49" s="67"/>
    </row>
    <row r="50" spans="1:7" x14ac:dyDescent="0.2">
      <c r="A50" s="314" t="s">
        <v>335</v>
      </c>
      <c r="B50" s="314"/>
      <c r="C50" s="314"/>
      <c r="D50" s="314"/>
      <c r="E50" s="314"/>
      <c r="F50" s="56">
        <v>0</v>
      </c>
      <c r="G50" s="67"/>
    </row>
    <row r="51" spans="1:7" x14ac:dyDescent="0.2">
      <c r="G51" s="67"/>
    </row>
    <row r="52" spans="1:7" ht="15.75" customHeight="1" x14ac:dyDescent="0.2">
      <c r="A52" s="318" t="s">
        <v>336</v>
      </c>
      <c r="B52" s="318"/>
      <c r="C52" s="318"/>
      <c r="D52" s="318"/>
      <c r="E52" s="318"/>
      <c r="F52" s="318"/>
      <c r="G52" s="67"/>
    </row>
    <row r="53" spans="1:7" x14ac:dyDescent="0.2">
      <c r="G53" s="67"/>
    </row>
    <row r="54" spans="1:7" x14ac:dyDescent="0.2">
      <c r="A54" s="121">
        <v>3</v>
      </c>
      <c r="B54" s="314" t="s">
        <v>337</v>
      </c>
      <c r="C54" s="314"/>
      <c r="D54" s="314"/>
      <c r="E54" s="314"/>
      <c r="F54" s="57" t="s">
        <v>315</v>
      </c>
      <c r="G54" s="52"/>
    </row>
    <row r="55" spans="1:7" x14ac:dyDescent="0.2">
      <c r="A55" s="68" t="s">
        <v>292</v>
      </c>
      <c r="B55" s="296" t="s">
        <v>417</v>
      </c>
      <c r="C55" s="296"/>
      <c r="D55" s="296"/>
      <c r="E55" s="296"/>
      <c r="F55" s="56">
        <v>0</v>
      </c>
      <c r="G55" s="116"/>
    </row>
    <row r="56" spans="1:7" x14ac:dyDescent="0.2">
      <c r="A56" s="68" t="s">
        <v>294</v>
      </c>
      <c r="B56" s="308" t="s">
        <v>484</v>
      </c>
      <c r="C56" s="309"/>
      <c r="D56" s="309"/>
      <c r="E56" s="310"/>
      <c r="F56" s="56">
        <v>0</v>
      </c>
      <c r="G56" s="54"/>
    </row>
    <row r="57" spans="1:7" x14ac:dyDescent="0.2">
      <c r="A57" s="68" t="s">
        <v>297</v>
      </c>
      <c r="B57" s="296" t="s">
        <v>418</v>
      </c>
      <c r="C57" s="296"/>
      <c r="D57" s="296"/>
      <c r="E57" s="296"/>
      <c r="F57" s="56">
        <v>0</v>
      </c>
      <c r="G57" s="54"/>
    </row>
    <row r="58" spans="1:7" x14ac:dyDescent="0.2">
      <c r="A58" s="68" t="s">
        <v>298</v>
      </c>
      <c r="B58" s="308" t="s">
        <v>419</v>
      </c>
      <c r="C58" s="309"/>
      <c r="D58" s="309"/>
      <c r="E58" s="310"/>
      <c r="F58" s="56">
        <v>0</v>
      </c>
      <c r="G58" s="54"/>
    </row>
    <row r="59" spans="1:7" x14ac:dyDescent="0.2">
      <c r="A59" s="68" t="s">
        <v>320</v>
      </c>
      <c r="B59" s="308" t="s">
        <v>522</v>
      </c>
      <c r="C59" s="309"/>
      <c r="D59" s="309"/>
      <c r="E59" s="310"/>
      <c r="F59" s="56">
        <v>0</v>
      </c>
      <c r="G59" s="54"/>
    </row>
    <row r="60" spans="1:7" x14ac:dyDescent="0.2">
      <c r="A60" s="68" t="s">
        <v>322</v>
      </c>
      <c r="B60" s="308" t="s">
        <v>420</v>
      </c>
      <c r="C60" s="309"/>
      <c r="D60" s="309"/>
      <c r="E60" s="310"/>
      <c r="F60" s="56">
        <v>0</v>
      </c>
      <c r="G60" s="54"/>
    </row>
    <row r="61" spans="1:7" x14ac:dyDescent="0.2">
      <c r="A61" s="68" t="s">
        <v>324</v>
      </c>
      <c r="B61" s="308" t="s">
        <v>255</v>
      </c>
      <c r="C61" s="309"/>
      <c r="D61" s="309"/>
      <c r="E61" s="310"/>
      <c r="F61" s="56">
        <v>0</v>
      </c>
      <c r="G61" s="54"/>
    </row>
    <row r="62" spans="1:7" x14ac:dyDescent="0.2">
      <c r="A62" s="68" t="s">
        <v>333</v>
      </c>
      <c r="B62" s="296" t="s">
        <v>338</v>
      </c>
      <c r="C62" s="296"/>
      <c r="D62" s="296"/>
      <c r="E62" s="296"/>
      <c r="F62" s="56">
        <v>0</v>
      </c>
      <c r="G62" s="116"/>
    </row>
    <row r="63" spans="1:7" x14ac:dyDescent="0.2">
      <c r="A63" s="294" t="s">
        <v>339</v>
      </c>
      <c r="B63" s="294"/>
      <c r="C63" s="294"/>
      <c r="D63" s="294"/>
      <c r="E63" s="294"/>
      <c r="F63" s="56">
        <v>0</v>
      </c>
      <c r="G63" s="54"/>
    </row>
    <row r="64" spans="1:7" x14ac:dyDescent="0.2">
      <c r="A64" s="70"/>
      <c r="B64" s="70"/>
      <c r="C64" s="70"/>
      <c r="D64" s="70"/>
      <c r="E64" s="70"/>
      <c r="F64" s="71"/>
      <c r="G64" s="116"/>
    </row>
    <row r="65" spans="1:7" x14ac:dyDescent="0.2">
      <c r="A65" s="293" t="s">
        <v>340</v>
      </c>
      <c r="B65" s="293"/>
      <c r="C65" s="293"/>
      <c r="D65" s="293"/>
      <c r="E65" s="293"/>
      <c r="F65" s="293"/>
    </row>
    <row r="66" spans="1:7" x14ac:dyDescent="0.2">
      <c r="A66" s="114"/>
      <c r="B66" s="114"/>
      <c r="C66" s="114"/>
      <c r="D66" s="114"/>
      <c r="E66" s="114"/>
      <c r="F66" s="114"/>
    </row>
    <row r="67" spans="1:7" x14ac:dyDescent="0.2">
      <c r="A67" s="114"/>
      <c r="B67" s="293" t="s">
        <v>341</v>
      </c>
      <c r="C67" s="293"/>
      <c r="D67" s="293"/>
      <c r="E67" s="293"/>
      <c r="F67" s="293"/>
    </row>
    <row r="68" spans="1:7" x14ac:dyDescent="0.2">
      <c r="A68" s="70"/>
      <c r="B68" s="70" t="s">
        <v>342</v>
      </c>
      <c r="C68" s="70"/>
      <c r="D68" s="70"/>
      <c r="E68" s="70"/>
      <c r="F68" s="71"/>
    </row>
    <row r="69" spans="1:7" x14ac:dyDescent="0.2">
      <c r="A69" s="113" t="s">
        <v>343</v>
      </c>
      <c r="B69" s="294" t="s">
        <v>344</v>
      </c>
      <c r="C69" s="294"/>
      <c r="D69" s="294"/>
      <c r="E69" s="113" t="s">
        <v>314</v>
      </c>
      <c r="F69" s="69" t="s">
        <v>315</v>
      </c>
    </row>
    <row r="70" spans="1:7" x14ac:dyDescent="0.2">
      <c r="A70" s="68" t="s">
        <v>292</v>
      </c>
      <c r="B70" s="296" t="s">
        <v>345</v>
      </c>
      <c r="C70" s="296"/>
      <c r="D70" s="296"/>
      <c r="E70" s="72">
        <v>0</v>
      </c>
      <c r="F70" s="56">
        <v>0</v>
      </c>
      <c r="G70" s="313"/>
    </row>
    <row r="71" spans="1:7" x14ac:dyDescent="0.2">
      <c r="A71" s="68" t="s">
        <v>294</v>
      </c>
      <c r="B71" s="296" t="s">
        <v>346</v>
      </c>
      <c r="C71" s="296"/>
      <c r="D71" s="296"/>
      <c r="E71" s="72">
        <v>1.4999999999999999E-2</v>
      </c>
      <c r="F71" s="56">
        <v>0</v>
      </c>
      <c r="G71" s="313"/>
    </row>
    <row r="72" spans="1:7" x14ac:dyDescent="0.2">
      <c r="A72" s="68" t="s">
        <v>297</v>
      </c>
      <c r="B72" s="296" t="s">
        <v>347</v>
      </c>
      <c r="C72" s="296"/>
      <c r="D72" s="296"/>
      <c r="E72" s="72">
        <v>0.01</v>
      </c>
      <c r="F72" s="56">
        <v>0</v>
      </c>
      <c r="G72" s="313"/>
    </row>
    <row r="73" spans="1:7" x14ac:dyDescent="0.2">
      <c r="A73" s="68" t="s">
        <v>298</v>
      </c>
      <c r="B73" s="296" t="s">
        <v>348</v>
      </c>
      <c r="C73" s="296"/>
      <c r="D73" s="296"/>
      <c r="E73" s="72">
        <v>2E-3</v>
      </c>
      <c r="F73" s="56">
        <v>0</v>
      </c>
      <c r="G73" s="313"/>
    </row>
    <row r="74" spans="1:7" x14ac:dyDescent="0.2">
      <c r="A74" s="68" t="s">
        <v>320</v>
      </c>
      <c r="B74" s="296" t="s">
        <v>349</v>
      </c>
      <c r="C74" s="296"/>
      <c r="D74" s="296"/>
      <c r="E74" s="72">
        <v>2.5000000000000001E-2</v>
      </c>
      <c r="F74" s="56">
        <v>0</v>
      </c>
      <c r="G74" s="313"/>
    </row>
    <row r="75" spans="1:7" x14ac:dyDescent="0.2">
      <c r="A75" s="68" t="s">
        <v>322</v>
      </c>
      <c r="B75" s="296" t="s">
        <v>350</v>
      </c>
      <c r="C75" s="296"/>
      <c r="D75" s="296"/>
      <c r="E75" s="72">
        <v>0.08</v>
      </c>
      <c r="F75" s="56">
        <v>0</v>
      </c>
      <c r="G75" s="313"/>
    </row>
    <row r="76" spans="1:7" ht="13.5" x14ac:dyDescent="0.25">
      <c r="A76" s="68" t="s">
        <v>324</v>
      </c>
      <c r="B76" s="311" t="s">
        <v>351</v>
      </c>
      <c r="C76" s="311"/>
      <c r="D76" s="311"/>
      <c r="E76" s="72">
        <v>0</v>
      </c>
      <c r="F76" s="56">
        <v>0</v>
      </c>
      <c r="G76" s="313"/>
    </row>
    <row r="77" spans="1:7" x14ac:dyDescent="0.2">
      <c r="A77" s="68" t="s">
        <v>333</v>
      </c>
      <c r="B77" s="296" t="s">
        <v>352</v>
      </c>
      <c r="C77" s="296"/>
      <c r="D77" s="296"/>
      <c r="E77" s="72">
        <v>6.0000000000000001E-3</v>
      </c>
      <c r="F77" s="56">
        <v>0</v>
      </c>
      <c r="G77" s="313"/>
    </row>
    <row r="78" spans="1:7" x14ac:dyDescent="0.2">
      <c r="A78" s="294" t="s">
        <v>235</v>
      </c>
      <c r="B78" s="294"/>
      <c r="C78" s="294"/>
      <c r="D78" s="294"/>
      <c r="E78" s="73">
        <f>SUM(E70:E77)</f>
        <v>0.13800000000000001</v>
      </c>
      <c r="F78" s="56">
        <v>0</v>
      </c>
    </row>
    <row r="79" spans="1:7" x14ac:dyDescent="0.2">
      <c r="A79" s="74"/>
      <c r="B79" s="74"/>
      <c r="C79" s="74"/>
      <c r="D79" s="74"/>
      <c r="E79" s="75"/>
      <c r="F79" s="76"/>
    </row>
    <row r="80" spans="1:7" x14ac:dyDescent="0.2">
      <c r="A80" s="312" t="s">
        <v>353</v>
      </c>
      <c r="B80" s="312"/>
      <c r="C80" s="312"/>
      <c r="D80" s="312"/>
      <c r="E80" s="312"/>
      <c r="F80" s="312"/>
    </row>
    <row r="81" spans="1:12" x14ac:dyDescent="0.2">
      <c r="A81" s="70"/>
      <c r="B81" s="115"/>
      <c r="C81" s="115"/>
      <c r="D81" s="115"/>
      <c r="E81" s="77"/>
      <c r="F81" s="71"/>
    </row>
    <row r="82" spans="1:12" x14ac:dyDescent="0.2">
      <c r="A82" s="113" t="s">
        <v>354</v>
      </c>
      <c r="B82" s="294" t="s">
        <v>355</v>
      </c>
      <c r="C82" s="294"/>
      <c r="D82" s="294"/>
      <c r="E82" s="113" t="s">
        <v>314</v>
      </c>
      <c r="F82" s="69" t="s">
        <v>315</v>
      </c>
    </row>
    <row r="83" spans="1:12" x14ac:dyDescent="0.2">
      <c r="A83" s="68" t="s">
        <v>292</v>
      </c>
      <c r="B83" s="296" t="s">
        <v>355</v>
      </c>
      <c r="C83" s="296"/>
      <c r="D83" s="296"/>
      <c r="E83" s="109">
        <v>8.3299999999999999E-2</v>
      </c>
      <c r="F83" s="56">
        <v>0</v>
      </c>
      <c r="G83" s="78"/>
    </row>
    <row r="84" spans="1:12" x14ac:dyDescent="0.2">
      <c r="A84" s="294" t="s">
        <v>356</v>
      </c>
      <c r="B84" s="294"/>
      <c r="C84" s="294"/>
      <c r="D84" s="294"/>
      <c r="E84" s="73">
        <f>E83</f>
        <v>8.3299999999999999E-2</v>
      </c>
      <c r="F84" s="56">
        <v>0</v>
      </c>
    </row>
    <row r="85" spans="1:12" x14ac:dyDescent="0.2">
      <c r="A85" s="79" t="s">
        <v>294</v>
      </c>
      <c r="B85" s="300" t="s">
        <v>357</v>
      </c>
      <c r="C85" s="300"/>
      <c r="D85" s="300"/>
      <c r="E85" s="72">
        <f>E78*E83</f>
        <v>1.1495400000000001E-2</v>
      </c>
      <c r="F85" s="56">
        <v>0</v>
      </c>
      <c r="G85" s="78"/>
      <c r="H85" s="78"/>
    </row>
    <row r="86" spans="1:12" x14ac:dyDescent="0.2">
      <c r="A86" s="305" t="s">
        <v>235</v>
      </c>
      <c r="B86" s="306"/>
      <c r="C86" s="306"/>
      <c r="D86" s="306"/>
      <c r="E86" s="73">
        <f>SUM(E84:E85)</f>
        <v>9.4795400000000002E-2</v>
      </c>
      <c r="F86" s="56">
        <v>0</v>
      </c>
      <c r="G86" s="78"/>
    </row>
    <row r="87" spans="1:12" x14ac:dyDescent="0.2">
      <c r="A87" s="70"/>
      <c r="B87" s="115"/>
      <c r="C87" s="115"/>
      <c r="D87" s="115"/>
      <c r="E87" s="77"/>
      <c r="F87" s="71"/>
    </row>
    <row r="88" spans="1:12" x14ac:dyDescent="0.2">
      <c r="A88" s="113" t="s">
        <v>358</v>
      </c>
      <c r="B88" s="307" t="s">
        <v>359</v>
      </c>
      <c r="C88" s="307"/>
      <c r="D88" s="307"/>
      <c r="E88" s="113" t="s">
        <v>314</v>
      </c>
      <c r="F88" s="69" t="s">
        <v>315</v>
      </c>
    </row>
    <row r="89" spans="1:12" x14ac:dyDescent="0.2">
      <c r="A89" s="68" t="s">
        <v>292</v>
      </c>
      <c r="B89" s="308" t="s">
        <v>360</v>
      </c>
      <c r="C89" s="309"/>
      <c r="D89" s="310"/>
      <c r="E89" s="72">
        <v>0</v>
      </c>
      <c r="F89" s="56">
        <v>0</v>
      </c>
      <c r="H89" s="81"/>
      <c r="I89" s="81"/>
      <c r="J89" s="81"/>
      <c r="K89" s="82"/>
      <c r="L89" s="83"/>
    </row>
    <row r="90" spans="1:12" ht="32.25" customHeight="1" x14ac:dyDescent="0.2">
      <c r="A90" s="79" t="s">
        <v>294</v>
      </c>
      <c r="B90" s="300" t="s">
        <v>361</v>
      </c>
      <c r="C90" s="300"/>
      <c r="D90" s="300"/>
      <c r="E90" s="84">
        <f>E89*E78</f>
        <v>0</v>
      </c>
      <c r="F90" s="56">
        <v>0</v>
      </c>
      <c r="K90" s="82"/>
      <c r="L90" s="83"/>
    </row>
    <row r="91" spans="1:12" x14ac:dyDescent="0.2">
      <c r="A91" s="303" t="s">
        <v>235</v>
      </c>
      <c r="B91" s="304"/>
      <c r="C91" s="304"/>
      <c r="D91" s="304"/>
      <c r="E91" s="73">
        <f>SUM(E89:E90)</f>
        <v>0</v>
      </c>
      <c r="F91" s="56">
        <v>0</v>
      </c>
    </row>
    <row r="92" spans="1:12" x14ac:dyDescent="0.2">
      <c r="A92" s="70"/>
      <c r="B92" s="70"/>
      <c r="C92" s="70"/>
      <c r="D92" s="70"/>
      <c r="E92" s="70"/>
      <c r="F92" s="71"/>
    </row>
    <row r="93" spans="1:12" x14ac:dyDescent="0.2">
      <c r="A93" s="302" t="s">
        <v>362</v>
      </c>
      <c r="B93" s="302"/>
      <c r="C93" s="302"/>
      <c r="D93" s="302"/>
      <c r="E93" s="302"/>
      <c r="F93" s="302"/>
    </row>
    <row r="94" spans="1:12" x14ac:dyDescent="0.2">
      <c r="A94" s="70"/>
      <c r="B94" s="70"/>
      <c r="C94" s="70"/>
      <c r="D94" s="70"/>
      <c r="E94" s="70"/>
      <c r="F94" s="71"/>
      <c r="G94" s="85"/>
    </row>
    <row r="95" spans="1:12" x14ac:dyDescent="0.2">
      <c r="A95" s="113" t="s">
        <v>363</v>
      </c>
      <c r="B95" s="294" t="s">
        <v>364</v>
      </c>
      <c r="C95" s="294"/>
      <c r="D95" s="294"/>
      <c r="E95" s="113" t="s">
        <v>314</v>
      </c>
      <c r="F95" s="69" t="s">
        <v>315</v>
      </c>
    </row>
    <row r="96" spans="1:12" x14ac:dyDescent="0.2">
      <c r="A96" s="79" t="s">
        <v>292</v>
      </c>
      <c r="B96" s="273" t="s">
        <v>365</v>
      </c>
      <c r="C96" s="273"/>
      <c r="D96" s="273"/>
      <c r="E96" s="84">
        <v>0</v>
      </c>
      <c r="F96" s="80">
        <v>0</v>
      </c>
      <c r="G96" s="78"/>
    </row>
    <row r="97" spans="1:7" x14ac:dyDescent="0.2">
      <c r="A97" s="79" t="s">
        <v>294</v>
      </c>
      <c r="B97" s="300" t="s">
        <v>366</v>
      </c>
      <c r="C97" s="300"/>
      <c r="D97" s="300"/>
      <c r="E97" s="84">
        <v>0</v>
      </c>
      <c r="F97" s="80">
        <v>0</v>
      </c>
      <c r="G97" s="86"/>
    </row>
    <row r="98" spans="1:7" ht="12.75" customHeight="1" x14ac:dyDescent="0.2">
      <c r="A98" s="79" t="s">
        <v>297</v>
      </c>
      <c r="B98" s="300" t="s">
        <v>367</v>
      </c>
      <c r="C98" s="300"/>
      <c r="D98" s="300"/>
      <c r="E98" s="84">
        <v>0</v>
      </c>
      <c r="F98" s="80">
        <v>0</v>
      </c>
      <c r="G98" s="116"/>
    </row>
    <row r="99" spans="1:7" x14ac:dyDescent="0.2">
      <c r="A99" s="79" t="s">
        <v>298</v>
      </c>
      <c r="B99" s="300" t="s">
        <v>368</v>
      </c>
      <c r="C99" s="300"/>
      <c r="D99" s="300"/>
      <c r="E99" s="84">
        <v>0</v>
      </c>
      <c r="F99" s="80">
        <v>0</v>
      </c>
      <c r="G99" s="52"/>
    </row>
    <row r="100" spans="1:7" x14ac:dyDescent="0.2">
      <c r="A100" s="79" t="s">
        <v>320</v>
      </c>
      <c r="B100" s="300" t="s">
        <v>369</v>
      </c>
      <c r="C100" s="300"/>
      <c r="D100" s="300"/>
      <c r="E100" s="84">
        <v>0</v>
      </c>
      <c r="F100" s="80">
        <v>0</v>
      </c>
      <c r="G100" s="52"/>
    </row>
    <row r="101" spans="1:7" ht="12.75" customHeight="1" x14ac:dyDescent="0.2">
      <c r="A101" s="79" t="s">
        <v>322</v>
      </c>
      <c r="B101" s="281" t="s">
        <v>370</v>
      </c>
      <c r="C101" s="282"/>
      <c r="D101" s="283"/>
      <c r="E101" s="84">
        <v>0</v>
      </c>
      <c r="F101" s="80">
        <v>0</v>
      </c>
      <c r="G101" s="52"/>
    </row>
    <row r="102" spans="1:7" x14ac:dyDescent="0.2">
      <c r="A102" s="274" t="s">
        <v>235</v>
      </c>
      <c r="B102" s="275"/>
      <c r="C102" s="275"/>
      <c r="D102" s="276"/>
      <c r="E102" s="84">
        <v>0</v>
      </c>
      <c r="F102" s="80">
        <v>0</v>
      </c>
      <c r="G102" s="116"/>
    </row>
    <row r="103" spans="1:7" x14ac:dyDescent="0.2">
      <c r="A103" s="70"/>
      <c r="B103" s="70"/>
      <c r="C103" s="70"/>
      <c r="D103" s="70"/>
      <c r="E103" s="70"/>
      <c r="F103" s="71"/>
    </row>
    <row r="104" spans="1:7" x14ac:dyDescent="0.2">
      <c r="A104" s="302" t="s">
        <v>371</v>
      </c>
      <c r="B104" s="302"/>
      <c r="C104" s="302"/>
      <c r="D104" s="302"/>
      <c r="E104" s="302"/>
      <c r="F104" s="302"/>
    </row>
    <row r="105" spans="1:7" x14ac:dyDescent="0.2">
      <c r="A105" s="70"/>
      <c r="B105" s="70"/>
      <c r="C105" s="70"/>
      <c r="D105" s="70"/>
      <c r="E105" s="70"/>
      <c r="F105" s="71"/>
    </row>
    <row r="106" spans="1:7" ht="30.75" customHeight="1" x14ac:dyDescent="0.2">
      <c r="A106" s="112" t="s">
        <v>372</v>
      </c>
      <c r="B106" s="284" t="s">
        <v>373</v>
      </c>
      <c r="C106" s="285"/>
      <c r="D106" s="286"/>
      <c r="E106" s="112" t="s">
        <v>314</v>
      </c>
      <c r="F106" s="88" t="s">
        <v>315</v>
      </c>
    </row>
    <row r="107" spans="1:7" ht="13.5" x14ac:dyDescent="0.2">
      <c r="A107" s="79" t="s">
        <v>292</v>
      </c>
      <c r="B107" s="301" t="s">
        <v>374</v>
      </c>
      <c r="C107" s="301"/>
      <c r="D107" s="301"/>
      <c r="E107" s="110">
        <v>0.121</v>
      </c>
      <c r="F107" s="80">
        <v>0</v>
      </c>
      <c r="G107" s="89"/>
    </row>
    <row r="108" spans="1:7" x14ac:dyDescent="0.2">
      <c r="A108" s="79" t="s">
        <v>294</v>
      </c>
      <c r="B108" s="300" t="s">
        <v>375</v>
      </c>
      <c r="C108" s="300"/>
      <c r="D108" s="300"/>
      <c r="E108" s="84">
        <v>0</v>
      </c>
      <c r="F108" s="80">
        <v>0</v>
      </c>
    </row>
    <row r="109" spans="1:7" x14ac:dyDescent="0.2">
      <c r="A109" s="79" t="s">
        <v>297</v>
      </c>
      <c r="B109" s="281" t="s">
        <v>376</v>
      </c>
      <c r="C109" s="282"/>
      <c r="D109" s="283"/>
      <c r="E109" s="84">
        <v>0</v>
      </c>
      <c r="F109" s="80">
        <v>0</v>
      </c>
    </row>
    <row r="110" spans="1:7" x14ac:dyDescent="0.2">
      <c r="A110" s="79" t="s">
        <v>298</v>
      </c>
      <c r="B110" s="281" t="s">
        <v>377</v>
      </c>
      <c r="C110" s="282"/>
      <c r="D110" s="283"/>
      <c r="E110" s="84">
        <v>0</v>
      </c>
      <c r="F110" s="80">
        <v>0</v>
      </c>
      <c r="G110" s="81"/>
    </row>
    <row r="111" spans="1:7" x14ac:dyDescent="0.2">
      <c r="A111" s="79" t="s">
        <v>320</v>
      </c>
      <c r="B111" s="300" t="s">
        <v>378</v>
      </c>
      <c r="C111" s="300"/>
      <c r="D111" s="300"/>
      <c r="E111" s="84">
        <v>0</v>
      </c>
      <c r="F111" s="80">
        <v>0</v>
      </c>
      <c r="G111" s="81"/>
    </row>
    <row r="112" spans="1:7" x14ac:dyDescent="0.2">
      <c r="A112" s="79" t="s">
        <v>322</v>
      </c>
      <c r="B112" s="281" t="s">
        <v>379</v>
      </c>
      <c r="C112" s="282"/>
      <c r="D112" s="283"/>
      <c r="E112" s="84">
        <v>0</v>
      </c>
      <c r="F112" s="80">
        <v>0</v>
      </c>
    </row>
    <row r="113" spans="1:7" x14ac:dyDescent="0.2">
      <c r="A113" s="297" t="s">
        <v>356</v>
      </c>
      <c r="B113" s="298"/>
      <c r="C113" s="298"/>
      <c r="D113" s="299"/>
      <c r="E113" s="87">
        <f>SUM(E107:E112)</f>
        <v>0.121</v>
      </c>
      <c r="F113" s="80">
        <v>0</v>
      </c>
    </row>
    <row r="114" spans="1:7" x14ac:dyDescent="0.2">
      <c r="A114" s="79" t="s">
        <v>324</v>
      </c>
      <c r="B114" s="300" t="s">
        <v>380</v>
      </c>
      <c r="C114" s="300"/>
      <c r="D114" s="300"/>
      <c r="E114" s="84">
        <f>E113*E78</f>
        <v>1.6698000000000001E-2</v>
      </c>
      <c r="F114" s="80">
        <v>0</v>
      </c>
    </row>
    <row r="115" spans="1:7" x14ac:dyDescent="0.2">
      <c r="A115" s="274" t="s">
        <v>235</v>
      </c>
      <c r="B115" s="275"/>
      <c r="C115" s="275"/>
      <c r="D115" s="275"/>
      <c r="E115" s="87">
        <f>E113+E114</f>
        <v>0.13769799999999999</v>
      </c>
      <c r="F115" s="80">
        <v>0</v>
      </c>
    </row>
    <row r="116" spans="1:7" x14ac:dyDescent="0.2">
      <c r="A116" s="70"/>
      <c r="B116" s="70"/>
      <c r="C116" s="70"/>
      <c r="D116" s="70"/>
      <c r="E116" s="70"/>
      <c r="F116" s="71"/>
    </row>
    <row r="117" spans="1:7" x14ac:dyDescent="0.2">
      <c r="A117" s="293" t="s">
        <v>381</v>
      </c>
      <c r="B117" s="293"/>
      <c r="C117" s="293"/>
      <c r="D117" s="293"/>
      <c r="E117" s="293"/>
      <c r="F117" s="293"/>
    </row>
    <row r="118" spans="1:7" x14ac:dyDescent="0.2">
      <c r="A118" s="90"/>
      <c r="B118" s="70"/>
      <c r="C118" s="70"/>
      <c r="D118" s="70"/>
      <c r="E118" s="70"/>
      <c r="F118" s="71"/>
    </row>
    <row r="119" spans="1:7" x14ac:dyDescent="0.2">
      <c r="A119" s="113">
        <v>4</v>
      </c>
      <c r="B119" s="294" t="s">
        <v>382</v>
      </c>
      <c r="C119" s="294"/>
      <c r="D119" s="294"/>
      <c r="E119" s="294"/>
      <c r="F119" s="56" t="s">
        <v>315</v>
      </c>
    </row>
    <row r="120" spans="1:7" x14ac:dyDescent="0.2">
      <c r="A120" s="91" t="s">
        <v>343</v>
      </c>
      <c r="B120" s="296" t="s">
        <v>383</v>
      </c>
      <c r="C120" s="296"/>
      <c r="D120" s="296"/>
      <c r="E120" s="296"/>
      <c r="F120" s="56">
        <v>0</v>
      </c>
    </row>
    <row r="121" spans="1:7" x14ac:dyDescent="0.2">
      <c r="A121" s="91" t="s">
        <v>354</v>
      </c>
      <c r="B121" s="296" t="s">
        <v>384</v>
      </c>
      <c r="C121" s="296"/>
      <c r="D121" s="296"/>
      <c r="E121" s="296"/>
      <c r="F121" s="56">
        <v>0</v>
      </c>
    </row>
    <row r="122" spans="1:7" x14ac:dyDescent="0.2">
      <c r="A122" s="91" t="s">
        <v>358</v>
      </c>
      <c r="B122" s="296" t="s">
        <v>360</v>
      </c>
      <c r="C122" s="296"/>
      <c r="D122" s="296"/>
      <c r="E122" s="296"/>
      <c r="F122" s="56">
        <v>0</v>
      </c>
    </row>
    <row r="123" spans="1:7" x14ac:dyDescent="0.2">
      <c r="A123" s="91" t="s">
        <v>363</v>
      </c>
      <c r="B123" s="296" t="s">
        <v>385</v>
      </c>
      <c r="C123" s="296"/>
      <c r="D123" s="296"/>
      <c r="E123" s="296"/>
      <c r="F123" s="56">
        <v>0</v>
      </c>
    </row>
    <row r="124" spans="1:7" x14ac:dyDescent="0.2">
      <c r="A124" s="91" t="s">
        <v>372</v>
      </c>
      <c r="B124" s="296" t="s">
        <v>386</v>
      </c>
      <c r="C124" s="296"/>
      <c r="D124" s="296"/>
      <c r="E124" s="296"/>
      <c r="F124" s="56">
        <v>0</v>
      </c>
    </row>
    <row r="125" spans="1:7" x14ac:dyDescent="0.2">
      <c r="A125" s="91" t="s">
        <v>387</v>
      </c>
      <c r="B125" s="296" t="s">
        <v>334</v>
      </c>
      <c r="C125" s="296"/>
      <c r="D125" s="296"/>
      <c r="E125" s="296"/>
      <c r="F125" s="56">
        <v>0</v>
      </c>
    </row>
    <row r="126" spans="1:7" x14ac:dyDescent="0.2">
      <c r="A126" s="294" t="s">
        <v>235</v>
      </c>
      <c r="B126" s="294"/>
      <c r="C126" s="294"/>
      <c r="D126" s="294"/>
      <c r="E126" s="294"/>
      <c r="F126" s="56">
        <v>0</v>
      </c>
    </row>
    <row r="127" spans="1:7" x14ac:dyDescent="0.2">
      <c r="A127" s="70"/>
      <c r="B127" s="70"/>
      <c r="C127" s="70"/>
      <c r="D127" s="70"/>
      <c r="E127" s="70"/>
      <c r="F127" s="71"/>
    </row>
    <row r="128" spans="1:7" x14ac:dyDescent="0.2">
      <c r="A128" s="293" t="s">
        <v>388</v>
      </c>
      <c r="B128" s="293"/>
      <c r="C128" s="293"/>
      <c r="D128" s="293"/>
      <c r="E128" s="293"/>
      <c r="F128" s="293"/>
      <c r="G128" s="92"/>
    </row>
    <row r="129" spans="1:9" x14ac:dyDescent="0.2">
      <c r="A129" s="70"/>
      <c r="B129" s="70"/>
      <c r="C129" s="70"/>
      <c r="D129" s="70"/>
      <c r="E129" s="70"/>
      <c r="F129" s="71"/>
    </row>
    <row r="130" spans="1:9" x14ac:dyDescent="0.2">
      <c r="A130" s="113">
        <v>5</v>
      </c>
      <c r="B130" s="294" t="s">
        <v>389</v>
      </c>
      <c r="C130" s="294"/>
      <c r="D130" s="294"/>
      <c r="E130" s="113" t="s">
        <v>314</v>
      </c>
      <c r="F130" s="69" t="s">
        <v>315</v>
      </c>
    </row>
    <row r="131" spans="1:9" ht="24" customHeight="1" x14ac:dyDescent="0.2">
      <c r="A131" s="79" t="s">
        <v>292</v>
      </c>
      <c r="B131" s="295" t="s">
        <v>531</v>
      </c>
      <c r="C131" s="295"/>
      <c r="D131" s="295"/>
      <c r="E131" s="87">
        <v>0</v>
      </c>
      <c r="F131" s="88">
        <v>0</v>
      </c>
    </row>
    <row r="132" spans="1:9" x14ac:dyDescent="0.2">
      <c r="A132" s="79" t="s">
        <v>294</v>
      </c>
      <c r="B132" s="290" t="s">
        <v>390</v>
      </c>
      <c r="C132" s="291"/>
      <c r="D132" s="291"/>
      <c r="E132" s="93">
        <f>E133+E134+E135+E136</f>
        <v>9.5000000000000001E-2</v>
      </c>
      <c r="F132" s="88">
        <v>0</v>
      </c>
    </row>
    <row r="133" spans="1:9" x14ac:dyDescent="0.2">
      <c r="A133" s="79" t="s">
        <v>391</v>
      </c>
      <c r="B133" s="281" t="s">
        <v>392</v>
      </c>
      <c r="C133" s="282"/>
      <c r="D133" s="283"/>
      <c r="E133" s="84">
        <v>0</v>
      </c>
      <c r="F133" s="88">
        <v>0</v>
      </c>
    </row>
    <row r="134" spans="1:9" x14ac:dyDescent="0.2">
      <c r="A134" s="79" t="s">
        <v>393</v>
      </c>
      <c r="B134" s="281" t="s">
        <v>394</v>
      </c>
      <c r="C134" s="282"/>
      <c r="D134" s="283"/>
      <c r="E134" s="84">
        <v>0</v>
      </c>
      <c r="F134" s="88">
        <v>0</v>
      </c>
    </row>
    <row r="135" spans="1:9" x14ac:dyDescent="0.2">
      <c r="A135" s="79" t="s">
        <v>395</v>
      </c>
      <c r="B135" s="278" t="s">
        <v>396</v>
      </c>
      <c r="C135" s="279"/>
      <c r="D135" s="280"/>
      <c r="E135" s="84">
        <v>0.05</v>
      </c>
      <c r="F135" s="88">
        <v>0</v>
      </c>
    </row>
    <row r="136" spans="1:9" x14ac:dyDescent="0.2">
      <c r="A136" s="79" t="s">
        <v>397</v>
      </c>
      <c r="B136" s="281" t="s">
        <v>398</v>
      </c>
      <c r="C136" s="282"/>
      <c r="D136" s="283"/>
      <c r="E136" s="84">
        <v>4.4999999999999998E-2</v>
      </c>
      <c r="F136" s="88">
        <v>0</v>
      </c>
    </row>
    <row r="137" spans="1:9" x14ac:dyDescent="0.2">
      <c r="A137" s="79" t="s">
        <v>297</v>
      </c>
      <c r="B137" s="284" t="s">
        <v>399</v>
      </c>
      <c r="C137" s="285"/>
      <c r="D137" s="286"/>
      <c r="E137" s="87">
        <v>0</v>
      </c>
      <c r="F137" s="88">
        <v>0</v>
      </c>
    </row>
    <row r="138" spans="1:9" x14ac:dyDescent="0.2">
      <c r="A138" s="287" t="s">
        <v>235</v>
      </c>
      <c r="B138" s="288"/>
      <c r="C138" s="288"/>
      <c r="D138" s="288"/>
      <c r="E138" s="289"/>
      <c r="F138" s="88">
        <v>0</v>
      </c>
      <c r="G138" s="94"/>
    </row>
    <row r="139" spans="1:9" x14ac:dyDescent="0.2">
      <c r="A139" s="70"/>
      <c r="B139" s="70"/>
      <c r="C139" s="70"/>
      <c r="D139" s="70"/>
      <c r="E139" s="70"/>
      <c r="F139" s="71"/>
    </row>
    <row r="140" spans="1:9" x14ac:dyDescent="0.2">
      <c r="A140" s="70"/>
      <c r="B140" s="70"/>
      <c r="C140" s="70"/>
      <c r="D140" s="70"/>
      <c r="E140" s="70"/>
      <c r="F140" s="71"/>
      <c r="I140" s="94"/>
    </row>
    <row r="141" spans="1:9" ht="32.25" customHeight="1" x14ac:dyDescent="0.2">
      <c r="A141" s="290" t="s">
        <v>400</v>
      </c>
      <c r="B141" s="291"/>
      <c r="C141" s="291"/>
      <c r="D141" s="291"/>
      <c r="E141" s="292"/>
      <c r="F141" s="80" t="s">
        <v>315</v>
      </c>
    </row>
    <row r="142" spans="1:9" x14ac:dyDescent="0.2">
      <c r="A142" s="79" t="s">
        <v>292</v>
      </c>
      <c r="B142" s="273" t="s">
        <v>401</v>
      </c>
      <c r="C142" s="273"/>
      <c r="D142" s="273"/>
      <c r="E142" s="273"/>
      <c r="F142" s="80">
        <v>0</v>
      </c>
    </row>
    <row r="143" spans="1:9" x14ac:dyDescent="0.2">
      <c r="A143" s="79" t="s">
        <v>294</v>
      </c>
      <c r="B143" s="273" t="s">
        <v>402</v>
      </c>
      <c r="C143" s="273"/>
      <c r="D143" s="273"/>
      <c r="E143" s="273"/>
      <c r="F143" s="80">
        <v>0</v>
      </c>
    </row>
    <row r="144" spans="1:9" x14ac:dyDescent="0.2">
      <c r="A144" s="79" t="s">
        <v>297</v>
      </c>
      <c r="B144" s="273" t="s">
        <v>403</v>
      </c>
      <c r="C144" s="273"/>
      <c r="D144" s="273"/>
      <c r="E144" s="273"/>
      <c r="F144" s="80">
        <v>0</v>
      </c>
    </row>
    <row r="145" spans="1:7" x14ac:dyDescent="0.2">
      <c r="A145" s="79" t="s">
        <v>298</v>
      </c>
      <c r="B145" s="273" t="s">
        <v>404</v>
      </c>
      <c r="C145" s="273"/>
      <c r="D145" s="273"/>
      <c r="E145" s="273"/>
      <c r="F145" s="80">
        <v>0</v>
      </c>
      <c r="G145" s="94"/>
    </row>
    <row r="146" spans="1:7" ht="16.5" customHeight="1" x14ac:dyDescent="0.2">
      <c r="A146" s="274" t="s">
        <v>356</v>
      </c>
      <c r="B146" s="275"/>
      <c r="C146" s="275"/>
      <c r="D146" s="275"/>
      <c r="E146" s="276"/>
      <c r="F146" s="80">
        <v>0</v>
      </c>
      <c r="G146" s="94"/>
    </row>
    <row r="147" spans="1:7" x14ac:dyDescent="0.2">
      <c r="A147" s="79" t="s">
        <v>320</v>
      </c>
      <c r="B147" s="273" t="s">
        <v>405</v>
      </c>
      <c r="C147" s="273"/>
      <c r="D147" s="273"/>
      <c r="E147" s="273"/>
      <c r="F147" s="80">
        <v>0</v>
      </c>
    </row>
    <row r="148" spans="1:7" x14ac:dyDescent="0.2">
      <c r="A148" s="277" t="s">
        <v>235</v>
      </c>
      <c r="B148" s="277"/>
      <c r="C148" s="277"/>
      <c r="D148" s="277"/>
      <c r="E148" s="277"/>
      <c r="F148" s="80">
        <v>0</v>
      </c>
    </row>
    <row r="149" spans="1:7" x14ac:dyDescent="0.2">
      <c r="A149" s="70"/>
      <c r="B149" s="95"/>
      <c r="C149" s="95"/>
      <c r="D149" s="259" t="s">
        <v>406</v>
      </c>
      <c r="E149" s="259"/>
      <c r="F149" s="96"/>
    </row>
    <row r="150" spans="1:7" ht="26.25" customHeight="1" thickBot="1" x14ac:dyDescent="0.25">
      <c r="A150" s="260" t="s">
        <v>407</v>
      </c>
      <c r="B150" s="260"/>
      <c r="C150" s="260"/>
      <c r="D150" s="260"/>
      <c r="E150" s="260"/>
      <c r="F150" s="260"/>
    </row>
    <row r="151" spans="1:7" ht="14.25" thickTop="1" thickBot="1" x14ac:dyDescent="0.25">
      <c r="A151" s="100" t="s">
        <v>99</v>
      </c>
      <c r="B151" s="101"/>
      <c r="C151" s="102"/>
      <c r="D151" s="103" t="s">
        <v>408</v>
      </c>
      <c r="E151" s="101"/>
      <c r="F151" s="104"/>
      <c r="G151" s="105"/>
    </row>
    <row r="152" spans="1:7" ht="13.5" thickTop="1" x14ac:dyDescent="0.2">
      <c r="A152" s="261" t="s">
        <v>409</v>
      </c>
      <c r="B152" s="262"/>
      <c r="C152" s="263"/>
      <c r="D152" s="264">
        <f>E84</f>
        <v>8.3299999999999999E-2</v>
      </c>
      <c r="E152" s="265"/>
      <c r="F152" s="266"/>
    </row>
    <row r="153" spans="1:7" x14ac:dyDescent="0.2">
      <c r="A153" s="267" t="s">
        <v>410</v>
      </c>
      <c r="B153" s="268"/>
      <c r="C153" s="269"/>
      <c r="D153" s="270">
        <f>E107</f>
        <v>0.121</v>
      </c>
      <c r="E153" s="271"/>
      <c r="F153" s="272"/>
    </row>
    <row r="154" spans="1:7" ht="23.25" customHeight="1" thickBot="1" x14ac:dyDescent="0.25">
      <c r="A154" s="241" t="s">
        <v>411</v>
      </c>
      <c r="B154" s="242"/>
      <c r="C154" s="243"/>
      <c r="D154" s="244">
        <f>E98+E101</f>
        <v>0</v>
      </c>
      <c r="E154" s="245"/>
      <c r="F154" s="246"/>
    </row>
    <row r="155" spans="1:7" ht="13.5" thickBot="1" x14ac:dyDescent="0.25">
      <c r="A155" s="247" t="s">
        <v>356</v>
      </c>
      <c r="B155" s="248"/>
      <c r="C155" s="249"/>
      <c r="D155" s="250">
        <f>SUM(D152:D154)</f>
        <v>0.20429999999999998</v>
      </c>
      <c r="E155" s="251"/>
      <c r="F155" s="252"/>
    </row>
    <row r="156" spans="1:7" ht="23.25" customHeight="1" thickTop="1" thickBot="1" x14ac:dyDescent="0.25">
      <c r="A156" s="253" t="s">
        <v>412</v>
      </c>
      <c r="B156" s="254"/>
      <c r="C156" s="255"/>
      <c r="D156" s="111">
        <v>7.3899999999999993E-2</v>
      </c>
      <c r="E156" s="111">
        <v>7.5999999999999998E-2</v>
      </c>
      <c r="F156" s="106">
        <v>7.8200000000000006E-2</v>
      </c>
    </row>
    <row r="157" spans="1:7" ht="14.25" thickTop="1" thickBot="1" x14ac:dyDescent="0.25">
      <c r="A157" s="256" t="s">
        <v>413</v>
      </c>
      <c r="B157" s="257"/>
      <c r="C157" s="258"/>
      <c r="D157" s="122">
        <f>D155+D156</f>
        <v>0.2782</v>
      </c>
      <c r="E157" s="123">
        <f>D155+E156</f>
        <v>0.28029999999999999</v>
      </c>
      <c r="F157" s="107">
        <f>D155+F156</f>
        <v>0.28249999999999997</v>
      </c>
    </row>
    <row r="158" spans="1:7" ht="36" customHeight="1" thickTop="1" x14ac:dyDescent="0.2">
      <c r="A158" s="240" t="s">
        <v>414</v>
      </c>
      <c r="B158" s="240"/>
      <c r="C158" s="240"/>
      <c r="D158" s="240"/>
      <c r="E158" s="240"/>
      <c r="F158" s="240"/>
    </row>
  </sheetData>
  <mergeCells count="142">
    <mergeCell ref="A155:C155"/>
    <mergeCell ref="D155:F155"/>
    <mergeCell ref="A156:C156"/>
    <mergeCell ref="A157:C157"/>
    <mergeCell ref="A158:F158"/>
    <mergeCell ref="A152:C152"/>
    <mergeCell ref="D152:F152"/>
    <mergeCell ref="A153:C153"/>
    <mergeCell ref="D153:F153"/>
    <mergeCell ref="A154:C154"/>
    <mergeCell ref="D154:F154"/>
    <mergeCell ref="B145:E145"/>
    <mergeCell ref="A146:E146"/>
    <mergeCell ref="B147:E147"/>
    <mergeCell ref="A148:E148"/>
    <mergeCell ref="D149:E149"/>
    <mergeCell ref="A150:F150"/>
    <mergeCell ref="B137:D137"/>
    <mergeCell ref="A138:E138"/>
    <mergeCell ref="A141:E141"/>
    <mergeCell ref="B142:E142"/>
    <mergeCell ref="B143:E143"/>
    <mergeCell ref="B144:E144"/>
    <mergeCell ref="B131:D131"/>
    <mergeCell ref="B132:D132"/>
    <mergeCell ref="B133:D133"/>
    <mergeCell ref="B134:D134"/>
    <mergeCell ref="B135:D135"/>
    <mergeCell ref="B136:D136"/>
    <mergeCell ref="B123:E123"/>
    <mergeCell ref="B124:E124"/>
    <mergeCell ref="B125:E125"/>
    <mergeCell ref="A126:E126"/>
    <mergeCell ref="A128:F128"/>
    <mergeCell ref="B130:D130"/>
    <mergeCell ref="A115:D115"/>
    <mergeCell ref="A117:F117"/>
    <mergeCell ref="B119:E119"/>
    <mergeCell ref="B120:E120"/>
    <mergeCell ref="B121:E121"/>
    <mergeCell ref="B122:E122"/>
    <mergeCell ref="B109:D109"/>
    <mergeCell ref="B110:D110"/>
    <mergeCell ref="B111:D111"/>
    <mergeCell ref="B112:D112"/>
    <mergeCell ref="A113:D113"/>
    <mergeCell ref="B114:D114"/>
    <mergeCell ref="B101:D101"/>
    <mergeCell ref="A102:D102"/>
    <mergeCell ref="A104:F104"/>
    <mergeCell ref="B106:D106"/>
    <mergeCell ref="B107:D107"/>
    <mergeCell ref="B108:D108"/>
    <mergeCell ref="B95:D95"/>
    <mergeCell ref="B96:D96"/>
    <mergeCell ref="B97:D97"/>
    <mergeCell ref="B98:D98"/>
    <mergeCell ref="B99:D99"/>
    <mergeCell ref="B100:D100"/>
    <mergeCell ref="A86:D86"/>
    <mergeCell ref="B88:D88"/>
    <mergeCell ref="B89:D89"/>
    <mergeCell ref="B90:D90"/>
    <mergeCell ref="A91:D91"/>
    <mergeCell ref="A93:F93"/>
    <mergeCell ref="A78:D78"/>
    <mergeCell ref="A80:F80"/>
    <mergeCell ref="B82:D82"/>
    <mergeCell ref="B83:D83"/>
    <mergeCell ref="A84:D84"/>
    <mergeCell ref="B85:D85"/>
    <mergeCell ref="B70:D70"/>
    <mergeCell ref="G70:G77"/>
    <mergeCell ref="B71:D71"/>
    <mergeCell ref="B72:D72"/>
    <mergeCell ref="B73:D73"/>
    <mergeCell ref="B74:D74"/>
    <mergeCell ref="B75:D75"/>
    <mergeCell ref="B76:D76"/>
    <mergeCell ref="B77:D77"/>
    <mergeCell ref="B61:E61"/>
    <mergeCell ref="B62:E62"/>
    <mergeCell ref="A63:E63"/>
    <mergeCell ref="A65:F65"/>
    <mergeCell ref="B67:F67"/>
    <mergeCell ref="B69:D69"/>
    <mergeCell ref="B57:E57"/>
    <mergeCell ref="B58:E58"/>
    <mergeCell ref="B59:E59"/>
    <mergeCell ref="B60:E60"/>
    <mergeCell ref="B49:E49"/>
    <mergeCell ref="A50:E50"/>
    <mergeCell ref="A52:F52"/>
    <mergeCell ref="B54:E54"/>
    <mergeCell ref="B55:E55"/>
    <mergeCell ref="B56:E56"/>
    <mergeCell ref="B43:C43"/>
    <mergeCell ref="B44:D44"/>
    <mergeCell ref="B45:E45"/>
    <mergeCell ref="B46:E46"/>
    <mergeCell ref="B47:E47"/>
    <mergeCell ref="B48:E48"/>
    <mergeCell ref="C33:E33"/>
    <mergeCell ref="C34:E34"/>
    <mergeCell ref="C36:E36"/>
    <mergeCell ref="B37:F37"/>
    <mergeCell ref="A39:F39"/>
    <mergeCell ref="B41:E41"/>
    <mergeCell ref="B26:G26"/>
    <mergeCell ref="C28:E28"/>
    <mergeCell ref="C29:E29"/>
    <mergeCell ref="C30:E30"/>
    <mergeCell ref="C31:E31"/>
    <mergeCell ref="C32:E32"/>
    <mergeCell ref="C35:E35"/>
    <mergeCell ref="B22:E22"/>
    <mergeCell ref="F22:G22"/>
    <mergeCell ref="B23:E23"/>
    <mergeCell ref="F23:G23"/>
    <mergeCell ref="B24:E24"/>
    <mergeCell ref="F24:G24"/>
    <mergeCell ref="A16:B16"/>
    <mergeCell ref="C16:E16"/>
    <mergeCell ref="F16:G16"/>
    <mergeCell ref="A18:G18"/>
    <mergeCell ref="A20:G20"/>
    <mergeCell ref="B21:E21"/>
    <mergeCell ref="F21:G21"/>
    <mergeCell ref="A1:G1"/>
    <mergeCell ref="B10:F10"/>
    <mergeCell ref="B11:F11"/>
    <mergeCell ref="B12:F12"/>
    <mergeCell ref="A14:G14"/>
    <mergeCell ref="C15:E15"/>
    <mergeCell ref="F15:G15"/>
    <mergeCell ref="A2:C2"/>
    <mergeCell ref="C4:G4"/>
    <mergeCell ref="C5:G5"/>
    <mergeCell ref="C6:G6"/>
    <mergeCell ref="A8:G8"/>
    <mergeCell ref="B9:F9"/>
    <mergeCell ref="D2:G2"/>
  </mergeCells>
  <printOptions horizontalCentered="1"/>
  <pageMargins left="1.1811023622047245" right="0.39370078740157483" top="0.98425196850393704" bottom="0.59055118110236227" header="0.31496062992125984" footer="0.31496062992125984"/>
  <pageSetup paperSize="9" scale="91" fitToHeight="0" orientation="portrait" r:id="rId1"/>
  <rowBreaks count="1" manualBreakCount="1">
    <brk id="103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0"/>
  <sheetViews>
    <sheetView view="pageBreakPreview" zoomScale="110" zoomScaleNormal="130" zoomScaleSheetLayoutView="110" workbookViewId="0">
      <selection activeCell="A9" sqref="A9"/>
    </sheetView>
  </sheetViews>
  <sheetFormatPr defaultRowHeight="12.75" x14ac:dyDescent="0.2"/>
  <cols>
    <col min="1" max="1" width="4" style="48" customWidth="1"/>
    <col min="2" max="2" width="12.28515625" style="48" customWidth="1"/>
    <col min="3" max="3" width="29.85546875" style="48" customWidth="1"/>
    <col min="4" max="4" width="9.42578125" style="48" customWidth="1"/>
    <col min="5" max="5" width="9.28515625" style="48" bestFit="1" customWidth="1"/>
    <col min="6" max="6" width="15" style="51" customWidth="1"/>
    <col min="7" max="7" width="13.7109375" style="48" customWidth="1"/>
    <col min="8" max="11" width="9.140625" style="48"/>
    <col min="12" max="12" width="15.28515625" style="48" customWidth="1"/>
    <col min="13" max="15" width="9.140625" style="48"/>
    <col min="16" max="16" width="11.7109375" style="48" customWidth="1"/>
    <col min="17" max="16384" width="9.140625" style="48"/>
  </cols>
  <sheetData>
    <row r="1" spans="1:7" x14ac:dyDescent="0.2">
      <c r="A1" s="341" t="s">
        <v>494</v>
      </c>
      <c r="B1" s="341"/>
      <c r="C1" s="341"/>
      <c r="D1" s="341"/>
      <c r="E1" s="341"/>
      <c r="F1" s="341"/>
      <c r="G1" s="341"/>
    </row>
    <row r="2" spans="1:7" x14ac:dyDescent="0.2">
      <c r="A2" s="341" t="s">
        <v>287</v>
      </c>
      <c r="B2" s="341"/>
      <c r="C2" s="341"/>
      <c r="D2" s="108" t="s">
        <v>426</v>
      </c>
      <c r="E2" s="108"/>
      <c r="F2" s="47"/>
      <c r="G2" s="47"/>
    </row>
    <row r="4" spans="1:7" x14ac:dyDescent="0.2">
      <c r="B4" s="49" t="s">
        <v>288</v>
      </c>
      <c r="C4" s="342"/>
      <c r="D4" s="342"/>
      <c r="E4" s="342"/>
      <c r="F4" s="342"/>
      <c r="G4" s="342"/>
    </row>
    <row r="5" spans="1:7" x14ac:dyDescent="0.2">
      <c r="B5" s="49" t="s">
        <v>289</v>
      </c>
      <c r="C5" s="342"/>
      <c r="D5" s="342"/>
      <c r="E5" s="342"/>
      <c r="F5" s="342"/>
      <c r="G5" s="342"/>
    </row>
    <row r="6" spans="1:7" x14ac:dyDescent="0.2">
      <c r="B6" s="49" t="s">
        <v>290</v>
      </c>
      <c r="C6" s="342"/>
      <c r="D6" s="342"/>
      <c r="E6" s="342"/>
      <c r="F6" s="342"/>
      <c r="G6" s="342"/>
    </row>
    <row r="8" spans="1:7" x14ac:dyDescent="0.2">
      <c r="A8" s="314" t="s">
        <v>291</v>
      </c>
      <c r="B8" s="314"/>
      <c r="C8" s="314"/>
      <c r="D8" s="314"/>
      <c r="E8" s="314"/>
      <c r="F8" s="314"/>
      <c r="G8" s="314"/>
    </row>
    <row r="9" spans="1:7" x14ac:dyDescent="0.2">
      <c r="A9" s="135" t="s">
        <v>292</v>
      </c>
      <c r="B9" s="315" t="s">
        <v>293</v>
      </c>
      <c r="C9" s="316"/>
      <c r="D9" s="316"/>
      <c r="E9" s="316"/>
      <c r="F9" s="317"/>
      <c r="G9" s="135"/>
    </row>
    <row r="10" spans="1:7" x14ac:dyDescent="0.2">
      <c r="A10" s="135" t="s">
        <v>294</v>
      </c>
      <c r="B10" s="315" t="s">
        <v>295</v>
      </c>
      <c r="C10" s="316"/>
      <c r="D10" s="316"/>
      <c r="E10" s="316"/>
      <c r="F10" s="317"/>
      <c r="G10" s="135" t="s">
        <v>296</v>
      </c>
    </row>
    <row r="11" spans="1:7" x14ac:dyDescent="0.2">
      <c r="A11" s="135" t="s">
        <v>297</v>
      </c>
      <c r="B11" s="315" t="s">
        <v>532</v>
      </c>
      <c r="C11" s="316"/>
      <c r="D11" s="316"/>
      <c r="E11" s="316"/>
      <c r="F11" s="317"/>
      <c r="G11" s="50"/>
    </row>
    <row r="12" spans="1:7" x14ac:dyDescent="0.2">
      <c r="A12" s="135" t="s">
        <v>298</v>
      </c>
      <c r="B12" s="315" t="s">
        <v>299</v>
      </c>
      <c r="C12" s="316"/>
      <c r="D12" s="316"/>
      <c r="E12" s="316"/>
      <c r="F12" s="317"/>
      <c r="G12" s="135">
        <v>12</v>
      </c>
    </row>
    <row r="13" spans="1:7" x14ac:dyDescent="0.2">
      <c r="G13" s="52"/>
    </row>
    <row r="14" spans="1:7" x14ac:dyDescent="0.2">
      <c r="A14" s="340" t="s">
        <v>300</v>
      </c>
      <c r="B14" s="340"/>
      <c r="C14" s="340"/>
      <c r="D14" s="340"/>
      <c r="E14" s="340"/>
      <c r="F14" s="340"/>
      <c r="G14" s="340"/>
    </row>
    <row r="15" spans="1:7" ht="15" customHeight="1" x14ac:dyDescent="0.2">
      <c r="A15" s="134" t="s">
        <v>301</v>
      </c>
      <c r="B15" s="130"/>
      <c r="C15" s="319" t="s">
        <v>302</v>
      </c>
      <c r="D15" s="320"/>
      <c r="E15" s="321"/>
      <c r="F15" s="314" t="s">
        <v>303</v>
      </c>
      <c r="G15" s="314"/>
    </row>
    <row r="16" spans="1:7" x14ac:dyDescent="0.2">
      <c r="A16" s="333" t="s">
        <v>269</v>
      </c>
      <c r="B16" s="333"/>
      <c r="C16" s="334" t="s">
        <v>304</v>
      </c>
      <c r="D16" s="335"/>
      <c r="E16" s="336"/>
      <c r="F16" s="337">
        <v>1</v>
      </c>
      <c r="G16" s="338"/>
    </row>
    <row r="18" spans="1:7" x14ac:dyDescent="0.2">
      <c r="A18" s="339" t="s">
        <v>305</v>
      </c>
      <c r="B18" s="339"/>
      <c r="C18" s="339"/>
      <c r="D18" s="339"/>
      <c r="E18" s="339"/>
      <c r="F18" s="339"/>
      <c r="G18" s="339"/>
    </row>
    <row r="19" spans="1:7" x14ac:dyDescent="0.2">
      <c r="B19" s="129"/>
      <c r="C19" s="129"/>
      <c r="D19" s="129"/>
      <c r="E19" s="129"/>
      <c r="F19" s="53"/>
      <c r="G19" s="129"/>
    </row>
    <row r="20" spans="1:7" x14ac:dyDescent="0.2">
      <c r="A20" s="314" t="s">
        <v>306</v>
      </c>
      <c r="B20" s="314"/>
      <c r="C20" s="314"/>
      <c r="D20" s="314"/>
      <c r="E20" s="314"/>
      <c r="F20" s="314"/>
      <c r="G20" s="314"/>
    </row>
    <row r="21" spans="1:7" x14ac:dyDescent="0.2">
      <c r="A21" s="135">
        <v>1</v>
      </c>
      <c r="B21" s="326" t="s">
        <v>307</v>
      </c>
      <c r="C21" s="327"/>
      <c r="D21" s="327"/>
      <c r="E21" s="328"/>
      <c r="F21" s="319" t="s">
        <v>429</v>
      </c>
      <c r="G21" s="321"/>
    </row>
    <row r="22" spans="1:7" x14ac:dyDescent="0.2">
      <c r="A22" s="135">
        <v>2</v>
      </c>
      <c r="B22" s="315" t="s">
        <v>308</v>
      </c>
      <c r="C22" s="316"/>
      <c r="D22" s="316"/>
      <c r="E22" s="317"/>
      <c r="F22" s="329"/>
      <c r="G22" s="330"/>
    </row>
    <row r="23" spans="1:7" x14ac:dyDescent="0.2">
      <c r="A23" s="135">
        <v>3</v>
      </c>
      <c r="B23" s="315" t="s">
        <v>309</v>
      </c>
      <c r="C23" s="316"/>
      <c r="D23" s="316"/>
      <c r="E23" s="317"/>
      <c r="F23" s="331"/>
      <c r="G23" s="332"/>
    </row>
    <row r="24" spans="1:7" x14ac:dyDescent="0.2">
      <c r="A24" s="135">
        <v>4</v>
      </c>
      <c r="B24" s="315" t="s">
        <v>310</v>
      </c>
      <c r="C24" s="316"/>
      <c r="D24" s="316"/>
      <c r="E24" s="317"/>
      <c r="F24" s="323"/>
      <c r="G24" s="324"/>
    </row>
    <row r="25" spans="1:7" x14ac:dyDescent="0.2">
      <c r="A25" s="129"/>
      <c r="B25" s="54"/>
      <c r="C25" s="54"/>
      <c r="D25" s="54"/>
      <c r="E25" s="54"/>
      <c r="F25" s="55" t="s">
        <v>311</v>
      </c>
      <c r="G25" s="56"/>
    </row>
    <row r="26" spans="1:7" x14ac:dyDescent="0.2">
      <c r="A26" s="129"/>
      <c r="B26" s="325" t="s">
        <v>312</v>
      </c>
      <c r="C26" s="325"/>
      <c r="D26" s="325"/>
      <c r="E26" s="325"/>
      <c r="F26" s="325"/>
      <c r="G26" s="325"/>
    </row>
    <row r="28" spans="1:7" x14ac:dyDescent="0.2">
      <c r="B28" s="135">
        <v>1</v>
      </c>
      <c r="C28" s="314" t="s">
        <v>313</v>
      </c>
      <c r="D28" s="314"/>
      <c r="E28" s="314"/>
      <c r="F28" s="57" t="s">
        <v>314</v>
      </c>
      <c r="G28" s="58" t="s">
        <v>315</v>
      </c>
    </row>
    <row r="29" spans="1:7" x14ac:dyDescent="0.2">
      <c r="B29" s="135" t="s">
        <v>292</v>
      </c>
      <c r="C29" s="322" t="s">
        <v>316</v>
      </c>
      <c r="D29" s="322"/>
      <c r="E29" s="322"/>
      <c r="F29" s="55"/>
      <c r="G29" s="56">
        <v>0</v>
      </c>
    </row>
    <row r="30" spans="1:7" x14ac:dyDescent="0.2">
      <c r="B30" s="135" t="s">
        <v>294</v>
      </c>
      <c r="C30" s="322" t="s">
        <v>317</v>
      </c>
      <c r="D30" s="322"/>
      <c r="E30" s="322"/>
      <c r="F30" s="60">
        <v>0.3</v>
      </c>
      <c r="G30" s="56">
        <v>0</v>
      </c>
    </row>
    <row r="31" spans="1:7" x14ac:dyDescent="0.2">
      <c r="B31" s="135" t="s">
        <v>297</v>
      </c>
      <c r="C31" s="322" t="s">
        <v>318</v>
      </c>
      <c r="D31" s="322"/>
      <c r="E31" s="322"/>
      <c r="F31" s="60">
        <v>0</v>
      </c>
      <c r="G31" s="56">
        <v>0</v>
      </c>
    </row>
    <row r="32" spans="1:7" x14ac:dyDescent="0.2">
      <c r="B32" s="135" t="s">
        <v>298</v>
      </c>
      <c r="C32" s="322" t="s">
        <v>319</v>
      </c>
      <c r="D32" s="322"/>
      <c r="E32" s="322"/>
      <c r="F32" s="60">
        <v>0</v>
      </c>
      <c r="G32" s="56">
        <v>0</v>
      </c>
    </row>
    <row r="33" spans="1:7" x14ac:dyDescent="0.2">
      <c r="B33" s="135" t="s">
        <v>320</v>
      </c>
      <c r="C33" s="322" t="s">
        <v>321</v>
      </c>
      <c r="D33" s="322"/>
      <c r="E33" s="322"/>
      <c r="F33" s="60">
        <v>0</v>
      </c>
      <c r="G33" s="56">
        <v>0</v>
      </c>
    </row>
    <row r="34" spans="1:7" x14ac:dyDescent="0.2">
      <c r="B34" s="135" t="s">
        <v>322</v>
      </c>
      <c r="C34" s="322" t="s">
        <v>323</v>
      </c>
      <c r="D34" s="322"/>
      <c r="E34" s="322"/>
      <c r="F34" s="63">
        <v>0</v>
      </c>
      <c r="G34" s="56">
        <v>0</v>
      </c>
    </row>
    <row r="35" spans="1:7" x14ac:dyDescent="0.2">
      <c r="B35" s="136" t="s">
        <v>324</v>
      </c>
      <c r="C35" s="315" t="s">
        <v>440</v>
      </c>
      <c r="D35" s="316"/>
      <c r="E35" s="317"/>
      <c r="F35" s="146">
        <v>0.14000000000000001</v>
      </c>
      <c r="G35" s="56">
        <v>0</v>
      </c>
    </row>
    <row r="36" spans="1:7" x14ac:dyDescent="0.2">
      <c r="B36" s="135" t="s">
        <v>324</v>
      </c>
      <c r="C36" s="322" t="s">
        <v>523</v>
      </c>
      <c r="D36" s="322"/>
      <c r="E36" s="322"/>
      <c r="F36" s="64"/>
      <c r="G36" s="56">
        <v>0</v>
      </c>
    </row>
    <row r="37" spans="1:7" x14ac:dyDescent="0.2">
      <c r="B37" s="319" t="s">
        <v>325</v>
      </c>
      <c r="C37" s="320"/>
      <c r="D37" s="320"/>
      <c r="E37" s="320"/>
      <c r="F37" s="321"/>
      <c r="G37" s="56">
        <v>0</v>
      </c>
    </row>
    <row r="39" spans="1:7" ht="15.75" customHeight="1" x14ac:dyDescent="0.2">
      <c r="A39" s="318" t="s">
        <v>326</v>
      </c>
      <c r="B39" s="318"/>
      <c r="C39" s="318"/>
      <c r="D39" s="318"/>
      <c r="E39" s="318"/>
      <c r="F39" s="318"/>
      <c r="G39" s="129"/>
    </row>
    <row r="41" spans="1:7" ht="15.75" customHeight="1" x14ac:dyDescent="0.2">
      <c r="A41" s="135">
        <v>2</v>
      </c>
      <c r="B41" s="319" t="s">
        <v>327</v>
      </c>
      <c r="C41" s="320"/>
      <c r="D41" s="320"/>
      <c r="E41" s="321"/>
      <c r="F41" s="57" t="s">
        <v>315</v>
      </c>
    </row>
    <row r="42" spans="1:7" ht="15.75" customHeight="1" x14ac:dyDescent="0.2">
      <c r="A42" s="135" t="s">
        <v>292</v>
      </c>
      <c r="B42" s="131" t="s">
        <v>328</v>
      </c>
      <c r="C42" s="132"/>
      <c r="D42" s="124">
        <v>12</v>
      </c>
      <c r="E42" s="66"/>
      <c r="F42" s="56">
        <v>0</v>
      </c>
    </row>
    <row r="43" spans="1:7" x14ac:dyDescent="0.2">
      <c r="A43" s="135" t="s">
        <v>294</v>
      </c>
      <c r="B43" s="315" t="s">
        <v>421</v>
      </c>
      <c r="C43" s="316"/>
      <c r="D43" s="65"/>
      <c r="E43" s="66"/>
      <c r="F43" s="56">
        <v>0</v>
      </c>
      <c r="G43" s="67"/>
    </row>
    <row r="44" spans="1:7" x14ac:dyDescent="0.2">
      <c r="A44" s="135" t="s">
        <v>297</v>
      </c>
      <c r="B44" s="315" t="s">
        <v>422</v>
      </c>
      <c r="C44" s="316"/>
      <c r="D44" s="316"/>
      <c r="E44" s="66"/>
      <c r="F44" s="56">
        <v>0</v>
      </c>
      <c r="G44" s="67"/>
    </row>
    <row r="45" spans="1:7" x14ac:dyDescent="0.2">
      <c r="A45" s="135" t="s">
        <v>298</v>
      </c>
      <c r="B45" s="315" t="s">
        <v>329</v>
      </c>
      <c r="C45" s="316"/>
      <c r="D45" s="316"/>
      <c r="E45" s="317"/>
      <c r="F45" s="56">
        <v>0</v>
      </c>
      <c r="G45" s="67"/>
    </row>
    <row r="46" spans="1:7" x14ac:dyDescent="0.2">
      <c r="A46" s="135" t="s">
        <v>320</v>
      </c>
      <c r="B46" s="315" t="s">
        <v>330</v>
      </c>
      <c r="C46" s="316"/>
      <c r="D46" s="316"/>
      <c r="E46" s="317"/>
      <c r="F46" s="56">
        <v>0</v>
      </c>
      <c r="G46" s="67"/>
    </row>
    <row r="47" spans="1:7" x14ac:dyDescent="0.2">
      <c r="A47" s="135" t="s">
        <v>322</v>
      </c>
      <c r="B47" s="315" t="s">
        <v>331</v>
      </c>
      <c r="C47" s="316"/>
      <c r="D47" s="316"/>
      <c r="E47" s="317"/>
      <c r="F47" s="56">
        <v>0</v>
      </c>
      <c r="G47" s="67"/>
    </row>
    <row r="48" spans="1:7" x14ac:dyDescent="0.2">
      <c r="A48" s="135" t="s">
        <v>324</v>
      </c>
      <c r="B48" s="315" t="s">
        <v>332</v>
      </c>
      <c r="C48" s="316"/>
      <c r="D48" s="316"/>
      <c r="E48" s="317"/>
      <c r="F48" s="56">
        <v>0</v>
      </c>
      <c r="G48" s="67"/>
    </row>
    <row r="49" spans="1:7" x14ac:dyDescent="0.2">
      <c r="A49" s="135" t="s">
        <v>333</v>
      </c>
      <c r="B49" s="308" t="s">
        <v>334</v>
      </c>
      <c r="C49" s="309"/>
      <c r="D49" s="309"/>
      <c r="E49" s="310"/>
      <c r="F49" s="56">
        <v>0</v>
      </c>
      <c r="G49" s="67"/>
    </row>
    <row r="50" spans="1:7" x14ac:dyDescent="0.2">
      <c r="A50" s="314" t="s">
        <v>335</v>
      </c>
      <c r="B50" s="314"/>
      <c r="C50" s="314"/>
      <c r="D50" s="314"/>
      <c r="E50" s="314"/>
      <c r="F50" s="56">
        <v>0</v>
      </c>
      <c r="G50" s="67"/>
    </row>
    <row r="51" spans="1:7" x14ac:dyDescent="0.2">
      <c r="G51" s="67"/>
    </row>
    <row r="52" spans="1:7" ht="15.75" customHeight="1" x14ac:dyDescent="0.2">
      <c r="A52" s="318" t="s">
        <v>336</v>
      </c>
      <c r="B52" s="318"/>
      <c r="C52" s="318"/>
      <c r="D52" s="318"/>
      <c r="E52" s="318"/>
      <c r="F52" s="318"/>
      <c r="G52" s="67"/>
    </row>
    <row r="53" spans="1:7" x14ac:dyDescent="0.2">
      <c r="G53" s="67"/>
    </row>
    <row r="54" spans="1:7" x14ac:dyDescent="0.2">
      <c r="A54" s="135">
        <v>3</v>
      </c>
      <c r="B54" s="314" t="s">
        <v>337</v>
      </c>
      <c r="C54" s="314"/>
      <c r="D54" s="314"/>
      <c r="E54" s="314"/>
      <c r="F54" s="57" t="s">
        <v>315</v>
      </c>
      <c r="G54" s="52"/>
    </row>
    <row r="55" spans="1:7" x14ac:dyDescent="0.2">
      <c r="A55" s="68" t="s">
        <v>292</v>
      </c>
      <c r="B55" s="296" t="s">
        <v>417</v>
      </c>
      <c r="C55" s="296"/>
      <c r="D55" s="296"/>
      <c r="E55" s="296"/>
      <c r="F55" s="56">
        <v>0</v>
      </c>
      <c r="G55" s="129"/>
    </row>
    <row r="56" spans="1:7" x14ac:dyDescent="0.2">
      <c r="A56" s="68" t="s">
        <v>294</v>
      </c>
      <c r="B56" s="308" t="s">
        <v>484</v>
      </c>
      <c r="C56" s="309"/>
      <c r="D56" s="309"/>
      <c r="E56" s="310"/>
      <c r="F56" s="56">
        <v>0</v>
      </c>
      <c r="G56" s="54"/>
    </row>
    <row r="57" spans="1:7" x14ac:dyDescent="0.2">
      <c r="A57" s="68" t="s">
        <v>297</v>
      </c>
      <c r="B57" s="296" t="s">
        <v>418</v>
      </c>
      <c r="C57" s="296"/>
      <c r="D57" s="296"/>
      <c r="E57" s="296"/>
      <c r="F57" s="56">
        <v>0</v>
      </c>
      <c r="G57" s="54"/>
    </row>
    <row r="58" spans="1:7" x14ac:dyDescent="0.2">
      <c r="A58" s="68" t="s">
        <v>298</v>
      </c>
      <c r="B58" s="308" t="s">
        <v>419</v>
      </c>
      <c r="C58" s="309"/>
      <c r="D58" s="309"/>
      <c r="E58" s="310"/>
      <c r="F58" s="56">
        <v>0</v>
      </c>
      <c r="G58" s="54"/>
    </row>
    <row r="59" spans="1:7" x14ac:dyDescent="0.2">
      <c r="A59" s="68" t="s">
        <v>320</v>
      </c>
      <c r="B59" s="308" t="s">
        <v>522</v>
      </c>
      <c r="C59" s="309"/>
      <c r="D59" s="309"/>
      <c r="E59" s="310"/>
      <c r="F59" s="56">
        <v>0</v>
      </c>
      <c r="G59" s="54"/>
    </row>
    <row r="60" spans="1:7" x14ac:dyDescent="0.2">
      <c r="A60" s="68" t="s">
        <v>322</v>
      </c>
      <c r="B60" s="308" t="s">
        <v>420</v>
      </c>
      <c r="C60" s="309"/>
      <c r="D60" s="309"/>
      <c r="E60" s="310"/>
      <c r="F60" s="56">
        <v>0</v>
      </c>
      <c r="G60" s="54"/>
    </row>
    <row r="61" spans="1:7" x14ac:dyDescent="0.2">
      <c r="A61" s="68" t="s">
        <v>324</v>
      </c>
      <c r="B61" s="308" t="s">
        <v>255</v>
      </c>
      <c r="C61" s="309"/>
      <c r="D61" s="309"/>
      <c r="E61" s="310"/>
      <c r="F61" s="56">
        <v>0</v>
      </c>
      <c r="G61" s="54"/>
    </row>
    <row r="62" spans="1:7" x14ac:dyDescent="0.2">
      <c r="A62" s="68" t="s">
        <v>333</v>
      </c>
      <c r="B62" s="296" t="s">
        <v>338</v>
      </c>
      <c r="C62" s="296"/>
      <c r="D62" s="296"/>
      <c r="E62" s="296"/>
      <c r="F62" s="56">
        <v>0</v>
      </c>
      <c r="G62" s="129"/>
    </row>
    <row r="63" spans="1:7" x14ac:dyDescent="0.2">
      <c r="A63" s="294" t="s">
        <v>339</v>
      </c>
      <c r="B63" s="294"/>
      <c r="C63" s="294"/>
      <c r="D63" s="294"/>
      <c r="E63" s="294"/>
      <c r="F63" s="56">
        <v>0</v>
      </c>
      <c r="G63" s="54"/>
    </row>
    <row r="64" spans="1:7" x14ac:dyDescent="0.2">
      <c r="A64" s="70"/>
      <c r="B64" s="70"/>
      <c r="C64" s="70"/>
      <c r="D64" s="70"/>
      <c r="E64" s="70"/>
      <c r="F64" s="71"/>
      <c r="G64" s="129"/>
    </row>
    <row r="65" spans="1:7" x14ac:dyDescent="0.2">
      <c r="A65" s="293" t="s">
        <v>340</v>
      </c>
      <c r="B65" s="293"/>
      <c r="C65" s="293"/>
      <c r="D65" s="293"/>
      <c r="E65" s="293"/>
      <c r="F65" s="293"/>
    </row>
    <row r="66" spans="1:7" x14ac:dyDescent="0.2">
      <c r="A66" s="127"/>
      <c r="B66" s="127"/>
      <c r="C66" s="127"/>
      <c r="D66" s="127"/>
      <c r="E66" s="127"/>
      <c r="F66" s="127"/>
    </row>
    <row r="67" spans="1:7" x14ac:dyDescent="0.2">
      <c r="A67" s="127"/>
      <c r="B67" s="293" t="s">
        <v>341</v>
      </c>
      <c r="C67" s="293"/>
      <c r="D67" s="293"/>
      <c r="E67" s="293"/>
      <c r="F67" s="293"/>
    </row>
    <row r="68" spans="1:7" x14ac:dyDescent="0.2">
      <c r="A68" s="70"/>
      <c r="B68" s="70" t="s">
        <v>342</v>
      </c>
      <c r="C68" s="70"/>
      <c r="D68" s="70"/>
      <c r="E68" s="70"/>
      <c r="F68" s="71"/>
    </row>
    <row r="69" spans="1:7" x14ac:dyDescent="0.2">
      <c r="A69" s="126" t="s">
        <v>343</v>
      </c>
      <c r="B69" s="294" t="s">
        <v>344</v>
      </c>
      <c r="C69" s="294"/>
      <c r="D69" s="294"/>
      <c r="E69" s="126" t="s">
        <v>314</v>
      </c>
      <c r="F69" s="69" t="s">
        <v>315</v>
      </c>
    </row>
    <row r="70" spans="1:7" x14ac:dyDescent="0.2">
      <c r="A70" s="68" t="s">
        <v>292</v>
      </c>
      <c r="B70" s="296" t="s">
        <v>345</v>
      </c>
      <c r="C70" s="296"/>
      <c r="D70" s="296"/>
      <c r="E70" s="72">
        <v>0</v>
      </c>
      <c r="F70" s="56">
        <v>0</v>
      </c>
      <c r="G70" s="313"/>
    </row>
    <row r="71" spans="1:7" x14ac:dyDescent="0.2">
      <c r="A71" s="68" t="s">
        <v>294</v>
      </c>
      <c r="B71" s="296" t="s">
        <v>346</v>
      </c>
      <c r="C71" s="296"/>
      <c r="D71" s="296"/>
      <c r="E71" s="72">
        <v>1.4999999999999999E-2</v>
      </c>
      <c r="F71" s="56">
        <v>0</v>
      </c>
      <c r="G71" s="313"/>
    </row>
    <row r="72" spans="1:7" x14ac:dyDescent="0.2">
      <c r="A72" s="68" t="s">
        <v>297</v>
      </c>
      <c r="B72" s="296" t="s">
        <v>347</v>
      </c>
      <c r="C72" s="296"/>
      <c r="D72" s="296"/>
      <c r="E72" s="72">
        <v>0.01</v>
      </c>
      <c r="F72" s="56">
        <v>0</v>
      </c>
      <c r="G72" s="313"/>
    </row>
    <row r="73" spans="1:7" x14ac:dyDescent="0.2">
      <c r="A73" s="68" t="s">
        <v>298</v>
      </c>
      <c r="B73" s="296" t="s">
        <v>348</v>
      </c>
      <c r="C73" s="296"/>
      <c r="D73" s="296"/>
      <c r="E73" s="72">
        <v>2E-3</v>
      </c>
      <c r="F73" s="56">
        <v>0</v>
      </c>
      <c r="G73" s="313"/>
    </row>
    <row r="74" spans="1:7" x14ac:dyDescent="0.2">
      <c r="A74" s="68" t="s">
        <v>320</v>
      </c>
      <c r="B74" s="296" t="s">
        <v>349</v>
      </c>
      <c r="C74" s="296"/>
      <c r="D74" s="296"/>
      <c r="E74" s="72">
        <v>2.5000000000000001E-2</v>
      </c>
      <c r="F74" s="56">
        <v>0</v>
      </c>
      <c r="G74" s="313"/>
    </row>
    <row r="75" spans="1:7" x14ac:dyDescent="0.2">
      <c r="A75" s="68" t="s">
        <v>322</v>
      </c>
      <c r="B75" s="296" t="s">
        <v>350</v>
      </c>
      <c r="C75" s="296"/>
      <c r="D75" s="296"/>
      <c r="E75" s="72">
        <v>0.08</v>
      </c>
      <c r="F75" s="56">
        <v>0</v>
      </c>
      <c r="G75" s="313"/>
    </row>
    <row r="76" spans="1:7" ht="13.5" x14ac:dyDescent="0.25">
      <c r="A76" s="68" t="s">
        <v>324</v>
      </c>
      <c r="B76" s="311" t="s">
        <v>351</v>
      </c>
      <c r="C76" s="311"/>
      <c r="D76" s="311"/>
      <c r="E76" s="72">
        <v>0</v>
      </c>
      <c r="F76" s="56">
        <v>0</v>
      </c>
      <c r="G76" s="313"/>
    </row>
    <row r="77" spans="1:7" x14ac:dyDescent="0.2">
      <c r="A77" s="68" t="s">
        <v>333</v>
      </c>
      <c r="B77" s="296" t="s">
        <v>352</v>
      </c>
      <c r="C77" s="296"/>
      <c r="D77" s="296"/>
      <c r="E77" s="72">
        <v>6.0000000000000001E-3</v>
      </c>
      <c r="F77" s="56">
        <v>0</v>
      </c>
      <c r="G77" s="313"/>
    </row>
    <row r="78" spans="1:7" x14ac:dyDescent="0.2">
      <c r="A78" s="294" t="s">
        <v>235</v>
      </c>
      <c r="B78" s="294"/>
      <c r="C78" s="294"/>
      <c r="D78" s="294"/>
      <c r="E78" s="73">
        <f>SUM(E70:E77)</f>
        <v>0.13800000000000001</v>
      </c>
      <c r="F78" s="56">
        <v>0</v>
      </c>
    </row>
    <row r="79" spans="1:7" x14ac:dyDescent="0.2">
      <c r="A79" s="74"/>
      <c r="B79" s="74"/>
      <c r="C79" s="74"/>
      <c r="D79" s="74"/>
      <c r="E79" s="75"/>
      <c r="F79" s="76"/>
    </row>
    <row r="80" spans="1:7" x14ac:dyDescent="0.2">
      <c r="A80" s="312" t="s">
        <v>353</v>
      </c>
      <c r="B80" s="312"/>
      <c r="C80" s="312"/>
      <c r="D80" s="312"/>
      <c r="E80" s="312"/>
      <c r="F80" s="312"/>
    </row>
    <row r="81" spans="1:12" x14ac:dyDescent="0.2">
      <c r="A81" s="70"/>
      <c r="B81" s="128"/>
      <c r="C81" s="128"/>
      <c r="D81" s="128"/>
      <c r="E81" s="77"/>
      <c r="F81" s="71"/>
    </row>
    <row r="82" spans="1:12" x14ac:dyDescent="0.2">
      <c r="A82" s="126" t="s">
        <v>354</v>
      </c>
      <c r="B82" s="294" t="s">
        <v>355</v>
      </c>
      <c r="C82" s="294"/>
      <c r="D82" s="294"/>
      <c r="E82" s="126" t="s">
        <v>314</v>
      </c>
      <c r="F82" s="69" t="s">
        <v>315</v>
      </c>
    </row>
    <row r="83" spans="1:12" x14ac:dyDescent="0.2">
      <c r="A83" s="68" t="s">
        <v>292</v>
      </c>
      <c r="B83" s="296" t="s">
        <v>355</v>
      </c>
      <c r="C83" s="296"/>
      <c r="D83" s="296"/>
      <c r="E83" s="109">
        <v>8.3299999999999999E-2</v>
      </c>
      <c r="F83" s="56">
        <v>0</v>
      </c>
      <c r="G83" s="78"/>
    </row>
    <row r="84" spans="1:12" x14ac:dyDescent="0.2">
      <c r="A84" s="294" t="s">
        <v>356</v>
      </c>
      <c r="B84" s="294"/>
      <c r="C84" s="294"/>
      <c r="D84" s="294"/>
      <c r="E84" s="73">
        <f>E83</f>
        <v>8.3299999999999999E-2</v>
      </c>
      <c r="F84" s="56">
        <v>0</v>
      </c>
    </row>
    <row r="85" spans="1:12" x14ac:dyDescent="0.2">
      <c r="A85" s="79" t="s">
        <v>294</v>
      </c>
      <c r="B85" s="300" t="s">
        <v>357</v>
      </c>
      <c r="C85" s="300"/>
      <c r="D85" s="300"/>
      <c r="E85" s="72">
        <f>E78*E83</f>
        <v>1.1495400000000001E-2</v>
      </c>
      <c r="F85" s="56">
        <v>0</v>
      </c>
      <c r="G85" s="78"/>
      <c r="H85" s="78"/>
    </row>
    <row r="86" spans="1:12" x14ac:dyDescent="0.2">
      <c r="A86" s="305" t="s">
        <v>235</v>
      </c>
      <c r="B86" s="306"/>
      <c r="C86" s="306"/>
      <c r="D86" s="306"/>
      <c r="E86" s="73">
        <f>SUM(E84:E85)</f>
        <v>9.4795400000000002E-2</v>
      </c>
      <c r="F86" s="56">
        <v>0</v>
      </c>
      <c r="G86" s="78"/>
    </row>
    <row r="87" spans="1:12" x14ac:dyDescent="0.2">
      <c r="A87" s="70"/>
      <c r="B87" s="128"/>
      <c r="C87" s="128"/>
      <c r="D87" s="128"/>
      <c r="E87" s="77"/>
      <c r="F87" s="71"/>
    </row>
    <row r="88" spans="1:12" x14ac:dyDescent="0.2">
      <c r="A88" s="126" t="s">
        <v>358</v>
      </c>
      <c r="B88" s="307" t="s">
        <v>359</v>
      </c>
      <c r="C88" s="307"/>
      <c r="D88" s="307"/>
      <c r="E88" s="126" t="s">
        <v>314</v>
      </c>
      <c r="F88" s="69" t="s">
        <v>315</v>
      </c>
    </row>
    <row r="89" spans="1:12" x14ac:dyDescent="0.2">
      <c r="A89" s="68" t="s">
        <v>292</v>
      </c>
      <c r="B89" s="308" t="s">
        <v>360</v>
      </c>
      <c r="C89" s="309"/>
      <c r="D89" s="310"/>
      <c r="E89" s="72">
        <v>0</v>
      </c>
      <c r="F89" s="56">
        <v>0</v>
      </c>
      <c r="H89" s="81"/>
      <c r="I89" s="81"/>
      <c r="J89" s="81"/>
      <c r="K89" s="82"/>
      <c r="L89" s="83"/>
    </row>
    <row r="90" spans="1:12" ht="32.25" customHeight="1" x14ac:dyDescent="0.2">
      <c r="A90" s="79" t="s">
        <v>294</v>
      </c>
      <c r="B90" s="300" t="s">
        <v>361</v>
      </c>
      <c r="C90" s="300"/>
      <c r="D90" s="300"/>
      <c r="E90" s="84">
        <f>E89*E78</f>
        <v>0</v>
      </c>
      <c r="F90" s="56">
        <v>0</v>
      </c>
      <c r="K90" s="82"/>
      <c r="L90" s="83"/>
    </row>
    <row r="91" spans="1:12" x14ac:dyDescent="0.2">
      <c r="A91" s="303" t="s">
        <v>235</v>
      </c>
      <c r="B91" s="304"/>
      <c r="C91" s="304"/>
      <c r="D91" s="304"/>
      <c r="E91" s="73">
        <f>SUM(E89:E90)</f>
        <v>0</v>
      </c>
      <c r="F91" s="56">
        <v>0</v>
      </c>
    </row>
    <row r="92" spans="1:12" x14ac:dyDescent="0.2">
      <c r="A92" s="70"/>
      <c r="B92" s="70"/>
      <c r="C92" s="70"/>
      <c r="D92" s="70"/>
      <c r="E92" s="70"/>
      <c r="F92" s="71"/>
    </row>
    <row r="93" spans="1:12" x14ac:dyDescent="0.2">
      <c r="A93" s="302" t="s">
        <v>362</v>
      </c>
      <c r="B93" s="302"/>
      <c r="C93" s="302"/>
      <c r="D93" s="302"/>
      <c r="E93" s="302"/>
      <c r="F93" s="302"/>
    </row>
    <row r="94" spans="1:12" x14ac:dyDescent="0.2">
      <c r="A94" s="70"/>
      <c r="B94" s="70"/>
      <c r="C94" s="70"/>
      <c r="D94" s="70"/>
      <c r="E94" s="70"/>
      <c r="F94" s="71"/>
      <c r="G94" s="85"/>
    </row>
    <row r="95" spans="1:12" x14ac:dyDescent="0.2">
      <c r="A95" s="126" t="s">
        <v>363</v>
      </c>
      <c r="B95" s="294" t="s">
        <v>364</v>
      </c>
      <c r="C95" s="294"/>
      <c r="D95" s="294"/>
      <c r="E95" s="126" t="s">
        <v>314</v>
      </c>
      <c r="F95" s="69" t="s">
        <v>315</v>
      </c>
    </row>
    <row r="96" spans="1:12" x14ac:dyDescent="0.2">
      <c r="A96" s="79" t="s">
        <v>292</v>
      </c>
      <c r="B96" s="273" t="s">
        <v>365</v>
      </c>
      <c r="C96" s="273"/>
      <c r="D96" s="273"/>
      <c r="E96" s="84">
        <v>0</v>
      </c>
      <c r="F96" s="80">
        <v>0</v>
      </c>
      <c r="G96" s="78"/>
    </row>
    <row r="97" spans="1:7" x14ac:dyDescent="0.2">
      <c r="A97" s="79" t="s">
        <v>294</v>
      </c>
      <c r="B97" s="300" t="s">
        <v>366</v>
      </c>
      <c r="C97" s="300"/>
      <c r="D97" s="300"/>
      <c r="E97" s="84">
        <v>0</v>
      </c>
      <c r="F97" s="80">
        <v>0</v>
      </c>
      <c r="G97" s="86"/>
    </row>
    <row r="98" spans="1:7" ht="12.75" customHeight="1" x14ac:dyDescent="0.2">
      <c r="A98" s="79" t="s">
        <v>297</v>
      </c>
      <c r="B98" s="300" t="s">
        <v>367</v>
      </c>
      <c r="C98" s="300"/>
      <c r="D98" s="300"/>
      <c r="E98" s="84">
        <v>0</v>
      </c>
      <c r="F98" s="80">
        <v>0</v>
      </c>
      <c r="G98" s="129"/>
    </row>
    <row r="99" spans="1:7" x14ac:dyDescent="0.2">
      <c r="A99" s="79" t="s">
        <v>298</v>
      </c>
      <c r="B99" s="300" t="s">
        <v>368</v>
      </c>
      <c r="C99" s="300"/>
      <c r="D99" s="300"/>
      <c r="E99" s="84">
        <v>0</v>
      </c>
      <c r="F99" s="80">
        <v>0</v>
      </c>
      <c r="G99" s="52"/>
    </row>
    <row r="100" spans="1:7" x14ac:dyDescent="0.2">
      <c r="A100" s="79" t="s">
        <v>320</v>
      </c>
      <c r="B100" s="300" t="s">
        <v>369</v>
      </c>
      <c r="C100" s="300"/>
      <c r="D100" s="300"/>
      <c r="E100" s="84">
        <v>0</v>
      </c>
      <c r="F100" s="80">
        <v>0</v>
      </c>
      <c r="G100" s="52"/>
    </row>
    <row r="101" spans="1:7" ht="12.75" customHeight="1" x14ac:dyDescent="0.2">
      <c r="A101" s="79" t="s">
        <v>322</v>
      </c>
      <c r="B101" s="281" t="s">
        <v>370</v>
      </c>
      <c r="C101" s="282"/>
      <c r="D101" s="283"/>
      <c r="E101" s="84">
        <v>0</v>
      </c>
      <c r="F101" s="80">
        <v>0</v>
      </c>
      <c r="G101" s="52"/>
    </row>
    <row r="102" spans="1:7" x14ac:dyDescent="0.2">
      <c r="A102" s="274" t="s">
        <v>235</v>
      </c>
      <c r="B102" s="275"/>
      <c r="C102" s="275"/>
      <c r="D102" s="276"/>
      <c r="E102" s="84">
        <v>0</v>
      </c>
      <c r="F102" s="80">
        <v>0</v>
      </c>
      <c r="G102" s="129"/>
    </row>
    <row r="103" spans="1:7" x14ac:dyDescent="0.2">
      <c r="A103" s="70"/>
      <c r="B103" s="70"/>
      <c r="C103" s="70"/>
      <c r="D103" s="70"/>
      <c r="E103" s="70"/>
      <c r="F103" s="71"/>
    </row>
    <row r="104" spans="1:7" x14ac:dyDescent="0.2">
      <c r="A104" s="302" t="s">
        <v>371</v>
      </c>
      <c r="B104" s="302"/>
      <c r="C104" s="302"/>
      <c r="D104" s="302"/>
      <c r="E104" s="302"/>
      <c r="F104" s="302"/>
    </row>
    <row r="105" spans="1:7" x14ac:dyDescent="0.2">
      <c r="A105" s="70"/>
      <c r="B105" s="70"/>
      <c r="C105" s="70"/>
      <c r="D105" s="70"/>
      <c r="E105" s="70"/>
      <c r="F105" s="71"/>
    </row>
    <row r="106" spans="1:7" ht="30.75" customHeight="1" x14ac:dyDescent="0.2">
      <c r="A106" s="125" t="s">
        <v>372</v>
      </c>
      <c r="B106" s="284" t="s">
        <v>373</v>
      </c>
      <c r="C106" s="285"/>
      <c r="D106" s="286"/>
      <c r="E106" s="125" t="s">
        <v>314</v>
      </c>
      <c r="F106" s="88" t="s">
        <v>315</v>
      </c>
    </row>
    <row r="107" spans="1:7" ht="13.5" x14ac:dyDescent="0.2">
      <c r="A107" s="79" t="s">
        <v>292</v>
      </c>
      <c r="B107" s="301" t="s">
        <v>374</v>
      </c>
      <c r="C107" s="301"/>
      <c r="D107" s="301"/>
      <c r="E107" s="110">
        <v>0.121</v>
      </c>
      <c r="F107" s="80">
        <v>0</v>
      </c>
      <c r="G107" s="89"/>
    </row>
    <row r="108" spans="1:7" x14ac:dyDescent="0.2">
      <c r="A108" s="79" t="s">
        <v>294</v>
      </c>
      <c r="B108" s="300" t="s">
        <v>375</v>
      </c>
      <c r="C108" s="300"/>
      <c r="D108" s="300"/>
      <c r="E108" s="84">
        <v>0</v>
      </c>
      <c r="F108" s="80">
        <v>0</v>
      </c>
    </row>
    <row r="109" spans="1:7" x14ac:dyDescent="0.2">
      <c r="A109" s="79" t="s">
        <v>297</v>
      </c>
      <c r="B109" s="281" t="s">
        <v>376</v>
      </c>
      <c r="C109" s="282"/>
      <c r="D109" s="283"/>
      <c r="E109" s="84">
        <v>0</v>
      </c>
      <c r="F109" s="80">
        <v>0</v>
      </c>
    </row>
    <row r="110" spans="1:7" x14ac:dyDescent="0.2">
      <c r="A110" s="79" t="s">
        <v>298</v>
      </c>
      <c r="B110" s="281" t="s">
        <v>377</v>
      </c>
      <c r="C110" s="282"/>
      <c r="D110" s="283"/>
      <c r="E110" s="84">
        <v>0</v>
      </c>
      <c r="F110" s="80">
        <v>0</v>
      </c>
      <c r="G110" s="81"/>
    </row>
    <row r="111" spans="1:7" x14ac:dyDescent="0.2">
      <c r="A111" s="79" t="s">
        <v>320</v>
      </c>
      <c r="B111" s="300" t="s">
        <v>378</v>
      </c>
      <c r="C111" s="300"/>
      <c r="D111" s="300"/>
      <c r="E111" s="84">
        <v>0</v>
      </c>
      <c r="F111" s="80">
        <v>0</v>
      </c>
      <c r="G111" s="81"/>
    </row>
    <row r="112" spans="1:7" x14ac:dyDescent="0.2">
      <c r="A112" s="79" t="s">
        <v>322</v>
      </c>
      <c r="B112" s="281" t="s">
        <v>379</v>
      </c>
      <c r="C112" s="282"/>
      <c r="D112" s="283"/>
      <c r="E112" s="84">
        <v>0</v>
      </c>
      <c r="F112" s="80">
        <v>0</v>
      </c>
    </row>
    <row r="113" spans="1:7" x14ac:dyDescent="0.2">
      <c r="A113" s="297" t="s">
        <v>356</v>
      </c>
      <c r="B113" s="298"/>
      <c r="C113" s="298"/>
      <c r="D113" s="299"/>
      <c r="E113" s="87">
        <f>SUM(E107:E112)</f>
        <v>0.121</v>
      </c>
      <c r="F113" s="80">
        <v>0</v>
      </c>
    </row>
    <row r="114" spans="1:7" x14ac:dyDescent="0.2">
      <c r="A114" s="79" t="s">
        <v>324</v>
      </c>
      <c r="B114" s="300" t="s">
        <v>380</v>
      </c>
      <c r="C114" s="300"/>
      <c r="D114" s="300"/>
      <c r="E114" s="84">
        <f>E113*E78</f>
        <v>1.6698000000000001E-2</v>
      </c>
      <c r="F114" s="80">
        <v>0</v>
      </c>
    </row>
    <row r="115" spans="1:7" x14ac:dyDescent="0.2">
      <c r="A115" s="274" t="s">
        <v>235</v>
      </c>
      <c r="B115" s="275"/>
      <c r="C115" s="275"/>
      <c r="D115" s="275"/>
      <c r="E115" s="87">
        <f>E113+E114</f>
        <v>0.13769799999999999</v>
      </c>
      <c r="F115" s="80">
        <v>0</v>
      </c>
    </row>
    <row r="116" spans="1:7" x14ac:dyDescent="0.2">
      <c r="A116" s="70"/>
      <c r="B116" s="70"/>
      <c r="C116" s="70"/>
      <c r="D116" s="70"/>
      <c r="E116" s="70"/>
      <c r="F116" s="71"/>
    </row>
    <row r="117" spans="1:7" x14ac:dyDescent="0.2">
      <c r="A117" s="293" t="s">
        <v>381</v>
      </c>
      <c r="B117" s="293"/>
      <c r="C117" s="293"/>
      <c r="D117" s="293"/>
      <c r="E117" s="293"/>
      <c r="F117" s="293"/>
    </row>
    <row r="118" spans="1:7" x14ac:dyDescent="0.2">
      <c r="A118" s="90"/>
      <c r="B118" s="70"/>
      <c r="C118" s="70"/>
      <c r="D118" s="70"/>
      <c r="E118" s="70"/>
      <c r="F118" s="71"/>
    </row>
    <row r="119" spans="1:7" x14ac:dyDescent="0.2">
      <c r="A119" s="126">
        <v>4</v>
      </c>
      <c r="B119" s="294" t="s">
        <v>382</v>
      </c>
      <c r="C119" s="294"/>
      <c r="D119" s="294"/>
      <c r="E119" s="294"/>
      <c r="F119" s="56" t="s">
        <v>315</v>
      </c>
    </row>
    <row r="120" spans="1:7" x14ac:dyDescent="0.2">
      <c r="A120" s="91" t="s">
        <v>343</v>
      </c>
      <c r="B120" s="296" t="s">
        <v>383</v>
      </c>
      <c r="C120" s="296"/>
      <c r="D120" s="296"/>
      <c r="E120" s="296"/>
      <c r="F120" s="56">
        <v>0</v>
      </c>
    </row>
    <row r="121" spans="1:7" x14ac:dyDescent="0.2">
      <c r="A121" s="91" t="s">
        <v>354</v>
      </c>
      <c r="B121" s="296" t="s">
        <v>384</v>
      </c>
      <c r="C121" s="296"/>
      <c r="D121" s="296"/>
      <c r="E121" s="296"/>
      <c r="F121" s="56">
        <v>0</v>
      </c>
    </row>
    <row r="122" spans="1:7" x14ac:dyDescent="0.2">
      <c r="A122" s="91" t="s">
        <v>358</v>
      </c>
      <c r="B122" s="296" t="s">
        <v>360</v>
      </c>
      <c r="C122" s="296"/>
      <c r="D122" s="296"/>
      <c r="E122" s="296"/>
      <c r="F122" s="56">
        <v>0</v>
      </c>
    </row>
    <row r="123" spans="1:7" x14ac:dyDescent="0.2">
      <c r="A123" s="91" t="s">
        <v>363</v>
      </c>
      <c r="B123" s="296" t="s">
        <v>385</v>
      </c>
      <c r="C123" s="296"/>
      <c r="D123" s="296"/>
      <c r="E123" s="296"/>
      <c r="F123" s="56">
        <v>0</v>
      </c>
    </row>
    <row r="124" spans="1:7" x14ac:dyDescent="0.2">
      <c r="A124" s="91" t="s">
        <v>372</v>
      </c>
      <c r="B124" s="296" t="s">
        <v>386</v>
      </c>
      <c r="C124" s="296"/>
      <c r="D124" s="296"/>
      <c r="E124" s="296"/>
      <c r="F124" s="56">
        <v>0</v>
      </c>
    </row>
    <row r="125" spans="1:7" x14ac:dyDescent="0.2">
      <c r="A125" s="91" t="s">
        <v>387</v>
      </c>
      <c r="B125" s="296" t="s">
        <v>334</v>
      </c>
      <c r="C125" s="296"/>
      <c r="D125" s="296"/>
      <c r="E125" s="296"/>
      <c r="F125" s="56">
        <v>0</v>
      </c>
    </row>
    <row r="126" spans="1:7" x14ac:dyDescent="0.2">
      <c r="A126" s="294" t="s">
        <v>235</v>
      </c>
      <c r="B126" s="294"/>
      <c r="C126" s="294"/>
      <c r="D126" s="294"/>
      <c r="E126" s="294"/>
      <c r="F126" s="56">
        <v>0</v>
      </c>
    </row>
    <row r="127" spans="1:7" x14ac:dyDescent="0.2">
      <c r="A127" s="70"/>
      <c r="B127" s="70"/>
      <c r="C127" s="70"/>
      <c r="D127" s="70"/>
      <c r="E127" s="70"/>
      <c r="F127" s="71"/>
    </row>
    <row r="128" spans="1:7" x14ac:dyDescent="0.2">
      <c r="A128" s="293" t="s">
        <v>388</v>
      </c>
      <c r="B128" s="293"/>
      <c r="C128" s="293"/>
      <c r="D128" s="293"/>
      <c r="E128" s="293"/>
      <c r="F128" s="293"/>
      <c r="G128" s="92"/>
    </row>
    <row r="129" spans="1:9" x14ac:dyDescent="0.2">
      <c r="A129" s="70"/>
      <c r="B129" s="70"/>
      <c r="C129" s="70"/>
      <c r="D129" s="70"/>
      <c r="E129" s="70"/>
      <c r="F129" s="71"/>
    </row>
    <row r="130" spans="1:9" x14ac:dyDescent="0.2">
      <c r="A130" s="126">
        <v>5</v>
      </c>
      <c r="B130" s="294" t="s">
        <v>389</v>
      </c>
      <c r="C130" s="294"/>
      <c r="D130" s="294"/>
      <c r="E130" s="126" t="s">
        <v>314</v>
      </c>
      <c r="F130" s="69" t="s">
        <v>315</v>
      </c>
    </row>
    <row r="131" spans="1:9" ht="24.75" customHeight="1" x14ac:dyDescent="0.2">
      <c r="A131" s="79" t="s">
        <v>292</v>
      </c>
      <c r="B131" s="295" t="s">
        <v>531</v>
      </c>
      <c r="C131" s="295"/>
      <c r="D131" s="295"/>
      <c r="E131" s="87">
        <v>0</v>
      </c>
      <c r="F131" s="88">
        <v>0</v>
      </c>
    </row>
    <row r="132" spans="1:9" x14ac:dyDescent="0.2">
      <c r="A132" s="79" t="s">
        <v>294</v>
      </c>
      <c r="B132" s="290" t="s">
        <v>390</v>
      </c>
      <c r="C132" s="291"/>
      <c r="D132" s="291"/>
      <c r="E132" s="93">
        <f>E133+E134+E135+E136</f>
        <v>9.5000000000000001E-2</v>
      </c>
      <c r="F132" s="88">
        <v>0</v>
      </c>
    </row>
    <row r="133" spans="1:9" x14ac:dyDescent="0.2">
      <c r="A133" s="79" t="s">
        <v>391</v>
      </c>
      <c r="B133" s="281" t="s">
        <v>392</v>
      </c>
      <c r="C133" s="282"/>
      <c r="D133" s="283"/>
      <c r="E133" s="84">
        <v>0</v>
      </c>
      <c r="F133" s="88">
        <v>0</v>
      </c>
    </row>
    <row r="134" spans="1:9" x14ac:dyDescent="0.2">
      <c r="A134" s="79" t="s">
        <v>393</v>
      </c>
      <c r="B134" s="281" t="s">
        <v>394</v>
      </c>
      <c r="C134" s="282"/>
      <c r="D134" s="283"/>
      <c r="E134" s="84">
        <v>0</v>
      </c>
      <c r="F134" s="88">
        <v>0</v>
      </c>
    </row>
    <row r="135" spans="1:9" x14ac:dyDescent="0.2">
      <c r="A135" s="79" t="s">
        <v>395</v>
      </c>
      <c r="B135" s="278" t="s">
        <v>396</v>
      </c>
      <c r="C135" s="279"/>
      <c r="D135" s="280"/>
      <c r="E135" s="84">
        <v>0.05</v>
      </c>
      <c r="F135" s="88">
        <v>0</v>
      </c>
    </row>
    <row r="136" spans="1:9" x14ac:dyDescent="0.2">
      <c r="A136" s="79" t="s">
        <v>397</v>
      </c>
      <c r="B136" s="281" t="s">
        <v>398</v>
      </c>
      <c r="C136" s="282"/>
      <c r="D136" s="283"/>
      <c r="E136" s="84">
        <v>4.4999999999999998E-2</v>
      </c>
      <c r="F136" s="88">
        <v>0</v>
      </c>
    </row>
    <row r="137" spans="1:9" x14ac:dyDescent="0.2">
      <c r="A137" s="79" t="s">
        <v>297</v>
      </c>
      <c r="B137" s="284" t="s">
        <v>399</v>
      </c>
      <c r="C137" s="285"/>
      <c r="D137" s="286"/>
      <c r="E137" s="87">
        <v>0</v>
      </c>
      <c r="F137" s="88">
        <v>0</v>
      </c>
    </row>
    <row r="138" spans="1:9" x14ac:dyDescent="0.2">
      <c r="A138" s="287" t="s">
        <v>235</v>
      </c>
      <c r="B138" s="288"/>
      <c r="C138" s="288"/>
      <c r="D138" s="288"/>
      <c r="E138" s="289"/>
      <c r="F138" s="88">
        <v>0</v>
      </c>
      <c r="G138" s="94"/>
    </row>
    <row r="139" spans="1:9" x14ac:dyDescent="0.2">
      <c r="A139" s="70"/>
      <c r="B139" s="70"/>
      <c r="C139" s="70"/>
      <c r="D139" s="70"/>
      <c r="E139" s="70"/>
      <c r="F139" s="71"/>
    </row>
    <row r="140" spans="1:9" x14ac:dyDescent="0.2">
      <c r="A140" s="70"/>
      <c r="B140" s="70"/>
      <c r="C140" s="70"/>
      <c r="D140" s="70"/>
      <c r="E140" s="70"/>
      <c r="F140" s="71"/>
      <c r="I140" s="94"/>
    </row>
    <row r="141" spans="1:9" ht="32.25" customHeight="1" x14ac:dyDescent="0.2">
      <c r="A141" s="290" t="s">
        <v>400</v>
      </c>
      <c r="B141" s="291"/>
      <c r="C141" s="291"/>
      <c r="D141" s="291"/>
      <c r="E141" s="292"/>
      <c r="F141" s="80" t="s">
        <v>315</v>
      </c>
    </row>
    <row r="142" spans="1:9" x14ac:dyDescent="0.2">
      <c r="A142" s="79" t="s">
        <v>292</v>
      </c>
      <c r="B142" s="273" t="s">
        <v>401</v>
      </c>
      <c r="C142" s="273"/>
      <c r="D142" s="273"/>
      <c r="E142" s="273"/>
      <c r="F142" s="80">
        <v>0</v>
      </c>
    </row>
    <row r="143" spans="1:9" x14ac:dyDescent="0.2">
      <c r="A143" s="79" t="s">
        <v>294</v>
      </c>
      <c r="B143" s="273" t="s">
        <v>402</v>
      </c>
      <c r="C143" s="273"/>
      <c r="D143" s="273"/>
      <c r="E143" s="273"/>
      <c r="F143" s="80">
        <v>0</v>
      </c>
    </row>
    <row r="144" spans="1:9" x14ac:dyDescent="0.2">
      <c r="A144" s="79" t="s">
        <v>297</v>
      </c>
      <c r="B144" s="273" t="s">
        <v>403</v>
      </c>
      <c r="C144" s="273"/>
      <c r="D144" s="273"/>
      <c r="E144" s="273"/>
      <c r="F144" s="80">
        <v>0</v>
      </c>
    </row>
    <row r="145" spans="1:7" x14ac:dyDescent="0.2">
      <c r="A145" s="79" t="s">
        <v>298</v>
      </c>
      <c r="B145" s="273" t="s">
        <v>404</v>
      </c>
      <c r="C145" s="273"/>
      <c r="D145" s="273"/>
      <c r="E145" s="273"/>
      <c r="F145" s="80">
        <v>0</v>
      </c>
      <c r="G145" s="94"/>
    </row>
    <row r="146" spans="1:7" ht="16.5" customHeight="1" x14ac:dyDescent="0.2">
      <c r="A146" s="274" t="s">
        <v>356</v>
      </c>
      <c r="B146" s="275"/>
      <c r="C146" s="275"/>
      <c r="D146" s="275"/>
      <c r="E146" s="276"/>
      <c r="F146" s="80">
        <v>0</v>
      </c>
      <c r="G146" s="94"/>
    </row>
    <row r="147" spans="1:7" x14ac:dyDescent="0.2">
      <c r="A147" s="79" t="s">
        <v>320</v>
      </c>
      <c r="B147" s="273" t="s">
        <v>405</v>
      </c>
      <c r="C147" s="273"/>
      <c r="D147" s="273"/>
      <c r="E147" s="273"/>
      <c r="F147" s="80">
        <v>0</v>
      </c>
    </row>
    <row r="148" spans="1:7" x14ac:dyDescent="0.2">
      <c r="A148" s="277" t="s">
        <v>235</v>
      </c>
      <c r="B148" s="277"/>
      <c r="C148" s="277"/>
      <c r="D148" s="277"/>
      <c r="E148" s="277"/>
      <c r="F148" s="80">
        <v>0</v>
      </c>
    </row>
    <row r="149" spans="1:7" x14ac:dyDescent="0.2">
      <c r="A149" s="70"/>
      <c r="B149" s="95"/>
      <c r="C149" s="95"/>
      <c r="D149" s="259" t="s">
        <v>406</v>
      </c>
      <c r="E149" s="259"/>
      <c r="F149" s="96"/>
    </row>
    <row r="150" spans="1:7" x14ac:dyDescent="0.2">
      <c r="B150" s="52"/>
      <c r="C150" s="52"/>
      <c r="D150" s="97"/>
      <c r="E150" s="97"/>
      <c r="F150" s="98"/>
    </row>
    <row r="151" spans="1:7" ht="26.25" customHeight="1" x14ac:dyDescent="0.2">
      <c r="A151" s="260" t="s">
        <v>407</v>
      </c>
      <c r="B151" s="260"/>
      <c r="C151" s="260"/>
      <c r="D151" s="260"/>
      <c r="E151" s="260"/>
      <c r="F151" s="260"/>
    </row>
    <row r="152" spans="1:7" ht="13.5" thickBot="1" x14ac:dyDescent="0.25">
      <c r="A152" s="99"/>
      <c r="B152" s="99"/>
      <c r="C152" s="99"/>
      <c r="D152" s="99"/>
      <c r="E152" s="99"/>
      <c r="F152" s="99"/>
    </row>
    <row r="153" spans="1:7" ht="14.25" thickTop="1" thickBot="1" x14ac:dyDescent="0.25">
      <c r="A153" s="100" t="s">
        <v>99</v>
      </c>
      <c r="B153" s="101"/>
      <c r="C153" s="102"/>
      <c r="D153" s="103" t="s">
        <v>408</v>
      </c>
      <c r="E153" s="101"/>
      <c r="F153" s="104"/>
      <c r="G153" s="105"/>
    </row>
    <row r="154" spans="1:7" ht="13.5" thickTop="1" x14ac:dyDescent="0.2">
      <c r="A154" s="261" t="s">
        <v>409</v>
      </c>
      <c r="B154" s="262"/>
      <c r="C154" s="263"/>
      <c r="D154" s="264">
        <f>E84</f>
        <v>8.3299999999999999E-2</v>
      </c>
      <c r="E154" s="265"/>
      <c r="F154" s="266"/>
    </row>
    <row r="155" spans="1:7" x14ac:dyDescent="0.2">
      <c r="A155" s="267" t="s">
        <v>410</v>
      </c>
      <c r="B155" s="268"/>
      <c r="C155" s="269"/>
      <c r="D155" s="270">
        <f>E107</f>
        <v>0.121</v>
      </c>
      <c r="E155" s="271"/>
      <c r="F155" s="272"/>
    </row>
    <row r="156" spans="1:7" ht="33.75" customHeight="1" thickBot="1" x14ac:dyDescent="0.25">
      <c r="A156" s="241" t="s">
        <v>411</v>
      </c>
      <c r="B156" s="242"/>
      <c r="C156" s="243"/>
      <c r="D156" s="244">
        <f>E98+E101</f>
        <v>0</v>
      </c>
      <c r="E156" s="245"/>
      <c r="F156" s="246"/>
    </row>
    <row r="157" spans="1:7" ht="13.5" thickBot="1" x14ac:dyDescent="0.25">
      <c r="A157" s="247" t="s">
        <v>356</v>
      </c>
      <c r="B157" s="248"/>
      <c r="C157" s="249"/>
      <c r="D157" s="250">
        <f>SUM(D154:D156)</f>
        <v>0.20429999999999998</v>
      </c>
      <c r="E157" s="251"/>
      <c r="F157" s="252"/>
    </row>
    <row r="158" spans="1:7" ht="33.75" customHeight="1" thickTop="1" thickBot="1" x14ac:dyDescent="0.25">
      <c r="A158" s="253" t="s">
        <v>412</v>
      </c>
      <c r="B158" s="254"/>
      <c r="C158" s="255"/>
      <c r="D158" s="111">
        <v>7.3899999999999993E-2</v>
      </c>
      <c r="E158" s="111">
        <v>7.5999999999999998E-2</v>
      </c>
      <c r="F158" s="106">
        <v>7.8200000000000006E-2</v>
      </c>
    </row>
    <row r="159" spans="1:7" ht="14.25" thickTop="1" thickBot="1" x14ac:dyDescent="0.25">
      <c r="A159" s="256" t="s">
        <v>413</v>
      </c>
      <c r="B159" s="257"/>
      <c r="C159" s="258"/>
      <c r="D159" s="122">
        <f>D157+D158</f>
        <v>0.2782</v>
      </c>
      <c r="E159" s="123">
        <f>D157+E158</f>
        <v>0.28029999999999999</v>
      </c>
      <c r="F159" s="107">
        <f>D157+F158</f>
        <v>0.28249999999999997</v>
      </c>
    </row>
    <row r="160" spans="1:7" ht="36" customHeight="1" thickTop="1" x14ac:dyDescent="0.2">
      <c r="A160" s="240" t="s">
        <v>414</v>
      </c>
      <c r="B160" s="240"/>
      <c r="C160" s="240"/>
      <c r="D160" s="240"/>
      <c r="E160" s="240"/>
      <c r="F160" s="240"/>
    </row>
  </sheetData>
  <mergeCells count="141">
    <mergeCell ref="A157:C157"/>
    <mergeCell ref="D157:F157"/>
    <mergeCell ref="A158:C158"/>
    <mergeCell ref="A159:C159"/>
    <mergeCell ref="A160:F160"/>
    <mergeCell ref="A154:C154"/>
    <mergeCell ref="D154:F154"/>
    <mergeCell ref="A155:C155"/>
    <mergeCell ref="D155:F155"/>
    <mergeCell ref="A156:C156"/>
    <mergeCell ref="D156:F156"/>
    <mergeCell ref="B145:E145"/>
    <mergeCell ref="A146:E146"/>
    <mergeCell ref="B147:E147"/>
    <mergeCell ref="A148:E148"/>
    <mergeCell ref="D149:E149"/>
    <mergeCell ref="A151:F151"/>
    <mergeCell ref="B137:D137"/>
    <mergeCell ref="A138:E138"/>
    <mergeCell ref="A141:E141"/>
    <mergeCell ref="B142:E142"/>
    <mergeCell ref="B143:E143"/>
    <mergeCell ref="B144:E144"/>
    <mergeCell ref="B131:D131"/>
    <mergeCell ref="B132:D132"/>
    <mergeCell ref="B133:D133"/>
    <mergeCell ref="B134:D134"/>
    <mergeCell ref="B135:D135"/>
    <mergeCell ref="B136:D136"/>
    <mergeCell ref="B123:E123"/>
    <mergeCell ref="B124:E124"/>
    <mergeCell ref="B125:E125"/>
    <mergeCell ref="A126:E126"/>
    <mergeCell ref="A128:F128"/>
    <mergeCell ref="B130:D130"/>
    <mergeCell ref="A115:D115"/>
    <mergeCell ref="A117:F117"/>
    <mergeCell ref="B119:E119"/>
    <mergeCell ref="B120:E120"/>
    <mergeCell ref="B121:E121"/>
    <mergeCell ref="B122:E122"/>
    <mergeCell ref="B109:D109"/>
    <mergeCell ref="B110:D110"/>
    <mergeCell ref="B111:D111"/>
    <mergeCell ref="B112:D112"/>
    <mergeCell ref="A113:D113"/>
    <mergeCell ref="B114:D114"/>
    <mergeCell ref="B101:D101"/>
    <mergeCell ref="A102:D102"/>
    <mergeCell ref="A104:F104"/>
    <mergeCell ref="B106:D106"/>
    <mergeCell ref="B107:D107"/>
    <mergeCell ref="B108:D108"/>
    <mergeCell ref="B95:D95"/>
    <mergeCell ref="B96:D96"/>
    <mergeCell ref="B97:D97"/>
    <mergeCell ref="B98:D98"/>
    <mergeCell ref="B99:D99"/>
    <mergeCell ref="B100:D100"/>
    <mergeCell ref="A86:D86"/>
    <mergeCell ref="B88:D88"/>
    <mergeCell ref="B89:D89"/>
    <mergeCell ref="B90:D90"/>
    <mergeCell ref="A91:D91"/>
    <mergeCell ref="A93:F93"/>
    <mergeCell ref="A78:D78"/>
    <mergeCell ref="A80:F80"/>
    <mergeCell ref="B82:D82"/>
    <mergeCell ref="B83:D83"/>
    <mergeCell ref="A84:D84"/>
    <mergeCell ref="B85:D85"/>
    <mergeCell ref="B70:D70"/>
    <mergeCell ref="G70:G77"/>
    <mergeCell ref="B71:D71"/>
    <mergeCell ref="B72:D72"/>
    <mergeCell ref="B73:D73"/>
    <mergeCell ref="B74:D74"/>
    <mergeCell ref="B75:D75"/>
    <mergeCell ref="B76:D76"/>
    <mergeCell ref="B77:D77"/>
    <mergeCell ref="B61:E61"/>
    <mergeCell ref="B62:E62"/>
    <mergeCell ref="A63:E63"/>
    <mergeCell ref="A65:F65"/>
    <mergeCell ref="B67:F67"/>
    <mergeCell ref="B69:D69"/>
    <mergeCell ref="B57:E57"/>
    <mergeCell ref="B58:E58"/>
    <mergeCell ref="B59:E59"/>
    <mergeCell ref="B60:E60"/>
    <mergeCell ref="B49:E49"/>
    <mergeCell ref="A50:E50"/>
    <mergeCell ref="A52:F52"/>
    <mergeCell ref="B54:E54"/>
    <mergeCell ref="B55:E55"/>
    <mergeCell ref="B56:E56"/>
    <mergeCell ref="B43:C43"/>
    <mergeCell ref="B44:D44"/>
    <mergeCell ref="B45:E45"/>
    <mergeCell ref="B46:E46"/>
    <mergeCell ref="B47:E47"/>
    <mergeCell ref="B48:E48"/>
    <mergeCell ref="C33:E33"/>
    <mergeCell ref="C34:E34"/>
    <mergeCell ref="C36:E36"/>
    <mergeCell ref="B37:F37"/>
    <mergeCell ref="A39:F39"/>
    <mergeCell ref="B41:E41"/>
    <mergeCell ref="B26:G26"/>
    <mergeCell ref="C28:E28"/>
    <mergeCell ref="C29:E29"/>
    <mergeCell ref="C30:E30"/>
    <mergeCell ref="C31:E31"/>
    <mergeCell ref="C32:E32"/>
    <mergeCell ref="C35:E35"/>
    <mergeCell ref="B22:E22"/>
    <mergeCell ref="F22:G22"/>
    <mergeCell ref="B23:E23"/>
    <mergeCell ref="F23:G23"/>
    <mergeCell ref="B24:E24"/>
    <mergeCell ref="F24:G24"/>
    <mergeCell ref="A16:B16"/>
    <mergeCell ref="C16:E16"/>
    <mergeCell ref="F16:G16"/>
    <mergeCell ref="A18:G18"/>
    <mergeCell ref="A20:G20"/>
    <mergeCell ref="B21:E21"/>
    <mergeCell ref="F21:G21"/>
    <mergeCell ref="A1:G1"/>
    <mergeCell ref="B10:F10"/>
    <mergeCell ref="B11:F11"/>
    <mergeCell ref="B12:F12"/>
    <mergeCell ref="A14:G14"/>
    <mergeCell ref="C15:E15"/>
    <mergeCell ref="F15:G15"/>
    <mergeCell ref="A2:C2"/>
    <mergeCell ref="C4:G4"/>
    <mergeCell ref="C5:G5"/>
    <mergeCell ref="C6:G6"/>
    <mergeCell ref="A8:G8"/>
    <mergeCell ref="B9:F9"/>
  </mergeCells>
  <printOptions horizontalCentered="1"/>
  <pageMargins left="1.1811023622047245" right="0.39370078740157483" top="0.98425196850393704" bottom="0.59055118110236227" header="0.31496062992125984" footer="0.31496062992125984"/>
  <pageSetup paperSize="9" scale="91" fitToHeight="0" orientation="portrait" r:id="rId1"/>
  <rowBreaks count="2" manualBreakCount="2">
    <brk id="64" max="6" man="1"/>
    <brk id="116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0"/>
  <sheetViews>
    <sheetView view="pageBreakPreview" zoomScale="110" zoomScaleNormal="130" zoomScaleSheetLayoutView="110" workbookViewId="0">
      <selection activeCell="E76" sqref="E76"/>
    </sheetView>
  </sheetViews>
  <sheetFormatPr defaultRowHeight="12.75" x14ac:dyDescent="0.2"/>
  <cols>
    <col min="1" max="1" width="4" style="48" customWidth="1"/>
    <col min="2" max="2" width="12.28515625" style="48" customWidth="1"/>
    <col min="3" max="3" width="29.85546875" style="48" customWidth="1"/>
    <col min="4" max="4" width="9.42578125" style="48" customWidth="1"/>
    <col min="5" max="5" width="9.28515625" style="48" bestFit="1" customWidth="1"/>
    <col min="6" max="6" width="15" style="51" customWidth="1"/>
    <col min="7" max="7" width="13.7109375" style="48" customWidth="1"/>
    <col min="8" max="11" width="9.140625" style="48"/>
    <col min="12" max="12" width="15.28515625" style="48" customWidth="1"/>
    <col min="13" max="15" width="9.140625" style="48"/>
    <col min="16" max="16" width="11.7109375" style="48" customWidth="1"/>
    <col min="17" max="16384" width="9.140625" style="48"/>
  </cols>
  <sheetData>
    <row r="1" spans="1:7" x14ac:dyDescent="0.2">
      <c r="A1" s="341" t="s">
        <v>495</v>
      </c>
      <c r="B1" s="341"/>
      <c r="C1" s="341"/>
      <c r="D1" s="341"/>
      <c r="E1" s="341"/>
      <c r="F1" s="341"/>
      <c r="G1" s="341"/>
    </row>
    <row r="2" spans="1:7" x14ac:dyDescent="0.2">
      <c r="A2" s="341" t="s">
        <v>287</v>
      </c>
      <c r="B2" s="341"/>
      <c r="C2" s="341"/>
      <c r="D2" s="341" t="s">
        <v>432</v>
      </c>
      <c r="E2" s="341"/>
      <c r="F2" s="341"/>
      <c r="G2" s="341"/>
    </row>
    <row r="4" spans="1:7" x14ac:dyDescent="0.2">
      <c r="B4" s="49" t="s">
        <v>288</v>
      </c>
      <c r="C4" s="342"/>
      <c r="D4" s="342"/>
      <c r="E4" s="342"/>
      <c r="F4" s="342"/>
      <c r="G4" s="342"/>
    </row>
    <row r="5" spans="1:7" x14ac:dyDescent="0.2">
      <c r="B5" s="49" t="s">
        <v>289</v>
      </c>
      <c r="C5" s="342"/>
      <c r="D5" s="342"/>
      <c r="E5" s="342"/>
      <c r="F5" s="342"/>
      <c r="G5" s="342"/>
    </row>
    <row r="6" spans="1:7" x14ac:dyDescent="0.2">
      <c r="B6" s="49" t="s">
        <v>290</v>
      </c>
      <c r="C6" s="342"/>
      <c r="D6" s="342"/>
      <c r="E6" s="342"/>
      <c r="F6" s="342"/>
      <c r="G6" s="342"/>
    </row>
    <row r="8" spans="1:7" x14ac:dyDescent="0.2">
      <c r="A8" s="314" t="s">
        <v>291</v>
      </c>
      <c r="B8" s="314"/>
      <c r="C8" s="314"/>
      <c r="D8" s="314"/>
      <c r="E8" s="314"/>
      <c r="F8" s="314"/>
      <c r="G8" s="314"/>
    </row>
    <row r="9" spans="1:7" x14ac:dyDescent="0.2">
      <c r="A9" s="135" t="s">
        <v>292</v>
      </c>
      <c r="B9" s="315" t="s">
        <v>293</v>
      </c>
      <c r="C9" s="316"/>
      <c r="D9" s="316"/>
      <c r="E9" s="316"/>
      <c r="F9" s="317"/>
      <c r="G9" s="135"/>
    </row>
    <row r="10" spans="1:7" x14ac:dyDescent="0.2">
      <c r="A10" s="135" t="s">
        <v>294</v>
      </c>
      <c r="B10" s="315" t="s">
        <v>295</v>
      </c>
      <c r="C10" s="316"/>
      <c r="D10" s="316"/>
      <c r="E10" s="316"/>
      <c r="F10" s="317"/>
      <c r="G10" s="135" t="s">
        <v>296</v>
      </c>
    </row>
    <row r="11" spans="1:7" x14ac:dyDescent="0.2">
      <c r="A11" s="135" t="s">
        <v>297</v>
      </c>
      <c r="B11" s="315" t="s">
        <v>528</v>
      </c>
      <c r="C11" s="316"/>
      <c r="D11" s="316"/>
      <c r="E11" s="316"/>
      <c r="F11" s="317"/>
      <c r="G11" s="50"/>
    </row>
    <row r="12" spans="1:7" x14ac:dyDescent="0.2">
      <c r="A12" s="135" t="s">
        <v>298</v>
      </c>
      <c r="B12" s="315" t="s">
        <v>299</v>
      </c>
      <c r="C12" s="316"/>
      <c r="D12" s="316"/>
      <c r="E12" s="316"/>
      <c r="F12" s="317"/>
      <c r="G12" s="135">
        <v>12</v>
      </c>
    </row>
    <row r="13" spans="1:7" x14ac:dyDescent="0.2">
      <c r="G13" s="52"/>
    </row>
    <row r="14" spans="1:7" x14ac:dyDescent="0.2">
      <c r="A14" s="340" t="s">
        <v>300</v>
      </c>
      <c r="B14" s="340"/>
      <c r="C14" s="340"/>
      <c r="D14" s="340"/>
      <c r="E14" s="340"/>
      <c r="F14" s="340"/>
      <c r="G14" s="340"/>
    </row>
    <row r="15" spans="1:7" ht="15" customHeight="1" x14ac:dyDescent="0.2">
      <c r="A15" s="134" t="s">
        <v>301</v>
      </c>
      <c r="B15" s="130"/>
      <c r="C15" s="319" t="s">
        <v>302</v>
      </c>
      <c r="D15" s="320"/>
      <c r="E15" s="321"/>
      <c r="F15" s="314" t="s">
        <v>303</v>
      </c>
      <c r="G15" s="314"/>
    </row>
    <row r="16" spans="1:7" x14ac:dyDescent="0.2">
      <c r="A16" s="333" t="s">
        <v>269</v>
      </c>
      <c r="B16" s="333"/>
      <c r="C16" s="334" t="s">
        <v>304</v>
      </c>
      <c r="D16" s="335"/>
      <c r="E16" s="336"/>
      <c r="F16" s="337">
        <v>1</v>
      </c>
      <c r="G16" s="338"/>
    </row>
    <row r="18" spans="1:7" x14ac:dyDescent="0.2">
      <c r="A18" s="339" t="s">
        <v>305</v>
      </c>
      <c r="B18" s="339"/>
      <c r="C18" s="339"/>
      <c r="D18" s="339"/>
      <c r="E18" s="339"/>
      <c r="F18" s="339"/>
      <c r="G18" s="339"/>
    </row>
    <row r="19" spans="1:7" x14ac:dyDescent="0.2">
      <c r="B19" s="129"/>
      <c r="C19" s="129"/>
      <c r="D19" s="129"/>
      <c r="E19" s="129"/>
      <c r="F19" s="53"/>
      <c r="G19" s="129"/>
    </row>
    <row r="20" spans="1:7" x14ac:dyDescent="0.2">
      <c r="A20" s="314" t="s">
        <v>306</v>
      </c>
      <c r="B20" s="314"/>
      <c r="C20" s="314"/>
      <c r="D20" s="314"/>
      <c r="E20" s="314"/>
      <c r="F20" s="314"/>
      <c r="G20" s="314"/>
    </row>
    <row r="21" spans="1:7" x14ac:dyDescent="0.2">
      <c r="A21" s="135">
        <v>1</v>
      </c>
      <c r="B21" s="326" t="s">
        <v>307</v>
      </c>
      <c r="C21" s="327"/>
      <c r="D21" s="327"/>
      <c r="E21" s="328"/>
      <c r="F21" s="319" t="s">
        <v>428</v>
      </c>
      <c r="G21" s="321"/>
    </row>
    <row r="22" spans="1:7" x14ac:dyDescent="0.2">
      <c r="A22" s="135">
        <v>2</v>
      </c>
      <c r="B22" s="315" t="s">
        <v>308</v>
      </c>
      <c r="C22" s="316"/>
      <c r="D22" s="316"/>
      <c r="E22" s="317"/>
      <c r="F22" s="329"/>
      <c r="G22" s="330"/>
    </row>
    <row r="23" spans="1:7" x14ac:dyDescent="0.2">
      <c r="A23" s="135">
        <v>3</v>
      </c>
      <c r="B23" s="315" t="s">
        <v>309</v>
      </c>
      <c r="C23" s="316"/>
      <c r="D23" s="316"/>
      <c r="E23" s="317"/>
      <c r="F23" s="331"/>
      <c r="G23" s="332"/>
    </row>
    <row r="24" spans="1:7" x14ac:dyDescent="0.2">
      <c r="A24" s="135">
        <v>4</v>
      </c>
      <c r="B24" s="315" t="s">
        <v>310</v>
      </c>
      <c r="C24" s="316"/>
      <c r="D24" s="316"/>
      <c r="E24" s="317"/>
      <c r="F24" s="323"/>
      <c r="G24" s="324"/>
    </row>
    <row r="25" spans="1:7" x14ac:dyDescent="0.2">
      <c r="A25" s="129"/>
      <c r="B25" s="54"/>
      <c r="C25" s="54"/>
      <c r="D25" s="54"/>
      <c r="E25" s="54"/>
      <c r="F25" s="55" t="s">
        <v>311</v>
      </c>
      <c r="G25" s="56"/>
    </row>
    <row r="26" spans="1:7" x14ac:dyDescent="0.2">
      <c r="A26" s="129"/>
      <c r="B26" s="325" t="s">
        <v>312</v>
      </c>
      <c r="C26" s="325"/>
      <c r="D26" s="325"/>
      <c r="E26" s="325"/>
      <c r="F26" s="325"/>
      <c r="G26" s="325"/>
    </row>
    <row r="28" spans="1:7" x14ac:dyDescent="0.2">
      <c r="B28" s="135">
        <v>1</v>
      </c>
      <c r="C28" s="314" t="s">
        <v>313</v>
      </c>
      <c r="D28" s="314"/>
      <c r="E28" s="314"/>
      <c r="F28" s="57" t="s">
        <v>314</v>
      </c>
      <c r="G28" s="58" t="s">
        <v>315</v>
      </c>
    </row>
    <row r="29" spans="1:7" x14ac:dyDescent="0.2">
      <c r="B29" s="135" t="s">
        <v>292</v>
      </c>
      <c r="C29" s="322" t="s">
        <v>316</v>
      </c>
      <c r="D29" s="322"/>
      <c r="E29" s="322"/>
      <c r="F29" s="55"/>
      <c r="G29" s="56">
        <v>0</v>
      </c>
    </row>
    <row r="30" spans="1:7" x14ac:dyDescent="0.2">
      <c r="B30" s="135" t="s">
        <v>294</v>
      </c>
      <c r="C30" s="322" t="s">
        <v>317</v>
      </c>
      <c r="D30" s="322"/>
      <c r="E30" s="322"/>
      <c r="F30" s="60">
        <v>0.3</v>
      </c>
      <c r="G30" s="56">
        <v>0</v>
      </c>
    </row>
    <row r="31" spans="1:7" x14ac:dyDescent="0.2">
      <c r="B31" s="135" t="s">
        <v>297</v>
      </c>
      <c r="C31" s="322" t="s">
        <v>318</v>
      </c>
      <c r="D31" s="322"/>
      <c r="E31" s="322"/>
      <c r="F31" s="60">
        <v>0</v>
      </c>
      <c r="G31" s="56">
        <v>0</v>
      </c>
    </row>
    <row r="32" spans="1:7" x14ac:dyDescent="0.2">
      <c r="B32" s="135" t="s">
        <v>298</v>
      </c>
      <c r="C32" s="322" t="s">
        <v>319</v>
      </c>
      <c r="D32" s="322"/>
      <c r="E32" s="322"/>
      <c r="F32" s="60">
        <v>0</v>
      </c>
      <c r="G32" s="56">
        <v>0</v>
      </c>
    </row>
    <row r="33" spans="1:7" x14ac:dyDescent="0.2">
      <c r="B33" s="135" t="s">
        <v>320</v>
      </c>
      <c r="C33" s="322" t="s">
        <v>321</v>
      </c>
      <c r="D33" s="322"/>
      <c r="E33" s="322"/>
      <c r="F33" s="60">
        <v>0</v>
      </c>
      <c r="G33" s="56">
        <v>0</v>
      </c>
    </row>
    <row r="34" spans="1:7" x14ac:dyDescent="0.2">
      <c r="B34" s="135" t="s">
        <v>322</v>
      </c>
      <c r="C34" s="322" t="s">
        <v>323</v>
      </c>
      <c r="D34" s="322"/>
      <c r="E34" s="322"/>
      <c r="F34" s="63">
        <v>0</v>
      </c>
      <c r="G34" s="56">
        <v>0</v>
      </c>
    </row>
    <row r="35" spans="1:7" x14ac:dyDescent="0.2">
      <c r="B35" s="136" t="s">
        <v>324</v>
      </c>
      <c r="C35" s="315" t="s">
        <v>440</v>
      </c>
      <c r="D35" s="316"/>
      <c r="E35" s="317"/>
      <c r="F35" s="146">
        <v>0.14000000000000001</v>
      </c>
      <c r="G35" s="56">
        <v>0</v>
      </c>
    </row>
    <row r="36" spans="1:7" x14ac:dyDescent="0.2">
      <c r="B36" s="135" t="s">
        <v>333</v>
      </c>
      <c r="C36" s="322" t="s">
        <v>523</v>
      </c>
      <c r="D36" s="322"/>
      <c r="E36" s="322"/>
      <c r="F36" s="64"/>
      <c r="G36" s="56">
        <v>0</v>
      </c>
    </row>
    <row r="37" spans="1:7" x14ac:dyDescent="0.2">
      <c r="B37" s="319" t="s">
        <v>325</v>
      </c>
      <c r="C37" s="320"/>
      <c r="D37" s="320"/>
      <c r="E37" s="320"/>
      <c r="F37" s="321"/>
      <c r="G37" s="56">
        <v>0</v>
      </c>
    </row>
    <row r="39" spans="1:7" ht="15.75" customHeight="1" x14ac:dyDescent="0.2">
      <c r="A39" s="318" t="s">
        <v>326</v>
      </c>
      <c r="B39" s="318"/>
      <c r="C39" s="318"/>
      <c r="D39" s="318"/>
      <c r="E39" s="318"/>
      <c r="F39" s="318"/>
      <c r="G39" s="129"/>
    </row>
    <row r="41" spans="1:7" ht="15.75" customHeight="1" x14ac:dyDescent="0.2">
      <c r="A41" s="135">
        <v>2</v>
      </c>
      <c r="B41" s="319" t="s">
        <v>327</v>
      </c>
      <c r="C41" s="320"/>
      <c r="D41" s="320"/>
      <c r="E41" s="321"/>
      <c r="F41" s="57" t="s">
        <v>315</v>
      </c>
    </row>
    <row r="42" spans="1:7" ht="15.75" customHeight="1" x14ac:dyDescent="0.2">
      <c r="A42" s="135" t="s">
        <v>292</v>
      </c>
      <c r="B42" s="131" t="s">
        <v>328</v>
      </c>
      <c r="C42" s="132"/>
      <c r="D42" s="124">
        <v>12</v>
      </c>
      <c r="E42" s="66"/>
      <c r="F42" s="56">
        <v>0</v>
      </c>
    </row>
    <row r="43" spans="1:7" x14ac:dyDescent="0.2">
      <c r="A43" s="135" t="s">
        <v>294</v>
      </c>
      <c r="B43" s="315" t="s">
        <v>421</v>
      </c>
      <c r="C43" s="316"/>
      <c r="D43" s="65"/>
      <c r="E43" s="66"/>
      <c r="F43" s="56">
        <v>0</v>
      </c>
      <c r="G43" s="67"/>
    </row>
    <row r="44" spans="1:7" x14ac:dyDescent="0.2">
      <c r="A44" s="135" t="s">
        <v>297</v>
      </c>
      <c r="B44" s="315" t="s">
        <v>422</v>
      </c>
      <c r="C44" s="316"/>
      <c r="D44" s="316"/>
      <c r="E44" s="66"/>
      <c r="F44" s="56">
        <v>0</v>
      </c>
      <c r="G44" s="67"/>
    </row>
    <row r="45" spans="1:7" x14ac:dyDescent="0.2">
      <c r="A45" s="135" t="s">
        <v>298</v>
      </c>
      <c r="B45" s="315" t="s">
        <v>329</v>
      </c>
      <c r="C45" s="316"/>
      <c r="D45" s="316"/>
      <c r="E45" s="317"/>
      <c r="F45" s="56">
        <v>0</v>
      </c>
      <c r="G45" s="67"/>
    </row>
    <row r="46" spans="1:7" x14ac:dyDescent="0.2">
      <c r="A46" s="135" t="s">
        <v>320</v>
      </c>
      <c r="B46" s="315" t="s">
        <v>330</v>
      </c>
      <c r="C46" s="316"/>
      <c r="D46" s="316"/>
      <c r="E46" s="317"/>
      <c r="F46" s="56">
        <v>0</v>
      </c>
      <c r="G46" s="67"/>
    </row>
    <row r="47" spans="1:7" x14ac:dyDescent="0.2">
      <c r="A47" s="135" t="s">
        <v>322</v>
      </c>
      <c r="B47" s="315" t="s">
        <v>331</v>
      </c>
      <c r="C47" s="316"/>
      <c r="D47" s="316"/>
      <c r="E47" s="317"/>
      <c r="F47" s="56">
        <v>0</v>
      </c>
      <c r="G47" s="67"/>
    </row>
    <row r="48" spans="1:7" x14ac:dyDescent="0.2">
      <c r="A48" s="135" t="s">
        <v>324</v>
      </c>
      <c r="B48" s="315" t="s">
        <v>332</v>
      </c>
      <c r="C48" s="316"/>
      <c r="D48" s="316"/>
      <c r="E48" s="317"/>
      <c r="F48" s="56">
        <v>0</v>
      </c>
      <c r="G48" s="67"/>
    </row>
    <row r="49" spans="1:7" x14ac:dyDescent="0.2">
      <c r="A49" s="135" t="s">
        <v>333</v>
      </c>
      <c r="B49" s="308" t="s">
        <v>334</v>
      </c>
      <c r="C49" s="309"/>
      <c r="D49" s="309"/>
      <c r="E49" s="310"/>
      <c r="F49" s="56">
        <v>0</v>
      </c>
      <c r="G49" s="67"/>
    </row>
    <row r="50" spans="1:7" x14ac:dyDescent="0.2">
      <c r="A50" s="314" t="s">
        <v>335</v>
      </c>
      <c r="B50" s="314"/>
      <c r="C50" s="314"/>
      <c r="D50" s="314"/>
      <c r="E50" s="314"/>
      <c r="F50" s="56">
        <v>0</v>
      </c>
      <c r="G50" s="67"/>
    </row>
    <row r="51" spans="1:7" x14ac:dyDescent="0.2">
      <c r="G51" s="67"/>
    </row>
    <row r="52" spans="1:7" ht="15.75" customHeight="1" x14ac:dyDescent="0.2">
      <c r="A52" s="318" t="s">
        <v>336</v>
      </c>
      <c r="B52" s="318"/>
      <c r="C52" s="318"/>
      <c r="D52" s="318"/>
      <c r="E52" s="318"/>
      <c r="F52" s="318"/>
      <c r="G52" s="67"/>
    </row>
    <row r="53" spans="1:7" x14ac:dyDescent="0.2">
      <c r="G53" s="67"/>
    </row>
    <row r="54" spans="1:7" x14ac:dyDescent="0.2">
      <c r="A54" s="135">
        <v>3</v>
      </c>
      <c r="B54" s="314" t="s">
        <v>337</v>
      </c>
      <c r="C54" s="314"/>
      <c r="D54" s="314"/>
      <c r="E54" s="314"/>
      <c r="F54" s="57" t="s">
        <v>315</v>
      </c>
      <c r="G54" s="52"/>
    </row>
    <row r="55" spans="1:7" x14ac:dyDescent="0.2">
      <c r="A55" s="68" t="s">
        <v>292</v>
      </c>
      <c r="B55" s="296" t="s">
        <v>417</v>
      </c>
      <c r="C55" s="296"/>
      <c r="D55" s="296"/>
      <c r="E55" s="296"/>
      <c r="F55" s="56">
        <v>0</v>
      </c>
      <c r="G55" s="129"/>
    </row>
    <row r="56" spans="1:7" x14ac:dyDescent="0.2">
      <c r="A56" s="68" t="s">
        <v>294</v>
      </c>
      <c r="B56" s="308" t="s">
        <v>484</v>
      </c>
      <c r="C56" s="309"/>
      <c r="D56" s="309"/>
      <c r="E56" s="310"/>
      <c r="F56" s="56">
        <v>0</v>
      </c>
      <c r="G56" s="54"/>
    </row>
    <row r="57" spans="1:7" x14ac:dyDescent="0.2">
      <c r="A57" s="68" t="s">
        <v>297</v>
      </c>
      <c r="B57" s="296" t="s">
        <v>418</v>
      </c>
      <c r="C57" s="296"/>
      <c r="D57" s="296"/>
      <c r="E57" s="296"/>
      <c r="F57" s="56">
        <v>0</v>
      </c>
      <c r="G57" s="54"/>
    </row>
    <row r="58" spans="1:7" x14ac:dyDescent="0.2">
      <c r="A58" s="68" t="s">
        <v>298</v>
      </c>
      <c r="B58" s="308" t="s">
        <v>419</v>
      </c>
      <c r="C58" s="309"/>
      <c r="D58" s="309"/>
      <c r="E58" s="310"/>
      <c r="F58" s="56">
        <v>0</v>
      </c>
      <c r="G58" s="54"/>
    </row>
    <row r="59" spans="1:7" x14ac:dyDescent="0.2">
      <c r="A59" s="68" t="s">
        <v>320</v>
      </c>
      <c r="B59" s="308" t="s">
        <v>522</v>
      </c>
      <c r="C59" s="309"/>
      <c r="D59" s="309"/>
      <c r="E59" s="310"/>
      <c r="F59" s="56">
        <v>0</v>
      </c>
      <c r="G59" s="54"/>
    </row>
    <row r="60" spans="1:7" x14ac:dyDescent="0.2">
      <c r="A60" s="68" t="s">
        <v>322</v>
      </c>
      <c r="B60" s="308" t="s">
        <v>420</v>
      </c>
      <c r="C60" s="309"/>
      <c r="D60" s="309"/>
      <c r="E60" s="310"/>
      <c r="F60" s="56">
        <v>0</v>
      </c>
      <c r="G60" s="54"/>
    </row>
    <row r="61" spans="1:7" x14ac:dyDescent="0.2">
      <c r="A61" s="68" t="s">
        <v>324</v>
      </c>
      <c r="B61" s="308" t="s">
        <v>255</v>
      </c>
      <c r="C61" s="309"/>
      <c r="D61" s="309"/>
      <c r="E61" s="310"/>
      <c r="F61" s="56">
        <v>0</v>
      </c>
      <c r="G61" s="54"/>
    </row>
    <row r="62" spans="1:7" x14ac:dyDescent="0.2">
      <c r="A62" s="68" t="s">
        <v>333</v>
      </c>
      <c r="B62" s="296" t="s">
        <v>338</v>
      </c>
      <c r="C62" s="296"/>
      <c r="D62" s="296"/>
      <c r="E62" s="296"/>
      <c r="F62" s="56">
        <v>0</v>
      </c>
      <c r="G62" s="129"/>
    </row>
    <row r="63" spans="1:7" x14ac:dyDescent="0.2">
      <c r="A63" s="294" t="s">
        <v>339</v>
      </c>
      <c r="B63" s="294"/>
      <c r="C63" s="294"/>
      <c r="D63" s="294"/>
      <c r="E63" s="294"/>
      <c r="F63" s="56">
        <v>0</v>
      </c>
      <c r="G63" s="54"/>
    </row>
    <row r="64" spans="1:7" x14ac:dyDescent="0.2">
      <c r="A64" s="70"/>
      <c r="B64" s="70"/>
      <c r="C64" s="70"/>
      <c r="D64" s="70"/>
      <c r="E64" s="70"/>
      <c r="F64" s="71"/>
      <c r="G64" s="129"/>
    </row>
    <row r="65" spans="1:7" x14ac:dyDescent="0.2">
      <c r="A65" s="293" t="s">
        <v>340</v>
      </c>
      <c r="B65" s="293"/>
      <c r="C65" s="293"/>
      <c r="D65" s="293"/>
      <c r="E65" s="293"/>
      <c r="F65" s="293"/>
    </row>
    <row r="66" spans="1:7" x14ac:dyDescent="0.2">
      <c r="A66" s="127"/>
      <c r="B66" s="127"/>
      <c r="C66" s="127"/>
      <c r="D66" s="127"/>
      <c r="E66" s="127"/>
      <c r="F66" s="127"/>
    </row>
    <row r="67" spans="1:7" x14ac:dyDescent="0.2">
      <c r="A67" s="127"/>
      <c r="B67" s="293" t="s">
        <v>341</v>
      </c>
      <c r="C67" s="293"/>
      <c r="D67" s="293"/>
      <c r="E67" s="293"/>
      <c r="F67" s="293"/>
    </row>
    <row r="68" spans="1:7" x14ac:dyDescent="0.2">
      <c r="A68" s="70"/>
      <c r="B68" s="70" t="s">
        <v>342</v>
      </c>
      <c r="C68" s="70"/>
      <c r="D68" s="70"/>
      <c r="E68" s="70"/>
      <c r="F68" s="71"/>
    </row>
    <row r="69" spans="1:7" x14ac:dyDescent="0.2">
      <c r="A69" s="126" t="s">
        <v>343</v>
      </c>
      <c r="B69" s="294" t="s">
        <v>344</v>
      </c>
      <c r="C69" s="294"/>
      <c r="D69" s="294"/>
      <c r="E69" s="126" t="s">
        <v>314</v>
      </c>
      <c r="F69" s="69" t="s">
        <v>315</v>
      </c>
    </row>
    <row r="70" spans="1:7" x14ac:dyDescent="0.2">
      <c r="A70" s="68" t="s">
        <v>292</v>
      </c>
      <c r="B70" s="296" t="s">
        <v>345</v>
      </c>
      <c r="C70" s="296"/>
      <c r="D70" s="296"/>
      <c r="E70" s="72">
        <v>0</v>
      </c>
      <c r="F70" s="56">
        <v>0</v>
      </c>
      <c r="G70" s="313"/>
    </row>
    <row r="71" spans="1:7" x14ac:dyDescent="0.2">
      <c r="A71" s="68" t="s">
        <v>294</v>
      </c>
      <c r="B71" s="296" t="s">
        <v>346</v>
      </c>
      <c r="C71" s="296"/>
      <c r="D71" s="296"/>
      <c r="E71" s="72">
        <v>1.4999999999999999E-2</v>
      </c>
      <c r="F71" s="56">
        <v>0</v>
      </c>
      <c r="G71" s="313"/>
    </row>
    <row r="72" spans="1:7" x14ac:dyDescent="0.2">
      <c r="A72" s="68" t="s">
        <v>297</v>
      </c>
      <c r="B72" s="296" t="s">
        <v>347</v>
      </c>
      <c r="C72" s="296"/>
      <c r="D72" s="296"/>
      <c r="E72" s="72">
        <v>0.01</v>
      </c>
      <c r="F72" s="56">
        <v>0</v>
      </c>
      <c r="G72" s="313"/>
    </row>
    <row r="73" spans="1:7" x14ac:dyDescent="0.2">
      <c r="A73" s="68" t="s">
        <v>298</v>
      </c>
      <c r="B73" s="296" t="s">
        <v>348</v>
      </c>
      <c r="C73" s="296"/>
      <c r="D73" s="296"/>
      <c r="E73" s="72">
        <v>2E-3</v>
      </c>
      <c r="F73" s="56">
        <v>0</v>
      </c>
      <c r="G73" s="313"/>
    </row>
    <row r="74" spans="1:7" x14ac:dyDescent="0.2">
      <c r="A74" s="68" t="s">
        <v>320</v>
      </c>
      <c r="B74" s="296" t="s">
        <v>349</v>
      </c>
      <c r="C74" s="296"/>
      <c r="D74" s="296"/>
      <c r="E74" s="72">
        <v>2.5000000000000001E-2</v>
      </c>
      <c r="F74" s="56">
        <v>0</v>
      </c>
      <c r="G74" s="313"/>
    </row>
    <row r="75" spans="1:7" x14ac:dyDescent="0.2">
      <c r="A75" s="68" t="s">
        <v>322</v>
      </c>
      <c r="B75" s="296" t="s">
        <v>350</v>
      </c>
      <c r="C75" s="296"/>
      <c r="D75" s="296"/>
      <c r="E75" s="72">
        <v>0.08</v>
      </c>
      <c r="F75" s="56">
        <v>0</v>
      </c>
      <c r="G75" s="313"/>
    </row>
    <row r="76" spans="1:7" ht="13.5" x14ac:dyDescent="0.25">
      <c r="A76" s="68" t="s">
        <v>324</v>
      </c>
      <c r="B76" s="311" t="s">
        <v>351</v>
      </c>
      <c r="C76" s="311"/>
      <c r="D76" s="311"/>
      <c r="E76" s="72">
        <v>0</v>
      </c>
      <c r="F76" s="56">
        <v>0</v>
      </c>
      <c r="G76" s="313"/>
    </row>
    <row r="77" spans="1:7" x14ac:dyDescent="0.2">
      <c r="A77" s="68" t="s">
        <v>333</v>
      </c>
      <c r="B77" s="296" t="s">
        <v>352</v>
      </c>
      <c r="C77" s="296"/>
      <c r="D77" s="296"/>
      <c r="E77" s="72">
        <v>6.0000000000000001E-3</v>
      </c>
      <c r="F77" s="56">
        <v>0</v>
      </c>
      <c r="G77" s="313"/>
    </row>
    <row r="78" spans="1:7" x14ac:dyDescent="0.2">
      <c r="A78" s="294" t="s">
        <v>235</v>
      </c>
      <c r="B78" s="294"/>
      <c r="C78" s="294"/>
      <c r="D78" s="294"/>
      <c r="E78" s="73">
        <f>SUM(E70:E77)</f>
        <v>0.13800000000000001</v>
      </c>
      <c r="F78" s="56">
        <v>0</v>
      </c>
    </row>
    <row r="79" spans="1:7" x14ac:dyDescent="0.2">
      <c r="A79" s="74"/>
      <c r="B79" s="74"/>
      <c r="C79" s="74"/>
      <c r="D79" s="74"/>
      <c r="E79" s="75"/>
      <c r="F79" s="76"/>
    </row>
    <row r="80" spans="1:7" x14ac:dyDescent="0.2">
      <c r="A80" s="312" t="s">
        <v>353</v>
      </c>
      <c r="B80" s="312"/>
      <c r="C80" s="312"/>
      <c r="D80" s="312"/>
      <c r="E80" s="312"/>
      <c r="F80" s="312"/>
    </row>
    <row r="81" spans="1:12" x14ac:dyDescent="0.2">
      <c r="A81" s="70"/>
      <c r="B81" s="128"/>
      <c r="C81" s="128"/>
      <c r="D81" s="128"/>
      <c r="E81" s="77"/>
      <c r="F81" s="71"/>
    </row>
    <row r="82" spans="1:12" x14ac:dyDescent="0.2">
      <c r="A82" s="126" t="s">
        <v>354</v>
      </c>
      <c r="B82" s="294" t="s">
        <v>355</v>
      </c>
      <c r="C82" s="294"/>
      <c r="D82" s="294"/>
      <c r="E82" s="126" t="s">
        <v>314</v>
      </c>
      <c r="F82" s="69" t="s">
        <v>315</v>
      </c>
    </row>
    <row r="83" spans="1:12" x14ac:dyDescent="0.2">
      <c r="A83" s="68" t="s">
        <v>292</v>
      </c>
      <c r="B83" s="296" t="s">
        <v>355</v>
      </c>
      <c r="C83" s="296"/>
      <c r="D83" s="296"/>
      <c r="E83" s="109">
        <v>8.3299999999999999E-2</v>
      </c>
      <c r="F83" s="56">
        <v>0</v>
      </c>
      <c r="G83" s="78"/>
    </row>
    <row r="84" spans="1:12" x14ac:dyDescent="0.2">
      <c r="A84" s="294" t="s">
        <v>356</v>
      </c>
      <c r="B84" s="294"/>
      <c r="C84" s="294"/>
      <c r="D84" s="294"/>
      <c r="E84" s="73">
        <f>E83</f>
        <v>8.3299999999999999E-2</v>
      </c>
      <c r="F84" s="56">
        <v>0</v>
      </c>
    </row>
    <row r="85" spans="1:12" x14ac:dyDescent="0.2">
      <c r="A85" s="79" t="s">
        <v>294</v>
      </c>
      <c r="B85" s="300" t="s">
        <v>357</v>
      </c>
      <c r="C85" s="300"/>
      <c r="D85" s="300"/>
      <c r="E85" s="72">
        <f>E78*E83</f>
        <v>1.1495400000000001E-2</v>
      </c>
      <c r="F85" s="56">
        <v>0</v>
      </c>
      <c r="G85" s="78"/>
      <c r="H85" s="78"/>
    </row>
    <row r="86" spans="1:12" x14ac:dyDescent="0.2">
      <c r="A86" s="305" t="s">
        <v>235</v>
      </c>
      <c r="B86" s="306"/>
      <c r="C86" s="306"/>
      <c r="D86" s="306"/>
      <c r="E86" s="73">
        <f>SUM(E84:E85)</f>
        <v>9.4795400000000002E-2</v>
      </c>
      <c r="F86" s="56">
        <v>0</v>
      </c>
      <c r="G86" s="78"/>
    </row>
    <row r="87" spans="1:12" x14ac:dyDescent="0.2">
      <c r="A87" s="70"/>
      <c r="B87" s="128"/>
      <c r="C87" s="128"/>
      <c r="D87" s="128"/>
      <c r="E87" s="77"/>
      <c r="F87" s="71"/>
    </row>
    <row r="88" spans="1:12" x14ac:dyDescent="0.2">
      <c r="A88" s="126" t="s">
        <v>358</v>
      </c>
      <c r="B88" s="307" t="s">
        <v>359</v>
      </c>
      <c r="C88" s="307"/>
      <c r="D88" s="307"/>
      <c r="E88" s="126" t="s">
        <v>314</v>
      </c>
      <c r="F88" s="69" t="s">
        <v>315</v>
      </c>
    </row>
    <row r="89" spans="1:12" x14ac:dyDescent="0.2">
      <c r="A89" s="68" t="s">
        <v>292</v>
      </c>
      <c r="B89" s="308" t="s">
        <v>360</v>
      </c>
      <c r="C89" s="309"/>
      <c r="D89" s="310"/>
      <c r="E89" s="72">
        <v>0</v>
      </c>
      <c r="F89" s="56">
        <v>0</v>
      </c>
      <c r="H89" s="81"/>
      <c r="I89" s="81"/>
      <c r="J89" s="81"/>
      <c r="K89" s="82"/>
      <c r="L89" s="83"/>
    </row>
    <row r="90" spans="1:12" ht="32.25" customHeight="1" x14ac:dyDescent="0.2">
      <c r="A90" s="79" t="s">
        <v>294</v>
      </c>
      <c r="B90" s="300" t="s">
        <v>361</v>
      </c>
      <c r="C90" s="300"/>
      <c r="D90" s="300"/>
      <c r="E90" s="84">
        <f>E89*E78</f>
        <v>0</v>
      </c>
      <c r="F90" s="56">
        <v>0</v>
      </c>
      <c r="K90" s="82"/>
      <c r="L90" s="83"/>
    </row>
    <row r="91" spans="1:12" x14ac:dyDescent="0.2">
      <c r="A91" s="303" t="s">
        <v>235</v>
      </c>
      <c r="B91" s="304"/>
      <c r="C91" s="304"/>
      <c r="D91" s="304"/>
      <c r="E91" s="73">
        <f>SUM(E89:E90)</f>
        <v>0</v>
      </c>
      <c r="F91" s="56">
        <v>0</v>
      </c>
    </row>
    <row r="92" spans="1:12" x14ac:dyDescent="0.2">
      <c r="A92" s="70"/>
      <c r="B92" s="70"/>
      <c r="C92" s="70"/>
      <c r="D92" s="70"/>
      <c r="E92" s="70"/>
      <c r="F92" s="71"/>
    </row>
    <row r="93" spans="1:12" x14ac:dyDescent="0.2">
      <c r="A93" s="302" t="s">
        <v>362</v>
      </c>
      <c r="B93" s="302"/>
      <c r="C93" s="302"/>
      <c r="D93" s="302"/>
      <c r="E93" s="302"/>
      <c r="F93" s="302"/>
    </row>
    <row r="94" spans="1:12" x14ac:dyDescent="0.2">
      <c r="A94" s="70"/>
      <c r="B94" s="70"/>
      <c r="C94" s="70"/>
      <c r="D94" s="70"/>
      <c r="E94" s="70"/>
      <c r="F94" s="71"/>
      <c r="G94" s="85"/>
    </row>
    <row r="95" spans="1:12" x14ac:dyDescent="0.2">
      <c r="A95" s="126" t="s">
        <v>363</v>
      </c>
      <c r="B95" s="294" t="s">
        <v>364</v>
      </c>
      <c r="C95" s="294"/>
      <c r="D95" s="294"/>
      <c r="E95" s="126" t="s">
        <v>314</v>
      </c>
      <c r="F95" s="69" t="s">
        <v>315</v>
      </c>
    </row>
    <row r="96" spans="1:12" x14ac:dyDescent="0.2">
      <c r="A96" s="79" t="s">
        <v>292</v>
      </c>
      <c r="B96" s="273" t="s">
        <v>365</v>
      </c>
      <c r="C96" s="273"/>
      <c r="D96" s="273"/>
      <c r="E96" s="84">
        <v>0</v>
      </c>
      <c r="F96" s="80">
        <v>0</v>
      </c>
      <c r="G96" s="78"/>
    </row>
    <row r="97" spans="1:7" x14ac:dyDescent="0.2">
      <c r="A97" s="79" t="s">
        <v>294</v>
      </c>
      <c r="B97" s="300" t="s">
        <v>366</v>
      </c>
      <c r="C97" s="300"/>
      <c r="D97" s="300"/>
      <c r="E97" s="84">
        <v>0</v>
      </c>
      <c r="F97" s="80">
        <v>0</v>
      </c>
      <c r="G97" s="86"/>
    </row>
    <row r="98" spans="1:7" ht="12.75" customHeight="1" x14ac:dyDescent="0.2">
      <c r="A98" s="79" t="s">
        <v>297</v>
      </c>
      <c r="B98" s="300" t="s">
        <v>367</v>
      </c>
      <c r="C98" s="300"/>
      <c r="D98" s="300"/>
      <c r="E98" s="84">
        <v>0</v>
      </c>
      <c r="F98" s="80">
        <v>0</v>
      </c>
      <c r="G98" s="129"/>
    </row>
    <row r="99" spans="1:7" x14ac:dyDescent="0.2">
      <c r="A99" s="79" t="s">
        <v>298</v>
      </c>
      <c r="B99" s="300" t="s">
        <v>368</v>
      </c>
      <c r="C99" s="300"/>
      <c r="D99" s="300"/>
      <c r="E99" s="84">
        <v>0</v>
      </c>
      <c r="F99" s="80">
        <v>0</v>
      </c>
      <c r="G99" s="52"/>
    </row>
    <row r="100" spans="1:7" x14ac:dyDescent="0.2">
      <c r="A100" s="79" t="s">
        <v>320</v>
      </c>
      <c r="B100" s="300" t="s">
        <v>369</v>
      </c>
      <c r="C100" s="300"/>
      <c r="D100" s="300"/>
      <c r="E100" s="84">
        <v>0</v>
      </c>
      <c r="F100" s="80">
        <v>0</v>
      </c>
      <c r="G100" s="52"/>
    </row>
    <row r="101" spans="1:7" ht="12.75" customHeight="1" x14ac:dyDescent="0.2">
      <c r="A101" s="79" t="s">
        <v>322</v>
      </c>
      <c r="B101" s="281" t="s">
        <v>370</v>
      </c>
      <c r="C101" s="282"/>
      <c r="D101" s="283"/>
      <c r="E101" s="84">
        <v>0</v>
      </c>
      <c r="F101" s="80">
        <v>0</v>
      </c>
      <c r="G101" s="52"/>
    </row>
    <row r="102" spans="1:7" x14ac:dyDescent="0.2">
      <c r="A102" s="274" t="s">
        <v>235</v>
      </c>
      <c r="B102" s="275"/>
      <c r="C102" s="275"/>
      <c r="D102" s="276"/>
      <c r="E102" s="87">
        <f>SUM(E96:E101)</f>
        <v>0</v>
      </c>
      <c r="F102" s="80">
        <v>0</v>
      </c>
      <c r="G102" s="129"/>
    </row>
    <row r="103" spans="1:7" x14ac:dyDescent="0.2">
      <c r="A103" s="70"/>
      <c r="B103" s="70"/>
      <c r="C103" s="70"/>
      <c r="D103" s="70"/>
      <c r="E103" s="70"/>
      <c r="F103" s="71"/>
    </row>
    <row r="104" spans="1:7" x14ac:dyDescent="0.2">
      <c r="A104" s="302" t="s">
        <v>371</v>
      </c>
      <c r="B104" s="302"/>
      <c r="C104" s="302"/>
      <c r="D104" s="302"/>
      <c r="E104" s="302"/>
      <c r="F104" s="302"/>
    </row>
    <row r="105" spans="1:7" x14ac:dyDescent="0.2">
      <c r="A105" s="70"/>
      <c r="B105" s="70"/>
      <c r="C105" s="70"/>
      <c r="D105" s="70"/>
      <c r="E105" s="70"/>
      <c r="F105" s="71"/>
    </row>
    <row r="106" spans="1:7" ht="30.75" customHeight="1" x14ac:dyDescent="0.2">
      <c r="A106" s="125" t="s">
        <v>372</v>
      </c>
      <c r="B106" s="284" t="s">
        <v>373</v>
      </c>
      <c r="C106" s="285"/>
      <c r="D106" s="286"/>
      <c r="E106" s="125" t="s">
        <v>314</v>
      </c>
      <c r="F106" s="88" t="s">
        <v>315</v>
      </c>
    </row>
    <row r="107" spans="1:7" ht="13.5" x14ac:dyDescent="0.2">
      <c r="A107" s="79" t="s">
        <v>292</v>
      </c>
      <c r="B107" s="301" t="s">
        <v>374</v>
      </c>
      <c r="C107" s="301"/>
      <c r="D107" s="301"/>
      <c r="E107" s="110">
        <v>0.121</v>
      </c>
      <c r="F107" s="80">
        <v>0</v>
      </c>
      <c r="G107" s="89"/>
    </row>
    <row r="108" spans="1:7" x14ac:dyDescent="0.2">
      <c r="A108" s="79" t="s">
        <v>294</v>
      </c>
      <c r="B108" s="300" t="s">
        <v>375</v>
      </c>
      <c r="C108" s="300"/>
      <c r="D108" s="300"/>
      <c r="E108" s="84">
        <v>0</v>
      </c>
      <c r="F108" s="80">
        <v>0</v>
      </c>
    </row>
    <row r="109" spans="1:7" x14ac:dyDescent="0.2">
      <c r="A109" s="79" t="s">
        <v>297</v>
      </c>
      <c r="B109" s="281" t="s">
        <v>376</v>
      </c>
      <c r="C109" s="282"/>
      <c r="D109" s="283"/>
      <c r="E109" s="84">
        <v>0</v>
      </c>
      <c r="F109" s="80">
        <v>0</v>
      </c>
    </row>
    <row r="110" spans="1:7" x14ac:dyDescent="0.2">
      <c r="A110" s="79" t="s">
        <v>298</v>
      </c>
      <c r="B110" s="281" t="s">
        <v>377</v>
      </c>
      <c r="C110" s="282"/>
      <c r="D110" s="283"/>
      <c r="E110" s="84">
        <v>0</v>
      </c>
      <c r="F110" s="80">
        <v>0</v>
      </c>
      <c r="G110" s="81"/>
    </row>
    <row r="111" spans="1:7" x14ac:dyDescent="0.2">
      <c r="A111" s="79" t="s">
        <v>320</v>
      </c>
      <c r="B111" s="300" t="s">
        <v>378</v>
      </c>
      <c r="C111" s="300"/>
      <c r="D111" s="300"/>
      <c r="E111" s="84">
        <v>0</v>
      </c>
      <c r="F111" s="80">
        <v>0</v>
      </c>
      <c r="G111" s="81"/>
    </row>
    <row r="112" spans="1:7" x14ac:dyDescent="0.2">
      <c r="A112" s="79" t="s">
        <v>322</v>
      </c>
      <c r="B112" s="281" t="s">
        <v>379</v>
      </c>
      <c r="C112" s="282"/>
      <c r="D112" s="283"/>
      <c r="E112" s="84">
        <v>0</v>
      </c>
      <c r="F112" s="80">
        <v>0</v>
      </c>
    </row>
    <row r="113" spans="1:7" x14ac:dyDescent="0.2">
      <c r="A113" s="297" t="s">
        <v>356</v>
      </c>
      <c r="B113" s="298"/>
      <c r="C113" s="298"/>
      <c r="D113" s="299"/>
      <c r="E113" s="87">
        <f>SUM(E107:E112)</f>
        <v>0.121</v>
      </c>
      <c r="F113" s="80">
        <v>0</v>
      </c>
    </row>
    <row r="114" spans="1:7" x14ac:dyDescent="0.2">
      <c r="A114" s="79" t="s">
        <v>324</v>
      </c>
      <c r="B114" s="300" t="s">
        <v>380</v>
      </c>
      <c r="C114" s="300"/>
      <c r="D114" s="300"/>
      <c r="E114" s="84">
        <f>E113*E78</f>
        <v>1.6698000000000001E-2</v>
      </c>
      <c r="F114" s="80">
        <v>0</v>
      </c>
    </row>
    <row r="115" spans="1:7" x14ac:dyDescent="0.2">
      <c r="A115" s="274" t="s">
        <v>235</v>
      </c>
      <c r="B115" s="275"/>
      <c r="C115" s="275"/>
      <c r="D115" s="275"/>
      <c r="E115" s="87">
        <f>E113+E114</f>
        <v>0.13769799999999999</v>
      </c>
      <c r="F115" s="80">
        <v>0</v>
      </c>
    </row>
    <row r="116" spans="1:7" x14ac:dyDescent="0.2">
      <c r="A116" s="70"/>
      <c r="B116" s="70"/>
      <c r="C116" s="70"/>
      <c r="D116" s="70"/>
      <c r="E116" s="70"/>
      <c r="F116" s="71"/>
    </row>
    <row r="117" spans="1:7" x14ac:dyDescent="0.2">
      <c r="A117" s="293" t="s">
        <v>381</v>
      </c>
      <c r="B117" s="293"/>
      <c r="C117" s="293"/>
      <c r="D117" s="293"/>
      <c r="E117" s="293"/>
      <c r="F117" s="293"/>
    </row>
    <row r="118" spans="1:7" x14ac:dyDescent="0.2">
      <c r="A118" s="90"/>
      <c r="B118" s="70"/>
      <c r="C118" s="70"/>
      <c r="D118" s="70"/>
      <c r="E118" s="70"/>
      <c r="F118" s="71"/>
    </row>
    <row r="119" spans="1:7" x14ac:dyDescent="0.2">
      <c r="A119" s="126">
        <v>4</v>
      </c>
      <c r="B119" s="294" t="s">
        <v>382</v>
      </c>
      <c r="C119" s="294"/>
      <c r="D119" s="294"/>
      <c r="E119" s="294"/>
      <c r="F119" s="56" t="s">
        <v>315</v>
      </c>
    </row>
    <row r="120" spans="1:7" x14ac:dyDescent="0.2">
      <c r="A120" s="91" t="s">
        <v>343</v>
      </c>
      <c r="B120" s="296" t="s">
        <v>383</v>
      </c>
      <c r="C120" s="296"/>
      <c r="D120" s="296"/>
      <c r="E120" s="296"/>
      <c r="F120" s="56">
        <v>0</v>
      </c>
    </row>
    <row r="121" spans="1:7" x14ac:dyDescent="0.2">
      <c r="A121" s="91" t="s">
        <v>354</v>
      </c>
      <c r="B121" s="296" t="s">
        <v>384</v>
      </c>
      <c r="C121" s="296"/>
      <c r="D121" s="296"/>
      <c r="E121" s="296"/>
      <c r="F121" s="56">
        <v>0</v>
      </c>
    </row>
    <row r="122" spans="1:7" x14ac:dyDescent="0.2">
      <c r="A122" s="91" t="s">
        <v>358</v>
      </c>
      <c r="B122" s="296" t="s">
        <v>360</v>
      </c>
      <c r="C122" s="296"/>
      <c r="D122" s="296"/>
      <c r="E122" s="296"/>
      <c r="F122" s="56">
        <v>0</v>
      </c>
    </row>
    <row r="123" spans="1:7" x14ac:dyDescent="0.2">
      <c r="A123" s="91" t="s">
        <v>363</v>
      </c>
      <c r="B123" s="296" t="s">
        <v>385</v>
      </c>
      <c r="C123" s="296"/>
      <c r="D123" s="296"/>
      <c r="E123" s="296"/>
      <c r="F123" s="56">
        <v>0</v>
      </c>
    </row>
    <row r="124" spans="1:7" x14ac:dyDescent="0.2">
      <c r="A124" s="91" t="s">
        <v>372</v>
      </c>
      <c r="B124" s="296" t="s">
        <v>386</v>
      </c>
      <c r="C124" s="296"/>
      <c r="D124" s="296"/>
      <c r="E124" s="296"/>
      <c r="F124" s="56">
        <v>0</v>
      </c>
    </row>
    <row r="125" spans="1:7" x14ac:dyDescent="0.2">
      <c r="A125" s="91" t="s">
        <v>387</v>
      </c>
      <c r="B125" s="296" t="s">
        <v>334</v>
      </c>
      <c r="C125" s="296"/>
      <c r="D125" s="296"/>
      <c r="E125" s="296"/>
      <c r="F125" s="56">
        <v>0</v>
      </c>
    </row>
    <row r="126" spans="1:7" x14ac:dyDescent="0.2">
      <c r="A126" s="294" t="s">
        <v>235</v>
      </c>
      <c r="B126" s="294"/>
      <c r="C126" s="294"/>
      <c r="D126" s="294"/>
      <c r="E126" s="294"/>
      <c r="F126" s="56">
        <v>0</v>
      </c>
    </row>
    <row r="127" spans="1:7" x14ac:dyDescent="0.2">
      <c r="A127" s="70"/>
      <c r="B127" s="70"/>
      <c r="C127" s="70"/>
      <c r="D127" s="70"/>
      <c r="E127" s="70"/>
      <c r="F127" s="71"/>
    </row>
    <row r="128" spans="1:7" x14ac:dyDescent="0.2">
      <c r="A128" s="293" t="s">
        <v>388</v>
      </c>
      <c r="B128" s="293"/>
      <c r="C128" s="293"/>
      <c r="D128" s="293"/>
      <c r="E128" s="293"/>
      <c r="F128" s="293"/>
      <c r="G128" s="92"/>
    </row>
    <row r="129" spans="1:9" x14ac:dyDescent="0.2">
      <c r="A129" s="70"/>
      <c r="B129" s="70"/>
      <c r="C129" s="70"/>
      <c r="D129" s="70"/>
      <c r="E129" s="70"/>
      <c r="F129" s="71"/>
    </row>
    <row r="130" spans="1:9" x14ac:dyDescent="0.2">
      <c r="A130" s="126">
        <v>5</v>
      </c>
      <c r="B130" s="294" t="s">
        <v>389</v>
      </c>
      <c r="C130" s="294"/>
      <c r="D130" s="294"/>
      <c r="E130" s="126" t="s">
        <v>314</v>
      </c>
      <c r="F130" s="69" t="s">
        <v>315</v>
      </c>
    </row>
    <row r="131" spans="1:9" ht="23.25" customHeight="1" x14ac:dyDescent="0.2">
      <c r="A131" s="79" t="s">
        <v>292</v>
      </c>
      <c r="B131" s="295" t="s">
        <v>531</v>
      </c>
      <c r="C131" s="295"/>
      <c r="D131" s="295"/>
      <c r="E131" s="87">
        <v>0</v>
      </c>
      <c r="F131" s="88">
        <v>0</v>
      </c>
    </row>
    <row r="132" spans="1:9" x14ac:dyDescent="0.2">
      <c r="A132" s="79" t="s">
        <v>294</v>
      </c>
      <c r="B132" s="290" t="s">
        <v>390</v>
      </c>
      <c r="C132" s="291"/>
      <c r="D132" s="291"/>
      <c r="E132" s="93">
        <v>0</v>
      </c>
      <c r="F132" s="88">
        <v>0</v>
      </c>
    </row>
    <row r="133" spans="1:9" x14ac:dyDescent="0.2">
      <c r="A133" s="79" t="s">
        <v>391</v>
      </c>
      <c r="B133" s="281" t="s">
        <v>392</v>
      </c>
      <c r="C133" s="282"/>
      <c r="D133" s="283"/>
      <c r="E133" s="84">
        <v>0</v>
      </c>
      <c r="F133" s="88">
        <v>0</v>
      </c>
    </row>
    <row r="134" spans="1:9" x14ac:dyDescent="0.2">
      <c r="A134" s="79" t="s">
        <v>393</v>
      </c>
      <c r="B134" s="281" t="s">
        <v>394</v>
      </c>
      <c r="C134" s="282"/>
      <c r="D134" s="283"/>
      <c r="E134" s="84">
        <v>6.4999999999999997E-3</v>
      </c>
      <c r="F134" s="88">
        <v>0</v>
      </c>
    </row>
    <row r="135" spans="1:9" x14ac:dyDescent="0.2">
      <c r="A135" s="79" t="s">
        <v>395</v>
      </c>
      <c r="B135" s="278" t="s">
        <v>396</v>
      </c>
      <c r="C135" s="279"/>
      <c r="D135" s="280"/>
      <c r="E135" s="84">
        <v>0.05</v>
      </c>
      <c r="F135" s="88">
        <v>0</v>
      </c>
    </row>
    <row r="136" spans="1:9" x14ac:dyDescent="0.2">
      <c r="A136" s="79" t="s">
        <v>397</v>
      </c>
      <c r="B136" s="281" t="s">
        <v>398</v>
      </c>
      <c r="C136" s="282"/>
      <c r="D136" s="283"/>
      <c r="E136" s="84">
        <v>4.4999999999999998E-2</v>
      </c>
      <c r="F136" s="88">
        <v>0</v>
      </c>
    </row>
    <row r="137" spans="1:9" x14ac:dyDescent="0.2">
      <c r="A137" s="79" t="s">
        <v>297</v>
      </c>
      <c r="B137" s="284" t="s">
        <v>399</v>
      </c>
      <c r="C137" s="285"/>
      <c r="D137" s="286"/>
      <c r="E137" s="87">
        <v>0</v>
      </c>
      <c r="F137" s="88">
        <v>0</v>
      </c>
    </row>
    <row r="138" spans="1:9" x14ac:dyDescent="0.2">
      <c r="A138" s="287" t="s">
        <v>235</v>
      </c>
      <c r="B138" s="288"/>
      <c r="C138" s="288"/>
      <c r="D138" s="288"/>
      <c r="E138" s="289"/>
      <c r="F138" s="88">
        <v>0</v>
      </c>
      <c r="G138" s="94"/>
    </row>
    <row r="139" spans="1:9" x14ac:dyDescent="0.2">
      <c r="A139" s="70"/>
      <c r="B139" s="70"/>
      <c r="C139" s="70"/>
      <c r="D139" s="70"/>
      <c r="E139" s="70"/>
      <c r="F139" s="71"/>
    </row>
    <row r="140" spans="1:9" x14ac:dyDescent="0.2">
      <c r="A140" s="70"/>
      <c r="B140" s="70"/>
      <c r="C140" s="70"/>
      <c r="D140" s="70"/>
      <c r="E140" s="70"/>
      <c r="F140" s="71"/>
      <c r="I140" s="94"/>
    </row>
    <row r="141" spans="1:9" ht="32.25" customHeight="1" x14ac:dyDescent="0.2">
      <c r="A141" s="290" t="s">
        <v>400</v>
      </c>
      <c r="B141" s="291"/>
      <c r="C141" s="291"/>
      <c r="D141" s="291"/>
      <c r="E141" s="292"/>
      <c r="F141" s="80" t="s">
        <v>315</v>
      </c>
    </row>
    <row r="142" spans="1:9" x14ac:dyDescent="0.2">
      <c r="A142" s="79" t="s">
        <v>292</v>
      </c>
      <c r="B142" s="273" t="s">
        <v>401</v>
      </c>
      <c r="C142" s="273"/>
      <c r="D142" s="273"/>
      <c r="E142" s="273"/>
      <c r="F142" s="80">
        <v>0</v>
      </c>
    </row>
    <row r="143" spans="1:9" x14ac:dyDescent="0.2">
      <c r="A143" s="79" t="s">
        <v>294</v>
      </c>
      <c r="B143" s="273" t="s">
        <v>402</v>
      </c>
      <c r="C143" s="273"/>
      <c r="D143" s="273"/>
      <c r="E143" s="273"/>
      <c r="F143" s="80">
        <v>0</v>
      </c>
    </row>
    <row r="144" spans="1:9" x14ac:dyDescent="0.2">
      <c r="A144" s="79" t="s">
        <v>297</v>
      </c>
      <c r="B144" s="273" t="s">
        <v>403</v>
      </c>
      <c r="C144" s="273"/>
      <c r="D144" s="273"/>
      <c r="E144" s="273"/>
      <c r="F144" s="80">
        <v>0</v>
      </c>
    </row>
    <row r="145" spans="1:7" x14ac:dyDescent="0.2">
      <c r="A145" s="79" t="s">
        <v>298</v>
      </c>
      <c r="B145" s="273" t="s">
        <v>404</v>
      </c>
      <c r="C145" s="273"/>
      <c r="D145" s="273"/>
      <c r="E145" s="273"/>
      <c r="F145" s="80">
        <v>0</v>
      </c>
      <c r="G145" s="94"/>
    </row>
    <row r="146" spans="1:7" ht="16.5" customHeight="1" x14ac:dyDescent="0.2">
      <c r="A146" s="274" t="s">
        <v>356</v>
      </c>
      <c r="B146" s="275"/>
      <c r="C146" s="275"/>
      <c r="D146" s="275"/>
      <c r="E146" s="276"/>
      <c r="F146" s="80">
        <v>0</v>
      </c>
      <c r="G146" s="94"/>
    </row>
    <row r="147" spans="1:7" x14ac:dyDescent="0.2">
      <c r="A147" s="79" t="s">
        <v>320</v>
      </c>
      <c r="B147" s="273" t="s">
        <v>405</v>
      </c>
      <c r="C147" s="273"/>
      <c r="D147" s="273"/>
      <c r="E147" s="273"/>
      <c r="F147" s="80">
        <v>0</v>
      </c>
    </row>
    <row r="148" spans="1:7" x14ac:dyDescent="0.2">
      <c r="A148" s="277" t="s">
        <v>235</v>
      </c>
      <c r="B148" s="277"/>
      <c r="C148" s="277"/>
      <c r="D148" s="277"/>
      <c r="E148" s="277"/>
      <c r="F148" s="80">
        <v>0</v>
      </c>
    </row>
    <row r="149" spans="1:7" x14ac:dyDescent="0.2">
      <c r="A149" s="70"/>
      <c r="B149" s="95"/>
      <c r="C149" s="95"/>
      <c r="D149" s="259" t="s">
        <v>406</v>
      </c>
      <c r="E149" s="259"/>
      <c r="F149" s="96"/>
    </row>
    <row r="150" spans="1:7" x14ac:dyDescent="0.2">
      <c r="B150" s="52"/>
      <c r="C150" s="52"/>
      <c r="D150" s="97"/>
      <c r="E150" s="97"/>
      <c r="F150" s="98"/>
    </row>
    <row r="151" spans="1:7" ht="26.25" customHeight="1" x14ac:dyDescent="0.2">
      <c r="A151" s="260" t="s">
        <v>407</v>
      </c>
      <c r="B151" s="260"/>
      <c r="C151" s="260"/>
      <c r="D151" s="260"/>
      <c r="E151" s="260"/>
      <c r="F151" s="260"/>
    </row>
    <row r="152" spans="1:7" ht="13.5" thickBot="1" x14ac:dyDescent="0.25">
      <c r="A152" s="99"/>
      <c r="B152" s="99"/>
      <c r="C152" s="99"/>
      <c r="D152" s="99"/>
      <c r="E152" s="99"/>
      <c r="F152" s="99"/>
    </row>
    <row r="153" spans="1:7" ht="14.25" thickTop="1" thickBot="1" x14ac:dyDescent="0.25">
      <c r="A153" s="100" t="s">
        <v>99</v>
      </c>
      <c r="B153" s="101"/>
      <c r="C153" s="102"/>
      <c r="D153" s="103" t="s">
        <v>408</v>
      </c>
      <c r="E153" s="101"/>
      <c r="F153" s="104"/>
      <c r="G153" s="105"/>
    </row>
    <row r="154" spans="1:7" ht="13.5" thickTop="1" x14ac:dyDescent="0.2">
      <c r="A154" s="261" t="s">
        <v>409</v>
      </c>
      <c r="B154" s="262"/>
      <c r="C154" s="263"/>
      <c r="D154" s="264">
        <f>E84</f>
        <v>8.3299999999999999E-2</v>
      </c>
      <c r="E154" s="265"/>
      <c r="F154" s="266"/>
    </row>
    <row r="155" spans="1:7" x14ac:dyDescent="0.2">
      <c r="A155" s="267" t="s">
        <v>410</v>
      </c>
      <c r="B155" s="268"/>
      <c r="C155" s="269"/>
      <c r="D155" s="270">
        <f>E107</f>
        <v>0.121</v>
      </c>
      <c r="E155" s="271"/>
      <c r="F155" s="272"/>
    </row>
    <row r="156" spans="1:7" ht="33.75" customHeight="1" thickBot="1" x14ac:dyDescent="0.25">
      <c r="A156" s="241" t="s">
        <v>411</v>
      </c>
      <c r="B156" s="242"/>
      <c r="C156" s="243"/>
      <c r="D156" s="244">
        <f>E98+E101</f>
        <v>0</v>
      </c>
      <c r="E156" s="245"/>
      <c r="F156" s="246"/>
    </row>
    <row r="157" spans="1:7" ht="13.5" thickBot="1" x14ac:dyDescent="0.25">
      <c r="A157" s="247" t="s">
        <v>356</v>
      </c>
      <c r="B157" s="248"/>
      <c r="C157" s="249"/>
      <c r="D157" s="250">
        <f>SUM(D154:D156)</f>
        <v>0.20429999999999998</v>
      </c>
      <c r="E157" s="251"/>
      <c r="F157" s="252"/>
    </row>
    <row r="158" spans="1:7" ht="33.75" customHeight="1" thickTop="1" thickBot="1" x14ac:dyDescent="0.25">
      <c r="A158" s="253" t="s">
        <v>412</v>
      </c>
      <c r="B158" s="254"/>
      <c r="C158" s="255"/>
      <c r="D158" s="111">
        <v>7.3899999999999993E-2</v>
      </c>
      <c r="E158" s="111">
        <v>7.5999999999999998E-2</v>
      </c>
      <c r="F158" s="106">
        <v>7.8200000000000006E-2</v>
      </c>
    </row>
    <row r="159" spans="1:7" ht="14.25" thickTop="1" thickBot="1" x14ac:dyDescent="0.25">
      <c r="A159" s="256" t="s">
        <v>413</v>
      </c>
      <c r="B159" s="257"/>
      <c r="C159" s="258"/>
      <c r="D159" s="122">
        <f>D157+D158</f>
        <v>0.2782</v>
      </c>
      <c r="E159" s="123">
        <f>D157+E158</f>
        <v>0.28029999999999999</v>
      </c>
      <c r="F159" s="107">
        <f>D157+F158</f>
        <v>0.28249999999999997</v>
      </c>
    </row>
    <row r="160" spans="1:7" ht="36" customHeight="1" thickTop="1" x14ac:dyDescent="0.2">
      <c r="A160" s="240" t="s">
        <v>414</v>
      </c>
      <c r="B160" s="240"/>
      <c r="C160" s="240"/>
      <c r="D160" s="240"/>
      <c r="E160" s="240"/>
      <c r="F160" s="240"/>
    </row>
  </sheetData>
  <mergeCells count="142">
    <mergeCell ref="A157:C157"/>
    <mergeCell ref="D157:F157"/>
    <mergeCell ref="A158:C158"/>
    <mergeCell ref="A159:C159"/>
    <mergeCell ref="A160:F160"/>
    <mergeCell ref="A154:C154"/>
    <mergeCell ref="D154:F154"/>
    <mergeCell ref="A155:C155"/>
    <mergeCell ref="D155:F155"/>
    <mergeCell ref="A156:C156"/>
    <mergeCell ref="D156:F156"/>
    <mergeCell ref="B145:E145"/>
    <mergeCell ref="A146:E146"/>
    <mergeCell ref="B147:E147"/>
    <mergeCell ref="A148:E148"/>
    <mergeCell ref="D149:E149"/>
    <mergeCell ref="A151:F151"/>
    <mergeCell ref="B137:D137"/>
    <mergeCell ref="A138:E138"/>
    <mergeCell ref="A141:E141"/>
    <mergeCell ref="B142:E142"/>
    <mergeCell ref="B143:E143"/>
    <mergeCell ref="B144:E144"/>
    <mergeCell ref="B131:D131"/>
    <mergeCell ref="B132:D132"/>
    <mergeCell ref="B133:D133"/>
    <mergeCell ref="B134:D134"/>
    <mergeCell ref="B135:D135"/>
    <mergeCell ref="B136:D136"/>
    <mergeCell ref="B123:E123"/>
    <mergeCell ref="B124:E124"/>
    <mergeCell ref="B125:E125"/>
    <mergeCell ref="A126:E126"/>
    <mergeCell ref="A128:F128"/>
    <mergeCell ref="B130:D130"/>
    <mergeCell ref="A115:D115"/>
    <mergeCell ref="A117:F117"/>
    <mergeCell ref="B119:E119"/>
    <mergeCell ref="B120:E120"/>
    <mergeCell ref="B121:E121"/>
    <mergeCell ref="B122:E122"/>
    <mergeCell ref="B109:D109"/>
    <mergeCell ref="B110:D110"/>
    <mergeCell ref="B111:D111"/>
    <mergeCell ref="B112:D112"/>
    <mergeCell ref="A113:D113"/>
    <mergeCell ref="B114:D114"/>
    <mergeCell ref="B101:D101"/>
    <mergeCell ref="A102:D102"/>
    <mergeCell ref="A104:F104"/>
    <mergeCell ref="B106:D106"/>
    <mergeCell ref="B107:D107"/>
    <mergeCell ref="B108:D108"/>
    <mergeCell ref="B95:D95"/>
    <mergeCell ref="B96:D96"/>
    <mergeCell ref="B97:D97"/>
    <mergeCell ref="B98:D98"/>
    <mergeCell ref="B99:D99"/>
    <mergeCell ref="B100:D100"/>
    <mergeCell ref="A86:D86"/>
    <mergeCell ref="B88:D88"/>
    <mergeCell ref="B89:D89"/>
    <mergeCell ref="B90:D90"/>
    <mergeCell ref="A91:D91"/>
    <mergeCell ref="A93:F93"/>
    <mergeCell ref="A78:D78"/>
    <mergeCell ref="A80:F80"/>
    <mergeCell ref="B82:D82"/>
    <mergeCell ref="B83:D83"/>
    <mergeCell ref="A84:D84"/>
    <mergeCell ref="B85:D85"/>
    <mergeCell ref="B70:D70"/>
    <mergeCell ref="G70:G77"/>
    <mergeCell ref="B71:D71"/>
    <mergeCell ref="B72:D72"/>
    <mergeCell ref="B73:D73"/>
    <mergeCell ref="B74:D74"/>
    <mergeCell ref="B75:D75"/>
    <mergeCell ref="B76:D76"/>
    <mergeCell ref="B77:D77"/>
    <mergeCell ref="B61:E61"/>
    <mergeCell ref="B62:E62"/>
    <mergeCell ref="A63:E63"/>
    <mergeCell ref="A65:F65"/>
    <mergeCell ref="B67:F67"/>
    <mergeCell ref="B69:D69"/>
    <mergeCell ref="B57:E57"/>
    <mergeCell ref="B58:E58"/>
    <mergeCell ref="B59:E59"/>
    <mergeCell ref="B60:E60"/>
    <mergeCell ref="B49:E49"/>
    <mergeCell ref="A50:E50"/>
    <mergeCell ref="A52:F52"/>
    <mergeCell ref="B54:E54"/>
    <mergeCell ref="B55:E55"/>
    <mergeCell ref="B56:E56"/>
    <mergeCell ref="B43:C43"/>
    <mergeCell ref="B44:D44"/>
    <mergeCell ref="B45:E45"/>
    <mergeCell ref="B46:E46"/>
    <mergeCell ref="B47:E47"/>
    <mergeCell ref="B48:E48"/>
    <mergeCell ref="C33:E33"/>
    <mergeCell ref="C34:E34"/>
    <mergeCell ref="C36:E36"/>
    <mergeCell ref="B37:F37"/>
    <mergeCell ref="A39:F39"/>
    <mergeCell ref="B41:E41"/>
    <mergeCell ref="B26:G26"/>
    <mergeCell ref="C28:E28"/>
    <mergeCell ref="C29:E29"/>
    <mergeCell ref="C30:E30"/>
    <mergeCell ref="C31:E31"/>
    <mergeCell ref="C32:E32"/>
    <mergeCell ref="C35:E35"/>
    <mergeCell ref="B22:E22"/>
    <mergeCell ref="F22:G22"/>
    <mergeCell ref="B23:E23"/>
    <mergeCell ref="F23:G23"/>
    <mergeCell ref="B24:E24"/>
    <mergeCell ref="F24:G24"/>
    <mergeCell ref="A16:B16"/>
    <mergeCell ref="C16:E16"/>
    <mergeCell ref="F16:G16"/>
    <mergeCell ref="A18:G18"/>
    <mergeCell ref="A20:G20"/>
    <mergeCell ref="B21:E21"/>
    <mergeCell ref="F21:G21"/>
    <mergeCell ref="A1:G1"/>
    <mergeCell ref="B10:F10"/>
    <mergeCell ref="B11:F11"/>
    <mergeCell ref="B12:F12"/>
    <mergeCell ref="A14:G14"/>
    <mergeCell ref="C15:E15"/>
    <mergeCell ref="F15:G15"/>
    <mergeCell ref="A2:C2"/>
    <mergeCell ref="C4:G4"/>
    <mergeCell ref="C5:G5"/>
    <mergeCell ref="C6:G6"/>
    <mergeCell ref="A8:G8"/>
    <mergeCell ref="B9:F9"/>
    <mergeCell ref="D2:G2"/>
  </mergeCells>
  <printOptions horizontalCentered="1"/>
  <pageMargins left="1.1811023622047245" right="0.39370078740157483" top="0.98425196850393704" bottom="0.59055118110236227" header="0.31496062992125984" footer="0.31496062992125984"/>
  <pageSetup paperSize="9" scale="91" fitToHeight="0" orientation="portrait" r:id="rId1"/>
  <rowBreaks count="2" manualBreakCount="2">
    <brk id="64" max="6" man="1"/>
    <brk id="11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25</vt:i4>
      </vt:variant>
      <vt:variant>
        <vt:lpstr>Intervalos nomeados</vt:lpstr>
      </vt:variant>
      <vt:variant>
        <vt:i4>23</vt:i4>
      </vt:variant>
    </vt:vector>
  </HeadingPairs>
  <TitlesOfParts>
    <vt:vector size="48" baseType="lpstr">
      <vt:lpstr>RESUMO</vt:lpstr>
      <vt:lpstr>Ajud Insal=9</vt:lpstr>
      <vt:lpstr>Ajud Peric=2</vt:lpstr>
      <vt:lpstr>Almoxarife</vt:lpstr>
      <vt:lpstr>Aux Adm</vt:lpstr>
      <vt:lpstr>Bombeiro=1</vt:lpstr>
      <vt:lpstr>Eletricista=4</vt:lpstr>
      <vt:lpstr>Enc Eletroel=1</vt:lpstr>
      <vt:lpstr>Enc Eletrome=2</vt:lpstr>
      <vt:lpstr>Enc Eletroté=1</vt:lpstr>
      <vt:lpstr>Engenh mecânico</vt:lpstr>
      <vt:lpstr>Engenh mecatrônico</vt:lpstr>
      <vt:lpstr>Mec refr Insalub</vt:lpstr>
      <vt:lpstr>Mec refr Pericul</vt:lpstr>
      <vt:lpstr>Mec Eletr=1</vt:lpstr>
      <vt:lpstr>Mec Eletr Ad not=1</vt:lpstr>
      <vt:lpstr>Motorista</vt:lpstr>
      <vt:lpstr>Operador-ar Exped</vt:lpstr>
      <vt:lpstr>Oper-ar Plant dia=4</vt:lpstr>
      <vt:lpstr>Oper-ar Plant noite=4</vt:lpstr>
      <vt:lpstr>Oper autom=2</vt:lpstr>
      <vt:lpstr>Ferramentas</vt:lpstr>
      <vt:lpstr>Complementar</vt:lpstr>
      <vt:lpstr>EPI</vt:lpstr>
      <vt:lpstr>Logística</vt:lpstr>
      <vt:lpstr>'Ajud Insal=9'!Area_de_impressao</vt:lpstr>
      <vt:lpstr>'Ajud Peric=2'!Area_de_impressao</vt:lpstr>
      <vt:lpstr>Almoxarife!Area_de_impressao</vt:lpstr>
      <vt:lpstr>'Aux Adm'!Area_de_impressao</vt:lpstr>
      <vt:lpstr>'Bombeiro=1'!Area_de_impressao</vt:lpstr>
      <vt:lpstr>Complementar!Area_de_impressao</vt:lpstr>
      <vt:lpstr>'Eletricista=4'!Area_de_impressao</vt:lpstr>
      <vt:lpstr>'Enc Eletroel=1'!Area_de_impressao</vt:lpstr>
      <vt:lpstr>'Enc Eletrome=2'!Area_de_impressao</vt:lpstr>
      <vt:lpstr>'Enc Eletroté=1'!Area_de_impressao</vt:lpstr>
      <vt:lpstr>'Engenh mecânico'!Area_de_impressao</vt:lpstr>
      <vt:lpstr>'Engenh mecatrônico'!Area_de_impressao</vt:lpstr>
      <vt:lpstr>Logística!Area_de_impressao</vt:lpstr>
      <vt:lpstr>'Mec Eletr Ad not=1'!Area_de_impressao</vt:lpstr>
      <vt:lpstr>'Mec Eletr=1'!Area_de_impressao</vt:lpstr>
      <vt:lpstr>'Mec refr Insalub'!Area_de_impressao</vt:lpstr>
      <vt:lpstr>'Mec refr Pericul'!Area_de_impressao</vt:lpstr>
      <vt:lpstr>Motorista!Area_de_impressao</vt:lpstr>
      <vt:lpstr>'Oper autom=2'!Area_de_impressao</vt:lpstr>
      <vt:lpstr>'Operador-ar Exped'!Area_de_impressao</vt:lpstr>
      <vt:lpstr>'Oper-ar Plant dia=4'!Area_de_impressao</vt:lpstr>
      <vt:lpstr>'Oper-ar Plant noite=4'!Area_de_impressao</vt:lpstr>
      <vt:lpstr>RESUMO!Area_de_impressao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Israel Campos de Morais</dc:creator>
  <cp:lastModifiedBy>Johanson Moratori</cp:lastModifiedBy>
  <cp:lastPrinted>2016-01-14T13:44:14Z</cp:lastPrinted>
  <dcterms:created xsi:type="dcterms:W3CDTF">2015-08-31T13:46:18Z</dcterms:created>
  <dcterms:modified xsi:type="dcterms:W3CDTF">2016-01-26T17:25:58Z</dcterms:modified>
</cp:coreProperties>
</file>