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5.xml" ContentType="application/vnd.openxmlformats-officedocument.drawing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7.xml" ContentType="application/vnd.openxmlformats-officedocument.drawing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8.xml" ContentType="application/vnd.openxmlformats-officedocument.drawing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9.xml" ContentType="application/vnd.openxmlformats-officedocument.drawing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0.xml" ContentType="application/vnd.openxmlformats-officedocument.drawing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1.xml" ContentType="application/vnd.openxmlformats-officedocument.drawing+xml"/>
  <Override PartName="/xl/tables/table1.xml" ContentType="application/vnd.openxmlformats-officedocument.spreadsheetml.table+xml"/>
  <Override PartName="/xl/drawings/drawing12.xml" ContentType="application/vnd.openxmlformats-officedocument.drawing+xml"/>
  <Override PartName="/xl/tables/table2.xml" ContentType="application/vnd.openxmlformats-officedocument.spreadsheetml.table+xml"/>
  <Override PartName="/xl/drawings/drawing13.xml" ContentType="application/vnd.openxmlformats-officedocument.drawing+xml"/>
  <Override PartName="/xl/tables/table3.xml" ContentType="application/vnd.openxmlformats-officedocument.spreadsheetml.table+xml"/>
  <Override PartName="/xl/drawings/drawing14.xml" ContentType="application/vnd.openxmlformats-officedocument.drawing+xml"/>
  <Override PartName="/xl/tables/table4.xml" ContentType="application/vnd.openxmlformats-officedocument.spreadsheetml.table+xml"/>
  <Override PartName="/xl/drawings/drawing15.xml" ContentType="application/vnd.openxmlformats-officedocument.drawing+xml"/>
  <Override PartName="/xl/tables/table5.xml" ContentType="application/vnd.openxmlformats-officedocument.spreadsheetml.table+xml"/>
  <Override PartName="/xl/drawings/drawing16.xml" ContentType="application/vnd.openxmlformats-officedocument.drawing+xml"/>
  <Override PartName="/xl/tables/table6.xml" ContentType="application/vnd.openxmlformats-officedocument.spreadsheetml.table+xml"/>
  <Override PartName="/xl/drawings/drawing17.xml" ContentType="application/vnd.openxmlformats-officedocument.drawing+xml"/>
  <Override PartName="/xl/tables/table7.xml" ContentType="application/vnd.openxmlformats-officedocument.spreadsheetml.table+xml"/>
  <Override PartName="/xl/drawings/drawing18.xml" ContentType="application/vnd.openxmlformats-officedocument.drawing+xml"/>
  <Override PartName="/xl/tables/table8.xml" ContentType="application/vnd.openxmlformats-officedocument.spreadsheetml.table+xml"/>
  <Override PartName="/xl/drawings/drawing19.xml" ContentType="application/vnd.openxmlformats-officedocument.drawing+xml"/>
  <Override PartName="/xl/tables/table9.xml" ContentType="application/vnd.openxmlformats-officedocument.spreadsheetml.table+xml"/>
  <Override PartName="/xl/drawings/drawing20.xml" ContentType="application/vnd.openxmlformats-officedocument.drawing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biana Petrocelli\Desktop\Projeto Harmonização\ROI e planilhas MARP - CC, CME, UTI e diálise\"/>
    </mc:Choice>
  </mc:AlternateContent>
  <workbookProtection workbookAlgorithmName="SHA-512" workbookHashValue="R00oHFKtj6PVCosi7Nwy9qzrKtAV+hPtIDIgfwjrFxUQ8jUVEg6vXLFvYAjFKIWppS73f5xwCqfdI7zsVmX8GQ==" workbookSaltValue="aA3+SAVts3UK+BIqtnEbxg==" workbookSpinCount="100000" lockStructure="1"/>
  <bookViews>
    <workbookView xWindow="0" yWindow="0" windowWidth="20490" windowHeight="7755" tabRatio="937"/>
  </bookViews>
  <sheets>
    <sheet name="Espaço de risco potencial" sheetId="78" r:id="rId1"/>
    <sheet name="Síntese dos Indicadores" sheetId="85" r:id="rId2"/>
    <sheet name="Síntese Geral CC" sheetId="79" state="hidden" r:id="rId3"/>
    <sheet name="Síntese CC 0" sheetId="24" state="hidden" r:id="rId4"/>
    <sheet name="Síntese CC 1" sheetId="80" state="hidden" r:id="rId5"/>
    <sheet name="Síntese CC 2" sheetId="81" state="hidden" r:id="rId6"/>
    <sheet name="Síntese CC 3" sheetId="82" state="hidden" r:id="rId7"/>
    <sheet name="Síntese CC 4" sheetId="83" state="hidden" r:id="rId8"/>
    <sheet name="Síntese CC 5" sheetId="84" state="hidden" r:id="rId9"/>
    <sheet name="1" sheetId="41" r:id="rId10"/>
    <sheet name="2" sheetId="42" r:id="rId11"/>
    <sheet name="3" sheetId="43" r:id="rId12"/>
    <sheet name="4" sheetId="44" r:id="rId13"/>
    <sheet name="5" sheetId="45" r:id="rId14"/>
    <sheet name="6" sheetId="46" r:id="rId15"/>
    <sheet name="7" sheetId="86" r:id="rId16"/>
    <sheet name="8" sheetId="87" r:id="rId17"/>
    <sheet name="9" sheetId="88" r:id="rId18"/>
    <sheet name="10" sheetId="89" r:id="rId19"/>
  </sheets>
  <externalReferences>
    <externalReference r:id="rId20"/>
  </externalReferences>
  <definedNames>
    <definedName name="_xlnm._FilterDatabase" localSheetId="9" hidden="1">'1'!$E$95:$E$97</definedName>
    <definedName name="_xlnm._FilterDatabase" localSheetId="18" hidden="1">'10'!$E$95:$E$97</definedName>
    <definedName name="_xlnm._FilterDatabase" localSheetId="10" hidden="1">'2'!$E$95:$E$97</definedName>
    <definedName name="_xlnm._FilterDatabase" localSheetId="11" hidden="1">'3'!$E$95:$E$97</definedName>
    <definedName name="_xlnm._FilterDatabase" localSheetId="12" hidden="1">'4'!$E$95:$E$97</definedName>
    <definedName name="_xlnm._FilterDatabase" localSheetId="13" hidden="1">'5'!$E$95:$E$97</definedName>
    <definedName name="_xlnm._FilterDatabase" localSheetId="14" hidden="1">'6'!$E$95:$E$97</definedName>
    <definedName name="_xlnm._FilterDatabase" localSheetId="15" hidden="1">'7'!$E$95:$E$97</definedName>
    <definedName name="_xlnm._FilterDatabase" localSheetId="16" hidden="1">'8'!$E$95:$E$97</definedName>
    <definedName name="_xlnm._FilterDatabase" localSheetId="17" hidden="1">'9'!$E$95:$E$97</definedName>
    <definedName name="_xlnm._FilterDatabase" localSheetId="3" hidden="1">'Síntese CC 0'!#REF!</definedName>
    <definedName name="_xlnm._FilterDatabase" localSheetId="4" hidden="1">'Síntese CC 1'!#REF!</definedName>
    <definedName name="_xlnm._FilterDatabase" localSheetId="5" hidden="1">'Síntese CC 2'!#REF!</definedName>
    <definedName name="_xlnm._FilterDatabase" localSheetId="6" hidden="1">'Síntese CC 3'!#REF!</definedName>
    <definedName name="_xlnm._FilterDatabase" localSheetId="7" hidden="1">'Síntese CC 4'!#REF!</definedName>
    <definedName name="_xlnm._FilterDatabase" localSheetId="8" hidden="1">'Síntese CC 5'!#REF!</definedName>
    <definedName name="_xlnm.Print_Area" localSheetId="0">'Espaço de risco potencial'!$A$14:$M$43</definedName>
    <definedName name="_xlnm.Print_Area" localSheetId="3">'Síntese CC 0'!$A$1:$F$25</definedName>
    <definedName name="_xlnm.Print_Area" localSheetId="4">'Síntese CC 1'!$A$1:$F$25</definedName>
    <definedName name="_xlnm.Print_Area" localSheetId="5">'Síntese CC 2'!$A$1:$F$25</definedName>
    <definedName name="_xlnm.Print_Area" localSheetId="6">'Síntese CC 3'!$A$1:$F$25</definedName>
    <definedName name="_xlnm.Print_Area" localSheetId="7">'Síntese CC 4'!$A$1:$F$25</definedName>
    <definedName name="_xlnm.Print_Area" localSheetId="8">'Síntese CC 5'!$A$1:$F$25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84" l="1"/>
  <c r="O7" i="84"/>
  <c r="P7" i="84"/>
  <c r="Q7" i="84"/>
  <c r="N8" i="84"/>
  <c r="O8" i="84"/>
  <c r="P8" i="84"/>
  <c r="Q8" i="84"/>
  <c r="N9" i="84"/>
  <c r="O9" i="84"/>
  <c r="P9" i="84"/>
  <c r="Q9" i="84"/>
  <c r="N10" i="84"/>
  <c r="O10" i="84"/>
  <c r="P10" i="84"/>
  <c r="Q10" i="84"/>
  <c r="N11" i="84"/>
  <c r="O11" i="84"/>
  <c r="P11" i="84"/>
  <c r="Q11" i="84"/>
  <c r="N12" i="84"/>
  <c r="O12" i="84"/>
  <c r="P12" i="84"/>
  <c r="Q12" i="84"/>
  <c r="N13" i="84"/>
  <c r="O13" i="84"/>
  <c r="P13" i="84"/>
  <c r="Q13" i="84"/>
  <c r="N14" i="84"/>
  <c r="O14" i="84"/>
  <c r="P14" i="84"/>
  <c r="Q14" i="84"/>
  <c r="N15" i="84"/>
  <c r="O15" i="84"/>
  <c r="P15" i="84"/>
  <c r="Q15" i="84"/>
  <c r="N16" i="84"/>
  <c r="O16" i="84"/>
  <c r="P16" i="84"/>
  <c r="Q16" i="84"/>
  <c r="N17" i="84"/>
  <c r="O17" i="84"/>
  <c r="P17" i="84"/>
  <c r="Q17" i="84"/>
  <c r="N18" i="84"/>
  <c r="O18" i="84"/>
  <c r="P18" i="84"/>
  <c r="Q18" i="84"/>
  <c r="N19" i="84"/>
  <c r="O19" i="84"/>
  <c r="P19" i="84"/>
  <c r="Q19" i="84"/>
  <c r="N20" i="84"/>
  <c r="O20" i="84"/>
  <c r="P20" i="84"/>
  <c r="Q20" i="84"/>
  <c r="N21" i="84"/>
  <c r="O21" i="84"/>
  <c r="P21" i="84"/>
  <c r="Q21" i="84"/>
  <c r="N22" i="84"/>
  <c r="O22" i="84"/>
  <c r="P22" i="84"/>
  <c r="Q22" i="84"/>
  <c r="N23" i="84"/>
  <c r="O23" i="84"/>
  <c r="P23" i="84"/>
  <c r="Q23" i="84"/>
  <c r="N24" i="84"/>
  <c r="O24" i="84"/>
  <c r="P24" i="84"/>
  <c r="Q24" i="84"/>
  <c r="N25" i="84"/>
  <c r="O25" i="84"/>
  <c r="P25" i="84"/>
  <c r="Q25" i="84"/>
  <c r="Q6" i="84"/>
  <c r="P6" i="84"/>
  <c r="O6" i="84"/>
  <c r="N6" i="84"/>
  <c r="N7" i="24"/>
  <c r="O7" i="24"/>
  <c r="P7" i="24"/>
  <c r="Q7" i="24"/>
  <c r="N8" i="24"/>
  <c r="O8" i="24"/>
  <c r="P8" i="24"/>
  <c r="Q8" i="24"/>
  <c r="N9" i="24"/>
  <c r="O9" i="24"/>
  <c r="P9" i="24"/>
  <c r="Q9" i="24"/>
  <c r="N10" i="24"/>
  <c r="O10" i="24"/>
  <c r="P10" i="24"/>
  <c r="Q10" i="24"/>
  <c r="N11" i="24"/>
  <c r="O11" i="24"/>
  <c r="P11" i="24"/>
  <c r="Q11" i="24"/>
  <c r="N12" i="24"/>
  <c r="O12" i="24"/>
  <c r="P12" i="24"/>
  <c r="Q12" i="24"/>
  <c r="N13" i="24"/>
  <c r="O13" i="24"/>
  <c r="P13" i="24"/>
  <c r="Q13" i="24"/>
  <c r="N14" i="24"/>
  <c r="O14" i="24"/>
  <c r="P14" i="24"/>
  <c r="Q14" i="24"/>
  <c r="N15" i="24"/>
  <c r="O15" i="24"/>
  <c r="P15" i="24"/>
  <c r="Q15" i="24"/>
  <c r="N16" i="24"/>
  <c r="O16" i="24"/>
  <c r="P16" i="24"/>
  <c r="Q16" i="24"/>
  <c r="N17" i="24"/>
  <c r="O17" i="24"/>
  <c r="P17" i="24"/>
  <c r="Q17" i="24"/>
  <c r="N18" i="24"/>
  <c r="O18" i="24"/>
  <c r="P18" i="24"/>
  <c r="Q18" i="24"/>
  <c r="N19" i="24"/>
  <c r="O19" i="24"/>
  <c r="P19" i="24"/>
  <c r="Q19" i="24"/>
  <c r="N20" i="24"/>
  <c r="O20" i="24"/>
  <c r="P20" i="24"/>
  <c r="Q20" i="24"/>
  <c r="N21" i="24"/>
  <c r="O21" i="24"/>
  <c r="P21" i="24"/>
  <c r="Q21" i="24"/>
  <c r="N22" i="24"/>
  <c r="O22" i="24"/>
  <c r="P22" i="24"/>
  <c r="Q22" i="24"/>
  <c r="N23" i="24"/>
  <c r="O23" i="24"/>
  <c r="P23" i="24"/>
  <c r="Q23" i="24"/>
  <c r="N24" i="24"/>
  <c r="O24" i="24"/>
  <c r="P24" i="24"/>
  <c r="Q24" i="24"/>
  <c r="N25" i="24"/>
  <c r="O25" i="24"/>
  <c r="P25" i="24"/>
  <c r="Q25" i="24"/>
  <c r="Q6" i="24"/>
  <c r="P6" i="24"/>
  <c r="O6" i="24"/>
  <c r="N6" i="24"/>
  <c r="H7" i="24"/>
  <c r="I7" i="24"/>
  <c r="J7" i="24"/>
  <c r="K7" i="24"/>
  <c r="L7" i="24"/>
  <c r="M7" i="24"/>
  <c r="H8" i="24"/>
  <c r="I8" i="24"/>
  <c r="J8" i="24"/>
  <c r="K8" i="24"/>
  <c r="L8" i="24"/>
  <c r="M8" i="24"/>
  <c r="H9" i="24"/>
  <c r="I9" i="24"/>
  <c r="J9" i="24"/>
  <c r="K9" i="24"/>
  <c r="L9" i="24"/>
  <c r="M9" i="24"/>
  <c r="H10" i="24"/>
  <c r="I10" i="24"/>
  <c r="J10" i="24"/>
  <c r="K10" i="24"/>
  <c r="L10" i="24"/>
  <c r="M10" i="24"/>
  <c r="H11" i="24"/>
  <c r="I11" i="24"/>
  <c r="J11" i="24"/>
  <c r="K11" i="24"/>
  <c r="L11" i="24"/>
  <c r="M11" i="24"/>
  <c r="H12" i="24"/>
  <c r="I12" i="24"/>
  <c r="J12" i="24"/>
  <c r="K12" i="24"/>
  <c r="L12" i="24"/>
  <c r="M12" i="24"/>
  <c r="H13" i="24"/>
  <c r="I13" i="24"/>
  <c r="J13" i="24"/>
  <c r="K13" i="24"/>
  <c r="L13" i="24"/>
  <c r="M13" i="24"/>
  <c r="H14" i="24"/>
  <c r="I14" i="24"/>
  <c r="J14" i="24"/>
  <c r="K14" i="24"/>
  <c r="L14" i="24"/>
  <c r="M14" i="24"/>
  <c r="H15" i="24"/>
  <c r="I15" i="24"/>
  <c r="J15" i="24"/>
  <c r="K15" i="24"/>
  <c r="L15" i="24"/>
  <c r="M15" i="24"/>
  <c r="H16" i="24"/>
  <c r="I16" i="24"/>
  <c r="J16" i="24"/>
  <c r="K16" i="24"/>
  <c r="L16" i="24"/>
  <c r="M16" i="24"/>
  <c r="H17" i="24"/>
  <c r="I17" i="24"/>
  <c r="J17" i="24"/>
  <c r="K17" i="24"/>
  <c r="L17" i="24"/>
  <c r="M17" i="24"/>
  <c r="H18" i="24"/>
  <c r="I18" i="24"/>
  <c r="J18" i="24"/>
  <c r="K18" i="24"/>
  <c r="L18" i="24"/>
  <c r="M18" i="24"/>
  <c r="H19" i="24"/>
  <c r="I19" i="24"/>
  <c r="J19" i="24"/>
  <c r="K19" i="24"/>
  <c r="L19" i="24"/>
  <c r="M19" i="24"/>
  <c r="H20" i="24"/>
  <c r="I20" i="24"/>
  <c r="J20" i="24"/>
  <c r="K20" i="24"/>
  <c r="L20" i="24"/>
  <c r="M20" i="24"/>
  <c r="H21" i="24"/>
  <c r="I21" i="24"/>
  <c r="J21" i="24"/>
  <c r="K21" i="24"/>
  <c r="L21" i="24"/>
  <c r="M21" i="24"/>
  <c r="H22" i="24"/>
  <c r="I22" i="24"/>
  <c r="J22" i="24"/>
  <c r="K22" i="24"/>
  <c r="L22" i="24"/>
  <c r="M22" i="24"/>
  <c r="H23" i="24"/>
  <c r="I23" i="24"/>
  <c r="J23" i="24"/>
  <c r="K23" i="24"/>
  <c r="L23" i="24"/>
  <c r="M23" i="24"/>
  <c r="H24" i="24"/>
  <c r="I24" i="24"/>
  <c r="J24" i="24"/>
  <c r="K24" i="24"/>
  <c r="L24" i="24"/>
  <c r="M24" i="24"/>
  <c r="H25" i="24"/>
  <c r="I25" i="24"/>
  <c r="J25" i="24"/>
  <c r="K25" i="24"/>
  <c r="L25" i="24"/>
  <c r="M25" i="24"/>
  <c r="Y55" i="78" l="1"/>
  <c r="X55" i="78"/>
  <c r="Y22" i="78"/>
  <c r="Y21" i="78"/>
  <c r="X22" i="78"/>
  <c r="X21" i="78"/>
  <c r="N7" i="83"/>
  <c r="O7" i="83"/>
  <c r="P7" i="83"/>
  <c r="Q7" i="83"/>
  <c r="N8" i="83"/>
  <c r="O8" i="83"/>
  <c r="P8" i="83"/>
  <c r="Q8" i="83"/>
  <c r="N9" i="83"/>
  <c r="O9" i="83"/>
  <c r="P9" i="83"/>
  <c r="Q9" i="83"/>
  <c r="N10" i="83"/>
  <c r="O10" i="83"/>
  <c r="P10" i="83"/>
  <c r="Q10" i="83"/>
  <c r="N11" i="83"/>
  <c r="O11" i="83"/>
  <c r="P11" i="83"/>
  <c r="Q11" i="83"/>
  <c r="N12" i="83"/>
  <c r="O12" i="83"/>
  <c r="P12" i="83"/>
  <c r="Q12" i="83"/>
  <c r="N13" i="83"/>
  <c r="O13" i="83"/>
  <c r="P13" i="83"/>
  <c r="Q13" i="83"/>
  <c r="N14" i="83"/>
  <c r="O14" i="83"/>
  <c r="P14" i="83"/>
  <c r="Q14" i="83"/>
  <c r="N15" i="83"/>
  <c r="O15" i="83"/>
  <c r="P15" i="83"/>
  <c r="Q15" i="83"/>
  <c r="N16" i="83"/>
  <c r="O16" i="83"/>
  <c r="P16" i="83"/>
  <c r="Q16" i="83"/>
  <c r="N17" i="83"/>
  <c r="O17" i="83"/>
  <c r="P17" i="83"/>
  <c r="Q17" i="83"/>
  <c r="N18" i="83"/>
  <c r="O18" i="83"/>
  <c r="P18" i="83"/>
  <c r="Q18" i="83"/>
  <c r="N19" i="83"/>
  <c r="O19" i="83"/>
  <c r="P19" i="83"/>
  <c r="Q19" i="83"/>
  <c r="N20" i="83"/>
  <c r="O20" i="83"/>
  <c r="P20" i="83"/>
  <c r="Q20" i="83"/>
  <c r="N21" i="83"/>
  <c r="O21" i="83"/>
  <c r="P21" i="83"/>
  <c r="Q21" i="83"/>
  <c r="N22" i="83"/>
  <c r="O22" i="83"/>
  <c r="P22" i="83"/>
  <c r="Q22" i="83"/>
  <c r="N23" i="83"/>
  <c r="O23" i="83"/>
  <c r="P23" i="83"/>
  <c r="Q23" i="83"/>
  <c r="N24" i="83"/>
  <c r="O24" i="83"/>
  <c r="P24" i="83"/>
  <c r="Q24" i="83"/>
  <c r="N25" i="83"/>
  <c r="O25" i="83"/>
  <c r="P25" i="83"/>
  <c r="Q25" i="83"/>
  <c r="Q6" i="83"/>
  <c r="P6" i="83"/>
  <c r="O6" i="83"/>
  <c r="N6" i="83"/>
  <c r="N7" i="82"/>
  <c r="O7" i="82"/>
  <c r="P7" i="82"/>
  <c r="Q7" i="82"/>
  <c r="N8" i="82"/>
  <c r="O8" i="82"/>
  <c r="P8" i="82"/>
  <c r="Q8" i="82"/>
  <c r="N9" i="82"/>
  <c r="O9" i="82"/>
  <c r="P9" i="82"/>
  <c r="Q9" i="82"/>
  <c r="N10" i="82"/>
  <c r="O10" i="82"/>
  <c r="P10" i="82"/>
  <c r="Q10" i="82"/>
  <c r="N11" i="82"/>
  <c r="O11" i="82"/>
  <c r="P11" i="82"/>
  <c r="Q11" i="82"/>
  <c r="N12" i="82"/>
  <c r="O12" i="82"/>
  <c r="P12" i="82"/>
  <c r="Q12" i="82"/>
  <c r="N13" i="82"/>
  <c r="O13" i="82"/>
  <c r="P13" i="82"/>
  <c r="Q13" i="82"/>
  <c r="N14" i="82"/>
  <c r="O14" i="82"/>
  <c r="P14" i="82"/>
  <c r="Q14" i="82"/>
  <c r="N15" i="82"/>
  <c r="O15" i="82"/>
  <c r="P15" i="82"/>
  <c r="Q15" i="82"/>
  <c r="N16" i="82"/>
  <c r="O16" i="82"/>
  <c r="P16" i="82"/>
  <c r="Q16" i="82"/>
  <c r="N17" i="82"/>
  <c r="O17" i="82"/>
  <c r="P17" i="82"/>
  <c r="Q17" i="82"/>
  <c r="N18" i="82"/>
  <c r="O18" i="82"/>
  <c r="P18" i="82"/>
  <c r="Q18" i="82"/>
  <c r="N19" i="82"/>
  <c r="O19" i="82"/>
  <c r="P19" i="82"/>
  <c r="Q19" i="82"/>
  <c r="N20" i="82"/>
  <c r="O20" i="82"/>
  <c r="P20" i="82"/>
  <c r="Q20" i="82"/>
  <c r="N21" i="82"/>
  <c r="O21" i="82"/>
  <c r="P21" i="82"/>
  <c r="Q21" i="82"/>
  <c r="N22" i="82"/>
  <c r="O22" i="82"/>
  <c r="P22" i="82"/>
  <c r="Q22" i="82"/>
  <c r="N23" i="82"/>
  <c r="O23" i="82"/>
  <c r="P23" i="82"/>
  <c r="Q23" i="82"/>
  <c r="N24" i="82"/>
  <c r="O24" i="82"/>
  <c r="P24" i="82"/>
  <c r="Q24" i="82"/>
  <c r="N25" i="82"/>
  <c r="O25" i="82"/>
  <c r="P25" i="82"/>
  <c r="Q25" i="82"/>
  <c r="Q6" i="82"/>
  <c r="P6" i="82"/>
  <c r="O6" i="82"/>
  <c r="N6" i="82"/>
  <c r="N7" i="81"/>
  <c r="O7" i="81"/>
  <c r="P7" i="81"/>
  <c r="Q7" i="81"/>
  <c r="N8" i="81"/>
  <c r="O8" i="81"/>
  <c r="P8" i="81"/>
  <c r="Q8" i="81"/>
  <c r="N9" i="81"/>
  <c r="O9" i="81"/>
  <c r="P9" i="81"/>
  <c r="Q9" i="81"/>
  <c r="N10" i="81"/>
  <c r="O10" i="81"/>
  <c r="P10" i="81"/>
  <c r="Q10" i="81"/>
  <c r="N11" i="81"/>
  <c r="O11" i="81"/>
  <c r="P11" i="81"/>
  <c r="Q11" i="81"/>
  <c r="N12" i="81"/>
  <c r="O12" i="81"/>
  <c r="P12" i="81"/>
  <c r="Q12" i="81"/>
  <c r="N13" i="81"/>
  <c r="O13" i="81"/>
  <c r="P13" i="81"/>
  <c r="Q13" i="81"/>
  <c r="N14" i="81"/>
  <c r="O14" i="81"/>
  <c r="P14" i="81"/>
  <c r="Q14" i="81"/>
  <c r="N15" i="81"/>
  <c r="O15" i="81"/>
  <c r="P15" i="81"/>
  <c r="Q15" i="81"/>
  <c r="N16" i="81"/>
  <c r="O16" i="81"/>
  <c r="P16" i="81"/>
  <c r="Q16" i="81"/>
  <c r="N17" i="81"/>
  <c r="O17" i="81"/>
  <c r="P17" i="81"/>
  <c r="Q17" i="81"/>
  <c r="N18" i="81"/>
  <c r="O18" i="81"/>
  <c r="P18" i="81"/>
  <c r="Q18" i="81"/>
  <c r="N19" i="81"/>
  <c r="O19" i="81"/>
  <c r="P19" i="81"/>
  <c r="Q19" i="81"/>
  <c r="N20" i="81"/>
  <c r="O20" i="81"/>
  <c r="P20" i="81"/>
  <c r="Q20" i="81"/>
  <c r="N21" i="81"/>
  <c r="O21" i="81"/>
  <c r="P21" i="81"/>
  <c r="Q21" i="81"/>
  <c r="N22" i="81"/>
  <c r="O22" i="81"/>
  <c r="P22" i="81"/>
  <c r="Q22" i="81"/>
  <c r="N23" i="81"/>
  <c r="O23" i="81"/>
  <c r="P23" i="81"/>
  <c r="Q23" i="81"/>
  <c r="N24" i="81"/>
  <c r="O24" i="81"/>
  <c r="P24" i="81"/>
  <c r="Q24" i="81"/>
  <c r="N25" i="81"/>
  <c r="O25" i="81"/>
  <c r="P25" i="81"/>
  <c r="Q25" i="81"/>
  <c r="Q6" i="81"/>
  <c r="P6" i="81"/>
  <c r="O6" i="81"/>
  <c r="N6" i="81"/>
  <c r="N7" i="80"/>
  <c r="O7" i="80"/>
  <c r="P7" i="80"/>
  <c r="Q7" i="80"/>
  <c r="N8" i="80"/>
  <c r="O8" i="80"/>
  <c r="P8" i="80"/>
  <c r="Q8" i="80"/>
  <c r="N9" i="80"/>
  <c r="O9" i="80"/>
  <c r="P9" i="80"/>
  <c r="Q9" i="80"/>
  <c r="N10" i="80"/>
  <c r="O10" i="80"/>
  <c r="P10" i="80"/>
  <c r="Q10" i="80"/>
  <c r="N11" i="80"/>
  <c r="O11" i="80"/>
  <c r="P11" i="80"/>
  <c r="Q11" i="80"/>
  <c r="N12" i="80"/>
  <c r="O12" i="80"/>
  <c r="P12" i="80"/>
  <c r="Q12" i="80"/>
  <c r="N13" i="80"/>
  <c r="O13" i="80"/>
  <c r="P13" i="80"/>
  <c r="Q13" i="80"/>
  <c r="N14" i="80"/>
  <c r="O14" i="80"/>
  <c r="P14" i="80"/>
  <c r="Q14" i="80"/>
  <c r="N15" i="80"/>
  <c r="O15" i="80"/>
  <c r="P15" i="80"/>
  <c r="Q15" i="80"/>
  <c r="N16" i="80"/>
  <c r="O16" i="80"/>
  <c r="P16" i="80"/>
  <c r="Q16" i="80"/>
  <c r="N17" i="80"/>
  <c r="O17" i="80"/>
  <c r="P17" i="80"/>
  <c r="Q17" i="80"/>
  <c r="N18" i="80"/>
  <c r="O18" i="80"/>
  <c r="P18" i="80"/>
  <c r="Q18" i="80"/>
  <c r="N19" i="80"/>
  <c r="O19" i="80"/>
  <c r="P19" i="80"/>
  <c r="Q19" i="80"/>
  <c r="N20" i="80"/>
  <c r="O20" i="80"/>
  <c r="P20" i="80"/>
  <c r="Q20" i="80"/>
  <c r="N21" i="80"/>
  <c r="O21" i="80"/>
  <c r="P21" i="80"/>
  <c r="Q21" i="80"/>
  <c r="N22" i="80"/>
  <c r="O22" i="80"/>
  <c r="P22" i="80"/>
  <c r="Q22" i="80"/>
  <c r="N23" i="80"/>
  <c r="O23" i="80"/>
  <c r="P23" i="80"/>
  <c r="Q23" i="80"/>
  <c r="N24" i="80"/>
  <c r="O24" i="80"/>
  <c r="P24" i="80"/>
  <c r="Q24" i="80"/>
  <c r="N25" i="80"/>
  <c r="O25" i="80"/>
  <c r="P25" i="80"/>
  <c r="Q25" i="80"/>
  <c r="Q6" i="80"/>
  <c r="P6" i="80"/>
  <c r="O6" i="80"/>
  <c r="N6" i="80"/>
  <c r="D191" i="89"/>
  <c r="C191" i="89"/>
  <c r="B191" i="89"/>
  <c r="A191" i="89"/>
  <c r="D190" i="89"/>
  <c r="C190" i="89"/>
  <c r="B190" i="89"/>
  <c r="A190" i="89"/>
  <c r="D189" i="89"/>
  <c r="C189" i="89"/>
  <c r="B189" i="89"/>
  <c r="A189" i="89"/>
  <c r="D188" i="89"/>
  <c r="C188" i="89"/>
  <c r="B188" i="89"/>
  <c r="A188" i="89"/>
  <c r="D187" i="89"/>
  <c r="C187" i="89"/>
  <c r="B187" i="89"/>
  <c r="A187" i="89"/>
  <c r="D186" i="89"/>
  <c r="C186" i="89"/>
  <c r="B186" i="89"/>
  <c r="A186" i="89"/>
  <c r="D185" i="89"/>
  <c r="C185" i="89"/>
  <c r="B185" i="89"/>
  <c r="A185" i="89"/>
  <c r="D183" i="89"/>
  <c r="C183" i="89"/>
  <c r="B183" i="89"/>
  <c r="A183" i="89"/>
  <c r="D182" i="89"/>
  <c r="C182" i="89"/>
  <c r="B182" i="89"/>
  <c r="A182" i="89"/>
  <c r="D181" i="89"/>
  <c r="C181" i="89"/>
  <c r="B181" i="89"/>
  <c r="A181" i="89"/>
  <c r="D180" i="89"/>
  <c r="C180" i="89"/>
  <c r="B180" i="89"/>
  <c r="A180" i="89"/>
  <c r="D179" i="89"/>
  <c r="C179" i="89"/>
  <c r="B179" i="89"/>
  <c r="A179" i="89"/>
  <c r="D178" i="89"/>
  <c r="C178" i="89"/>
  <c r="B178" i="89"/>
  <c r="A178" i="89"/>
  <c r="D177" i="89"/>
  <c r="C177" i="89"/>
  <c r="B177" i="89"/>
  <c r="A177" i="89"/>
  <c r="D176" i="89"/>
  <c r="C176" i="89"/>
  <c r="B176" i="89"/>
  <c r="A176" i="89"/>
  <c r="D175" i="89"/>
  <c r="C175" i="89"/>
  <c r="B175" i="89"/>
  <c r="A175" i="89"/>
  <c r="D174" i="89"/>
  <c r="C174" i="89"/>
  <c r="B174" i="89"/>
  <c r="A174" i="89"/>
  <c r="D173" i="89"/>
  <c r="C173" i="89"/>
  <c r="B173" i="89"/>
  <c r="A173" i="89"/>
  <c r="D172" i="89"/>
  <c r="C172" i="89"/>
  <c r="B172" i="89"/>
  <c r="A172" i="89"/>
  <c r="D171" i="89"/>
  <c r="C171" i="89"/>
  <c r="B171" i="89"/>
  <c r="A171" i="89"/>
  <c r="D170" i="89"/>
  <c r="C170" i="89"/>
  <c r="B170" i="89"/>
  <c r="A170" i="89"/>
  <c r="D169" i="89"/>
  <c r="C169" i="89"/>
  <c r="B169" i="89"/>
  <c r="A169" i="89"/>
  <c r="D168" i="89"/>
  <c r="C168" i="89"/>
  <c r="B168" i="89"/>
  <c r="A168" i="89"/>
  <c r="D167" i="89"/>
  <c r="C167" i="89"/>
  <c r="B167" i="89"/>
  <c r="A167" i="89"/>
  <c r="D166" i="89"/>
  <c r="C166" i="89"/>
  <c r="B166" i="89"/>
  <c r="A166" i="89"/>
  <c r="D165" i="89"/>
  <c r="C165" i="89"/>
  <c r="B165" i="89"/>
  <c r="A165" i="89"/>
  <c r="D164" i="89"/>
  <c r="C164" i="89"/>
  <c r="B164" i="89"/>
  <c r="A164" i="89"/>
  <c r="D163" i="89"/>
  <c r="C163" i="89"/>
  <c r="B163" i="89"/>
  <c r="A163" i="89"/>
  <c r="D162" i="89"/>
  <c r="C162" i="89"/>
  <c r="B162" i="89"/>
  <c r="A162" i="89"/>
  <c r="D161" i="89"/>
  <c r="C161" i="89"/>
  <c r="B161" i="89"/>
  <c r="A161" i="89"/>
  <c r="D160" i="89"/>
  <c r="C160" i="89"/>
  <c r="B160" i="89"/>
  <c r="A160" i="89"/>
  <c r="D159" i="89"/>
  <c r="C159" i="89"/>
  <c r="B159" i="89"/>
  <c r="A159" i="89"/>
  <c r="D158" i="89"/>
  <c r="C158" i="89"/>
  <c r="B158" i="89"/>
  <c r="A158" i="89"/>
  <c r="D157" i="89"/>
  <c r="C157" i="89"/>
  <c r="B157" i="89"/>
  <c r="A157" i="89"/>
  <c r="D156" i="89"/>
  <c r="C156" i="89"/>
  <c r="B156" i="89"/>
  <c r="A156" i="89"/>
  <c r="D155" i="89"/>
  <c r="C155" i="89"/>
  <c r="B155" i="89"/>
  <c r="A155" i="89"/>
  <c r="D154" i="89"/>
  <c r="C154" i="89"/>
  <c r="B154" i="89"/>
  <c r="A154" i="89"/>
  <c r="D153" i="89"/>
  <c r="D192" i="89" s="1"/>
  <c r="C153" i="89"/>
  <c r="C192" i="89" s="1"/>
  <c r="B153" i="89"/>
  <c r="B192" i="89" s="1"/>
  <c r="A153" i="89"/>
  <c r="A192" i="89" s="1"/>
  <c r="A114" i="89" s="1"/>
  <c r="B75" i="89"/>
  <c r="B74" i="89"/>
  <c r="B73" i="89"/>
  <c r="D191" i="88"/>
  <c r="C191" i="88"/>
  <c r="B191" i="88"/>
  <c r="A191" i="88"/>
  <c r="D190" i="88"/>
  <c r="C190" i="88"/>
  <c r="B190" i="88"/>
  <c r="A190" i="88"/>
  <c r="D189" i="88"/>
  <c r="C189" i="88"/>
  <c r="B189" i="88"/>
  <c r="A189" i="88"/>
  <c r="D188" i="88"/>
  <c r="C188" i="88"/>
  <c r="B188" i="88"/>
  <c r="A188" i="88"/>
  <c r="D187" i="88"/>
  <c r="C187" i="88"/>
  <c r="B187" i="88"/>
  <c r="A187" i="88"/>
  <c r="D186" i="88"/>
  <c r="C186" i="88"/>
  <c r="B186" i="88"/>
  <c r="A186" i="88"/>
  <c r="D185" i="88"/>
  <c r="C185" i="88"/>
  <c r="B185" i="88"/>
  <c r="A185" i="88"/>
  <c r="D183" i="88"/>
  <c r="C183" i="88"/>
  <c r="B183" i="88"/>
  <c r="A183" i="88"/>
  <c r="D182" i="88"/>
  <c r="C182" i="88"/>
  <c r="B182" i="88"/>
  <c r="A182" i="88"/>
  <c r="D181" i="88"/>
  <c r="C181" i="88"/>
  <c r="B181" i="88"/>
  <c r="A181" i="88"/>
  <c r="D180" i="88"/>
  <c r="C180" i="88"/>
  <c r="B180" i="88"/>
  <c r="A180" i="88"/>
  <c r="D179" i="88"/>
  <c r="C179" i="88"/>
  <c r="B179" i="88"/>
  <c r="A179" i="88"/>
  <c r="D178" i="88"/>
  <c r="C178" i="88"/>
  <c r="B178" i="88"/>
  <c r="A178" i="88"/>
  <c r="D177" i="88"/>
  <c r="C177" i="88"/>
  <c r="B177" i="88"/>
  <c r="A177" i="88"/>
  <c r="D176" i="88"/>
  <c r="C176" i="88"/>
  <c r="B176" i="88"/>
  <c r="A176" i="88"/>
  <c r="D175" i="88"/>
  <c r="C175" i="88"/>
  <c r="B175" i="88"/>
  <c r="A175" i="88"/>
  <c r="D174" i="88"/>
  <c r="C174" i="88"/>
  <c r="B174" i="88"/>
  <c r="A174" i="88"/>
  <c r="D173" i="88"/>
  <c r="C173" i="88"/>
  <c r="B173" i="88"/>
  <c r="A173" i="88"/>
  <c r="D172" i="88"/>
  <c r="C172" i="88"/>
  <c r="B172" i="88"/>
  <c r="A172" i="88"/>
  <c r="D171" i="88"/>
  <c r="C171" i="88"/>
  <c r="B171" i="88"/>
  <c r="A171" i="88"/>
  <c r="D170" i="88"/>
  <c r="C170" i="88"/>
  <c r="B170" i="88"/>
  <c r="A170" i="88"/>
  <c r="D169" i="88"/>
  <c r="C169" i="88"/>
  <c r="B169" i="88"/>
  <c r="A169" i="88"/>
  <c r="D168" i="88"/>
  <c r="C168" i="88"/>
  <c r="B168" i="88"/>
  <c r="A168" i="88"/>
  <c r="D167" i="88"/>
  <c r="C167" i="88"/>
  <c r="B167" i="88"/>
  <c r="A167" i="88"/>
  <c r="D166" i="88"/>
  <c r="C166" i="88"/>
  <c r="B166" i="88"/>
  <c r="A166" i="88"/>
  <c r="D165" i="88"/>
  <c r="C165" i="88"/>
  <c r="B165" i="88"/>
  <c r="A165" i="88"/>
  <c r="D164" i="88"/>
  <c r="C164" i="88"/>
  <c r="B164" i="88"/>
  <c r="A164" i="88"/>
  <c r="D163" i="88"/>
  <c r="C163" i="88"/>
  <c r="B163" i="88"/>
  <c r="A163" i="88"/>
  <c r="D162" i="88"/>
  <c r="C162" i="88"/>
  <c r="B162" i="88"/>
  <c r="A162" i="88"/>
  <c r="D161" i="88"/>
  <c r="C161" i="88"/>
  <c r="B161" i="88"/>
  <c r="A161" i="88"/>
  <c r="D160" i="88"/>
  <c r="C160" i="88"/>
  <c r="B160" i="88"/>
  <c r="A160" i="88"/>
  <c r="D159" i="88"/>
  <c r="C159" i="88"/>
  <c r="B159" i="88"/>
  <c r="A159" i="88"/>
  <c r="D158" i="88"/>
  <c r="C158" i="88"/>
  <c r="B158" i="88"/>
  <c r="A158" i="88"/>
  <c r="D157" i="88"/>
  <c r="C157" i="88"/>
  <c r="B157" i="88"/>
  <c r="A157" i="88"/>
  <c r="D156" i="88"/>
  <c r="C156" i="88"/>
  <c r="B156" i="88"/>
  <c r="A156" i="88"/>
  <c r="D155" i="88"/>
  <c r="C155" i="88"/>
  <c r="B155" i="88"/>
  <c r="A155" i="88"/>
  <c r="D154" i="88"/>
  <c r="C154" i="88"/>
  <c r="B154" i="88"/>
  <c r="A154" i="88"/>
  <c r="A94" i="88" s="1"/>
  <c r="D153" i="88"/>
  <c r="D192" i="88" s="1"/>
  <c r="C153" i="88"/>
  <c r="C192" i="88" s="1"/>
  <c r="A113" i="88" s="1"/>
  <c r="B153" i="88"/>
  <c r="B192" i="88" s="1"/>
  <c r="A153" i="88"/>
  <c r="A192" i="88" s="1"/>
  <c r="A114" i="88" s="1"/>
  <c r="A95" i="88"/>
  <c r="B75" i="88"/>
  <c r="B74" i="88"/>
  <c r="B73" i="88"/>
  <c r="D191" i="87"/>
  <c r="C191" i="87"/>
  <c r="B191" i="87"/>
  <c r="A191" i="87"/>
  <c r="D190" i="87"/>
  <c r="C190" i="87"/>
  <c r="B190" i="87"/>
  <c r="A190" i="87"/>
  <c r="D189" i="87"/>
  <c r="C189" i="87"/>
  <c r="B189" i="87"/>
  <c r="A189" i="87"/>
  <c r="D188" i="87"/>
  <c r="C188" i="87"/>
  <c r="B188" i="87"/>
  <c r="A188" i="87"/>
  <c r="D187" i="87"/>
  <c r="C187" i="87"/>
  <c r="B187" i="87"/>
  <c r="A187" i="87"/>
  <c r="D186" i="87"/>
  <c r="C186" i="87"/>
  <c r="B186" i="87"/>
  <c r="A186" i="87"/>
  <c r="D185" i="87"/>
  <c r="C185" i="87"/>
  <c r="B185" i="87"/>
  <c r="A185" i="87"/>
  <c r="D183" i="87"/>
  <c r="C183" i="87"/>
  <c r="B183" i="87"/>
  <c r="A183" i="87"/>
  <c r="D182" i="87"/>
  <c r="C182" i="87"/>
  <c r="B182" i="87"/>
  <c r="A182" i="87"/>
  <c r="D181" i="87"/>
  <c r="C181" i="87"/>
  <c r="B181" i="87"/>
  <c r="A181" i="87"/>
  <c r="D180" i="87"/>
  <c r="C180" i="87"/>
  <c r="B180" i="87"/>
  <c r="A180" i="87"/>
  <c r="D179" i="87"/>
  <c r="C179" i="87"/>
  <c r="B179" i="87"/>
  <c r="A179" i="87"/>
  <c r="D178" i="87"/>
  <c r="C178" i="87"/>
  <c r="B178" i="87"/>
  <c r="A178" i="87"/>
  <c r="D177" i="87"/>
  <c r="C177" i="87"/>
  <c r="B177" i="87"/>
  <c r="A177" i="87"/>
  <c r="D176" i="87"/>
  <c r="C176" i="87"/>
  <c r="B176" i="87"/>
  <c r="A176" i="87"/>
  <c r="D175" i="87"/>
  <c r="C175" i="87"/>
  <c r="B175" i="87"/>
  <c r="A175" i="87"/>
  <c r="D174" i="87"/>
  <c r="C174" i="87"/>
  <c r="B174" i="87"/>
  <c r="A174" i="87"/>
  <c r="D173" i="87"/>
  <c r="C173" i="87"/>
  <c r="B173" i="87"/>
  <c r="A173" i="87"/>
  <c r="D172" i="87"/>
  <c r="C172" i="87"/>
  <c r="B172" i="87"/>
  <c r="A172" i="87"/>
  <c r="D171" i="87"/>
  <c r="C171" i="87"/>
  <c r="B171" i="87"/>
  <c r="A171" i="87"/>
  <c r="D170" i="87"/>
  <c r="C170" i="87"/>
  <c r="B170" i="87"/>
  <c r="A170" i="87"/>
  <c r="D169" i="87"/>
  <c r="C169" i="87"/>
  <c r="B169" i="87"/>
  <c r="A169" i="87"/>
  <c r="D168" i="87"/>
  <c r="C168" i="87"/>
  <c r="B168" i="87"/>
  <c r="A168" i="87"/>
  <c r="D167" i="87"/>
  <c r="C167" i="87"/>
  <c r="B167" i="87"/>
  <c r="A167" i="87"/>
  <c r="D166" i="87"/>
  <c r="C166" i="87"/>
  <c r="B166" i="87"/>
  <c r="A166" i="87"/>
  <c r="D165" i="87"/>
  <c r="C165" i="87"/>
  <c r="B165" i="87"/>
  <c r="A165" i="87"/>
  <c r="D164" i="87"/>
  <c r="C164" i="87"/>
  <c r="B164" i="87"/>
  <c r="A164" i="87"/>
  <c r="D163" i="87"/>
  <c r="C163" i="87"/>
  <c r="B163" i="87"/>
  <c r="A163" i="87"/>
  <c r="D162" i="87"/>
  <c r="C162" i="87"/>
  <c r="B162" i="87"/>
  <c r="A162" i="87"/>
  <c r="D161" i="87"/>
  <c r="C161" i="87"/>
  <c r="B161" i="87"/>
  <c r="A161" i="87"/>
  <c r="D160" i="87"/>
  <c r="C160" i="87"/>
  <c r="B160" i="87"/>
  <c r="A160" i="87"/>
  <c r="D159" i="87"/>
  <c r="C159" i="87"/>
  <c r="B159" i="87"/>
  <c r="A159" i="87"/>
  <c r="D158" i="87"/>
  <c r="C158" i="87"/>
  <c r="B158" i="87"/>
  <c r="A158" i="87"/>
  <c r="D157" i="87"/>
  <c r="C157" i="87"/>
  <c r="B157" i="87"/>
  <c r="A157" i="87"/>
  <c r="D156" i="87"/>
  <c r="C156" i="87"/>
  <c r="B156" i="87"/>
  <c r="A156" i="87"/>
  <c r="D155" i="87"/>
  <c r="C155" i="87"/>
  <c r="B155" i="87"/>
  <c r="A155" i="87"/>
  <c r="D154" i="87"/>
  <c r="C154" i="87"/>
  <c r="B154" i="87"/>
  <c r="A95" i="87" s="1"/>
  <c r="A154" i="87"/>
  <c r="D153" i="87"/>
  <c r="D192" i="87" s="1"/>
  <c r="C153" i="87"/>
  <c r="C192" i="87" s="1"/>
  <c r="A113" i="87" s="1"/>
  <c r="A115" i="87" s="1"/>
  <c r="B153" i="87"/>
  <c r="B192" i="87" s="1"/>
  <c r="A153" i="87"/>
  <c r="A192" i="87" s="1"/>
  <c r="A114" i="87" s="1"/>
  <c r="A94" i="87"/>
  <c r="B75" i="87"/>
  <c r="B74" i="87"/>
  <c r="B73" i="87"/>
  <c r="D191" i="86"/>
  <c r="C191" i="86"/>
  <c r="B191" i="86"/>
  <c r="A191" i="86"/>
  <c r="D190" i="86"/>
  <c r="C190" i="86"/>
  <c r="B190" i="86"/>
  <c r="A190" i="86"/>
  <c r="D189" i="86"/>
  <c r="C189" i="86"/>
  <c r="B189" i="86"/>
  <c r="A189" i="86"/>
  <c r="D188" i="86"/>
  <c r="C188" i="86"/>
  <c r="B188" i="86"/>
  <c r="A188" i="86"/>
  <c r="D187" i="86"/>
  <c r="C187" i="86"/>
  <c r="B187" i="86"/>
  <c r="A187" i="86"/>
  <c r="D186" i="86"/>
  <c r="C186" i="86"/>
  <c r="B186" i="86"/>
  <c r="A186" i="86"/>
  <c r="D185" i="86"/>
  <c r="C185" i="86"/>
  <c r="B185" i="86"/>
  <c r="A185" i="86"/>
  <c r="D183" i="86"/>
  <c r="C183" i="86"/>
  <c r="B183" i="86"/>
  <c r="A183" i="86"/>
  <c r="D182" i="86"/>
  <c r="C182" i="86"/>
  <c r="B182" i="86"/>
  <c r="A182" i="86"/>
  <c r="D181" i="86"/>
  <c r="C181" i="86"/>
  <c r="B181" i="86"/>
  <c r="A181" i="86"/>
  <c r="D180" i="86"/>
  <c r="C180" i="86"/>
  <c r="B180" i="86"/>
  <c r="A180" i="86"/>
  <c r="D179" i="86"/>
  <c r="C179" i="86"/>
  <c r="B179" i="86"/>
  <c r="A179" i="86"/>
  <c r="D178" i="86"/>
  <c r="C178" i="86"/>
  <c r="B178" i="86"/>
  <c r="A178" i="86"/>
  <c r="D177" i="86"/>
  <c r="C177" i="86"/>
  <c r="B177" i="86"/>
  <c r="A177" i="86"/>
  <c r="D176" i="86"/>
  <c r="C176" i="86"/>
  <c r="B176" i="86"/>
  <c r="A176" i="86"/>
  <c r="D175" i="86"/>
  <c r="C175" i="86"/>
  <c r="B175" i="86"/>
  <c r="A175" i="86"/>
  <c r="D174" i="86"/>
  <c r="C174" i="86"/>
  <c r="B174" i="86"/>
  <c r="A174" i="86"/>
  <c r="D173" i="86"/>
  <c r="C173" i="86"/>
  <c r="B173" i="86"/>
  <c r="A173" i="86"/>
  <c r="D172" i="86"/>
  <c r="C172" i="86"/>
  <c r="B172" i="86"/>
  <c r="A172" i="86"/>
  <c r="D171" i="86"/>
  <c r="C171" i="86"/>
  <c r="B171" i="86"/>
  <c r="A171" i="86"/>
  <c r="D170" i="86"/>
  <c r="C170" i="86"/>
  <c r="B170" i="86"/>
  <c r="A170" i="86"/>
  <c r="D169" i="86"/>
  <c r="C169" i="86"/>
  <c r="B169" i="86"/>
  <c r="A169" i="86"/>
  <c r="D168" i="86"/>
  <c r="C168" i="86"/>
  <c r="B168" i="86"/>
  <c r="A168" i="86"/>
  <c r="D167" i="86"/>
  <c r="C167" i="86"/>
  <c r="B167" i="86"/>
  <c r="A167" i="86"/>
  <c r="D166" i="86"/>
  <c r="C166" i="86"/>
  <c r="B166" i="86"/>
  <c r="A166" i="86"/>
  <c r="D165" i="86"/>
  <c r="C165" i="86"/>
  <c r="B165" i="86"/>
  <c r="A165" i="86"/>
  <c r="D164" i="86"/>
  <c r="C164" i="86"/>
  <c r="B164" i="86"/>
  <c r="A164" i="86"/>
  <c r="D163" i="86"/>
  <c r="C163" i="86"/>
  <c r="B163" i="86"/>
  <c r="A163" i="86"/>
  <c r="D162" i="86"/>
  <c r="C162" i="86"/>
  <c r="B162" i="86"/>
  <c r="A162" i="86"/>
  <c r="D161" i="86"/>
  <c r="C161" i="86"/>
  <c r="B161" i="86"/>
  <c r="A161" i="86"/>
  <c r="D160" i="86"/>
  <c r="C160" i="86"/>
  <c r="B160" i="86"/>
  <c r="A160" i="86"/>
  <c r="D159" i="86"/>
  <c r="C159" i="86"/>
  <c r="B159" i="86"/>
  <c r="A159" i="86"/>
  <c r="D158" i="86"/>
  <c r="C158" i="86"/>
  <c r="B158" i="86"/>
  <c r="A158" i="86"/>
  <c r="D157" i="86"/>
  <c r="C157" i="86"/>
  <c r="B157" i="86"/>
  <c r="A157" i="86"/>
  <c r="D156" i="86"/>
  <c r="C156" i="86"/>
  <c r="B156" i="86"/>
  <c r="A156" i="86"/>
  <c r="D155" i="86"/>
  <c r="C155" i="86"/>
  <c r="B155" i="86"/>
  <c r="A155" i="86"/>
  <c r="D154" i="86"/>
  <c r="C154" i="86"/>
  <c r="B154" i="86"/>
  <c r="A154" i="86"/>
  <c r="D153" i="86"/>
  <c r="D192" i="86" s="1"/>
  <c r="C153" i="86"/>
  <c r="C192" i="86" s="1"/>
  <c r="B153" i="86"/>
  <c r="B192" i="86" s="1"/>
  <c r="A153" i="86"/>
  <c r="A192" i="86" s="1"/>
  <c r="B75" i="86"/>
  <c r="B74" i="86"/>
  <c r="B73" i="86"/>
  <c r="A113" i="89" l="1"/>
  <c r="A115" i="89" s="1"/>
  <c r="X23" i="78" s="1"/>
  <c r="A94" i="89"/>
  <c r="A95" i="89"/>
  <c r="A113" i="86"/>
  <c r="A94" i="86"/>
  <c r="A95" i="86"/>
  <c r="A114" i="86"/>
  <c r="A115" i="88"/>
  <c r="F10" i="87"/>
  <c r="F11" i="87" s="1"/>
  <c r="A116" i="87"/>
  <c r="M6" i="24"/>
  <c r="A115" i="86" l="1"/>
  <c r="X20" i="78" s="1"/>
  <c r="A116" i="89"/>
  <c r="F10" i="89"/>
  <c r="A116" i="88"/>
  <c r="F10" i="88"/>
  <c r="F11" i="88" s="1"/>
  <c r="AS25" i="85"/>
  <c r="AR25" i="85"/>
  <c r="AQ25" i="85"/>
  <c r="AP25" i="85"/>
  <c r="AF25" i="85"/>
  <c r="AE25" i="85"/>
  <c r="AD25" i="85"/>
  <c r="AC25" i="85"/>
  <c r="AW24" i="85"/>
  <c r="AV24" i="85"/>
  <c r="AU24" i="85"/>
  <c r="AT24" i="85"/>
  <c r="AJ24" i="85"/>
  <c r="AI24" i="85"/>
  <c r="AH24" i="85"/>
  <c r="AG24" i="85"/>
  <c r="AS23" i="85"/>
  <c r="AR23" i="85"/>
  <c r="AQ23" i="85"/>
  <c r="AP23" i="85"/>
  <c r="AF23" i="85"/>
  <c r="AE23" i="85"/>
  <c r="AD23" i="85"/>
  <c r="AC23" i="85"/>
  <c r="AS22" i="85"/>
  <c r="AR22" i="85"/>
  <c r="AQ22" i="85"/>
  <c r="AP22" i="85"/>
  <c r="AF22" i="85"/>
  <c r="AE22" i="85"/>
  <c r="AD22" i="85"/>
  <c r="AC22" i="85"/>
  <c r="AW21" i="85"/>
  <c r="AV21" i="85"/>
  <c r="AU21" i="85"/>
  <c r="AT21" i="85"/>
  <c r="AJ21" i="85"/>
  <c r="AI21" i="85"/>
  <c r="AH21" i="85"/>
  <c r="AG21" i="85"/>
  <c r="AW20" i="85"/>
  <c r="AV20" i="85"/>
  <c r="AU20" i="85"/>
  <c r="AT20" i="85"/>
  <c r="AJ20" i="85"/>
  <c r="AI20" i="85"/>
  <c r="AH20" i="85"/>
  <c r="AG20" i="85"/>
  <c r="AS19" i="85"/>
  <c r="AR19" i="85"/>
  <c r="AQ19" i="85"/>
  <c r="AP19" i="85"/>
  <c r="AF19" i="85"/>
  <c r="AE19" i="85"/>
  <c r="AD19" i="85"/>
  <c r="AC19" i="85"/>
  <c r="AW18" i="85"/>
  <c r="AV18" i="85"/>
  <c r="AU18" i="85"/>
  <c r="AT18" i="85"/>
  <c r="AJ18" i="85"/>
  <c r="AI18" i="85"/>
  <c r="AH18" i="85"/>
  <c r="AG18" i="85"/>
  <c r="AW17" i="85"/>
  <c r="AV17" i="85"/>
  <c r="AU17" i="85"/>
  <c r="AT17" i="85"/>
  <c r="AJ17" i="85"/>
  <c r="AI17" i="85"/>
  <c r="AH17" i="85"/>
  <c r="AG17" i="85"/>
  <c r="AS16" i="85"/>
  <c r="AR16" i="85"/>
  <c r="AQ16" i="85"/>
  <c r="AP16" i="85"/>
  <c r="AF16" i="85"/>
  <c r="AE16" i="85"/>
  <c r="AD16" i="85"/>
  <c r="AC16" i="85"/>
  <c r="AS15" i="85"/>
  <c r="AR15" i="85"/>
  <c r="AQ15" i="85"/>
  <c r="AP15" i="85"/>
  <c r="AF15" i="85"/>
  <c r="AE15" i="85"/>
  <c r="AD15" i="85"/>
  <c r="AC15" i="85"/>
  <c r="AW14" i="85"/>
  <c r="AV14" i="85"/>
  <c r="AU14" i="85"/>
  <c r="AT14" i="85"/>
  <c r="AJ14" i="85"/>
  <c r="AI14" i="85"/>
  <c r="AH14" i="85"/>
  <c r="AG14" i="85"/>
  <c r="AW13" i="85"/>
  <c r="AV13" i="85"/>
  <c r="AU13" i="85"/>
  <c r="AT13" i="85"/>
  <c r="AJ13" i="85"/>
  <c r="AI13" i="85"/>
  <c r="AH13" i="85"/>
  <c r="AG13" i="85"/>
  <c r="AW12" i="85"/>
  <c r="AV12" i="85"/>
  <c r="AU12" i="85"/>
  <c r="AT12" i="85"/>
  <c r="AJ12" i="85"/>
  <c r="AI12" i="85"/>
  <c r="AH12" i="85"/>
  <c r="AG12" i="85"/>
  <c r="AW11" i="85"/>
  <c r="AV11" i="85"/>
  <c r="AU11" i="85"/>
  <c r="AT11" i="85"/>
  <c r="AJ11" i="85"/>
  <c r="AI11" i="85"/>
  <c r="AH11" i="85"/>
  <c r="AG11" i="85"/>
  <c r="AW10" i="85"/>
  <c r="AV10" i="85"/>
  <c r="AU10" i="85"/>
  <c r="AT10" i="85"/>
  <c r="AJ10" i="85"/>
  <c r="AI10" i="85"/>
  <c r="AH10" i="85"/>
  <c r="AG10" i="85"/>
  <c r="AS9" i="85"/>
  <c r="AR9" i="85"/>
  <c r="AQ9" i="85"/>
  <c r="AP9" i="85"/>
  <c r="AF9" i="85"/>
  <c r="AE9" i="85"/>
  <c r="AD9" i="85"/>
  <c r="AC9" i="85"/>
  <c r="AS8" i="85"/>
  <c r="AR8" i="85"/>
  <c r="AQ8" i="85"/>
  <c r="AP8" i="85"/>
  <c r="AF8" i="85"/>
  <c r="AE8" i="85"/>
  <c r="AD8" i="85"/>
  <c r="AC8" i="85"/>
  <c r="AS7" i="85"/>
  <c r="AR7" i="85"/>
  <c r="AQ7" i="85"/>
  <c r="AP7" i="85"/>
  <c r="AF7" i="85"/>
  <c r="AE7" i="85"/>
  <c r="AD7" i="85"/>
  <c r="AC7" i="85"/>
  <c r="AS6" i="85"/>
  <c r="AR6" i="85"/>
  <c r="AQ6" i="85"/>
  <c r="AP6" i="85"/>
  <c r="AF6" i="85"/>
  <c r="AE6" i="85"/>
  <c r="AD6" i="85"/>
  <c r="AC6" i="85"/>
  <c r="F11" i="89" l="1"/>
  <c r="Y23" i="78"/>
  <c r="F10" i="86"/>
  <c r="F11" i="86" s="1"/>
  <c r="A116" i="86"/>
  <c r="AP7" i="79"/>
  <c r="AQ7" i="79"/>
  <c r="AR7" i="79"/>
  <c r="AS7" i="79"/>
  <c r="AP8" i="79"/>
  <c r="AQ8" i="79"/>
  <c r="AR8" i="79"/>
  <c r="AS8" i="79"/>
  <c r="AP9" i="79"/>
  <c r="AQ9" i="79"/>
  <c r="AR9" i="79"/>
  <c r="AS9" i="79"/>
  <c r="AT10" i="79"/>
  <c r="AU10" i="79"/>
  <c r="AV10" i="79"/>
  <c r="AW10" i="79"/>
  <c r="AT11" i="79"/>
  <c r="AU11" i="79"/>
  <c r="AV11" i="79"/>
  <c r="AW11" i="79"/>
  <c r="AT12" i="79"/>
  <c r="AU12" i="79"/>
  <c r="AV12" i="79"/>
  <c r="AW12" i="79"/>
  <c r="AT13" i="79"/>
  <c r="AU13" i="79"/>
  <c r="AV13" i="79"/>
  <c r="AW13" i="79"/>
  <c r="AT14" i="79"/>
  <c r="AU14" i="79"/>
  <c r="AV14" i="79"/>
  <c r="AW14" i="79"/>
  <c r="AP15" i="79"/>
  <c r="AQ15" i="79"/>
  <c r="AR15" i="79"/>
  <c r="AS15" i="79"/>
  <c r="AP16" i="79"/>
  <c r="AQ16" i="79"/>
  <c r="AR16" i="79"/>
  <c r="AS16" i="79"/>
  <c r="AT17" i="79"/>
  <c r="AU17" i="79"/>
  <c r="AV17" i="79"/>
  <c r="AW17" i="79"/>
  <c r="AT18" i="79"/>
  <c r="AU18" i="79"/>
  <c r="AV18" i="79"/>
  <c r="AW18" i="79"/>
  <c r="AP19" i="79"/>
  <c r="AQ19" i="79"/>
  <c r="AR19" i="79"/>
  <c r="AS19" i="79"/>
  <c r="AT20" i="79"/>
  <c r="AU20" i="79"/>
  <c r="AV20" i="79"/>
  <c r="AW20" i="79"/>
  <c r="AT21" i="79"/>
  <c r="AU21" i="79"/>
  <c r="AV21" i="79"/>
  <c r="AW21" i="79"/>
  <c r="AP22" i="79"/>
  <c r="AQ22" i="79"/>
  <c r="AR22" i="79"/>
  <c r="AS22" i="79"/>
  <c r="AP23" i="79"/>
  <c r="AQ23" i="79"/>
  <c r="AR23" i="79"/>
  <c r="AS23" i="79"/>
  <c r="AT24" i="79"/>
  <c r="AU24" i="79"/>
  <c r="AV24" i="79"/>
  <c r="AW24" i="79"/>
  <c r="AP25" i="79"/>
  <c r="AQ25" i="79"/>
  <c r="AR25" i="79"/>
  <c r="AS25" i="79"/>
  <c r="AS6" i="79"/>
  <c r="AR6" i="79"/>
  <c r="AQ6" i="79"/>
  <c r="AP6" i="79"/>
  <c r="Y20" i="78" l="1"/>
  <c r="BC25" i="84"/>
  <c r="BB25" i="84"/>
  <c r="BA25" i="84"/>
  <c r="AZ25" i="84"/>
  <c r="AY25" i="84"/>
  <c r="AX25" i="84"/>
  <c r="AW25" i="84"/>
  <c r="AV25" i="84"/>
  <c r="AU25" i="84"/>
  <c r="AT25" i="84"/>
  <c r="AS25" i="84"/>
  <c r="AR25" i="84"/>
  <c r="AQ25" i="84"/>
  <c r="AP25" i="84"/>
  <c r="AO25" i="84"/>
  <c r="AN25" i="84"/>
  <c r="AM25" i="84"/>
  <c r="AL25" i="84"/>
  <c r="AK25" i="84"/>
  <c r="AJ25" i="84"/>
  <c r="AI25" i="84"/>
  <c r="AH25" i="84"/>
  <c r="AG25" i="84"/>
  <c r="AF25" i="84"/>
  <c r="AE25" i="84"/>
  <c r="AD25" i="84"/>
  <c r="AC25" i="84"/>
  <c r="AB25" i="84"/>
  <c r="AA25" i="84"/>
  <c r="Z25" i="84"/>
  <c r="Y25" i="84"/>
  <c r="X25" i="84"/>
  <c r="W25" i="84"/>
  <c r="V25" i="84"/>
  <c r="U25" i="84"/>
  <c r="T25" i="84"/>
  <c r="S25" i="84"/>
  <c r="R25" i="84"/>
  <c r="M25" i="84"/>
  <c r="L25" i="84"/>
  <c r="K25" i="84"/>
  <c r="J25" i="84"/>
  <c r="I25" i="84"/>
  <c r="H25" i="84"/>
  <c r="BC24" i="84"/>
  <c r="BB24" i="84"/>
  <c r="BA24" i="84"/>
  <c r="AZ24" i="84"/>
  <c r="AY24" i="84"/>
  <c r="AX24" i="84"/>
  <c r="AW24" i="84"/>
  <c r="AV24" i="84"/>
  <c r="AU24" i="84"/>
  <c r="AT24" i="84"/>
  <c r="AS24" i="84"/>
  <c r="AR24" i="84"/>
  <c r="AQ24" i="84"/>
  <c r="AP24" i="84"/>
  <c r="AO24" i="84"/>
  <c r="AN24" i="84"/>
  <c r="AM24" i="84"/>
  <c r="AL24" i="84"/>
  <c r="AK24" i="84"/>
  <c r="AJ24" i="84"/>
  <c r="AI24" i="84"/>
  <c r="AH24" i="84"/>
  <c r="AG24" i="84"/>
  <c r="AF24" i="84"/>
  <c r="AE24" i="84"/>
  <c r="AD24" i="84"/>
  <c r="AC24" i="84"/>
  <c r="AB24" i="84"/>
  <c r="AA24" i="84"/>
  <c r="Z24" i="84"/>
  <c r="Y24" i="84"/>
  <c r="X24" i="84"/>
  <c r="W24" i="84"/>
  <c r="V24" i="84"/>
  <c r="U24" i="84"/>
  <c r="T24" i="84"/>
  <c r="S24" i="84"/>
  <c r="R24" i="84"/>
  <c r="M24" i="84"/>
  <c r="L24" i="84"/>
  <c r="K24" i="84"/>
  <c r="J24" i="84"/>
  <c r="I24" i="84"/>
  <c r="H24" i="84"/>
  <c r="BD24" i="84" s="1"/>
  <c r="E24" i="84" s="1"/>
  <c r="BC23" i="84"/>
  <c r="BB23" i="84"/>
  <c r="BA23" i="84"/>
  <c r="AZ23" i="84"/>
  <c r="AY23" i="84"/>
  <c r="AX23" i="84"/>
  <c r="AW23" i="84"/>
  <c r="AV23" i="84"/>
  <c r="AU23" i="84"/>
  <c r="AT23" i="84"/>
  <c r="AS23" i="84"/>
  <c r="AR23" i="84"/>
  <c r="AQ23" i="84"/>
  <c r="AP23" i="84"/>
  <c r="AO23" i="84"/>
  <c r="AN23" i="84"/>
  <c r="AM23" i="84"/>
  <c r="AL23" i="84"/>
  <c r="AK23" i="84"/>
  <c r="AJ23" i="84"/>
  <c r="AI23" i="84"/>
  <c r="AH23" i="84"/>
  <c r="AG23" i="84"/>
  <c r="AF23" i="84"/>
  <c r="AE23" i="84"/>
  <c r="AD23" i="84"/>
  <c r="AC23" i="84"/>
  <c r="AB23" i="84"/>
  <c r="AA23" i="84"/>
  <c r="Z23" i="84"/>
  <c r="Y23" i="84"/>
  <c r="X23" i="84"/>
  <c r="W23" i="84"/>
  <c r="V23" i="84"/>
  <c r="U23" i="84"/>
  <c r="T23" i="84"/>
  <c r="S23" i="84"/>
  <c r="R23" i="84"/>
  <c r="M23" i="84"/>
  <c r="L23" i="84"/>
  <c r="K23" i="84"/>
  <c r="J23" i="84"/>
  <c r="I23" i="84"/>
  <c r="H23" i="84"/>
  <c r="BD23" i="84" s="1"/>
  <c r="E23" i="84" s="1"/>
  <c r="BC22" i="84"/>
  <c r="BB22" i="84"/>
  <c r="BA22" i="84"/>
  <c r="AZ22" i="84"/>
  <c r="AY22" i="84"/>
  <c r="AX22" i="84"/>
  <c r="AW22" i="84"/>
  <c r="AV22" i="84"/>
  <c r="AU22" i="84"/>
  <c r="AT22" i="84"/>
  <c r="AS22" i="84"/>
  <c r="AR22" i="84"/>
  <c r="AQ22" i="84"/>
  <c r="AP22" i="84"/>
  <c r="AO22" i="84"/>
  <c r="AN22" i="84"/>
  <c r="AM22" i="84"/>
  <c r="AL22" i="84"/>
  <c r="AK22" i="84"/>
  <c r="AJ22" i="84"/>
  <c r="AI22" i="84"/>
  <c r="AH22" i="84"/>
  <c r="AG22" i="84"/>
  <c r="AF22" i="84"/>
  <c r="AE22" i="84"/>
  <c r="AD22" i="84"/>
  <c r="AC22" i="84"/>
  <c r="AB22" i="84"/>
  <c r="AA22" i="84"/>
  <c r="Z22" i="84"/>
  <c r="Y22" i="84"/>
  <c r="X22" i="84"/>
  <c r="W22" i="84"/>
  <c r="V22" i="84"/>
  <c r="U22" i="84"/>
  <c r="T22" i="84"/>
  <c r="S22" i="84"/>
  <c r="R22" i="84"/>
  <c r="M22" i="84"/>
  <c r="L22" i="84"/>
  <c r="K22" i="84"/>
  <c r="J22" i="84"/>
  <c r="I22" i="84"/>
  <c r="H22" i="84"/>
  <c r="BD22" i="84" s="1"/>
  <c r="E22" i="84" s="1"/>
  <c r="BC21" i="84"/>
  <c r="BB21" i="84"/>
  <c r="BA21" i="84"/>
  <c r="AZ21" i="84"/>
  <c r="AY21" i="84"/>
  <c r="AX21" i="84"/>
  <c r="AW21" i="84"/>
  <c r="AV21" i="84"/>
  <c r="AU21" i="84"/>
  <c r="AT21" i="84"/>
  <c r="AS21" i="84"/>
  <c r="AR21" i="84"/>
  <c r="AQ21" i="84"/>
  <c r="AP21" i="84"/>
  <c r="AO21" i="84"/>
  <c r="AN21" i="84"/>
  <c r="AM21" i="84"/>
  <c r="AL21" i="84"/>
  <c r="AK21" i="84"/>
  <c r="AJ21" i="84"/>
  <c r="AI21" i="84"/>
  <c r="AH21" i="84"/>
  <c r="AG21" i="84"/>
  <c r="AF21" i="84"/>
  <c r="AE21" i="84"/>
  <c r="AD21" i="84"/>
  <c r="AC21" i="84"/>
  <c r="AB21" i="84"/>
  <c r="AA21" i="84"/>
  <c r="Z21" i="84"/>
  <c r="Y21" i="84"/>
  <c r="X21" i="84"/>
  <c r="W21" i="84"/>
  <c r="V21" i="84"/>
  <c r="U21" i="84"/>
  <c r="T21" i="84"/>
  <c r="S21" i="84"/>
  <c r="R21" i="84"/>
  <c r="M21" i="84"/>
  <c r="L21" i="84"/>
  <c r="K21" i="84"/>
  <c r="J21" i="84"/>
  <c r="I21" i="84"/>
  <c r="H21" i="84"/>
  <c r="BD21" i="84" s="1"/>
  <c r="E21" i="84" s="1"/>
  <c r="BC20" i="84"/>
  <c r="BB20" i="84"/>
  <c r="BA20" i="84"/>
  <c r="AZ20" i="84"/>
  <c r="AY20" i="84"/>
  <c r="AX20" i="84"/>
  <c r="AW20" i="84"/>
  <c r="AV20" i="84"/>
  <c r="AU20" i="84"/>
  <c r="AT20" i="84"/>
  <c r="AS20" i="84"/>
  <c r="AR20" i="84"/>
  <c r="AQ20" i="84"/>
  <c r="AP20" i="84"/>
  <c r="AO20" i="84"/>
  <c r="AN20" i="84"/>
  <c r="AM20" i="84"/>
  <c r="AL20" i="84"/>
  <c r="AK20" i="84"/>
  <c r="AJ20" i="84"/>
  <c r="AI20" i="84"/>
  <c r="AH20" i="84"/>
  <c r="AG20" i="84"/>
  <c r="AF20" i="84"/>
  <c r="AE20" i="84"/>
  <c r="AD20" i="84"/>
  <c r="AC20" i="84"/>
  <c r="AB20" i="84"/>
  <c r="AA20" i="84"/>
  <c r="Z20" i="84"/>
  <c r="Y20" i="84"/>
  <c r="X20" i="84"/>
  <c r="W20" i="84"/>
  <c r="V20" i="84"/>
  <c r="U20" i="84"/>
  <c r="T20" i="84"/>
  <c r="S20" i="84"/>
  <c r="R20" i="84"/>
  <c r="M20" i="84"/>
  <c r="L20" i="84"/>
  <c r="K20" i="84"/>
  <c r="J20" i="84"/>
  <c r="I20" i="84"/>
  <c r="H20" i="84"/>
  <c r="BD20" i="84" s="1"/>
  <c r="E20" i="84" s="1"/>
  <c r="BC19" i="84"/>
  <c r="BB19" i="84"/>
  <c r="BA19" i="84"/>
  <c r="AZ19" i="84"/>
  <c r="AY19" i="84"/>
  <c r="AX19" i="84"/>
  <c r="AW19" i="84"/>
  <c r="AV19" i="84"/>
  <c r="AU19" i="84"/>
  <c r="AT19" i="84"/>
  <c r="AS19" i="84"/>
  <c r="AR19" i="84"/>
  <c r="AQ19" i="84"/>
  <c r="AP19" i="84"/>
  <c r="AO19" i="84"/>
  <c r="AN19" i="84"/>
  <c r="AM19" i="84"/>
  <c r="AL19" i="84"/>
  <c r="AK19" i="84"/>
  <c r="AJ19" i="84"/>
  <c r="AI19" i="84"/>
  <c r="AH19" i="84"/>
  <c r="AG19" i="84"/>
  <c r="AF19" i="84"/>
  <c r="AE19" i="84"/>
  <c r="AD19" i="84"/>
  <c r="AC19" i="84"/>
  <c r="AB19" i="84"/>
  <c r="AA19" i="84"/>
  <c r="Z19" i="84"/>
  <c r="Y19" i="84"/>
  <c r="X19" i="84"/>
  <c r="W19" i="84"/>
  <c r="V19" i="84"/>
  <c r="U19" i="84"/>
  <c r="T19" i="84"/>
  <c r="S19" i="84"/>
  <c r="R19" i="84"/>
  <c r="M19" i="84"/>
  <c r="L19" i="84"/>
  <c r="K19" i="84"/>
  <c r="J19" i="84"/>
  <c r="I19" i="84"/>
  <c r="H19" i="84"/>
  <c r="BC18" i="84"/>
  <c r="BB18" i="84"/>
  <c r="BA18" i="84"/>
  <c r="AZ18" i="84"/>
  <c r="AY18" i="84"/>
  <c r="AX18" i="84"/>
  <c r="AW18" i="84"/>
  <c r="AV18" i="84"/>
  <c r="AU18" i="84"/>
  <c r="AT18" i="84"/>
  <c r="AS18" i="84"/>
  <c r="AR18" i="84"/>
  <c r="AQ18" i="84"/>
  <c r="AP18" i="84"/>
  <c r="AO18" i="84"/>
  <c r="AN18" i="84"/>
  <c r="AM18" i="84"/>
  <c r="AL18" i="84"/>
  <c r="AK18" i="84"/>
  <c r="AJ18" i="84"/>
  <c r="AI18" i="84"/>
  <c r="AH18" i="84"/>
  <c r="AG18" i="84"/>
  <c r="AF18" i="84"/>
  <c r="AE18" i="84"/>
  <c r="AD18" i="84"/>
  <c r="AC18" i="84"/>
  <c r="AB18" i="84"/>
  <c r="AA18" i="84"/>
  <c r="Z18" i="84"/>
  <c r="Y18" i="84"/>
  <c r="X18" i="84"/>
  <c r="W18" i="84"/>
  <c r="V18" i="84"/>
  <c r="U18" i="84"/>
  <c r="T18" i="84"/>
  <c r="S18" i="84"/>
  <c r="R18" i="84"/>
  <c r="BD18" i="84"/>
  <c r="E18" i="84" s="1"/>
  <c r="M18" i="84"/>
  <c r="L18" i="84"/>
  <c r="K18" i="84"/>
  <c r="J18" i="84"/>
  <c r="I18" i="84"/>
  <c r="H18" i="84"/>
  <c r="BC17" i="84"/>
  <c r="BB17" i="84"/>
  <c r="BA17" i="84"/>
  <c r="AZ17" i="84"/>
  <c r="AY17" i="84"/>
  <c r="AX17" i="84"/>
  <c r="AW17" i="84"/>
  <c r="AV17" i="84"/>
  <c r="AU17" i="84"/>
  <c r="AT17" i="84"/>
  <c r="AS17" i="84"/>
  <c r="AR17" i="84"/>
  <c r="AQ17" i="84"/>
  <c r="AP17" i="84"/>
  <c r="AO17" i="84"/>
  <c r="AN17" i="84"/>
  <c r="AM17" i="84"/>
  <c r="AL17" i="84"/>
  <c r="AK17" i="84"/>
  <c r="AJ17" i="84"/>
  <c r="AI17" i="84"/>
  <c r="AH17" i="84"/>
  <c r="AG17" i="84"/>
  <c r="AF17" i="84"/>
  <c r="AE17" i="84"/>
  <c r="AD17" i="84"/>
  <c r="AC17" i="84"/>
  <c r="AB17" i="84"/>
  <c r="AA17" i="84"/>
  <c r="Z17" i="84"/>
  <c r="Y17" i="84"/>
  <c r="X17" i="84"/>
  <c r="W17" i="84"/>
  <c r="V17" i="84"/>
  <c r="U17" i="84"/>
  <c r="T17" i="84"/>
  <c r="S17" i="84"/>
  <c r="R17" i="84"/>
  <c r="M17" i="84"/>
  <c r="L17" i="84"/>
  <c r="K17" i="84"/>
  <c r="J17" i="84"/>
  <c r="I17" i="84"/>
  <c r="H17" i="84"/>
  <c r="BD17" i="84" s="1"/>
  <c r="E17" i="84" s="1"/>
  <c r="BC16" i="84"/>
  <c r="BB16" i="84"/>
  <c r="BA16" i="84"/>
  <c r="AZ16" i="84"/>
  <c r="AY16" i="84"/>
  <c r="AX16" i="84"/>
  <c r="AW16" i="84"/>
  <c r="AV16" i="84"/>
  <c r="AU16" i="84"/>
  <c r="AT16" i="84"/>
  <c r="AS16" i="84"/>
  <c r="AR16" i="84"/>
  <c r="AQ16" i="84"/>
  <c r="AP16" i="84"/>
  <c r="AO16" i="84"/>
  <c r="AN16" i="84"/>
  <c r="AM16" i="84"/>
  <c r="AL16" i="84"/>
  <c r="AK16" i="84"/>
  <c r="AJ16" i="84"/>
  <c r="AI16" i="84"/>
  <c r="AH16" i="84"/>
  <c r="AG16" i="84"/>
  <c r="AF16" i="84"/>
  <c r="AE16" i="84"/>
  <c r="AD16" i="84"/>
  <c r="AC16" i="84"/>
  <c r="AB16" i="84"/>
  <c r="AA16" i="84"/>
  <c r="Z16" i="84"/>
  <c r="Y16" i="84"/>
  <c r="X16" i="84"/>
  <c r="W16" i="84"/>
  <c r="V16" i="84"/>
  <c r="U16" i="84"/>
  <c r="T16" i="84"/>
  <c r="S16" i="84"/>
  <c r="R16" i="84"/>
  <c r="M16" i="84"/>
  <c r="L16" i="84"/>
  <c r="K16" i="84"/>
  <c r="J16" i="84"/>
  <c r="I16" i="84"/>
  <c r="H16" i="84"/>
  <c r="BD16" i="84" s="1"/>
  <c r="E16" i="84" s="1"/>
  <c r="BC15" i="84"/>
  <c r="BB15" i="84"/>
  <c r="BA15" i="84"/>
  <c r="AZ15" i="84"/>
  <c r="AY15" i="84"/>
  <c r="AX15" i="84"/>
  <c r="AW15" i="84"/>
  <c r="AV15" i="84"/>
  <c r="AU15" i="84"/>
  <c r="AT15" i="84"/>
  <c r="AS15" i="84"/>
  <c r="AR15" i="84"/>
  <c r="AQ15" i="84"/>
  <c r="AP15" i="84"/>
  <c r="AO15" i="84"/>
  <c r="AN15" i="84"/>
  <c r="AM15" i="84"/>
  <c r="AL15" i="84"/>
  <c r="AK15" i="84"/>
  <c r="AJ15" i="84"/>
  <c r="AI15" i="84"/>
  <c r="AH15" i="84"/>
  <c r="AG15" i="84"/>
  <c r="AF15" i="84"/>
  <c r="AE15" i="84"/>
  <c r="AD15" i="84"/>
  <c r="AC15" i="84"/>
  <c r="AB15" i="84"/>
  <c r="AA15" i="84"/>
  <c r="Z15" i="84"/>
  <c r="Y15" i="84"/>
  <c r="X15" i="84"/>
  <c r="W15" i="84"/>
  <c r="V15" i="84"/>
  <c r="U15" i="84"/>
  <c r="T15" i="84"/>
  <c r="S15" i="84"/>
  <c r="R15" i="84"/>
  <c r="M15" i="84"/>
  <c r="L15" i="84"/>
  <c r="K15" i="84"/>
  <c r="J15" i="84"/>
  <c r="I15" i="84"/>
  <c r="H15" i="84"/>
  <c r="BD15" i="84" s="1"/>
  <c r="E15" i="84" s="1"/>
  <c r="BC14" i="84"/>
  <c r="BB14" i="84"/>
  <c r="BA14" i="84"/>
  <c r="AZ14" i="84"/>
  <c r="AY14" i="84"/>
  <c r="AX14" i="84"/>
  <c r="AW14" i="84"/>
  <c r="AV14" i="84"/>
  <c r="AU14" i="84"/>
  <c r="AT14" i="84"/>
  <c r="AS14" i="84"/>
  <c r="AR14" i="84"/>
  <c r="AQ14" i="84"/>
  <c r="AP14" i="84"/>
  <c r="AO14" i="84"/>
  <c r="AN14" i="84"/>
  <c r="AM14" i="84"/>
  <c r="AL14" i="84"/>
  <c r="AK14" i="84"/>
  <c r="AJ14" i="84"/>
  <c r="AI14" i="84"/>
  <c r="AH14" i="84"/>
  <c r="AG14" i="84"/>
  <c r="AF14" i="84"/>
  <c r="AE14" i="84"/>
  <c r="AD14" i="84"/>
  <c r="AC14" i="84"/>
  <c r="AB14" i="84"/>
  <c r="AA14" i="84"/>
  <c r="Z14" i="84"/>
  <c r="Y14" i="84"/>
  <c r="X14" i="84"/>
  <c r="W14" i="84"/>
  <c r="V14" i="84"/>
  <c r="U14" i="84"/>
  <c r="T14" i="84"/>
  <c r="S14" i="84"/>
  <c r="R14" i="84"/>
  <c r="M14" i="84"/>
  <c r="L14" i="84"/>
  <c r="K14" i="84"/>
  <c r="J14" i="84"/>
  <c r="I14" i="84"/>
  <c r="H14" i="84"/>
  <c r="BD14" i="84" s="1"/>
  <c r="E14" i="84" s="1"/>
  <c r="BC13" i="84"/>
  <c r="BB13" i="84"/>
  <c r="BA13" i="84"/>
  <c r="AZ13" i="84"/>
  <c r="AY13" i="84"/>
  <c r="AX13" i="84"/>
  <c r="AW13" i="84"/>
  <c r="AV13" i="84"/>
  <c r="AU13" i="84"/>
  <c r="AT13" i="84"/>
  <c r="AS13" i="84"/>
  <c r="AR13" i="84"/>
  <c r="AQ13" i="84"/>
  <c r="AP13" i="84"/>
  <c r="AO13" i="84"/>
  <c r="AN13" i="84"/>
  <c r="AM13" i="84"/>
  <c r="AL13" i="84"/>
  <c r="AK13" i="84"/>
  <c r="AJ13" i="84"/>
  <c r="AI13" i="84"/>
  <c r="AH13" i="84"/>
  <c r="AG13" i="84"/>
  <c r="AF13" i="84"/>
  <c r="AE13" i="84"/>
  <c r="AD13" i="84"/>
  <c r="AC13" i="84"/>
  <c r="AB13" i="84"/>
  <c r="AA13" i="84"/>
  <c r="Z13" i="84"/>
  <c r="Y13" i="84"/>
  <c r="X13" i="84"/>
  <c r="W13" i="84"/>
  <c r="V13" i="84"/>
  <c r="U13" i="84"/>
  <c r="T13" i="84"/>
  <c r="S13" i="84"/>
  <c r="R13" i="84"/>
  <c r="M13" i="84"/>
  <c r="L13" i="84"/>
  <c r="K13" i="84"/>
  <c r="J13" i="84"/>
  <c r="I13" i="84"/>
  <c r="H13" i="84"/>
  <c r="BD13" i="84" s="1"/>
  <c r="E13" i="84" s="1"/>
  <c r="BC12" i="84"/>
  <c r="BB12" i="84"/>
  <c r="BA12" i="84"/>
  <c r="AZ12" i="84"/>
  <c r="AY12" i="84"/>
  <c r="AX12" i="84"/>
  <c r="AW12" i="84"/>
  <c r="AV12" i="84"/>
  <c r="AU12" i="84"/>
  <c r="AT12" i="84"/>
  <c r="AS12" i="84"/>
  <c r="AR12" i="84"/>
  <c r="AQ12" i="84"/>
  <c r="AP12" i="84"/>
  <c r="AO12" i="84"/>
  <c r="AN12" i="84"/>
  <c r="AM12" i="84"/>
  <c r="AL12" i="84"/>
  <c r="AK12" i="84"/>
  <c r="AJ12" i="84"/>
  <c r="AI12" i="84"/>
  <c r="AH12" i="84"/>
  <c r="AG12" i="84"/>
  <c r="AF12" i="84"/>
  <c r="AE12" i="84"/>
  <c r="AD12" i="84"/>
  <c r="AC12" i="84"/>
  <c r="AB12" i="84"/>
  <c r="AA12" i="84"/>
  <c r="Z12" i="84"/>
  <c r="Y12" i="84"/>
  <c r="X12" i="84"/>
  <c r="W12" i="84"/>
  <c r="V12" i="84"/>
  <c r="U12" i="84"/>
  <c r="T12" i="84"/>
  <c r="S12" i="84"/>
  <c r="R12" i="84"/>
  <c r="M12" i="84"/>
  <c r="L12" i="84"/>
  <c r="K12" i="84"/>
  <c r="J12" i="84"/>
  <c r="I12" i="84"/>
  <c r="H12" i="84"/>
  <c r="BC11" i="84"/>
  <c r="BB11" i="84"/>
  <c r="BA11" i="84"/>
  <c r="AZ11" i="84"/>
  <c r="AY11" i="84"/>
  <c r="AX11" i="84"/>
  <c r="AW11" i="84"/>
  <c r="AV11" i="84"/>
  <c r="AU11" i="84"/>
  <c r="AT11" i="84"/>
  <c r="AS11" i="84"/>
  <c r="AR11" i="84"/>
  <c r="AQ11" i="84"/>
  <c r="AP11" i="84"/>
  <c r="AO11" i="84"/>
  <c r="AN11" i="84"/>
  <c r="AM11" i="84"/>
  <c r="AL11" i="84"/>
  <c r="AK11" i="84"/>
  <c r="AJ11" i="84"/>
  <c r="AI11" i="84"/>
  <c r="AH11" i="84"/>
  <c r="AG11" i="84"/>
  <c r="AF11" i="84"/>
  <c r="AE11" i="84"/>
  <c r="AD11" i="84"/>
  <c r="AC11" i="84"/>
  <c r="AB11" i="84"/>
  <c r="AA11" i="84"/>
  <c r="Z11" i="84"/>
  <c r="Y11" i="84"/>
  <c r="X11" i="84"/>
  <c r="W11" i="84"/>
  <c r="V11" i="84"/>
  <c r="U11" i="84"/>
  <c r="T11" i="84"/>
  <c r="S11" i="84"/>
  <c r="R11" i="84"/>
  <c r="M11" i="84"/>
  <c r="L11" i="84"/>
  <c r="K11" i="84"/>
  <c r="J11" i="84"/>
  <c r="I11" i="84"/>
  <c r="H11" i="84"/>
  <c r="BC10" i="84"/>
  <c r="BB10" i="84"/>
  <c r="BA10" i="84"/>
  <c r="AZ10" i="84"/>
  <c r="AY10" i="84"/>
  <c r="AX10" i="84"/>
  <c r="AW10" i="84"/>
  <c r="AV10" i="84"/>
  <c r="AU10" i="84"/>
  <c r="AT10" i="84"/>
  <c r="AS10" i="84"/>
  <c r="AR10" i="84"/>
  <c r="AQ10" i="84"/>
  <c r="AP10" i="84"/>
  <c r="AO10" i="84"/>
  <c r="AN10" i="84"/>
  <c r="AM10" i="84"/>
  <c r="AL10" i="84"/>
  <c r="AK10" i="84"/>
  <c r="AJ10" i="84"/>
  <c r="AI10" i="84"/>
  <c r="AH10" i="84"/>
  <c r="AG10" i="84"/>
  <c r="AF10" i="84"/>
  <c r="AE10" i="84"/>
  <c r="AD10" i="84"/>
  <c r="AC10" i="84"/>
  <c r="AB10" i="84"/>
  <c r="AA10" i="84"/>
  <c r="Z10" i="84"/>
  <c r="Y10" i="84"/>
  <c r="X10" i="84"/>
  <c r="W10" i="84"/>
  <c r="V10" i="84"/>
  <c r="U10" i="84"/>
  <c r="T10" i="84"/>
  <c r="S10" i="84"/>
  <c r="R10" i="84"/>
  <c r="BD10" i="84"/>
  <c r="E10" i="84" s="1"/>
  <c r="M10" i="84"/>
  <c r="L10" i="84"/>
  <c r="K10" i="84"/>
  <c r="J10" i="84"/>
  <c r="I10" i="84"/>
  <c r="H10" i="84"/>
  <c r="BC9" i="84"/>
  <c r="BB9" i="84"/>
  <c r="BA9" i="84"/>
  <c r="AZ9" i="84"/>
  <c r="AY9" i="84"/>
  <c r="AX9" i="84"/>
  <c r="AW9" i="84"/>
  <c r="AV9" i="84"/>
  <c r="AU9" i="84"/>
  <c r="AT9" i="84"/>
  <c r="AS9" i="84"/>
  <c r="AR9" i="84"/>
  <c r="AQ9" i="84"/>
  <c r="AP9" i="84"/>
  <c r="AO9" i="84"/>
  <c r="AN9" i="84"/>
  <c r="AM9" i="84"/>
  <c r="AL9" i="84"/>
  <c r="AK9" i="84"/>
  <c r="AJ9" i="84"/>
  <c r="AI9" i="84"/>
  <c r="AH9" i="84"/>
  <c r="AG9" i="84"/>
  <c r="AF9" i="84"/>
  <c r="AE9" i="84"/>
  <c r="AD9" i="84"/>
  <c r="AC9" i="84"/>
  <c r="AB9" i="84"/>
  <c r="AA9" i="84"/>
  <c r="Z9" i="84"/>
  <c r="Y9" i="84"/>
  <c r="X9" i="84"/>
  <c r="W9" i="84"/>
  <c r="V9" i="84"/>
  <c r="U9" i="84"/>
  <c r="T9" i="84"/>
  <c r="S9" i="84"/>
  <c r="R9" i="84"/>
  <c r="M9" i="84"/>
  <c r="L9" i="84"/>
  <c r="K9" i="84"/>
  <c r="J9" i="84"/>
  <c r="I9" i="84"/>
  <c r="H9" i="84"/>
  <c r="BD9" i="84" s="1"/>
  <c r="E9" i="84" s="1"/>
  <c r="BC8" i="84"/>
  <c r="BB8" i="84"/>
  <c r="BA8" i="84"/>
  <c r="AZ8" i="84"/>
  <c r="AY8" i="84"/>
  <c r="AX8" i="84"/>
  <c r="AW8" i="84"/>
  <c r="AV8" i="84"/>
  <c r="AU8" i="84"/>
  <c r="AT8" i="84"/>
  <c r="AS8" i="84"/>
  <c r="AR8" i="84"/>
  <c r="AQ8" i="84"/>
  <c r="AP8" i="84"/>
  <c r="AO8" i="84"/>
  <c r="AN8" i="84"/>
  <c r="AM8" i="84"/>
  <c r="AL8" i="84"/>
  <c r="AK8" i="84"/>
  <c r="AJ8" i="84"/>
  <c r="AI8" i="84"/>
  <c r="AH8" i="84"/>
  <c r="AG8" i="84"/>
  <c r="AF8" i="84"/>
  <c r="AE8" i="84"/>
  <c r="AD8" i="84"/>
  <c r="AC8" i="84"/>
  <c r="AB8" i="84"/>
  <c r="AA8" i="84"/>
  <c r="Z8" i="84"/>
  <c r="Y8" i="84"/>
  <c r="X8" i="84"/>
  <c r="W8" i="84"/>
  <c r="V8" i="84"/>
  <c r="U8" i="84"/>
  <c r="T8" i="84"/>
  <c r="S8" i="84"/>
  <c r="R8" i="84"/>
  <c r="M8" i="84"/>
  <c r="L8" i="84"/>
  <c r="K8" i="84"/>
  <c r="J8" i="84"/>
  <c r="I8" i="84"/>
  <c r="H8" i="84"/>
  <c r="BC7" i="84"/>
  <c r="BB7" i="84"/>
  <c r="BA7" i="84"/>
  <c r="AZ7" i="84"/>
  <c r="AY7" i="84"/>
  <c r="AX7" i="84"/>
  <c r="AW7" i="84"/>
  <c r="AV7" i="84"/>
  <c r="AU7" i="84"/>
  <c r="AT7" i="84"/>
  <c r="AS7" i="84"/>
  <c r="AR7" i="84"/>
  <c r="AQ7" i="84"/>
  <c r="AP7" i="84"/>
  <c r="AO7" i="84"/>
  <c r="AN7" i="84"/>
  <c r="AM7" i="84"/>
  <c r="AL7" i="84"/>
  <c r="AK7" i="84"/>
  <c r="AJ7" i="84"/>
  <c r="AI7" i="84"/>
  <c r="AH7" i="84"/>
  <c r="AG7" i="84"/>
  <c r="AF7" i="84"/>
  <c r="AE7" i="84"/>
  <c r="AD7" i="84"/>
  <c r="AC7" i="84"/>
  <c r="AB7" i="84"/>
  <c r="AA7" i="84"/>
  <c r="Z7" i="84"/>
  <c r="Y7" i="84"/>
  <c r="X7" i="84"/>
  <c r="W7" i="84"/>
  <c r="V7" i="84"/>
  <c r="U7" i="84"/>
  <c r="T7" i="84"/>
  <c r="S7" i="84"/>
  <c r="R7" i="84"/>
  <c r="M7" i="84"/>
  <c r="L7" i="84"/>
  <c r="K7" i="84"/>
  <c r="J7" i="84"/>
  <c r="I7" i="84"/>
  <c r="H7" i="84"/>
  <c r="BC6" i="84"/>
  <c r="BB6" i="84"/>
  <c r="BA6" i="84"/>
  <c r="AZ6" i="84"/>
  <c r="AY6" i="84"/>
  <c r="AX6" i="84"/>
  <c r="AW6" i="84"/>
  <c r="AV6" i="84"/>
  <c r="AU6" i="84"/>
  <c r="AT6" i="84"/>
  <c r="AS6" i="84"/>
  <c r="AR6" i="84"/>
  <c r="AQ6" i="84"/>
  <c r="AP6" i="84"/>
  <c r="AO6" i="84"/>
  <c r="AN6" i="84"/>
  <c r="AM6" i="84"/>
  <c r="AL6" i="84"/>
  <c r="AK6" i="84"/>
  <c r="AJ6" i="84"/>
  <c r="AI6" i="84"/>
  <c r="AH6" i="84"/>
  <c r="AG6" i="84"/>
  <c r="AF6" i="84"/>
  <c r="AE6" i="84"/>
  <c r="AD6" i="84"/>
  <c r="AC6" i="84"/>
  <c r="AB6" i="84"/>
  <c r="AA6" i="84"/>
  <c r="Z6" i="84"/>
  <c r="Y6" i="84"/>
  <c r="X6" i="84"/>
  <c r="W6" i="84"/>
  <c r="V6" i="84"/>
  <c r="U6" i="84"/>
  <c r="T6" i="84"/>
  <c r="S6" i="84"/>
  <c r="R6" i="84"/>
  <c r="M6" i="84"/>
  <c r="L6" i="84"/>
  <c r="K6" i="84"/>
  <c r="J6" i="84"/>
  <c r="I6" i="84"/>
  <c r="H6" i="84"/>
  <c r="BC25" i="83"/>
  <c r="BB25" i="83"/>
  <c r="BA25" i="83"/>
  <c r="AZ25" i="83"/>
  <c r="AY25" i="83"/>
  <c r="AX25" i="83"/>
  <c r="AW25" i="83"/>
  <c r="AV25" i="83"/>
  <c r="AU25" i="83"/>
  <c r="AT25" i="83"/>
  <c r="AS25" i="83"/>
  <c r="AR25" i="83"/>
  <c r="AQ25" i="83"/>
  <c r="AP25" i="83"/>
  <c r="AO25" i="83"/>
  <c r="AN25" i="83"/>
  <c r="AM25" i="83"/>
  <c r="AL25" i="83"/>
  <c r="AK25" i="83"/>
  <c r="AJ25" i="83"/>
  <c r="AI25" i="83"/>
  <c r="AH25" i="83"/>
  <c r="AG25" i="83"/>
  <c r="AF25" i="83"/>
  <c r="AE25" i="83"/>
  <c r="AD25" i="83"/>
  <c r="AC25" i="83"/>
  <c r="AB25" i="83"/>
  <c r="AA25" i="83"/>
  <c r="Z25" i="83"/>
  <c r="Y25" i="83"/>
  <c r="X25" i="83"/>
  <c r="W25" i="83"/>
  <c r="V25" i="83"/>
  <c r="U25" i="83"/>
  <c r="T25" i="83"/>
  <c r="S25" i="83"/>
  <c r="R25" i="83"/>
  <c r="M25" i="83"/>
  <c r="L25" i="83"/>
  <c r="K25" i="83"/>
  <c r="J25" i="83"/>
  <c r="I25" i="83"/>
  <c r="H25" i="83"/>
  <c r="BC24" i="83"/>
  <c r="BB24" i="83"/>
  <c r="BA24" i="83"/>
  <c r="AZ24" i="83"/>
  <c r="AY24" i="83"/>
  <c r="AX24" i="83"/>
  <c r="AW24" i="83"/>
  <c r="AV24" i="83"/>
  <c r="AU24" i="83"/>
  <c r="AT24" i="83"/>
  <c r="AS24" i="83"/>
  <c r="AR24" i="83"/>
  <c r="AQ24" i="83"/>
  <c r="AP24" i="83"/>
  <c r="AO24" i="83"/>
  <c r="AN24" i="83"/>
  <c r="AM24" i="83"/>
  <c r="AL24" i="83"/>
  <c r="AK24" i="83"/>
  <c r="AJ24" i="83"/>
  <c r="AI24" i="83"/>
  <c r="AH24" i="83"/>
  <c r="AG24" i="83"/>
  <c r="AF24" i="83"/>
  <c r="AE24" i="83"/>
  <c r="AD24" i="83"/>
  <c r="AC24" i="83"/>
  <c r="AB24" i="83"/>
  <c r="AA24" i="83"/>
  <c r="Z24" i="83"/>
  <c r="Y24" i="83"/>
  <c r="X24" i="83"/>
  <c r="W24" i="83"/>
  <c r="V24" i="83"/>
  <c r="U24" i="83"/>
  <c r="T24" i="83"/>
  <c r="S24" i="83"/>
  <c r="R24" i="83"/>
  <c r="M24" i="83"/>
  <c r="L24" i="83"/>
  <c r="K24" i="83"/>
  <c r="J24" i="83"/>
  <c r="I24" i="83"/>
  <c r="H24" i="83"/>
  <c r="BC23" i="83"/>
  <c r="BB23" i="83"/>
  <c r="BA23" i="83"/>
  <c r="AZ23" i="83"/>
  <c r="AY23" i="83"/>
  <c r="AX23" i="83"/>
  <c r="AW23" i="83"/>
  <c r="AV23" i="83"/>
  <c r="AU23" i="83"/>
  <c r="AT23" i="83"/>
  <c r="AS23" i="83"/>
  <c r="AR23" i="83"/>
  <c r="AQ23" i="83"/>
  <c r="AP23" i="83"/>
  <c r="AO23" i="83"/>
  <c r="AN23" i="83"/>
  <c r="AM23" i="83"/>
  <c r="AL23" i="83"/>
  <c r="AK23" i="83"/>
  <c r="AJ23" i="83"/>
  <c r="AI23" i="83"/>
  <c r="AH23" i="83"/>
  <c r="AG23" i="83"/>
  <c r="AF23" i="83"/>
  <c r="AE23" i="83"/>
  <c r="AD23" i="83"/>
  <c r="AC23" i="83"/>
  <c r="AB23" i="83"/>
  <c r="AA23" i="83"/>
  <c r="Z23" i="83"/>
  <c r="Y23" i="83"/>
  <c r="X23" i="83"/>
  <c r="W23" i="83"/>
  <c r="V23" i="83"/>
  <c r="U23" i="83"/>
  <c r="T23" i="83"/>
  <c r="S23" i="83"/>
  <c r="R23" i="83"/>
  <c r="M23" i="83"/>
  <c r="L23" i="83"/>
  <c r="K23" i="83"/>
  <c r="J23" i="83"/>
  <c r="I23" i="83"/>
  <c r="H23" i="83"/>
  <c r="BC22" i="83"/>
  <c r="BB22" i="83"/>
  <c r="BA22" i="83"/>
  <c r="AZ22" i="83"/>
  <c r="AY22" i="83"/>
  <c r="AX22" i="83"/>
  <c r="AW22" i="83"/>
  <c r="AV22" i="83"/>
  <c r="AU22" i="83"/>
  <c r="AT22" i="83"/>
  <c r="AS22" i="83"/>
  <c r="AR22" i="83"/>
  <c r="AQ22" i="83"/>
  <c r="AP22" i="83"/>
  <c r="AO22" i="83"/>
  <c r="AN22" i="83"/>
  <c r="AM22" i="83"/>
  <c r="AL22" i="83"/>
  <c r="AK22" i="83"/>
  <c r="AJ22" i="83"/>
  <c r="AI22" i="83"/>
  <c r="AH22" i="83"/>
  <c r="AG22" i="83"/>
  <c r="AF22" i="83"/>
  <c r="AE22" i="83"/>
  <c r="AD22" i="83"/>
  <c r="AC22" i="83"/>
  <c r="AB22" i="83"/>
  <c r="AA22" i="83"/>
  <c r="Z22" i="83"/>
  <c r="Y22" i="83"/>
  <c r="X22" i="83"/>
  <c r="W22" i="83"/>
  <c r="V22" i="83"/>
  <c r="U22" i="83"/>
  <c r="T22" i="83"/>
  <c r="S22" i="83"/>
  <c r="R22" i="83"/>
  <c r="M22" i="83"/>
  <c r="L22" i="83"/>
  <c r="K22" i="83"/>
  <c r="J22" i="83"/>
  <c r="I22" i="83"/>
  <c r="H22" i="83"/>
  <c r="BC21" i="83"/>
  <c r="BB21" i="83"/>
  <c r="BA21" i="83"/>
  <c r="AZ21" i="83"/>
  <c r="AY21" i="83"/>
  <c r="AX21" i="83"/>
  <c r="AW21" i="83"/>
  <c r="AV21" i="83"/>
  <c r="AU21" i="83"/>
  <c r="AT21" i="83"/>
  <c r="AS21" i="83"/>
  <c r="AR21" i="83"/>
  <c r="AQ21" i="83"/>
  <c r="AP21" i="83"/>
  <c r="AO21" i="83"/>
  <c r="AN21" i="83"/>
  <c r="AM21" i="83"/>
  <c r="AL21" i="83"/>
  <c r="AK21" i="83"/>
  <c r="AJ21" i="83"/>
  <c r="AI21" i="83"/>
  <c r="AH21" i="83"/>
  <c r="AG21" i="83"/>
  <c r="AF21" i="83"/>
  <c r="AE21" i="83"/>
  <c r="AD21" i="83"/>
  <c r="AC21" i="83"/>
  <c r="AB21" i="83"/>
  <c r="AA21" i="83"/>
  <c r="Z21" i="83"/>
  <c r="Y21" i="83"/>
  <c r="X21" i="83"/>
  <c r="W21" i="83"/>
  <c r="V21" i="83"/>
  <c r="U21" i="83"/>
  <c r="T21" i="83"/>
  <c r="S21" i="83"/>
  <c r="R21" i="83"/>
  <c r="M21" i="83"/>
  <c r="L21" i="83"/>
  <c r="K21" i="83"/>
  <c r="J21" i="83"/>
  <c r="I21" i="83"/>
  <c r="H21" i="83"/>
  <c r="BC20" i="83"/>
  <c r="BB20" i="83"/>
  <c r="BA20" i="83"/>
  <c r="AZ20" i="83"/>
  <c r="AY20" i="83"/>
  <c r="AX20" i="83"/>
  <c r="AW20" i="83"/>
  <c r="AV20" i="83"/>
  <c r="AU20" i="83"/>
  <c r="AT20" i="83"/>
  <c r="AS20" i="83"/>
  <c r="AR20" i="83"/>
  <c r="AQ20" i="83"/>
  <c r="AP20" i="83"/>
  <c r="AO20" i="83"/>
  <c r="AN20" i="83"/>
  <c r="AM20" i="83"/>
  <c r="AL20" i="83"/>
  <c r="AK20" i="83"/>
  <c r="AJ20" i="83"/>
  <c r="AI20" i="83"/>
  <c r="AH20" i="83"/>
  <c r="AG20" i="83"/>
  <c r="AF20" i="83"/>
  <c r="AE20" i="83"/>
  <c r="AD20" i="83"/>
  <c r="AC20" i="83"/>
  <c r="AB20" i="83"/>
  <c r="AA20" i="83"/>
  <c r="Z20" i="83"/>
  <c r="Y20" i="83"/>
  <c r="X20" i="83"/>
  <c r="W20" i="83"/>
  <c r="V20" i="83"/>
  <c r="U20" i="83"/>
  <c r="T20" i="83"/>
  <c r="S20" i="83"/>
  <c r="R20" i="83"/>
  <c r="M20" i="83"/>
  <c r="L20" i="83"/>
  <c r="K20" i="83"/>
  <c r="J20" i="83"/>
  <c r="I20" i="83"/>
  <c r="H20" i="83"/>
  <c r="BC19" i="83"/>
  <c r="BB19" i="83"/>
  <c r="BA19" i="83"/>
  <c r="AZ19" i="83"/>
  <c r="AY19" i="83"/>
  <c r="AX19" i="83"/>
  <c r="AW19" i="83"/>
  <c r="AV19" i="83"/>
  <c r="AU19" i="83"/>
  <c r="AT19" i="83"/>
  <c r="AS19" i="83"/>
  <c r="AR19" i="83"/>
  <c r="AQ19" i="83"/>
  <c r="AP19" i="83"/>
  <c r="AO19" i="83"/>
  <c r="AN19" i="83"/>
  <c r="AM19" i="83"/>
  <c r="AL19" i="83"/>
  <c r="AK19" i="83"/>
  <c r="AJ19" i="83"/>
  <c r="AI19" i="83"/>
  <c r="AH19" i="83"/>
  <c r="AG19" i="83"/>
  <c r="AF19" i="83"/>
  <c r="AE19" i="83"/>
  <c r="AD19" i="83"/>
  <c r="AC19" i="83"/>
  <c r="AB19" i="83"/>
  <c r="AA19" i="83"/>
  <c r="Z19" i="83"/>
  <c r="Y19" i="83"/>
  <c r="X19" i="83"/>
  <c r="W19" i="83"/>
  <c r="V19" i="83"/>
  <c r="U19" i="83"/>
  <c r="T19" i="83"/>
  <c r="S19" i="83"/>
  <c r="R19" i="83"/>
  <c r="M19" i="83"/>
  <c r="L19" i="83"/>
  <c r="K19" i="83"/>
  <c r="J19" i="83"/>
  <c r="I19" i="83"/>
  <c r="H19" i="83"/>
  <c r="BC18" i="83"/>
  <c r="BB18" i="83"/>
  <c r="BA18" i="83"/>
  <c r="AZ18" i="83"/>
  <c r="AY18" i="83"/>
  <c r="AX18" i="83"/>
  <c r="AW18" i="83"/>
  <c r="AV18" i="83"/>
  <c r="AU18" i="83"/>
  <c r="AT18" i="83"/>
  <c r="AS18" i="83"/>
  <c r="AR18" i="83"/>
  <c r="AQ18" i="83"/>
  <c r="AP18" i="83"/>
  <c r="AO18" i="83"/>
  <c r="AN18" i="83"/>
  <c r="AM18" i="83"/>
  <c r="AL18" i="83"/>
  <c r="AK18" i="83"/>
  <c r="AJ18" i="83"/>
  <c r="AI18" i="83"/>
  <c r="AH18" i="83"/>
  <c r="AG18" i="83"/>
  <c r="AF18" i="83"/>
  <c r="AE18" i="83"/>
  <c r="AD18" i="83"/>
  <c r="AC18" i="83"/>
  <c r="AB18" i="83"/>
  <c r="AA18" i="83"/>
  <c r="Z18" i="83"/>
  <c r="Y18" i="83"/>
  <c r="X18" i="83"/>
  <c r="W18" i="83"/>
  <c r="V18" i="83"/>
  <c r="U18" i="83"/>
  <c r="T18" i="83"/>
  <c r="S18" i="83"/>
  <c r="R18" i="83"/>
  <c r="BD18" i="83" s="1"/>
  <c r="E18" i="83" s="1"/>
  <c r="M18" i="83"/>
  <c r="L18" i="83"/>
  <c r="K18" i="83"/>
  <c r="J18" i="83"/>
  <c r="I18" i="83"/>
  <c r="H18" i="83"/>
  <c r="BC17" i="83"/>
  <c r="BB17" i="83"/>
  <c r="BA17" i="83"/>
  <c r="AZ17" i="83"/>
  <c r="AY17" i="83"/>
  <c r="AX17" i="83"/>
  <c r="AW17" i="83"/>
  <c r="AV17" i="83"/>
  <c r="AU17" i="83"/>
  <c r="AT17" i="83"/>
  <c r="AS17" i="83"/>
  <c r="AR17" i="83"/>
  <c r="AQ17" i="83"/>
  <c r="AP17" i="83"/>
  <c r="AO17" i="83"/>
  <c r="AN17" i="83"/>
  <c r="AM17" i="83"/>
  <c r="AL17" i="83"/>
  <c r="AK17" i="83"/>
  <c r="AJ17" i="83"/>
  <c r="AI17" i="83"/>
  <c r="AH17" i="83"/>
  <c r="AG17" i="83"/>
  <c r="AF17" i="83"/>
  <c r="AE17" i="83"/>
  <c r="AD17" i="83"/>
  <c r="AC17" i="83"/>
  <c r="AB17" i="83"/>
  <c r="AA17" i="83"/>
  <c r="Z17" i="83"/>
  <c r="Y17" i="83"/>
  <c r="X17" i="83"/>
  <c r="W17" i="83"/>
  <c r="V17" i="83"/>
  <c r="U17" i="83"/>
  <c r="T17" i="83"/>
  <c r="S17" i="83"/>
  <c r="R17" i="83"/>
  <c r="M17" i="83"/>
  <c r="L17" i="83"/>
  <c r="K17" i="83"/>
  <c r="J17" i="83"/>
  <c r="I17" i="83"/>
  <c r="H17" i="83"/>
  <c r="BC16" i="83"/>
  <c r="BB16" i="83"/>
  <c r="BA16" i="83"/>
  <c r="AZ16" i="83"/>
  <c r="AY16" i="83"/>
  <c r="AX16" i="83"/>
  <c r="AW16" i="83"/>
  <c r="AV16" i="83"/>
  <c r="AU16" i="83"/>
  <c r="AT16" i="83"/>
  <c r="AS16" i="83"/>
  <c r="AR16" i="83"/>
  <c r="AQ16" i="83"/>
  <c r="AP16" i="83"/>
  <c r="AO16" i="83"/>
  <c r="AN16" i="83"/>
  <c r="AM16" i="83"/>
  <c r="AL16" i="83"/>
  <c r="AK16" i="83"/>
  <c r="AJ16" i="83"/>
  <c r="AI16" i="83"/>
  <c r="AH16" i="83"/>
  <c r="AG16" i="83"/>
  <c r="AF16" i="83"/>
  <c r="AE16" i="83"/>
  <c r="AD16" i="83"/>
  <c r="AC16" i="83"/>
  <c r="AB16" i="83"/>
  <c r="AA16" i="83"/>
  <c r="Z16" i="83"/>
  <c r="Y16" i="83"/>
  <c r="X16" i="83"/>
  <c r="W16" i="83"/>
  <c r="V16" i="83"/>
  <c r="U16" i="83"/>
  <c r="T16" i="83"/>
  <c r="S16" i="83"/>
  <c r="R16" i="83"/>
  <c r="M16" i="83"/>
  <c r="L16" i="83"/>
  <c r="K16" i="83"/>
  <c r="J16" i="83"/>
  <c r="I16" i="83"/>
  <c r="H16" i="83"/>
  <c r="BC15" i="83"/>
  <c r="BB15" i="83"/>
  <c r="BA15" i="83"/>
  <c r="AZ15" i="83"/>
  <c r="AY15" i="83"/>
  <c r="AX15" i="83"/>
  <c r="AW15" i="83"/>
  <c r="AV15" i="83"/>
  <c r="AU15" i="83"/>
  <c r="AT15" i="83"/>
  <c r="AS15" i="83"/>
  <c r="AR15" i="83"/>
  <c r="AQ15" i="83"/>
  <c r="AP15" i="83"/>
  <c r="AO15" i="83"/>
  <c r="AN15" i="83"/>
  <c r="AM15" i="83"/>
  <c r="AL15" i="83"/>
  <c r="AK15" i="83"/>
  <c r="AJ15" i="83"/>
  <c r="AI15" i="83"/>
  <c r="AH15" i="83"/>
  <c r="AG15" i="83"/>
  <c r="AF15" i="83"/>
  <c r="AE15" i="83"/>
  <c r="AD15" i="83"/>
  <c r="AC15" i="83"/>
  <c r="AB15" i="83"/>
  <c r="AA15" i="83"/>
  <c r="Z15" i="83"/>
  <c r="Y15" i="83"/>
  <c r="X15" i="83"/>
  <c r="W15" i="83"/>
  <c r="V15" i="83"/>
  <c r="U15" i="83"/>
  <c r="T15" i="83"/>
  <c r="S15" i="83"/>
  <c r="R15" i="83"/>
  <c r="M15" i="83"/>
  <c r="L15" i="83"/>
  <c r="K15" i="83"/>
  <c r="J15" i="83"/>
  <c r="I15" i="83"/>
  <c r="H15" i="83"/>
  <c r="BC14" i="83"/>
  <c r="BB14" i="83"/>
  <c r="BA14" i="83"/>
  <c r="AZ14" i="83"/>
  <c r="AY14" i="83"/>
  <c r="AX14" i="83"/>
  <c r="AW14" i="83"/>
  <c r="AV14" i="83"/>
  <c r="AU14" i="83"/>
  <c r="AT14" i="83"/>
  <c r="AS14" i="83"/>
  <c r="AR14" i="83"/>
  <c r="AQ14" i="83"/>
  <c r="AP14" i="83"/>
  <c r="AO14" i="83"/>
  <c r="AN14" i="83"/>
  <c r="AM14" i="83"/>
  <c r="AL14" i="83"/>
  <c r="AK14" i="83"/>
  <c r="AJ14" i="83"/>
  <c r="AI14" i="83"/>
  <c r="AH14" i="83"/>
  <c r="AG14" i="83"/>
  <c r="AF14" i="83"/>
  <c r="AE14" i="83"/>
  <c r="AD14" i="83"/>
  <c r="AC14" i="83"/>
  <c r="AB14" i="83"/>
  <c r="AA14" i="83"/>
  <c r="Z14" i="83"/>
  <c r="Y14" i="83"/>
  <c r="X14" i="83"/>
  <c r="W14" i="83"/>
  <c r="V14" i="83"/>
  <c r="U14" i="83"/>
  <c r="T14" i="83"/>
  <c r="S14" i="83"/>
  <c r="R14" i="83"/>
  <c r="M14" i="83"/>
  <c r="L14" i="83"/>
  <c r="K14" i="83"/>
  <c r="J14" i="83"/>
  <c r="I14" i="83"/>
  <c r="H14" i="83"/>
  <c r="BC13" i="83"/>
  <c r="BB13" i="83"/>
  <c r="BA13" i="83"/>
  <c r="AZ13" i="83"/>
  <c r="AY13" i="83"/>
  <c r="AX13" i="83"/>
  <c r="AW13" i="83"/>
  <c r="AV13" i="83"/>
  <c r="AU13" i="83"/>
  <c r="AT13" i="83"/>
  <c r="AS13" i="83"/>
  <c r="AR13" i="83"/>
  <c r="AQ13" i="83"/>
  <c r="AP13" i="83"/>
  <c r="AO13" i="83"/>
  <c r="AN13" i="83"/>
  <c r="AM13" i="83"/>
  <c r="AL13" i="83"/>
  <c r="AK13" i="83"/>
  <c r="AJ13" i="83"/>
  <c r="AI13" i="83"/>
  <c r="AH13" i="83"/>
  <c r="AG13" i="83"/>
  <c r="AF13" i="83"/>
  <c r="AE13" i="83"/>
  <c r="AD13" i="83"/>
  <c r="AC13" i="83"/>
  <c r="AB13" i="83"/>
  <c r="AA13" i="83"/>
  <c r="Z13" i="83"/>
  <c r="Y13" i="83"/>
  <c r="X13" i="83"/>
  <c r="W13" i="83"/>
  <c r="V13" i="83"/>
  <c r="U13" i="83"/>
  <c r="T13" i="83"/>
  <c r="S13" i="83"/>
  <c r="R13" i="83"/>
  <c r="M13" i="83"/>
  <c r="L13" i="83"/>
  <c r="K13" i="83"/>
  <c r="J13" i="83"/>
  <c r="I13" i="83"/>
  <c r="H13" i="83"/>
  <c r="BC12" i="83"/>
  <c r="BB12" i="83"/>
  <c r="BA12" i="83"/>
  <c r="AZ12" i="83"/>
  <c r="AY12" i="83"/>
  <c r="AX12" i="83"/>
  <c r="AW12" i="83"/>
  <c r="AV12" i="83"/>
  <c r="AU12" i="83"/>
  <c r="AT12" i="83"/>
  <c r="AS12" i="83"/>
  <c r="AR12" i="83"/>
  <c r="AQ12" i="83"/>
  <c r="AP12" i="83"/>
  <c r="AO12" i="83"/>
  <c r="AN12" i="83"/>
  <c r="AM12" i="83"/>
  <c r="AL12" i="83"/>
  <c r="AK12" i="83"/>
  <c r="AJ12" i="83"/>
  <c r="AI12" i="83"/>
  <c r="AH12" i="83"/>
  <c r="AG12" i="83"/>
  <c r="AF12" i="83"/>
  <c r="AE12" i="83"/>
  <c r="AD12" i="83"/>
  <c r="AC12" i="83"/>
  <c r="AB12" i="83"/>
  <c r="AA12" i="83"/>
  <c r="Z12" i="83"/>
  <c r="Y12" i="83"/>
  <c r="X12" i="83"/>
  <c r="W12" i="83"/>
  <c r="V12" i="83"/>
  <c r="U12" i="83"/>
  <c r="T12" i="83"/>
  <c r="S12" i="83"/>
  <c r="R12" i="83"/>
  <c r="M12" i="83"/>
  <c r="L12" i="83"/>
  <c r="K12" i="83"/>
  <c r="J12" i="83"/>
  <c r="I12" i="83"/>
  <c r="H12" i="83"/>
  <c r="BC11" i="83"/>
  <c r="BB11" i="83"/>
  <c r="BA11" i="83"/>
  <c r="AZ11" i="83"/>
  <c r="AY11" i="83"/>
  <c r="AX11" i="83"/>
  <c r="AW11" i="83"/>
  <c r="AV11" i="83"/>
  <c r="AU11" i="83"/>
  <c r="AT11" i="83"/>
  <c r="AS11" i="83"/>
  <c r="AR11" i="83"/>
  <c r="AQ11" i="83"/>
  <c r="AP11" i="83"/>
  <c r="AO11" i="83"/>
  <c r="AN11" i="83"/>
  <c r="AM11" i="83"/>
  <c r="AL11" i="83"/>
  <c r="AK11" i="83"/>
  <c r="AJ11" i="83"/>
  <c r="AI11" i="83"/>
  <c r="AH11" i="83"/>
  <c r="AG11" i="83"/>
  <c r="AF11" i="83"/>
  <c r="AE11" i="83"/>
  <c r="AD11" i="83"/>
  <c r="AC11" i="83"/>
  <c r="AB11" i="83"/>
  <c r="AA11" i="83"/>
  <c r="Z11" i="83"/>
  <c r="Y11" i="83"/>
  <c r="X11" i="83"/>
  <c r="W11" i="83"/>
  <c r="V11" i="83"/>
  <c r="U11" i="83"/>
  <c r="T11" i="83"/>
  <c r="S11" i="83"/>
  <c r="R11" i="83"/>
  <c r="M11" i="83"/>
  <c r="L11" i="83"/>
  <c r="K11" i="83"/>
  <c r="J11" i="83"/>
  <c r="I11" i="83"/>
  <c r="H11" i="83"/>
  <c r="BC10" i="83"/>
  <c r="BB10" i="83"/>
  <c r="BA10" i="83"/>
  <c r="AZ10" i="83"/>
  <c r="AY10" i="83"/>
  <c r="AX10" i="83"/>
  <c r="AW10" i="83"/>
  <c r="AV10" i="83"/>
  <c r="AU10" i="83"/>
  <c r="AT10" i="83"/>
  <c r="AS10" i="83"/>
  <c r="AR10" i="83"/>
  <c r="AQ10" i="83"/>
  <c r="AP10" i="83"/>
  <c r="AO10" i="83"/>
  <c r="AN10" i="83"/>
  <c r="AM10" i="83"/>
  <c r="AL10" i="83"/>
  <c r="AK10" i="83"/>
  <c r="AJ10" i="83"/>
  <c r="AI10" i="83"/>
  <c r="AH10" i="83"/>
  <c r="AG10" i="83"/>
  <c r="AF10" i="83"/>
  <c r="AE10" i="83"/>
  <c r="AD10" i="83"/>
  <c r="AC10" i="83"/>
  <c r="AB10" i="83"/>
  <c r="AA10" i="83"/>
  <c r="Z10" i="83"/>
  <c r="Y10" i="83"/>
  <c r="X10" i="83"/>
  <c r="W10" i="83"/>
  <c r="V10" i="83"/>
  <c r="U10" i="83"/>
  <c r="T10" i="83"/>
  <c r="S10" i="83"/>
  <c r="R10" i="83"/>
  <c r="BD10" i="83" s="1"/>
  <c r="E10" i="83" s="1"/>
  <c r="M10" i="83"/>
  <c r="L10" i="83"/>
  <c r="K10" i="83"/>
  <c r="J10" i="83"/>
  <c r="I10" i="83"/>
  <c r="H10" i="83"/>
  <c r="BC9" i="83"/>
  <c r="BB9" i="83"/>
  <c r="BA9" i="83"/>
  <c r="AZ9" i="83"/>
  <c r="AY9" i="83"/>
  <c r="AX9" i="83"/>
  <c r="AW9" i="83"/>
  <c r="AV9" i="83"/>
  <c r="AU9" i="83"/>
  <c r="AT9" i="83"/>
  <c r="AS9" i="83"/>
  <c r="AR9" i="83"/>
  <c r="AQ9" i="83"/>
  <c r="AP9" i="83"/>
  <c r="AO9" i="83"/>
  <c r="AN9" i="83"/>
  <c r="AM9" i="83"/>
  <c r="AL9" i="83"/>
  <c r="AK9" i="83"/>
  <c r="AJ9" i="83"/>
  <c r="AI9" i="83"/>
  <c r="AH9" i="83"/>
  <c r="AG9" i="83"/>
  <c r="AF9" i="83"/>
  <c r="AE9" i="83"/>
  <c r="AD9" i="83"/>
  <c r="AC9" i="83"/>
  <c r="AB9" i="83"/>
  <c r="AA9" i="83"/>
  <c r="Z9" i="83"/>
  <c r="Y9" i="83"/>
  <c r="X9" i="83"/>
  <c r="W9" i="83"/>
  <c r="V9" i="83"/>
  <c r="U9" i="83"/>
  <c r="T9" i="83"/>
  <c r="S9" i="83"/>
  <c r="R9" i="83"/>
  <c r="M9" i="83"/>
  <c r="L9" i="83"/>
  <c r="K9" i="83"/>
  <c r="J9" i="83"/>
  <c r="I9" i="83"/>
  <c r="H9" i="83"/>
  <c r="BC8" i="83"/>
  <c r="BB8" i="83"/>
  <c r="BA8" i="83"/>
  <c r="AZ8" i="83"/>
  <c r="AY8" i="83"/>
  <c r="AX8" i="83"/>
  <c r="AW8" i="83"/>
  <c r="AV8" i="83"/>
  <c r="AU8" i="83"/>
  <c r="AT8" i="83"/>
  <c r="AS8" i="83"/>
  <c r="AR8" i="83"/>
  <c r="AQ8" i="83"/>
  <c r="AP8" i="83"/>
  <c r="AO8" i="83"/>
  <c r="AN8" i="83"/>
  <c r="AM8" i="83"/>
  <c r="AL8" i="83"/>
  <c r="AK8" i="83"/>
  <c r="AJ8" i="83"/>
  <c r="AI8" i="83"/>
  <c r="AH8" i="83"/>
  <c r="AG8" i="83"/>
  <c r="AF8" i="83"/>
  <c r="AE8" i="83"/>
  <c r="AD8" i="83"/>
  <c r="AC8" i="83"/>
  <c r="AB8" i="83"/>
  <c r="AA8" i="83"/>
  <c r="Z8" i="83"/>
  <c r="Y8" i="83"/>
  <c r="X8" i="83"/>
  <c r="W8" i="83"/>
  <c r="V8" i="83"/>
  <c r="U8" i="83"/>
  <c r="T8" i="83"/>
  <c r="S8" i="83"/>
  <c r="R8" i="83"/>
  <c r="M8" i="83"/>
  <c r="L8" i="83"/>
  <c r="K8" i="83"/>
  <c r="J8" i="83"/>
  <c r="I8" i="83"/>
  <c r="H8" i="83"/>
  <c r="BC7" i="83"/>
  <c r="BB7" i="83"/>
  <c r="BA7" i="83"/>
  <c r="AZ7" i="83"/>
  <c r="AY7" i="83"/>
  <c r="AX7" i="83"/>
  <c r="AW7" i="83"/>
  <c r="AV7" i="83"/>
  <c r="AU7" i="83"/>
  <c r="AT7" i="83"/>
  <c r="AS7" i="83"/>
  <c r="AR7" i="83"/>
  <c r="AQ7" i="83"/>
  <c r="AP7" i="83"/>
  <c r="AO7" i="83"/>
  <c r="AN7" i="83"/>
  <c r="AM7" i="83"/>
  <c r="AL7" i="83"/>
  <c r="AK7" i="83"/>
  <c r="AJ7" i="83"/>
  <c r="AI7" i="83"/>
  <c r="AH7" i="83"/>
  <c r="AG7" i="83"/>
  <c r="AF7" i="83"/>
  <c r="AE7" i="83"/>
  <c r="AD7" i="83"/>
  <c r="AC7" i="83"/>
  <c r="AB7" i="83"/>
  <c r="AA7" i="83"/>
  <c r="Z7" i="83"/>
  <c r="Y7" i="83"/>
  <c r="X7" i="83"/>
  <c r="W7" i="83"/>
  <c r="V7" i="83"/>
  <c r="U7" i="83"/>
  <c r="T7" i="83"/>
  <c r="S7" i="83"/>
  <c r="R7" i="83"/>
  <c r="M7" i="83"/>
  <c r="L7" i="83"/>
  <c r="K7" i="83"/>
  <c r="J7" i="83"/>
  <c r="I7" i="83"/>
  <c r="H7" i="83"/>
  <c r="BC6" i="83"/>
  <c r="BB6" i="83"/>
  <c r="BA6" i="83"/>
  <c r="AZ6" i="83"/>
  <c r="AY6" i="83"/>
  <c r="AX6" i="83"/>
  <c r="AW6" i="83"/>
  <c r="AV6" i="83"/>
  <c r="AU6" i="83"/>
  <c r="AT6" i="83"/>
  <c r="AS6" i="83"/>
  <c r="AR6" i="83"/>
  <c r="AQ6" i="83"/>
  <c r="AP6" i="83"/>
  <c r="AO6" i="83"/>
  <c r="AN6" i="83"/>
  <c r="AM6" i="83"/>
  <c r="AL6" i="83"/>
  <c r="AK6" i="83"/>
  <c r="AJ6" i="83"/>
  <c r="AI6" i="83"/>
  <c r="AH6" i="83"/>
  <c r="AG6" i="83"/>
  <c r="AF6" i="83"/>
  <c r="AE6" i="83"/>
  <c r="AD6" i="83"/>
  <c r="AC6" i="83"/>
  <c r="AB6" i="83"/>
  <c r="AA6" i="83"/>
  <c r="Z6" i="83"/>
  <c r="Y6" i="83"/>
  <c r="X6" i="83"/>
  <c r="W6" i="83"/>
  <c r="V6" i="83"/>
  <c r="U6" i="83"/>
  <c r="T6" i="83"/>
  <c r="S6" i="83"/>
  <c r="R6" i="83"/>
  <c r="M6" i="83"/>
  <c r="L6" i="83"/>
  <c r="K6" i="83"/>
  <c r="J6" i="83"/>
  <c r="I6" i="83"/>
  <c r="H6" i="83"/>
  <c r="BC25" i="82"/>
  <c r="BB25" i="82"/>
  <c r="BA25" i="82"/>
  <c r="AZ25" i="82"/>
  <c r="AY25" i="82"/>
  <c r="AX25" i="82"/>
  <c r="AW25" i="82"/>
  <c r="AV25" i="82"/>
  <c r="AU25" i="82"/>
  <c r="AT25" i="82"/>
  <c r="AS25" i="82"/>
  <c r="AR25" i="82"/>
  <c r="AQ25" i="82"/>
  <c r="AP25" i="82"/>
  <c r="AO25" i="82"/>
  <c r="AN25" i="82"/>
  <c r="AM25" i="82"/>
  <c r="AL25" i="82"/>
  <c r="AK25" i="82"/>
  <c r="AJ25" i="82"/>
  <c r="AI25" i="82"/>
  <c r="AH25" i="82"/>
  <c r="AG25" i="82"/>
  <c r="AF25" i="82"/>
  <c r="AE25" i="82"/>
  <c r="AD25" i="82"/>
  <c r="AC25" i="82"/>
  <c r="AB25" i="82"/>
  <c r="AA25" i="82"/>
  <c r="Z25" i="82"/>
  <c r="Y25" i="82"/>
  <c r="X25" i="82"/>
  <c r="W25" i="82"/>
  <c r="V25" i="82"/>
  <c r="U25" i="82"/>
  <c r="T25" i="82"/>
  <c r="S25" i="82"/>
  <c r="R25" i="82"/>
  <c r="M25" i="82"/>
  <c r="L25" i="82"/>
  <c r="K25" i="82"/>
  <c r="J25" i="82"/>
  <c r="I25" i="82"/>
  <c r="H25" i="82"/>
  <c r="BC24" i="82"/>
  <c r="BB24" i="82"/>
  <c r="BA24" i="82"/>
  <c r="AZ24" i="82"/>
  <c r="AY24" i="82"/>
  <c r="AX24" i="82"/>
  <c r="AW24" i="82"/>
  <c r="AV24" i="82"/>
  <c r="AU24" i="82"/>
  <c r="AT24" i="82"/>
  <c r="AS24" i="82"/>
  <c r="AR24" i="82"/>
  <c r="AQ24" i="82"/>
  <c r="AP24" i="82"/>
  <c r="AO24" i="82"/>
  <c r="AN24" i="82"/>
  <c r="AM24" i="82"/>
  <c r="AL24" i="82"/>
  <c r="AK24" i="82"/>
  <c r="AJ24" i="82"/>
  <c r="AI24" i="82"/>
  <c r="AH24" i="82"/>
  <c r="AG24" i="82"/>
  <c r="AF24" i="82"/>
  <c r="AE24" i="82"/>
  <c r="AD24" i="82"/>
  <c r="AC24" i="82"/>
  <c r="AB24" i="82"/>
  <c r="AA24" i="82"/>
  <c r="Z24" i="82"/>
  <c r="Y24" i="82"/>
  <c r="X24" i="82"/>
  <c r="W24" i="82"/>
  <c r="V24" i="82"/>
  <c r="U24" i="82"/>
  <c r="T24" i="82"/>
  <c r="S24" i="82"/>
  <c r="R24" i="82"/>
  <c r="M24" i="82"/>
  <c r="L24" i="82"/>
  <c r="K24" i="82"/>
  <c r="J24" i="82"/>
  <c r="I24" i="82"/>
  <c r="H24" i="82"/>
  <c r="BC23" i="82"/>
  <c r="BB23" i="82"/>
  <c r="BA23" i="82"/>
  <c r="AZ23" i="82"/>
  <c r="AY23" i="82"/>
  <c r="AX23" i="82"/>
  <c r="AW23" i="82"/>
  <c r="AV23" i="82"/>
  <c r="AU23" i="82"/>
  <c r="AT23" i="82"/>
  <c r="AS23" i="82"/>
  <c r="AR23" i="82"/>
  <c r="AQ23" i="82"/>
  <c r="AP23" i="82"/>
  <c r="AO23" i="82"/>
  <c r="AN23" i="82"/>
  <c r="AM23" i="82"/>
  <c r="AL23" i="82"/>
  <c r="AK23" i="82"/>
  <c r="AJ23" i="82"/>
  <c r="AI23" i="82"/>
  <c r="AH23" i="82"/>
  <c r="AG23" i="82"/>
  <c r="AF23" i="82"/>
  <c r="AE23" i="82"/>
  <c r="AD23" i="82"/>
  <c r="AC23" i="82"/>
  <c r="AB23" i="82"/>
  <c r="AA23" i="82"/>
  <c r="Z23" i="82"/>
  <c r="Y23" i="82"/>
  <c r="X23" i="82"/>
  <c r="W23" i="82"/>
  <c r="V23" i="82"/>
  <c r="U23" i="82"/>
  <c r="T23" i="82"/>
  <c r="S23" i="82"/>
  <c r="R23" i="82"/>
  <c r="M23" i="82"/>
  <c r="L23" i="82"/>
  <c r="K23" i="82"/>
  <c r="J23" i="82"/>
  <c r="I23" i="82"/>
  <c r="H23" i="82"/>
  <c r="BC22" i="82"/>
  <c r="BB22" i="82"/>
  <c r="BA22" i="82"/>
  <c r="AZ22" i="82"/>
  <c r="AY22" i="82"/>
  <c r="AX22" i="82"/>
  <c r="AW22" i="82"/>
  <c r="AV22" i="82"/>
  <c r="AU22" i="82"/>
  <c r="AT22" i="82"/>
  <c r="AS22" i="82"/>
  <c r="AR22" i="82"/>
  <c r="AQ22" i="82"/>
  <c r="AP22" i="82"/>
  <c r="AO22" i="82"/>
  <c r="AN22" i="82"/>
  <c r="AM22" i="82"/>
  <c r="AL22" i="82"/>
  <c r="AK22" i="82"/>
  <c r="AJ22" i="82"/>
  <c r="AI22" i="82"/>
  <c r="AH22" i="82"/>
  <c r="AG22" i="82"/>
  <c r="AF22" i="82"/>
  <c r="AE22" i="82"/>
  <c r="AD22" i="82"/>
  <c r="AC22" i="82"/>
  <c r="AB22" i="82"/>
  <c r="AA22" i="82"/>
  <c r="Z22" i="82"/>
  <c r="Y22" i="82"/>
  <c r="X22" i="82"/>
  <c r="W22" i="82"/>
  <c r="V22" i="82"/>
  <c r="U22" i="82"/>
  <c r="T22" i="82"/>
  <c r="S22" i="82"/>
  <c r="R22" i="82"/>
  <c r="M22" i="82"/>
  <c r="L22" i="82"/>
  <c r="K22" i="82"/>
  <c r="J22" i="82"/>
  <c r="I22" i="82"/>
  <c r="H22" i="82"/>
  <c r="BC21" i="82"/>
  <c r="BB21" i="82"/>
  <c r="BA21" i="82"/>
  <c r="AZ21" i="82"/>
  <c r="AY21" i="82"/>
  <c r="AX21" i="82"/>
  <c r="AW21" i="82"/>
  <c r="AV21" i="82"/>
  <c r="AU21" i="82"/>
  <c r="AT21" i="82"/>
  <c r="AS21" i="82"/>
  <c r="AR21" i="82"/>
  <c r="AQ21" i="82"/>
  <c r="AP21" i="82"/>
  <c r="AO21" i="82"/>
  <c r="AN21" i="82"/>
  <c r="AM21" i="82"/>
  <c r="AL21" i="82"/>
  <c r="AK21" i="82"/>
  <c r="AJ21" i="82"/>
  <c r="AI21" i="82"/>
  <c r="AH21" i="82"/>
  <c r="AG21" i="82"/>
  <c r="AF21" i="82"/>
  <c r="AE21" i="82"/>
  <c r="AD21" i="82"/>
  <c r="AC21" i="82"/>
  <c r="AB21" i="82"/>
  <c r="AA21" i="82"/>
  <c r="Z21" i="82"/>
  <c r="Y21" i="82"/>
  <c r="X21" i="82"/>
  <c r="W21" i="82"/>
  <c r="V21" i="82"/>
  <c r="U21" i="82"/>
  <c r="T21" i="82"/>
  <c r="S21" i="82"/>
  <c r="R21" i="82"/>
  <c r="M21" i="82"/>
  <c r="L21" i="82"/>
  <c r="K21" i="82"/>
  <c r="J21" i="82"/>
  <c r="I21" i="82"/>
  <c r="H21" i="82"/>
  <c r="BC20" i="82"/>
  <c r="BB20" i="82"/>
  <c r="BA20" i="82"/>
  <c r="AZ20" i="82"/>
  <c r="AY20" i="82"/>
  <c r="AX20" i="82"/>
  <c r="AW20" i="82"/>
  <c r="AV20" i="82"/>
  <c r="AU20" i="82"/>
  <c r="AT20" i="82"/>
  <c r="AS20" i="82"/>
  <c r="AR20" i="82"/>
  <c r="AQ20" i="82"/>
  <c r="AP20" i="82"/>
  <c r="AO20" i="82"/>
  <c r="AN20" i="82"/>
  <c r="AM20" i="82"/>
  <c r="AL20" i="82"/>
  <c r="AK20" i="82"/>
  <c r="AJ20" i="82"/>
  <c r="AI20" i="82"/>
  <c r="AH20" i="82"/>
  <c r="AG20" i="82"/>
  <c r="AF20" i="82"/>
  <c r="AE20" i="82"/>
  <c r="AD20" i="82"/>
  <c r="AC20" i="82"/>
  <c r="AB20" i="82"/>
  <c r="AA20" i="82"/>
  <c r="Z20" i="82"/>
  <c r="Y20" i="82"/>
  <c r="X20" i="82"/>
  <c r="W20" i="82"/>
  <c r="V20" i="82"/>
  <c r="U20" i="82"/>
  <c r="T20" i="82"/>
  <c r="BD20" i="82" s="1"/>
  <c r="E20" i="82" s="1"/>
  <c r="S20" i="82"/>
  <c r="R20" i="82"/>
  <c r="M20" i="82"/>
  <c r="L20" i="82"/>
  <c r="K20" i="82"/>
  <c r="J20" i="82"/>
  <c r="I20" i="82"/>
  <c r="H20" i="82"/>
  <c r="BC19" i="82"/>
  <c r="BB19" i="82"/>
  <c r="BA19" i="82"/>
  <c r="AZ19" i="82"/>
  <c r="AY19" i="82"/>
  <c r="AX19" i="82"/>
  <c r="AW19" i="82"/>
  <c r="AV19" i="82"/>
  <c r="AU19" i="82"/>
  <c r="AT19" i="82"/>
  <c r="AS19" i="82"/>
  <c r="AR19" i="82"/>
  <c r="AQ19" i="82"/>
  <c r="AP19" i="82"/>
  <c r="AO19" i="82"/>
  <c r="AN19" i="82"/>
  <c r="AM19" i="82"/>
  <c r="AL19" i="82"/>
  <c r="AK19" i="82"/>
  <c r="AJ19" i="82"/>
  <c r="AI19" i="82"/>
  <c r="AH19" i="82"/>
  <c r="AG19" i="82"/>
  <c r="AF19" i="82"/>
  <c r="AE19" i="82"/>
  <c r="AD19" i="82"/>
  <c r="AC19" i="82"/>
  <c r="AB19" i="82"/>
  <c r="AA19" i="82"/>
  <c r="Z19" i="82"/>
  <c r="Y19" i="82"/>
  <c r="X19" i="82"/>
  <c r="W19" i="82"/>
  <c r="V19" i="82"/>
  <c r="U19" i="82"/>
  <c r="T19" i="82"/>
  <c r="S19" i="82"/>
  <c r="R19" i="82"/>
  <c r="M19" i="82"/>
  <c r="L19" i="82"/>
  <c r="K19" i="82"/>
  <c r="J19" i="82"/>
  <c r="I19" i="82"/>
  <c r="H19" i="82"/>
  <c r="BC18" i="82"/>
  <c r="BB18" i="82"/>
  <c r="BA18" i="82"/>
  <c r="AZ18" i="82"/>
  <c r="AY18" i="82"/>
  <c r="AX18" i="82"/>
  <c r="AW18" i="82"/>
  <c r="AV18" i="82"/>
  <c r="AU18" i="82"/>
  <c r="AT18" i="82"/>
  <c r="AS18" i="82"/>
  <c r="AR18" i="82"/>
  <c r="AQ18" i="82"/>
  <c r="AP18" i="82"/>
  <c r="AO18" i="82"/>
  <c r="AN18" i="82"/>
  <c r="AM18" i="82"/>
  <c r="AL18" i="82"/>
  <c r="AK18" i="82"/>
  <c r="AJ18" i="82"/>
  <c r="AI18" i="82"/>
  <c r="AH18" i="82"/>
  <c r="AG18" i="82"/>
  <c r="AF18" i="82"/>
  <c r="AE18" i="82"/>
  <c r="AD18" i="82"/>
  <c r="AC18" i="82"/>
  <c r="AB18" i="82"/>
  <c r="AA18" i="82"/>
  <c r="Z18" i="82"/>
  <c r="Y18" i="82"/>
  <c r="X18" i="82"/>
  <c r="W18" i="82"/>
  <c r="V18" i="82"/>
  <c r="U18" i="82"/>
  <c r="T18" i="82"/>
  <c r="S18" i="82"/>
  <c r="R18" i="82"/>
  <c r="BD18" i="82"/>
  <c r="E18" i="82" s="1"/>
  <c r="M18" i="82"/>
  <c r="L18" i="82"/>
  <c r="K18" i="82"/>
  <c r="J18" i="82"/>
  <c r="I18" i="82"/>
  <c r="H18" i="82"/>
  <c r="BC17" i="82"/>
  <c r="BB17" i="82"/>
  <c r="BA17" i="82"/>
  <c r="AZ17" i="82"/>
  <c r="AY17" i="82"/>
  <c r="AX17" i="82"/>
  <c r="AW17" i="82"/>
  <c r="AV17" i="82"/>
  <c r="AU17" i="82"/>
  <c r="AT17" i="82"/>
  <c r="AS17" i="82"/>
  <c r="AR17" i="82"/>
  <c r="AQ17" i="82"/>
  <c r="AP17" i="82"/>
  <c r="AO17" i="82"/>
  <c r="AN17" i="82"/>
  <c r="AM17" i="82"/>
  <c r="AL17" i="82"/>
  <c r="AK17" i="82"/>
  <c r="AJ17" i="82"/>
  <c r="AI17" i="82"/>
  <c r="AH17" i="82"/>
  <c r="AG17" i="82"/>
  <c r="AF17" i="82"/>
  <c r="AE17" i="82"/>
  <c r="AD17" i="82"/>
  <c r="AC17" i="82"/>
  <c r="AB17" i="82"/>
  <c r="AA17" i="82"/>
  <c r="Z17" i="82"/>
  <c r="Y17" i="82"/>
  <c r="X17" i="82"/>
  <c r="W17" i="82"/>
  <c r="V17" i="82"/>
  <c r="U17" i="82"/>
  <c r="T17" i="82"/>
  <c r="S17" i="82"/>
  <c r="R17" i="82"/>
  <c r="M17" i="82"/>
  <c r="L17" i="82"/>
  <c r="K17" i="82"/>
  <c r="J17" i="82"/>
  <c r="I17" i="82"/>
  <c r="H17" i="82"/>
  <c r="BC16" i="82"/>
  <c r="BB16" i="82"/>
  <c r="BA16" i="82"/>
  <c r="AZ16" i="82"/>
  <c r="AY16" i="82"/>
  <c r="AX16" i="82"/>
  <c r="AW16" i="82"/>
  <c r="AV16" i="82"/>
  <c r="AU16" i="82"/>
  <c r="AT16" i="82"/>
  <c r="AS16" i="82"/>
  <c r="AR16" i="82"/>
  <c r="AQ16" i="82"/>
  <c r="AP16" i="82"/>
  <c r="AO16" i="82"/>
  <c r="AN16" i="82"/>
  <c r="AM16" i="82"/>
  <c r="AL16" i="82"/>
  <c r="AK16" i="82"/>
  <c r="AJ16" i="82"/>
  <c r="AI16" i="82"/>
  <c r="AH16" i="82"/>
  <c r="AG16" i="82"/>
  <c r="AF16" i="82"/>
  <c r="AE16" i="82"/>
  <c r="AD16" i="82"/>
  <c r="AC16" i="82"/>
  <c r="AB16" i="82"/>
  <c r="AA16" i="82"/>
  <c r="Z16" i="82"/>
  <c r="Y16" i="82"/>
  <c r="X16" i="82"/>
  <c r="W16" i="82"/>
  <c r="V16" i="82"/>
  <c r="U16" i="82"/>
  <c r="T16" i="82"/>
  <c r="S16" i="82"/>
  <c r="R16" i="82"/>
  <c r="M16" i="82"/>
  <c r="L16" i="82"/>
  <c r="K16" i="82"/>
  <c r="J16" i="82"/>
  <c r="I16" i="82"/>
  <c r="H16" i="82"/>
  <c r="BC15" i="82"/>
  <c r="BB15" i="82"/>
  <c r="BA15" i="82"/>
  <c r="AZ15" i="82"/>
  <c r="AY15" i="82"/>
  <c r="AX15" i="82"/>
  <c r="AW15" i="82"/>
  <c r="AV15" i="82"/>
  <c r="AU15" i="82"/>
  <c r="AT15" i="82"/>
  <c r="AS15" i="82"/>
  <c r="AR15" i="82"/>
  <c r="AQ15" i="82"/>
  <c r="AP15" i="82"/>
  <c r="AO15" i="82"/>
  <c r="AN15" i="82"/>
  <c r="AM15" i="82"/>
  <c r="AL15" i="82"/>
  <c r="AK15" i="82"/>
  <c r="AJ15" i="82"/>
  <c r="AI15" i="82"/>
  <c r="AH15" i="82"/>
  <c r="AG15" i="82"/>
  <c r="AF15" i="82"/>
  <c r="AE15" i="82"/>
  <c r="AD15" i="82"/>
  <c r="AC15" i="82"/>
  <c r="AB15" i="82"/>
  <c r="AA15" i="82"/>
  <c r="Z15" i="82"/>
  <c r="Y15" i="82"/>
  <c r="X15" i="82"/>
  <c r="W15" i="82"/>
  <c r="V15" i="82"/>
  <c r="U15" i="82"/>
  <c r="T15" i="82"/>
  <c r="S15" i="82"/>
  <c r="R15" i="82"/>
  <c r="M15" i="82"/>
  <c r="L15" i="82"/>
  <c r="K15" i="82"/>
  <c r="J15" i="82"/>
  <c r="I15" i="82"/>
  <c r="H15" i="82"/>
  <c r="BC14" i="82"/>
  <c r="BB14" i="82"/>
  <c r="BA14" i="82"/>
  <c r="AZ14" i="82"/>
  <c r="AY14" i="82"/>
  <c r="AX14" i="82"/>
  <c r="AW14" i="82"/>
  <c r="AV14" i="82"/>
  <c r="AU14" i="82"/>
  <c r="AT14" i="82"/>
  <c r="AS14" i="82"/>
  <c r="AR14" i="82"/>
  <c r="AQ14" i="82"/>
  <c r="AP14" i="82"/>
  <c r="AO14" i="82"/>
  <c r="AN14" i="82"/>
  <c r="AM14" i="82"/>
  <c r="AL14" i="82"/>
  <c r="AK14" i="82"/>
  <c r="AJ14" i="82"/>
  <c r="AI14" i="82"/>
  <c r="AH14" i="82"/>
  <c r="AG14" i="82"/>
  <c r="AF14" i="82"/>
  <c r="AE14" i="82"/>
  <c r="AD14" i="82"/>
  <c r="AC14" i="82"/>
  <c r="AB14" i="82"/>
  <c r="AA14" i="82"/>
  <c r="Z14" i="82"/>
  <c r="Y14" i="82"/>
  <c r="X14" i="82"/>
  <c r="W14" i="82"/>
  <c r="V14" i="82"/>
  <c r="U14" i="82"/>
  <c r="T14" i="82"/>
  <c r="S14" i="82"/>
  <c r="R14" i="82"/>
  <c r="M14" i="82"/>
  <c r="L14" i="82"/>
  <c r="K14" i="82"/>
  <c r="J14" i="82"/>
  <c r="I14" i="82"/>
  <c r="H14" i="82"/>
  <c r="BC13" i="82"/>
  <c r="BB13" i="82"/>
  <c r="BA13" i="82"/>
  <c r="AZ13" i="82"/>
  <c r="AY13" i="82"/>
  <c r="AX13" i="82"/>
  <c r="AW13" i="82"/>
  <c r="AV13" i="82"/>
  <c r="AU13" i="82"/>
  <c r="AT13" i="82"/>
  <c r="AS13" i="82"/>
  <c r="AR13" i="82"/>
  <c r="AQ13" i="82"/>
  <c r="AP13" i="82"/>
  <c r="AO13" i="82"/>
  <c r="AN13" i="82"/>
  <c r="AM13" i="82"/>
  <c r="AL13" i="82"/>
  <c r="AK13" i="82"/>
  <c r="AJ13" i="82"/>
  <c r="AI13" i="82"/>
  <c r="AH13" i="82"/>
  <c r="AG13" i="82"/>
  <c r="AF13" i="82"/>
  <c r="AE13" i="82"/>
  <c r="AD13" i="82"/>
  <c r="AC13" i="82"/>
  <c r="AB13" i="82"/>
  <c r="AA13" i="82"/>
  <c r="Z13" i="82"/>
  <c r="Y13" i="82"/>
  <c r="X13" i="82"/>
  <c r="W13" i="82"/>
  <c r="V13" i="82"/>
  <c r="U13" i="82"/>
  <c r="T13" i="82"/>
  <c r="S13" i="82"/>
  <c r="R13" i="82"/>
  <c r="M13" i="82"/>
  <c r="L13" i="82"/>
  <c r="K13" i="82"/>
  <c r="J13" i="82"/>
  <c r="I13" i="82"/>
  <c r="H13" i="82"/>
  <c r="BC12" i="82"/>
  <c r="BB12" i="82"/>
  <c r="BA12" i="82"/>
  <c r="AZ12" i="82"/>
  <c r="AY12" i="82"/>
  <c r="AX12" i="82"/>
  <c r="AW12" i="82"/>
  <c r="AV12" i="82"/>
  <c r="AU12" i="82"/>
  <c r="AT12" i="82"/>
  <c r="AS12" i="82"/>
  <c r="AR12" i="82"/>
  <c r="AQ12" i="82"/>
  <c r="AP12" i="82"/>
  <c r="AO12" i="82"/>
  <c r="AN12" i="82"/>
  <c r="AM12" i="82"/>
  <c r="AL12" i="82"/>
  <c r="AK12" i="82"/>
  <c r="AJ12" i="82"/>
  <c r="AI12" i="82"/>
  <c r="AH12" i="82"/>
  <c r="AG12" i="82"/>
  <c r="AF12" i="82"/>
  <c r="AE12" i="82"/>
  <c r="AD12" i="82"/>
  <c r="AC12" i="82"/>
  <c r="AB12" i="82"/>
  <c r="AA12" i="82"/>
  <c r="Z12" i="82"/>
  <c r="Y12" i="82"/>
  <c r="X12" i="82"/>
  <c r="W12" i="82"/>
  <c r="V12" i="82"/>
  <c r="U12" i="82"/>
  <c r="T12" i="82"/>
  <c r="S12" i="82"/>
  <c r="R12" i="82"/>
  <c r="M12" i="82"/>
  <c r="L12" i="82"/>
  <c r="K12" i="82"/>
  <c r="J12" i="82"/>
  <c r="I12" i="82"/>
  <c r="H12" i="82"/>
  <c r="BC11" i="82"/>
  <c r="BB11" i="82"/>
  <c r="BA11" i="82"/>
  <c r="AZ11" i="82"/>
  <c r="AY11" i="82"/>
  <c r="AX11" i="82"/>
  <c r="AW11" i="82"/>
  <c r="AV11" i="82"/>
  <c r="AU11" i="82"/>
  <c r="AT11" i="82"/>
  <c r="AS11" i="82"/>
  <c r="AR11" i="82"/>
  <c r="AQ11" i="82"/>
  <c r="AP11" i="82"/>
  <c r="AO11" i="82"/>
  <c r="AN11" i="82"/>
  <c r="AM11" i="82"/>
  <c r="AL11" i="82"/>
  <c r="AK11" i="82"/>
  <c r="AJ11" i="82"/>
  <c r="AI11" i="82"/>
  <c r="AH11" i="82"/>
  <c r="AG11" i="82"/>
  <c r="AF11" i="82"/>
  <c r="AE11" i="82"/>
  <c r="AD11" i="82"/>
  <c r="AC11" i="82"/>
  <c r="AB11" i="82"/>
  <c r="AA11" i="82"/>
  <c r="Z11" i="82"/>
  <c r="Y11" i="82"/>
  <c r="X11" i="82"/>
  <c r="W11" i="82"/>
  <c r="V11" i="82"/>
  <c r="U11" i="82"/>
  <c r="T11" i="82"/>
  <c r="S11" i="82"/>
  <c r="R11" i="82"/>
  <c r="M11" i="82"/>
  <c r="L11" i="82"/>
  <c r="K11" i="82"/>
  <c r="J11" i="82"/>
  <c r="I11" i="82"/>
  <c r="H11" i="82"/>
  <c r="BC10" i="82"/>
  <c r="BB10" i="82"/>
  <c r="BA10" i="82"/>
  <c r="AZ10" i="82"/>
  <c r="AY10" i="82"/>
  <c r="AX10" i="82"/>
  <c r="AW10" i="82"/>
  <c r="AV10" i="82"/>
  <c r="AU10" i="82"/>
  <c r="AT10" i="82"/>
  <c r="AS10" i="82"/>
  <c r="AR10" i="82"/>
  <c r="AQ10" i="82"/>
  <c r="AP10" i="82"/>
  <c r="AO10" i="82"/>
  <c r="AN10" i="82"/>
  <c r="AM10" i="82"/>
  <c r="AL10" i="82"/>
  <c r="AK10" i="82"/>
  <c r="AJ10" i="82"/>
  <c r="AI10" i="82"/>
  <c r="AH10" i="82"/>
  <c r="AG10" i="82"/>
  <c r="AF10" i="82"/>
  <c r="AE10" i="82"/>
  <c r="AD10" i="82"/>
  <c r="AC10" i="82"/>
  <c r="AB10" i="82"/>
  <c r="AA10" i="82"/>
  <c r="Z10" i="82"/>
  <c r="Y10" i="82"/>
  <c r="X10" i="82"/>
  <c r="W10" i="82"/>
  <c r="V10" i="82"/>
  <c r="U10" i="82"/>
  <c r="T10" i="82"/>
  <c r="S10" i="82"/>
  <c r="R10" i="82"/>
  <c r="BD10" i="82"/>
  <c r="E10" i="82" s="1"/>
  <c r="M10" i="82"/>
  <c r="L10" i="82"/>
  <c r="K10" i="82"/>
  <c r="J10" i="82"/>
  <c r="I10" i="82"/>
  <c r="H10" i="82"/>
  <c r="BC9" i="82"/>
  <c r="BB9" i="82"/>
  <c r="BA9" i="82"/>
  <c r="AZ9" i="82"/>
  <c r="AY9" i="82"/>
  <c r="AX9" i="82"/>
  <c r="AW9" i="82"/>
  <c r="AV9" i="82"/>
  <c r="AU9" i="82"/>
  <c r="AT9" i="82"/>
  <c r="AS9" i="82"/>
  <c r="AR9" i="82"/>
  <c r="AQ9" i="82"/>
  <c r="AP9" i="82"/>
  <c r="AO9" i="82"/>
  <c r="AN9" i="82"/>
  <c r="AM9" i="82"/>
  <c r="AL9" i="82"/>
  <c r="AK9" i="82"/>
  <c r="AJ9" i="82"/>
  <c r="AI9" i="82"/>
  <c r="AH9" i="82"/>
  <c r="AG9" i="82"/>
  <c r="AF9" i="82"/>
  <c r="AE9" i="82"/>
  <c r="AD9" i="82"/>
  <c r="AC9" i="82"/>
  <c r="AB9" i="82"/>
  <c r="AA9" i="82"/>
  <c r="Z9" i="82"/>
  <c r="Y9" i="82"/>
  <c r="X9" i="82"/>
  <c r="W9" i="82"/>
  <c r="V9" i="82"/>
  <c r="U9" i="82"/>
  <c r="T9" i="82"/>
  <c r="S9" i="82"/>
  <c r="R9" i="82"/>
  <c r="M9" i="82"/>
  <c r="L9" i="82"/>
  <c r="K9" i="82"/>
  <c r="J9" i="82"/>
  <c r="I9" i="82"/>
  <c r="H9" i="82"/>
  <c r="BC8" i="82"/>
  <c r="BB8" i="82"/>
  <c r="BA8" i="82"/>
  <c r="AZ8" i="82"/>
  <c r="AY8" i="82"/>
  <c r="AX8" i="82"/>
  <c r="AW8" i="82"/>
  <c r="AV8" i="82"/>
  <c r="AU8" i="82"/>
  <c r="AT8" i="82"/>
  <c r="AS8" i="82"/>
  <c r="AR8" i="82"/>
  <c r="AQ8" i="82"/>
  <c r="AP8" i="82"/>
  <c r="AO8" i="82"/>
  <c r="AN8" i="82"/>
  <c r="AM8" i="82"/>
  <c r="AL8" i="82"/>
  <c r="AK8" i="82"/>
  <c r="AJ8" i="82"/>
  <c r="AI8" i="82"/>
  <c r="AH8" i="82"/>
  <c r="AG8" i="82"/>
  <c r="AF8" i="82"/>
  <c r="AE8" i="82"/>
  <c r="AD8" i="82"/>
  <c r="AC8" i="82"/>
  <c r="AB8" i="82"/>
  <c r="AA8" i="82"/>
  <c r="Z8" i="82"/>
  <c r="Y8" i="82"/>
  <c r="X8" i="82"/>
  <c r="W8" i="82"/>
  <c r="V8" i="82"/>
  <c r="U8" i="82"/>
  <c r="T8" i="82"/>
  <c r="S8" i="82"/>
  <c r="R8" i="82"/>
  <c r="M8" i="82"/>
  <c r="L8" i="82"/>
  <c r="K8" i="82"/>
  <c r="J8" i="82"/>
  <c r="I8" i="82"/>
  <c r="H8" i="82"/>
  <c r="BC7" i="82"/>
  <c r="BB7" i="82"/>
  <c r="BA7" i="82"/>
  <c r="AZ7" i="82"/>
  <c r="AY7" i="82"/>
  <c r="AX7" i="82"/>
  <c r="AW7" i="82"/>
  <c r="AV7" i="82"/>
  <c r="AU7" i="82"/>
  <c r="AT7" i="82"/>
  <c r="AS7" i="82"/>
  <c r="AR7" i="82"/>
  <c r="AQ7" i="82"/>
  <c r="AP7" i="82"/>
  <c r="AO7" i="82"/>
  <c r="AN7" i="82"/>
  <c r="AM7" i="82"/>
  <c r="AL7" i="82"/>
  <c r="AK7" i="82"/>
  <c r="AJ7" i="82"/>
  <c r="AI7" i="82"/>
  <c r="AH7" i="82"/>
  <c r="AG7" i="82"/>
  <c r="AF7" i="82"/>
  <c r="AE7" i="82"/>
  <c r="AD7" i="82"/>
  <c r="AC7" i="82"/>
  <c r="AB7" i="82"/>
  <c r="AA7" i="82"/>
  <c r="Z7" i="82"/>
  <c r="Y7" i="82"/>
  <c r="X7" i="82"/>
  <c r="W7" i="82"/>
  <c r="V7" i="82"/>
  <c r="U7" i="82"/>
  <c r="T7" i="82"/>
  <c r="S7" i="82"/>
  <c r="R7" i="82"/>
  <c r="M7" i="82"/>
  <c r="L7" i="82"/>
  <c r="K7" i="82"/>
  <c r="J7" i="82"/>
  <c r="I7" i="82"/>
  <c r="H7" i="82"/>
  <c r="BC6" i="82"/>
  <c r="BB6" i="82"/>
  <c r="BA6" i="82"/>
  <c r="AZ6" i="82"/>
  <c r="AY6" i="82"/>
  <c r="AX6" i="82"/>
  <c r="AW6" i="82"/>
  <c r="AV6" i="82"/>
  <c r="AU6" i="82"/>
  <c r="AT6" i="82"/>
  <c r="AS6" i="82"/>
  <c r="AR6" i="82"/>
  <c r="AQ6" i="82"/>
  <c r="AP6" i="82"/>
  <c r="AO6" i="82"/>
  <c r="AN6" i="82"/>
  <c r="AM6" i="82"/>
  <c r="AL6" i="82"/>
  <c r="AK6" i="82"/>
  <c r="AJ6" i="82"/>
  <c r="AI6" i="82"/>
  <c r="AH6" i="82"/>
  <c r="AG6" i="82"/>
  <c r="AF6" i="82"/>
  <c r="AE6" i="82"/>
  <c r="AD6" i="82"/>
  <c r="AC6" i="82"/>
  <c r="AB6" i="82"/>
  <c r="AA6" i="82"/>
  <c r="Z6" i="82"/>
  <c r="Y6" i="82"/>
  <c r="X6" i="82"/>
  <c r="W6" i="82"/>
  <c r="V6" i="82"/>
  <c r="U6" i="82"/>
  <c r="T6" i="82"/>
  <c r="S6" i="82"/>
  <c r="R6" i="82"/>
  <c r="M6" i="82"/>
  <c r="L6" i="82"/>
  <c r="K6" i="82"/>
  <c r="J6" i="82"/>
  <c r="I6" i="82"/>
  <c r="H6" i="82"/>
  <c r="BC25" i="81"/>
  <c r="BB25" i="81"/>
  <c r="BA25" i="81"/>
  <c r="AZ25" i="81"/>
  <c r="AY25" i="81"/>
  <c r="AX25" i="81"/>
  <c r="AW25" i="81"/>
  <c r="AV25" i="81"/>
  <c r="AU25" i="81"/>
  <c r="AT25" i="81"/>
  <c r="AS25" i="81"/>
  <c r="AR25" i="81"/>
  <c r="AQ25" i="81"/>
  <c r="AP25" i="81"/>
  <c r="AO25" i="81"/>
  <c r="AN25" i="81"/>
  <c r="AM25" i="81"/>
  <c r="AL25" i="81"/>
  <c r="AK25" i="81"/>
  <c r="AJ25" i="81"/>
  <c r="AI25" i="81"/>
  <c r="AH25" i="81"/>
  <c r="AG25" i="81"/>
  <c r="AF25" i="81"/>
  <c r="AE25" i="81"/>
  <c r="AD25" i="81"/>
  <c r="AC25" i="81"/>
  <c r="AB25" i="81"/>
  <c r="AA25" i="81"/>
  <c r="Z25" i="81"/>
  <c r="Y25" i="81"/>
  <c r="X25" i="81"/>
  <c r="W25" i="81"/>
  <c r="V25" i="81"/>
  <c r="U25" i="81"/>
  <c r="T25" i="81"/>
  <c r="S25" i="81"/>
  <c r="R25" i="81"/>
  <c r="M25" i="81"/>
  <c r="L25" i="81"/>
  <c r="K25" i="81"/>
  <c r="J25" i="81"/>
  <c r="I25" i="81"/>
  <c r="H25" i="81"/>
  <c r="BC24" i="81"/>
  <c r="BB24" i="81"/>
  <c r="BA24" i="81"/>
  <c r="AZ24" i="81"/>
  <c r="AY24" i="81"/>
  <c r="AX24" i="81"/>
  <c r="AW24" i="81"/>
  <c r="AV24" i="81"/>
  <c r="AU24" i="81"/>
  <c r="AT24" i="81"/>
  <c r="AS24" i="81"/>
  <c r="AR24" i="81"/>
  <c r="AQ24" i="81"/>
  <c r="AP24" i="81"/>
  <c r="AO24" i="81"/>
  <c r="AN24" i="81"/>
  <c r="AM24" i="81"/>
  <c r="AL24" i="81"/>
  <c r="AK24" i="81"/>
  <c r="AJ24" i="81"/>
  <c r="AI24" i="81"/>
  <c r="AH24" i="81"/>
  <c r="AG24" i="81"/>
  <c r="AF24" i="81"/>
  <c r="AE24" i="81"/>
  <c r="AD24" i="81"/>
  <c r="AC24" i="81"/>
  <c r="AB24" i="81"/>
  <c r="AA24" i="81"/>
  <c r="Z24" i="81"/>
  <c r="Y24" i="81"/>
  <c r="X24" i="81"/>
  <c r="W24" i="81"/>
  <c r="V24" i="81"/>
  <c r="U24" i="81"/>
  <c r="T24" i="81"/>
  <c r="S24" i="81"/>
  <c r="R24" i="81"/>
  <c r="M24" i="81"/>
  <c r="L24" i="81"/>
  <c r="K24" i="81"/>
  <c r="J24" i="81"/>
  <c r="I24" i="81"/>
  <c r="H24" i="81"/>
  <c r="BC23" i="81"/>
  <c r="BB23" i="81"/>
  <c r="BA23" i="81"/>
  <c r="AZ23" i="81"/>
  <c r="AY23" i="81"/>
  <c r="AX23" i="81"/>
  <c r="AW23" i="81"/>
  <c r="AV23" i="81"/>
  <c r="AU23" i="81"/>
  <c r="AT23" i="81"/>
  <c r="AS23" i="81"/>
  <c r="AR23" i="81"/>
  <c r="AQ23" i="81"/>
  <c r="AP23" i="81"/>
  <c r="AO23" i="81"/>
  <c r="AN23" i="81"/>
  <c r="AM23" i="81"/>
  <c r="AL23" i="81"/>
  <c r="AK23" i="81"/>
  <c r="AJ23" i="81"/>
  <c r="AI23" i="81"/>
  <c r="AH23" i="81"/>
  <c r="AG23" i="81"/>
  <c r="AF23" i="81"/>
  <c r="AE23" i="81"/>
  <c r="AD23" i="81"/>
  <c r="AC23" i="81"/>
  <c r="AB23" i="81"/>
  <c r="AA23" i="81"/>
  <c r="Z23" i="81"/>
  <c r="Y23" i="81"/>
  <c r="X23" i="81"/>
  <c r="W23" i="81"/>
  <c r="V23" i="81"/>
  <c r="U23" i="81"/>
  <c r="T23" i="81"/>
  <c r="S23" i="81"/>
  <c r="R23" i="81"/>
  <c r="M23" i="81"/>
  <c r="L23" i="81"/>
  <c r="K23" i="81"/>
  <c r="J23" i="81"/>
  <c r="I23" i="81"/>
  <c r="H23" i="81"/>
  <c r="BC22" i="81"/>
  <c r="BB22" i="81"/>
  <c r="BA22" i="81"/>
  <c r="AZ22" i="81"/>
  <c r="AY22" i="81"/>
  <c r="AX22" i="81"/>
  <c r="AW22" i="81"/>
  <c r="AV22" i="81"/>
  <c r="AU22" i="81"/>
  <c r="AT22" i="81"/>
  <c r="AS22" i="81"/>
  <c r="AR22" i="81"/>
  <c r="AQ22" i="81"/>
  <c r="AP22" i="81"/>
  <c r="AO22" i="81"/>
  <c r="AN22" i="81"/>
  <c r="AM22" i="81"/>
  <c r="AL22" i="81"/>
  <c r="AK22" i="81"/>
  <c r="AJ22" i="81"/>
  <c r="AI22" i="81"/>
  <c r="AH22" i="81"/>
  <c r="AG22" i="81"/>
  <c r="AF22" i="81"/>
  <c r="AE22" i="81"/>
  <c r="AD22" i="81"/>
  <c r="AC22" i="81"/>
  <c r="AB22" i="81"/>
  <c r="AA22" i="81"/>
  <c r="Z22" i="81"/>
  <c r="Y22" i="81"/>
  <c r="X22" i="81"/>
  <c r="W22" i="81"/>
  <c r="V22" i="81"/>
  <c r="U22" i="81"/>
  <c r="T22" i="81"/>
  <c r="S22" i="81"/>
  <c r="R22" i="81"/>
  <c r="M22" i="81"/>
  <c r="L22" i="81"/>
  <c r="K22" i="81"/>
  <c r="J22" i="81"/>
  <c r="I22" i="81"/>
  <c r="H22" i="81"/>
  <c r="BC21" i="81"/>
  <c r="BB21" i="81"/>
  <c r="BA21" i="81"/>
  <c r="AZ21" i="81"/>
  <c r="AY21" i="81"/>
  <c r="AX21" i="81"/>
  <c r="AW21" i="81"/>
  <c r="AV21" i="81"/>
  <c r="AU21" i="81"/>
  <c r="AT21" i="81"/>
  <c r="AS21" i="81"/>
  <c r="AR21" i="81"/>
  <c r="AQ21" i="81"/>
  <c r="AP21" i="81"/>
  <c r="AO21" i="81"/>
  <c r="AN21" i="81"/>
  <c r="AM21" i="81"/>
  <c r="AL21" i="81"/>
  <c r="AK21" i="81"/>
  <c r="AJ21" i="81"/>
  <c r="AI21" i="81"/>
  <c r="AH21" i="81"/>
  <c r="AG21" i="81"/>
  <c r="AF21" i="81"/>
  <c r="AE21" i="81"/>
  <c r="AD21" i="81"/>
  <c r="AC21" i="81"/>
  <c r="AB21" i="81"/>
  <c r="AA21" i="81"/>
  <c r="Z21" i="81"/>
  <c r="Y21" i="81"/>
  <c r="X21" i="81"/>
  <c r="W21" i="81"/>
  <c r="V21" i="81"/>
  <c r="U21" i="81"/>
  <c r="T21" i="81"/>
  <c r="S21" i="81"/>
  <c r="R21" i="81"/>
  <c r="M21" i="81"/>
  <c r="L21" i="81"/>
  <c r="K21" i="81"/>
  <c r="J21" i="81"/>
  <c r="I21" i="81"/>
  <c r="H21" i="81"/>
  <c r="BC20" i="81"/>
  <c r="BB20" i="81"/>
  <c r="BA20" i="81"/>
  <c r="AZ20" i="81"/>
  <c r="AY20" i="81"/>
  <c r="AX20" i="81"/>
  <c r="AW20" i="81"/>
  <c r="AV20" i="81"/>
  <c r="AU20" i="81"/>
  <c r="AT20" i="81"/>
  <c r="AS20" i="81"/>
  <c r="AR20" i="81"/>
  <c r="AQ20" i="81"/>
  <c r="AP20" i="81"/>
  <c r="AO20" i="81"/>
  <c r="AN20" i="81"/>
  <c r="AM20" i="81"/>
  <c r="AL20" i="81"/>
  <c r="AK20" i="81"/>
  <c r="AJ20" i="81"/>
  <c r="AI20" i="81"/>
  <c r="AH20" i="81"/>
  <c r="AG20" i="81"/>
  <c r="AF20" i="81"/>
  <c r="AE20" i="81"/>
  <c r="AD20" i="81"/>
  <c r="AC20" i="81"/>
  <c r="AB20" i="81"/>
  <c r="AA20" i="81"/>
  <c r="Z20" i="81"/>
  <c r="Y20" i="81"/>
  <c r="X20" i="81"/>
  <c r="W20" i="81"/>
  <c r="V20" i="81"/>
  <c r="U20" i="81"/>
  <c r="T20" i="81"/>
  <c r="S20" i="81"/>
  <c r="R20" i="81"/>
  <c r="M20" i="81"/>
  <c r="L20" i="81"/>
  <c r="K20" i="81"/>
  <c r="J20" i="81"/>
  <c r="I20" i="81"/>
  <c r="H20" i="81"/>
  <c r="BC19" i="81"/>
  <c r="BB19" i="81"/>
  <c r="BA19" i="81"/>
  <c r="AZ19" i="81"/>
  <c r="AY19" i="81"/>
  <c r="AX19" i="81"/>
  <c r="AW19" i="81"/>
  <c r="AV19" i="81"/>
  <c r="AU19" i="81"/>
  <c r="AT19" i="81"/>
  <c r="AS19" i="81"/>
  <c r="AR19" i="81"/>
  <c r="AQ19" i="81"/>
  <c r="AP19" i="81"/>
  <c r="AO19" i="81"/>
  <c r="AN19" i="81"/>
  <c r="AM19" i="81"/>
  <c r="AL19" i="81"/>
  <c r="AK19" i="81"/>
  <c r="AJ19" i="81"/>
  <c r="AI19" i="81"/>
  <c r="AH19" i="81"/>
  <c r="AG19" i="81"/>
  <c r="AF19" i="81"/>
  <c r="AE19" i="81"/>
  <c r="AD19" i="81"/>
  <c r="AC19" i="81"/>
  <c r="AB19" i="81"/>
  <c r="AA19" i="81"/>
  <c r="Z19" i="81"/>
  <c r="Y19" i="81"/>
  <c r="X19" i="81"/>
  <c r="W19" i="81"/>
  <c r="V19" i="81"/>
  <c r="U19" i="81"/>
  <c r="T19" i="81"/>
  <c r="S19" i="81"/>
  <c r="R19" i="81"/>
  <c r="M19" i="81"/>
  <c r="L19" i="81"/>
  <c r="K19" i="81"/>
  <c r="J19" i="81"/>
  <c r="I19" i="81"/>
  <c r="H19" i="81"/>
  <c r="BC18" i="81"/>
  <c r="BB18" i="81"/>
  <c r="BA18" i="81"/>
  <c r="AZ18" i="81"/>
  <c r="AY18" i="81"/>
  <c r="AX18" i="81"/>
  <c r="AW18" i="81"/>
  <c r="AV18" i="81"/>
  <c r="AU18" i="81"/>
  <c r="AT18" i="81"/>
  <c r="AS18" i="81"/>
  <c r="AR18" i="81"/>
  <c r="AQ18" i="81"/>
  <c r="AP18" i="81"/>
  <c r="AO18" i="81"/>
  <c r="AN18" i="81"/>
  <c r="AM18" i="81"/>
  <c r="AL18" i="81"/>
  <c r="AK18" i="81"/>
  <c r="AJ18" i="81"/>
  <c r="AI18" i="81"/>
  <c r="AH18" i="81"/>
  <c r="AG18" i="81"/>
  <c r="AF18" i="81"/>
  <c r="AE18" i="81"/>
  <c r="AD18" i="81"/>
  <c r="AC18" i="81"/>
  <c r="AB18" i="81"/>
  <c r="AA18" i="81"/>
  <c r="Z18" i="81"/>
  <c r="Y18" i="81"/>
  <c r="X18" i="81"/>
  <c r="W18" i="81"/>
  <c r="V18" i="81"/>
  <c r="U18" i="81"/>
  <c r="T18" i="81"/>
  <c r="S18" i="81"/>
  <c r="R18" i="81"/>
  <c r="M18" i="81"/>
  <c r="L18" i="81"/>
  <c r="K18" i="81"/>
  <c r="J18" i="81"/>
  <c r="I18" i="81"/>
  <c r="H18" i="81"/>
  <c r="BC17" i="81"/>
  <c r="BB17" i="81"/>
  <c r="BA17" i="81"/>
  <c r="AZ17" i="81"/>
  <c r="AY17" i="81"/>
  <c r="AX17" i="81"/>
  <c r="AW17" i="81"/>
  <c r="AV17" i="81"/>
  <c r="AU17" i="81"/>
  <c r="AT17" i="81"/>
  <c r="AS17" i="81"/>
  <c r="AR17" i="81"/>
  <c r="AQ17" i="81"/>
  <c r="AP17" i="81"/>
  <c r="AO17" i="81"/>
  <c r="AN17" i="81"/>
  <c r="AM17" i="81"/>
  <c r="AL17" i="81"/>
  <c r="AK17" i="81"/>
  <c r="AJ17" i="81"/>
  <c r="AI17" i="81"/>
  <c r="AH17" i="81"/>
  <c r="AG17" i="81"/>
  <c r="AF17" i="81"/>
  <c r="AE17" i="81"/>
  <c r="AD17" i="81"/>
  <c r="AC17" i="81"/>
  <c r="AB17" i="81"/>
  <c r="AA17" i="81"/>
  <c r="Z17" i="81"/>
  <c r="Y17" i="81"/>
  <c r="X17" i="81"/>
  <c r="W17" i="81"/>
  <c r="V17" i="81"/>
  <c r="U17" i="81"/>
  <c r="T17" i="81"/>
  <c r="S17" i="81"/>
  <c r="R17" i="81"/>
  <c r="M17" i="81"/>
  <c r="L17" i="81"/>
  <c r="K17" i="81"/>
  <c r="J17" i="81"/>
  <c r="I17" i="81"/>
  <c r="H17" i="81"/>
  <c r="BC16" i="81"/>
  <c r="BB16" i="81"/>
  <c r="BA16" i="81"/>
  <c r="AZ16" i="81"/>
  <c r="AY16" i="81"/>
  <c r="AX16" i="81"/>
  <c r="AW16" i="81"/>
  <c r="AV16" i="81"/>
  <c r="AU16" i="81"/>
  <c r="AT16" i="81"/>
  <c r="AS16" i="81"/>
  <c r="AR16" i="81"/>
  <c r="AQ16" i="81"/>
  <c r="AP16" i="81"/>
  <c r="AO16" i="81"/>
  <c r="AN16" i="81"/>
  <c r="AM16" i="81"/>
  <c r="AL16" i="81"/>
  <c r="AK16" i="81"/>
  <c r="AJ16" i="81"/>
  <c r="AI16" i="81"/>
  <c r="AH16" i="81"/>
  <c r="AG16" i="81"/>
  <c r="AF16" i="81"/>
  <c r="AE16" i="81"/>
  <c r="AD16" i="81"/>
  <c r="AC16" i="81"/>
  <c r="AB16" i="81"/>
  <c r="AA16" i="81"/>
  <c r="Z16" i="81"/>
  <c r="Y16" i="81"/>
  <c r="X16" i="81"/>
  <c r="W16" i="81"/>
  <c r="V16" i="81"/>
  <c r="U16" i="81"/>
  <c r="T16" i="81"/>
  <c r="S16" i="81"/>
  <c r="R16" i="81"/>
  <c r="M16" i="81"/>
  <c r="L16" i="81"/>
  <c r="K16" i="81"/>
  <c r="J16" i="81"/>
  <c r="I16" i="81"/>
  <c r="H16" i="81"/>
  <c r="BC15" i="81"/>
  <c r="BB15" i="81"/>
  <c r="BA15" i="81"/>
  <c r="AZ15" i="81"/>
  <c r="AY15" i="81"/>
  <c r="AX15" i="81"/>
  <c r="AW15" i="81"/>
  <c r="AV15" i="81"/>
  <c r="AU15" i="81"/>
  <c r="AT15" i="81"/>
  <c r="AS15" i="81"/>
  <c r="AR15" i="81"/>
  <c r="AQ15" i="81"/>
  <c r="AP15" i="81"/>
  <c r="AO15" i="81"/>
  <c r="AN15" i="81"/>
  <c r="AM15" i="81"/>
  <c r="AL15" i="81"/>
  <c r="AK15" i="81"/>
  <c r="AJ15" i="81"/>
  <c r="AI15" i="81"/>
  <c r="AH15" i="81"/>
  <c r="AG15" i="81"/>
  <c r="AF15" i="81"/>
  <c r="AE15" i="81"/>
  <c r="AD15" i="81"/>
  <c r="AC15" i="81"/>
  <c r="AB15" i="81"/>
  <c r="AA15" i="81"/>
  <c r="Z15" i="81"/>
  <c r="Y15" i="81"/>
  <c r="X15" i="81"/>
  <c r="W15" i="81"/>
  <c r="V15" i="81"/>
  <c r="U15" i="81"/>
  <c r="T15" i="81"/>
  <c r="S15" i="81"/>
  <c r="R15" i="81"/>
  <c r="M15" i="81"/>
  <c r="L15" i="81"/>
  <c r="K15" i="81"/>
  <c r="J15" i="81"/>
  <c r="I15" i="81"/>
  <c r="H15" i="81"/>
  <c r="BC14" i="81"/>
  <c r="BB14" i="81"/>
  <c r="BA14" i="81"/>
  <c r="AZ14" i="81"/>
  <c r="AY14" i="81"/>
  <c r="AX14" i="81"/>
  <c r="AW14" i="81"/>
  <c r="AV14" i="81"/>
  <c r="AU14" i="81"/>
  <c r="AT14" i="81"/>
  <c r="AS14" i="81"/>
  <c r="AR14" i="81"/>
  <c r="AQ14" i="81"/>
  <c r="AP14" i="81"/>
  <c r="AO14" i="81"/>
  <c r="AN14" i="81"/>
  <c r="AM14" i="81"/>
  <c r="AL14" i="81"/>
  <c r="AK14" i="81"/>
  <c r="AJ14" i="81"/>
  <c r="AI14" i="81"/>
  <c r="AH14" i="81"/>
  <c r="AG14" i="81"/>
  <c r="AF14" i="81"/>
  <c r="AE14" i="81"/>
  <c r="AD14" i="81"/>
  <c r="AC14" i="81"/>
  <c r="AB14" i="81"/>
  <c r="AA14" i="81"/>
  <c r="Z14" i="81"/>
  <c r="Y14" i="81"/>
  <c r="X14" i="81"/>
  <c r="W14" i="81"/>
  <c r="V14" i="81"/>
  <c r="U14" i="81"/>
  <c r="T14" i="81"/>
  <c r="S14" i="81"/>
  <c r="R14" i="81"/>
  <c r="M14" i="81"/>
  <c r="L14" i="81"/>
  <c r="K14" i="81"/>
  <c r="J14" i="81"/>
  <c r="I14" i="81"/>
  <c r="H14" i="81"/>
  <c r="BC13" i="81"/>
  <c r="BB13" i="81"/>
  <c r="BA13" i="81"/>
  <c r="AZ13" i="81"/>
  <c r="AY13" i="81"/>
  <c r="AX13" i="81"/>
  <c r="AW13" i="81"/>
  <c r="AV13" i="81"/>
  <c r="AU13" i="81"/>
  <c r="AT13" i="81"/>
  <c r="AS13" i="81"/>
  <c r="AR13" i="81"/>
  <c r="AQ13" i="81"/>
  <c r="AP13" i="81"/>
  <c r="AO13" i="81"/>
  <c r="AN13" i="81"/>
  <c r="AM13" i="81"/>
  <c r="AL13" i="81"/>
  <c r="AK13" i="81"/>
  <c r="AJ13" i="81"/>
  <c r="AI13" i="81"/>
  <c r="AH13" i="81"/>
  <c r="AG13" i="81"/>
  <c r="AF13" i="81"/>
  <c r="AE13" i="81"/>
  <c r="AD13" i="81"/>
  <c r="AC13" i="81"/>
  <c r="AB13" i="81"/>
  <c r="AA13" i="81"/>
  <c r="Z13" i="81"/>
  <c r="Y13" i="81"/>
  <c r="X13" i="81"/>
  <c r="W13" i="81"/>
  <c r="V13" i="81"/>
  <c r="U13" i="81"/>
  <c r="T13" i="81"/>
  <c r="S13" i="81"/>
  <c r="R13" i="81"/>
  <c r="M13" i="81"/>
  <c r="L13" i="81"/>
  <c r="K13" i="81"/>
  <c r="J13" i="81"/>
  <c r="I13" i="81"/>
  <c r="H13" i="81"/>
  <c r="BC12" i="81"/>
  <c r="BB12" i="81"/>
  <c r="BA12" i="81"/>
  <c r="AZ12" i="81"/>
  <c r="AY12" i="81"/>
  <c r="AX12" i="81"/>
  <c r="AW12" i="81"/>
  <c r="AV12" i="81"/>
  <c r="AU12" i="81"/>
  <c r="AT12" i="81"/>
  <c r="AS12" i="81"/>
  <c r="AR12" i="81"/>
  <c r="AQ12" i="81"/>
  <c r="AP12" i="81"/>
  <c r="AO12" i="81"/>
  <c r="AN12" i="81"/>
  <c r="AM12" i="81"/>
  <c r="AL12" i="81"/>
  <c r="AK12" i="81"/>
  <c r="AJ12" i="81"/>
  <c r="AI12" i="81"/>
  <c r="AH12" i="81"/>
  <c r="AG12" i="81"/>
  <c r="AF12" i="81"/>
  <c r="AE12" i="81"/>
  <c r="AD12" i="81"/>
  <c r="AC12" i="81"/>
  <c r="AB12" i="81"/>
  <c r="AA12" i="81"/>
  <c r="Z12" i="81"/>
  <c r="Y12" i="81"/>
  <c r="X12" i="81"/>
  <c r="W12" i="81"/>
  <c r="V12" i="81"/>
  <c r="U12" i="81"/>
  <c r="T12" i="81"/>
  <c r="S12" i="81"/>
  <c r="R12" i="81"/>
  <c r="M12" i="81"/>
  <c r="L12" i="81"/>
  <c r="K12" i="81"/>
  <c r="J12" i="81"/>
  <c r="I12" i="81"/>
  <c r="H12" i="81"/>
  <c r="BC11" i="81"/>
  <c r="BB11" i="81"/>
  <c r="BA11" i="81"/>
  <c r="AZ11" i="81"/>
  <c r="AY11" i="81"/>
  <c r="AX11" i="81"/>
  <c r="AW11" i="81"/>
  <c r="AV11" i="81"/>
  <c r="AU11" i="81"/>
  <c r="AT11" i="81"/>
  <c r="AS11" i="81"/>
  <c r="AR11" i="81"/>
  <c r="AQ11" i="81"/>
  <c r="AP11" i="81"/>
  <c r="AO11" i="81"/>
  <c r="AN11" i="81"/>
  <c r="AM11" i="81"/>
  <c r="AL11" i="81"/>
  <c r="AK11" i="81"/>
  <c r="AJ11" i="81"/>
  <c r="AI11" i="81"/>
  <c r="AH11" i="81"/>
  <c r="AG11" i="81"/>
  <c r="AF11" i="81"/>
  <c r="AE11" i="81"/>
  <c r="AD11" i="81"/>
  <c r="AC11" i="81"/>
  <c r="AB11" i="81"/>
  <c r="AA11" i="81"/>
  <c r="Z11" i="81"/>
  <c r="Y11" i="81"/>
  <c r="X11" i="81"/>
  <c r="W11" i="81"/>
  <c r="V11" i="81"/>
  <c r="U11" i="81"/>
  <c r="T11" i="81"/>
  <c r="S11" i="81"/>
  <c r="R11" i="81"/>
  <c r="M11" i="81"/>
  <c r="L11" i="81"/>
  <c r="K11" i="81"/>
  <c r="J11" i="81"/>
  <c r="I11" i="81"/>
  <c r="H11" i="81"/>
  <c r="BC10" i="81"/>
  <c r="BB10" i="81"/>
  <c r="BA10" i="81"/>
  <c r="AZ10" i="81"/>
  <c r="AY10" i="81"/>
  <c r="AX10" i="81"/>
  <c r="AW10" i="81"/>
  <c r="AV10" i="81"/>
  <c r="AU10" i="81"/>
  <c r="AT10" i="81"/>
  <c r="AS10" i="81"/>
  <c r="AR10" i="81"/>
  <c r="AQ10" i="81"/>
  <c r="AP10" i="81"/>
  <c r="AO10" i="81"/>
  <c r="AN10" i="81"/>
  <c r="AM10" i="81"/>
  <c r="AL10" i="81"/>
  <c r="AK10" i="81"/>
  <c r="AJ10" i="81"/>
  <c r="AI10" i="81"/>
  <c r="AH10" i="81"/>
  <c r="AG10" i="81"/>
  <c r="AF10" i="81"/>
  <c r="AE10" i="81"/>
  <c r="AD10" i="81"/>
  <c r="AC10" i="81"/>
  <c r="AB10" i="81"/>
  <c r="AA10" i="81"/>
  <c r="Z10" i="81"/>
  <c r="Y10" i="81"/>
  <c r="X10" i="81"/>
  <c r="W10" i="81"/>
  <c r="V10" i="81"/>
  <c r="U10" i="81"/>
  <c r="T10" i="81"/>
  <c r="S10" i="81"/>
  <c r="R10" i="81"/>
  <c r="BD10" i="81"/>
  <c r="E10" i="81" s="1"/>
  <c r="M10" i="81"/>
  <c r="L10" i="81"/>
  <c r="K10" i="81"/>
  <c r="J10" i="81"/>
  <c r="I10" i="81"/>
  <c r="H10" i="81"/>
  <c r="BC9" i="81"/>
  <c r="BB9" i="81"/>
  <c r="BA9" i="81"/>
  <c r="AZ9" i="81"/>
  <c r="AY9" i="81"/>
  <c r="AX9" i="81"/>
  <c r="AW9" i="81"/>
  <c r="AV9" i="81"/>
  <c r="AU9" i="81"/>
  <c r="AT9" i="81"/>
  <c r="AS9" i="81"/>
  <c r="AR9" i="81"/>
  <c r="AQ9" i="81"/>
  <c r="AP9" i="81"/>
  <c r="AO9" i="81"/>
  <c r="AN9" i="81"/>
  <c r="AM9" i="81"/>
  <c r="AL9" i="81"/>
  <c r="AK9" i="81"/>
  <c r="AJ9" i="81"/>
  <c r="AI9" i="81"/>
  <c r="AH9" i="81"/>
  <c r="AG9" i="81"/>
  <c r="AF9" i="81"/>
  <c r="AE9" i="81"/>
  <c r="AD9" i="81"/>
  <c r="AC9" i="81"/>
  <c r="AB9" i="81"/>
  <c r="AA9" i="81"/>
  <c r="Z9" i="81"/>
  <c r="Y9" i="81"/>
  <c r="X9" i="81"/>
  <c r="W9" i="81"/>
  <c r="V9" i="81"/>
  <c r="U9" i="81"/>
  <c r="T9" i="81"/>
  <c r="S9" i="81"/>
  <c r="R9" i="81"/>
  <c r="M9" i="81"/>
  <c r="L9" i="81"/>
  <c r="K9" i="81"/>
  <c r="J9" i="81"/>
  <c r="I9" i="81"/>
  <c r="H9" i="81"/>
  <c r="BC8" i="81"/>
  <c r="BB8" i="81"/>
  <c r="BA8" i="81"/>
  <c r="AZ8" i="81"/>
  <c r="AY8" i="81"/>
  <c r="AX8" i="81"/>
  <c r="AW8" i="81"/>
  <c r="AV8" i="81"/>
  <c r="AU8" i="81"/>
  <c r="AT8" i="81"/>
  <c r="AS8" i="81"/>
  <c r="AR8" i="81"/>
  <c r="AQ8" i="81"/>
  <c r="AP8" i="81"/>
  <c r="AO8" i="81"/>
  <c r="AN8" i="81"/>
  <c r="AM8" i="81"/>
  <c r="AL8" i="81"/>
  <c r="AK8" i="81"/>
  <c r="AJ8" i="81"/>
  <c r="AI8" i="81"/>
  <c r="AH8" i="81"/>
  <c r="AG8" i="81"/>
  <c r="AF8" i="81"/>
  <c r="AE8" i="81"/>
  <c r="AD8" i="81"/>
  <c r="AC8" i="81"/>
  <c r="AB8" i="81"/>
  <c r="AA8" i="81"/>
  <c r="Z8" i="81"/>
  <c r="Y8" i="81"/>
  <c r="X8" i="81"/>
  <c r="W8" i="81"/>
  <c r="V8" i="81"/>
  <c r="U8" i="81"/>
  <c r="T8" i="81"/>
  <c r="S8" i="81"/>
  <c r="R8" i="81"/>
  <c r="M8" i="81"/>
  <c r="L8" i="81"/>
  <c r="K8" i="81"/>
  <c r="J8" i="81"/>
  <c r="I8" i="81"/>
  <c r="H8" i="81"/>
  <c r="BC7" i="81"/>
  <c r="BB7" i="81"/>
  <c r="BA7" i="81"/>
  <c r="AZ7" i="81"/>
  <c r="AY7" i="81"/>
  <c r="AX7" i="81"/>
  <c r="AW7" i="81"/>
  <c r="AV7" i="81"/>
  <c r="AU7" i="81"/>
  <c r="AT7" i="81"/>
  <c r="AS7" i="81"/>
  <c r="AR7" i="81"/>
  <c r="AQ7" i="81"/>
  <c r="AP7" i="81"/>
  <c r="AO7" i="81"/>
  <c r="AN7" i="81"/>
  <c r="AM7" i="81"/>
  <c r="AL7" i="81"/>
  <c r="AK7" i="81"/>
  <c r="AJ7" i="81"/>
  <c r="AI7" i="81"/>
  <c r="AH7" i="81"/>
  <c r="AG7" i="81"/>
  <c r="AF7" i="81"/>
  <c r="AE7" i="81"/>
  <c r="AD7" i="81"/>
  <c r="AC7" i="81"/>
  <c r="AB7" i="81"/>
  <c r="AA7" i="81"/>
  <c r="Z7" i="81"/>
  <c r="Y7" i="81"/>
  <c r="X7" i="81"/>
  <c r="W7" i="81"/>
  <c r="V7" i="81"/>
  <c r="U7" i="81"/>
  <c r="T7" i="81"/>
  <c r="S7" i="81"/>
  <c r="R7" i="81"/>
  <c r="M7" i="81"/>
  <c r="L7" i="81"/>
  <c r="K7" i="81"/>
  <c r="J7" i="81"/>
  <c r="I7" i="81"/>
  <c r="H7" i="81"/>
  <c r="BC6" i="81"/>
  <c r="BB6" i="81"/>
  <c r="BA6" i="81"/>
  <c r="AZ6" i="81"/>
  <c r="AY6" i="81"/>
  <c r="AX6" i="81"/>
  <c r="AW6" i="81"/>
  <c r="AV6" i="81"/>
  <c r="AU6" i="81"/>
  <c r="AT6" i="81"/>
  <c r="AS6" i="81"/>
  <c r="AR6" i="81"/>
  <c r="AQ6" i="81"/>
  <c r="AP6" i="81"/>
  <c r="AO6" i="81"/>
  <c r="AN6" i="81"/>
  <c r="AM6" i="81"/>
  <c r="AL6" i="81"/>
  <c r="AK6" i="81"/>
  <c r="AJ6" i="81"/>
  <c r="AI6" i="81"/>
  <c r="AH6" i="81"/>
  <c r="AG6" i="81"/>
  <c r="AF6" i="81"/>
  <c r="AE6" i="81"/>
  <c r="AD6" i="81"/>
  <c r="AC6" i="81"/>
  <c r="AB6" i="81"/>
  <c r="AA6" i="81"/>
  <c r="Z6" i="81"/>
  <c r="Y6" i="81"/>
  <c r="X6" i="81"/>
  <c r="W6" i="81"/>
  <c r="V6" i="81"/>
  <c r="U6" i="81"/>
  <c r="T6" i="81"/>
  <c r="S6" i="81"/>
  <c r="R6" i="81"/>
  <c r="M6" i="81"/>
  <c r="L6" i="81"/>
  <c r="K6" i="81"/>
  <c r="J6" i="81"/>
  <c r="I6" i="81"/>
  <c r="H6" i="81"/>
  <c r="BD18" i="81"/>
  <c r="E18" i="81" s="1"/>
  <c r="BC25" i="80"/>
  <c r="BB25" i="80"/>
  <c r="BA25" i="80"/>
  <c r="AZ25" i="80"/>
  <c r="AY25" i="80"/>
  <c r="AX25" i="80"/>
  <c r="AW25" i="80"/>
  <c r="AV25" i="80"/>
  <c r="AU25" i="80"/>
  <c r="AT25" i="80"/>
  <c r="AS25" i="80"/>
  <c r="AR25" i="80"/>
  <c r="AQ25" i="80"/>
  <c r="AP25" i="80"/>
  <c r="AO25" i="80"/>
  <c r="AN25" i="80"/>
  <c r="AM25" i="80"/>
  <c r="AL25" i="80"/>
  <c r="AK25" i="80"/>
  <c r="AJ25" i="80"/>
  <c r="AI25" i="80"/>
  <c r="AH25" i="80"/>
  <c r="AG25" i="80"/>
  <c r="AF25" i="80"/>
  <c r="AE25" i="80"/>
  <c r="AD25" i="80"/>
  <c r="AC25" i="80"/>
  <c r="AB25" i="80"/>
  <c r="AA25" i="80"/>
  <c r="Z25" i="80"/>
  <c r="Y25" i="80"/>
  <c r="X25" i="80"/>
  <c r="W25" i="80"/>
  <c r="V25" i="80"/>
  <c r="U25" i="80"/>
  <c r="T25" i="80"/>
  <c r="S25" i="80"/>
  <c r="R25" i="80"/>
  <c r="M25" i="80"/>
  <c r="L25" i="80"/>
  <c r="K25" i="80"/>
  <c r="J25" i="80"/>
  <c r="I25" i="80"/>
  <c r="H25" i="80"/>
  <c r="BC24" i="80"/>
  <c r="BB24" i="80"/>
  <c r="BA24" i="80"/>
  <c r="AZ24" i="80"/>
  <c r="AY24" i="80"/>
  <c r="AX24" i="80"/>
  <c r="AW24" i="80"/>
  <c r="AV24" i="80"/>
  <c r="AU24" i="80"/>
  <c r="AT24" i="80"/>
  <c r="AS24" i="80"/>
  <c r="AR24" i="80"/>
  <c r="AQ24" i="80"/>
  <c r="AP24" i="80"/>
  <c r="AO24" i="80"/>
  <c r="AN24" i="80"/>
  <c r="AM24" i="80"/>
  <c r="AL24" i="80"/>
  <c r="AK24" i="80"/>
  <c r="AJ24" i="80"/>
  <c r="AI24" i="80"/>
  <c r="AH24" i="80"/>
  <c r="AG24" i="80"/>
  <c r="AF24" i="80"/>
  <c r="AE24" i="80"/>
  <c r="AD24" i="80"/>
  <c r="AC24" i="80"/>
  <c r="AB24" i="80"/>
  <c r="AA24" i="80"/>
  <c r="Z24" i="80"/>
  <c r="Y24" i="80"/>
  <c r="X24" i="80"/>
  <c r="W24" i="80"/>
  <c r="V24" i="80"/>
  <c r="U24" i="80"/>
  <c r="T24" i="80"/>
  <c r="S24" i="80"/>
  <c r="R24" i="80"/>
  <c r="M24" i="80"/>
  <c r="L24" i="80"/>
  <c r="K24" i="80"/>
  <c r="J24" i="80"/>
  <c r="I24" i="80"/>
  <c r="H24" i="80"/>
  <c r="BC23" i="80"/>
  <c r="BB23" i="80"/>
  <c r="BA23" i="80"/>
  <c r="AZ23" i="80"/>
  <c r="AY23" i="80"/>
  <c r="AX23" i="80"/>
  <c r="AW23" i="80"/>
  <c r="AV23" i="80"/>
  <c r="AU23" i="80"/>
  <c r="AT23" i="80"/>
  <c r="AS23" i="80"/>
  <c r="AR23" i="80"/>
  <c r="AQ23" i="80"/>
  <c r="AP23" i="80"/>
  <c r="AO23" i="80"/>
  <c r="AN23" i="80"/>
  <c r="AM23" i="80"/>
  <c r="AL23" i="80"/>
  <c r="AK23" i="80"/>
  <c r="AJ23" i="80"/>
  <c r="AI23" i="80"/>
  <c r="AH23" i="80"/>
  <c r="AG23" i="80"/>
  <c r="AF23" i="80"/>
  <c r="AE23" i="80"/>
  <c r="AD23" i="80"/>
  <c r="AC23" i="80"/>
  <c r="AB23" i="80"/>
  <c r="AA23" i="80"/>
  <c r="Z23" i="80"/>
  <c r="Y23" i="80"/>
  <c r="X23" i="80"/>
  <c r="W23" i="80"/>
  <c r="V23" i="80"/>
  <c r="U23" i="80"/>
  <c r="T23" i="80"/>
  <c r="S23" i="80"/>
  <c r="R23" i="80"/>
  <c r="M23" i="80"/>
  <c r="L23" i="80"/>
  <c r="K23" i="80"/>
  <c r="J23" i="80"/>
  <c r="I23" i="80"/>
  <c r="H23" i="80"/>
  <c r="BC22" i="80"/>
  <c r="BB22" i="80"/>
  <c r="BA22" i="80"/>
  <c r="AZ22" i="80"/>
  <c r="AY22" i="80"/>
  <c r="AX22" i="80"/>
  <c r="AW22" i="80"/>
  <c r="AV22" i="80"/>
  <c r="AU22" i="80"/>
  <c r="AT22" i="80"/>
  <c r="AS22" i="80"/>
  <c r="AR22" i="80"/>
  <c r="AQ22" i="80"/>
  <c r="AP22" i="80"/>
  <c r="AO22" i="80"/>
  <c r="AN22" i="80"/>
  <c r="AM22" i="80"/>
  <c r="AL22" i="80"/>
  <c r="AK22" i="80"/>
  <c r="AJ22" i="80"/>
  <c r="AI22" i="80"/>
  <c r="AH22" i="80"/>
  <c r="AG22" i="80"/>
  <c r="AF22" i="80"/>
  <c r="AE22" i="80"/>
  <c r="AD22" i="80"/>
  <c r="AC22" i="80"/>
  <c r="AB22" i="80"/>
  <c r="AA22" i="80"/>
  <c r="Z22" i="80"/>
  <c r="Y22" i="80"/>
  <c r="X22" i="80"/>
  <c r="W22" i="80"/>
  <c r="V22" i="80"/>
  <c r="U22" i="80"/>
  <c r="T22" i="80"/>
  <c r="S22" i="80"/>
  <c r="R22" i="80"/>
  <c r="M22" i="80"/>
  <c r="L22" i="80"/>
  <c r="K22" i="80"/>
  <c r="J22" i="80"/>
  <c r="I22" i="80"/>
  <c r="H22" i="80"/>
  <c r="BC21" i="80"/>
  <c r="BB21" i="80"/>
  <c r="BA21" i="80"/>
  <c r="AZ21" i="80"/>
  <c r="AY21" i="80"/>
  <c r="AX21" i="80"/>
  <c r="AW21" i="80"/>
  <c r="AV21" i="80"/>
  <c r="AU21" i="80"/>
  <c r="AT21" i="80"/>
  <c r="AS21" i="80"/>
  <c r="AR21" i="80"/>
  <c r="AQ21" i="80"/>
  <c r="AP21" i="80"/>
  <c r="AO21" i="80"/>
  <c r="AN21" i="80"/>
  <c r="AM21" i="80"/>
  <c r="AL21" i="80"/>
  <c r="AK21" i="80"/>
  <c r="AJ21" i="80"/>
  <c r="AI21" i="80"/>
  <c r="AH21" i="80"/>
  <c r="AG21" i="80"/>
  <c r="AF21" i="80"/>
  <c r="AE21" i="80"/>
  <c r="AD21" i="80"/>
  <c r="AC21" i="80"/>
  <c r="AB21" i="80"/>
  <c r="AA21" i="80"/>
  <c r="Z21" i="80"/>
  <c r="Y21" i="80"/>
  <c r="X21" i="80"/>
  <c r="W21" i="80"/>
  <c r="V21" i="80"/>
  <c r="U21" i="80"/>
  <c r="T21" i="80"/>
  <c r="S21" i="80"/>
  <c r="R21" i="80"/>
  <c r="M21" i="80"/>
  <c r="L21" i="80"/>
  <c r="K21" i="80"/>
  <c r="J21" i="80"/>
  <c r="I21" i="80"/>
  <c r="H21" i="80"/>
  <c r="BC20" i="80"/>
  <c r="BB20" i="80"/>
  <c r="BA20" i="80"/>
  <c r="AZ20" i="80"/>
  <c r="AY20" i="80"/>
  <c r="AX20" i="80"/>
  <c r="AW20" i="80"/>
  <c r="AV20" i="80"/>
  <c r="AU20" i="80"/>
  <c r="AT20" i="80"/>
  <c r="AS20" i="80"/>
  <c r="AR20" i="80"/>
  <c r="AQ20" i="80"/>
  <c r="AP20" i="80"/>
  <c r="AO20" i="80"/>
  <c r="AN20" i="80"/>
  <c r="AM20" i="80"/>
  <c r="AL20" i="80"/>
  <c r="AK20" i="80"/>
  <c r="AJ20" i="80"/>
  <c r="AI20" i="80"/>
  <c r="AH20" i="80"/>
  <c r="AG20" i="80"/>
  <c r="AF20" i="80"/>
  <c r="AE20" i="80"/>
  <c r="AD20" i="80"/>
  <c r="AC20" i="80"/>
  <c r="AB20" i="80"/>
  <c r="AA20" i="80"/>
  <c r="Z20" i="80"/>
  <c r="Y20" i="80"/>
  <c r="X20" i="80"/>
  <c r="W20" i="80"/>
  <c r="V20" i="80"/>
  <c r="U20" i="80"/>
  <c r="T20" i="80"/>
  <c r="S20" i="80"/>
  <c r="R20" i="80"/>
  <c r="M20" i="80"/>
  <c r="L20" i="80"/>
  <c r="K20" i="80"/>
  <c r="J20" i="80"/>
  <c r="I20" i="80"/>
  <c r="H20" i="80"/>
  <c r="BC19" i="80"/>
  <c r="BB19" i="80"/>
  <c r="BA19" i="80"/>
  <c r="AZ19" i="80"/>
  <c r="AY19" i="80"/>
  <c r="AX19" i="80"/>
  <c r="AW19" i="80"/>
  <c r="AV19" i="80"/>
  <c r="AU19" i="80"/>
  <c r="AT19" i="80"/>
  <c r="AS19" i="80"/>
  <c r="AR19" i="80"/>
  <c r="AQ19" i="80"/>
  <c r="AP19" i="80"/>
  <c r="AO19" i="80"/>
  <c r="AN19" i="80"/>
  <c r="AM19" i="80"/>
  <c r="AL19" i="80"/>
  <c r="AK19" i="80"/>
  <c r="AJ19" i="80"/>
  <c r="AI19" i="80"/>
  <c r="AH19" i="80"/>
  <c r="AG19" i="80"/>
  <c r="AF19" i="80"/>
  <c r="AE19" i="80"/>
  <c r="AD19" i="80"/>
  <c r="AC19" i="80"/>
  <c r="AB19" i="80"/>
  <c r="AA19" i="80"/>
  <c r="Z19" i="80"/>
  <c r="Y19" i="80"/>
  <c r="X19" i="80"/>
  <c r="W19" i="80"/>
  <c r="V19" i="80"/>
  <c r="U19" i="80"/>
  <c r="T19" i="80"/>
  <c r="S19" i="80"/>
  <c r="R19" i="80"/>
  <c r="M19" i="80"/>
  <c r="L19" i="80"/>
  <c r="K19" i="80"/>
  <c r="J19" i="80"/>
  <c r="I19" i="80"/>
  <c r="H19" i="80"/>
  <c r="BC18" i="80"/>
  <c r="BB18" i="80"/>
  <c r="BA18" i="80"/>
  <c r="AZ18" i="80"/>
  <c r="AY18" i="80"/>
  <c r="AX18" i="80"/>
  <c r="AW18" i="80"/>
  <c r="AV18" i="80"/>
  <c r="AU18" i="80"/>
  <c r="AT18" i="80"/>
  <c r="AS18" i="80"/>
  <c r="AR18" i="80"/>
  <c r="AQ18" i="80"/>
  <c r="AP18" i="80"/>
  <c r="AO18" i="80"/>
  <c r="AN18" i="80"/>
  <c r="AM18" i="80"/>
  <c r="AL18" i="80"/>
  <c r="AK18" i="80"/>
  <c r="AJ18" i="80"/>
  <c r="AI18" i="80"/>
  <c r="AH18" i="80"/>
  <c r="AG18" i="80"/>
  <c r="AF18" i="80"/>
  <c r="AE18" i="80"/>
  <c r="AD18" i="80"/>
  <c r="AC18" i="80"/>
  <c r="AB18" i="80"/>
  <c r="AA18" i="80"/>
  <c r="Z18" i="80"/>
  <c r="Y18" i="80"/>
  <c r="X18" i="80"/>
  <c r="W18" i="80"/>
  <c r="V18" i="80"/>
  <c r="U18" i="80"/>
  <c r="T18" i="80"/>
  <c r="S18" i="80"/>
  <c r="R18" i="80"/>
  <c r="BD18" i="80"/>
  <c r="E18" i="80" s="1"/>
  <c r="M18" i="80"/>
  <c r="L18" i="80"/>
  <c r="K18" i="80"/>
  <c r="J18" i="80"/>
  <c r="I18" i="80"/>
  <c r="H18" i="80"/>
  <c r="BC17" i="80"/>
  <c r="BB17" i="80"/>
  <c r="BA17" i="80"/>
  <c r="AZ17" i="80"/>
  <c r="AY17" i="80"/>
  <c r="AX17" i="80"/>
  <c r="AW17" i="80"/>
  <c r="AV17" i="80"/>
  <c r="AU17" i="80"/>
  <c r="AT17" i="80"/>
  <c r="AS17" i="80"/>
  <c r="AR17" i="80"/>
  <c r="AQ17" i="80"/>
  <c r="AP17" i="80"/>
  <c r="AO17" i="80"/>
  <c r="AN17" i="80"/>
  <c r="AM17" i="80"/>
  <c r="AL17" i="80"/>
  <c r="AK17" i="80"/>
  <c r="AJ17" i="80"/>
  <c r="AI17" i="80"/>
  <c r="AH17" i="80"/>
  <c r="AG17" i="80"/>
  <c r="AF17" i="80"/>
  <c r="AE17" i="80"/>
  <c r="AD17" i="80"/>
  <c r="AC17" i="80"/>
  <c r="AB17" i="80"/>
  <c r="AA17" i="80"/>
  <c r="Z17" i="80"/>
  <c r="Y17" i="80"/>
  <c r="X17" i="80"/>
  <c r="W17" i="80"/>
  <c r="V17" i="80"/>
  <c r="U17" i="80"/>
  <c r="T17" i="80"/>
  <c r="S17" i="80"/>
  <c r="R17" i="80"/>
  <c r="M17" i="80"/>
  <c r="L17" i="80"/>
  <c r="K17" i="80"/>
  <c r="J17" i="80"/>
  <c r="I17" i="80"/>
  <c r="H17" i="80"/>
  <c r="BC16" i="80"/>
  <c r="BB16" i="80"/>
  <c r="BA16" i="80"/>
  <c r="AZ16" i="80"/>
  <c r="AY16" i="80"/>
  <c r="AX16" i="80"/>
  <c r="AW16" i="80"/>
  <c r="AV16" i="80"/>
  <c r="AU16" i="80"/>
  <c r="AT16" i="80"/>
  <c r="AS16" i="80"/>
  <c r="AR16" i="80"/>
  <c r="AQ16" i="80"/>
  <c r="AP16" i="80"/>
  <c r="AO16" i="80"/>
  <c r="AN16" i="80"/>
  <c r="AM16" i="80"/>
  <c r="AL16" i="80"/>
  <c r="AK16" i="80"/>
  <c r="AJ16" i="80"/>
  <c r="AI16" i="80"/>
  <c r="AH16" i="80"/>
  <c r="AG16" i="80"/>
  <c r="AF16" i="80"/>
  <c r="AE16" i="80"/>
  <c r="AD16" i="80"/>
  <c r="AC16" i="80"/>
  <c r="AB16" i="80"/>
  <c r="AA16" i="80"/>
  <c r="Z16" i="80"/>
  <c r="Y16" i="80"/>
  <c r="X16" i="80"/>
  <c r="W16" i="80"/>
  <c r="V16" i="80"/>
  <c r="U16" i="80"/>
  <c r="T16" i="80"/>
  <c r="S16" i="80"/>
  <c r="R16" i="80"/>
  <c r="M16" i="80"/>
  <c r="L16" i="80"/>
  <c r="K16" i="80"/>
  <c r="J16" i="80"/>
  <c r="I16" i="80"/>
  <c r="H16" i="80"/>
  <c r="BC15" i="80"/>
  <c r="BB15" i="80"/>
  <c r="BA15" i="80"/>
  <c r="AZ15" i="80"/>
  <c r="AY15" i="80"/>
  <c r="AX15" i="80"/>
  <c r="AW15" i="80"/>
  <c r="AV15" i="80"/>
  <c r="AU15" i="80"/>
  <c r="AT15" i="80"/>
  <c r="AS15" i="80"/>
  <c r="AR15" i="80"/>
  <c r="AQ15" i="80"/>
  <c r="AP15" i="80"/>
  <c r="AO15" i="80"/>
  <c r="AN15" i="80"/>
  <c r="AM15" i="80"/>
  <c r="AL15" i="80"/>
  <c r="AK15" i="80"/>
  <c r="AJ15" i="80"/>
  <c r="AI15" i="80"/>
  <c r="AH15" i="80"/>
  <c r="AG15" i="80"/>
  <c r="AF15" i="80"/>
  <c r="AE15" i="80"/>
  <c r="AD15" i="80"/>
  <c r="AC15" i="80"/>
  <c r="AB15" i="80"/>
  <c r="AA15" i="80"/>
  <c r="Z15" i="80"/>
  <c r="Y15" i="80"/>
  <c r="X15" i="80"/>
  <c r="W15" i="80"/>
  <c r="V15" i="80"/>
  <c r="U15" i="80"/>
  <c r="T15" i="80"/>
  <c r="S15" i="80"/>
  <c r="R15" i="80"/>
  <c r="M15" i="80"/>
  <c r="L15" i="80"/>
  <c r="K15" i="80"/>
  <c r="J15" i="80"/>
  <c r="I15" i="80"/>
  <c r="H15" i="80"/>
  <c r="BC14" i="80"/>
  <c r="BB14" i="80"/>
  <c r="BA14" i="80"/>
  <c r="AZ14" i="80"/>
  <c r="AY14" i="80"/>
  <c r="AX14" i="80"/>
  <c r="AW14" i="80"/>
  <c r="AV14" i="80"/>
  <c r="AU14" i="80"/>
  <c r="AT14" i="80"/>
  <c r="AS14" i="80"/>
  <c r="AR14" i="80"/>
  <c r="AQ14" i="80"/>
  <c r="AP14" i="80"/>
  <c r="AO14" i="80"/>
  <c r="AN14" i="80"/>
  <c r="AM14" i="80"/>
  <c r="AL14" i="80"/>
  <c r="AK14" i="80"/>
  <c r="AJ14" i="80"/>
  <c r="AI14" i="80"/>
  <c r="AH14" i="80"/>
  <c r="AG14" i="80"/>
  <c r="AF14" i="80"/>
  <c r="AE14" i="80"/>
  <c r="AD14" i="80"/>
  <c r="AC14" i="80"/>
  <c r="AB14" i="80"/>
  <c r="AA14" i="80"/>
  <c r="Z14" i="80"/>
  <c r="Y14" i="80"/>
  <c r="X14" i="80"/>
  <c r="W14" i="80"/>
  <c r="V14" i="80"/>
  <c r="U14" i="80"/>
  <c r="T14" i="80"/>
  <c r="S14" i="80"/>
  <c r="R14" i="80"/>
  <c r="M14" i="80"/>
  <c r="L14" i="80"/>
  <c r="K14" i="80"/>
  <c r="J14" i="80"/>
  <c r="I14" i="80"/>
  <c r="H14" i="80"/>
  <c r="BC13" i="80"/>
  <c r="BB13" i="80"/>
  <c r="BA13" i="80"/>
  <c r="AZ13" i="80"/>
  <c r="AY13" i="80"/>
  <c r="AX13" i="80"/>
  <c r="AW13" i="80"/>
  <c r="AV13" i="80"/>
  <c r="AU13" i="80"/>
  <c r="AT13" i="80"/>
  <c r="AS13" i="80"/>
  <c r="AR13" i="80"/>
  <c r="AQ13" i="80"/>
  <c r="AP13" i="80"/>
  <c r="AO13" i="80"/>
  <c r="AN13" i="80"/>
  <c r="AM13" i="80"/>
  <c r="AL13" i="80"/>
  <c r="AK13" i="80"/>
  <c r="AJ13" i="80"/>
  <c r="AI13" i="80"/>
  <c r="AH13" i="80"/>
  <c r="AG13" i="80"/>
  <c r="AF13" i="80"/>
  <c r="AE13" i="80"/>
  <c r="AD13" i="80"/>
  <c r="AC13" i="80"/>
  <c r="AB13" i="80"/>
  <c r="AA13" i="80"/>
  <c r="Z13" i="80"/>
  <c r="Y13" i="80"/>
  <c r="X13" i="80"/>
  <c r="W13" i="80"/>
  <c r="V13" i="80"/>
  <c r="U13" i="80"/>
  <c r="T13" i="80"/>
  <c r="S13" i="80"/>
  <c r="R13" i="80"/>
  <c r="M13" i="80"/>
  <c r="L13" i="80"/>
  <c r="K13" i="80"/>
  <c r="J13" i="80"/>
  <c r="I13" i="80"/>
  <c r="H13" i="80"/>
  <c r="BC12" i="80"/>
  <c r="BB12" i="80"/>
  <c r="BA12" i="80"/>
  <c r="AZ12" i="80"/>
  <c r="AY12" i="80"/>
  <c r="AX12" i="80"/>
  <c r="AW12" i="80"/>
  <c r="AV12" i="80"/>
  <c r="AU12" i="80"/>
  <c r="AT12" i="80"/>
  <c r="AS12" i="80"/>
  <c r="AR12" i="80"/>
  <c r="AQ12" i="80"/>
  <c r="AP12" i="80"/>
  <c r="AO12" i="80"/>
  <c r="AN12" i="80"/>
  <c r="AM12" i="80"/>
  <c r="AL12" i="80"/>
  <c r="AK12" i="80"/>
  <c r="AJ12" i="80"/>
  <c r="AI12" i="80"/>
  <c r="AH12" i="80"/>
  <c r="AG12" i="80"/>
  <c r="AF12" i="80"/>
  <c r="AE12" i="80"/>
  <c r="AD12" i="80"/>
  <c r="AC12" i="80"/>
  <c r="AB12" i="80"/>
  <c r="AA12" i="80"/>
  <c r="Z12" i="80"/>
  <c r="Y12" i="80"/>
  <c r="X12" i="80"/>
  <c r="W12" i="80"/>
  <c r="V12" i="80"/>
  <c r="U12" i="80"/>
  <c r="T12" i="80"/>
  <c r="S12" i="80"/>
  <c r="R12" i="80"/>
  <c r="M12" i="80"/>
  <c r="L12" i="80"/>
  <c r="K12" i="80"/>
  <c r="J12" i="80"/>
  <c r="I12" i="80"/>
  <c r="H12" i="80"/>
  <c r="BC11" i="80"/>
  <c r="BB11" i="80"/>
  <c r="BA11" i="80"/>
  <c r="AZ11" i="80"/>
  <c r="AY11" i="80"/>
  <c r="AX11" i="80"/>
  <c r="AW11" i="80"/>
  <c r="AV11" i="80"/>
  <c r="AU11" i="80"/>
  <c r="AT11" i="80"/>
  <c r="AS11" i="80"/>
  <c r="AR11" i="80"/>
  <c r="AQ11" i="80"/>
  <c r="AP11" i="80"/>
  <c r="AO11" i="80"/>
  <c r="AN11" i="80"/>
  <c r="AM11" i="80"/>
  <c r="AL11" i="80"/>
  <c r="AK11" i="80"/>
  <c r="AJ11" i="80"/>
  <c r="AI11" i="80"/>
  <c r="AH11" i="80"/>
  <c r="AG11" i="80"/>
  <c r="AF11" i="80"/>
  <c r="AE11" i="80"/>
  <c r="AD11" i="80"/>
  <c r="AC11" i="80"/>
  <c r="AB11" i="80"/>
  <c r="AA11" i="80"/>
  <c r="Z11" i="80"/>
  <c r="Y11" i="80"/>
  <c r="X11" i="80"/>
  <c r="W11" i="80"/>
  <c r="V11" i="80"/>
  <c r="U11" i="80"/>
  <c r="T11" i="80"/>
  <c r="S11" i="80"/>
  <c r="R11" i="80"/>
  <c r="M11" i="80"/>
  <c r="L11" i="80"/>
  <c r="K11" i="80"/>
  <c r="J11" i="80"/>
  <c r="I11" i="80"/>
  <c r="H11" i="80"/>
  <c r="BC10" i="80"/>
  <c r="BB10" i="80"/>
  <c r="BA10" i="80"/>
  <c r="AZ10" i="80"/>
  <c r="AY10" i="80"/>
  <c r="AX10" i="80"/>
  <c r="AW10" i="80"/>
  <c r="AV10" i="80"/>
  <c r="AU10" i="80"/>
  <c r="AT10" i="80"/>
  <c r="AS10" i="80"/>
  <c r="AR10" i="80"/>
  <c r="AQ10" i="80"/>
  <c r="AP10" i="80"/>
  <c r="AO10" i="80"/>
  <c r="AN10" i="80"/>
  <c r="AM10" i="80"/>
  <c r="AL10" i="80"/>
  <c r="AK10" i="80"/>
  <c r="AJ10" i="80"/>
  <c r="AI10" i="80"/>
  <c r="AH10" i="80"/>
  <c r="AG10" i="80"/>
  <c r="AF10" i="80"/>
  <c r="AE10" i="80"/>
  <c r="AD10" i="80"/>
  <c r="AC10" i="80"/>
  <c r="AB10" i="80"/>
  <c r="AA10" i="80"/>
  <c r="Z10" i="80"/>
  <c r="Y10" i="80"/>
  <c r="X10" i="80"/>
  <c r="W10" i="80"/>
  <c r="V10" i="80"/>
  <c r="U10" i="80"/>
  <c r="T10" i="80"/>
  <c r="S10" i="80"/>
  <c r="R10" i="80"/>
  <c r="BD10" i="80"/>
  <c r="E10" i="80" s="1"/>
  <c r="M10" i="80"/>
  <c r="L10" i="80"/>
  <c r="K10" i="80"/>
  <c r="J10" i="80"/>
  <c r="I10" i="80"/>
  <c r="H10" i="80"/>
  <c r="BC9" i="80"/>
  <c r="BB9" i="80"/>
  <c r="BA9" i="80"/>
  <c r="AZ9" i="80"/>
  <c r="AY9" i="80"/>
  <c r="AX9" i="80"/>
  <c r="AW9" i="80"/>
  <c r="AV9" i="80"/>
  <c r="AU9" i="80"/>
  <c r="AT9" i="80"/>
  <c r="AS9" i="80"/>
  <c r="AR9" i="80"/>
  <c r="AQ9" i="80"/>
  <c r="AP9" i="80"/>
  <c r="AO9" i="80"/>
  <c r="AN9" i="80"/>
  <c r="AM9" i="80"/>
  <c r="AL9" i="80"/>
  <c r="AK9" i="80"/>
  <c r="AJ9" i="80"/>
  <c r="AI9" i="80"/>
  <c r="AH9" i="80"/>
  <c r="AG9" i="80"/>
  <c r="AF9" i="80"/>
  <c r="AE9" i="80"/>
  <c r="AD9" i="80"/>
  <c r="AC9" i="80"/>
  <c r="AB9" i="80"/>
  <c r="AA9" i="80"/>
  <c r="Z9" i="80"/>
  <c r="Y9" i="80"/>
  <c r="X9" i="80"/>
  <c r="W9" i="80"/>
  <c r="V9" i="80"/>
  <c r="U9" i="80"/>
  <c r="T9" i="80"/>
  <c r="S9" i="80"/>
  <c r="R9" i="80"/>
  <c r="M9" i="80"/>
  <c r="L9" i="80"/>
  <c r="K9" i="80"/>
  <c r="J9" i="80"/>
  <c r="I9" i="80"/>
  <c r="H9" i="80"/>
  <c r="BC8" i="80"/>
  <c r="BB8" i="80"/>
  <c r="BA8" i="80"/>
  <c r="AZ8" i="80"/>
  <c r="AY8" i="80"/>
  <c r="AX8" i="80"/>
  <c r="AW8" i="80"/>
  <c r="AV8" i="80"/>
  <c r="AU8" i="80"/>
  <c r="AT8" i="80"/>
  <c r="AS8" i="80"/>
  <c r="AR8" i="80"/>
  <c r="AQ8" i="80"/>
  <c r="AP8" i="80"/>
  <c r="AO8" i="80"/>
  <c r="AN8" i="80"/>
  <c r="AM8" i="80"/>
  <c r="AL8" i="80"/>
  <c r="AK8" i="80"/>
  <c r="AJ8" i="80"/>
  <c r="AI8" i="80"/>
  <c r="AH8" i="80"/>
  <c r="AG8" i="80"/>
  <c r="AF8" i="80"/>
  <c r="AE8" i="80"/>
  <c r="AD8" i="80"/>
  <c r="AC8" i="80"/>
  <c r="AB8" i="80"/>
  <c r="AA8" i="80"/>
  <c r="Z8" i="80"/>
  <c r="Y8" i="80"/>
  <c r="X8" i="80"/>
  <c r="W8" i="80"/>
  <c r="V8" i="80"/>
  <c r="U8" i="80"/>
  <c r="T8" i="80"/>
  <c r="S8" i="80"/>
  <c r="R8" i="80"/>
  <c r="M8" i="80"/>
  <c r="L8" i="80"/>
  <c r="K8" i="80"/>
  <c r="J8" i="80"/>
  <c r="I8" i="80"/>
  <c r="H8" i="80"/>
  <c r="BC7" i="80"/>
  <c r="BB7" i="80"/>
  <c r="BA7" i="80"/>
  <c r="AZ7" i="80"/>
  <c r="AY7" i="80"/>
  <c r="AX7" i="80"/>
  <c r="AW7" i="80"/>
  <c r="AV7" i="80"/>
  <c r="AU7" i="80"/>
  <c r="AT7" i="80"/>
  <c r="AS7" i="80"/>
  <c r="AR7" i="80"/>
  <c r="AQ7" i="80"/>
  <c r="AP7" i="80"/>
  <c r="AO7" i="80"/>
  <c r="AN7" i="80"/>
  <c r="AM7" i="80"/>
  <c r="AL7" i="80"/>
  <c r="AK7" i="80"/>
  <c r="AJ7" i="80"/>
  <c r="AI7" i="80"/>
  <c r="AH7" i="80"/>
  <c r="AG7" i="80"/>
  <c r="AF7" i="80"/>
  <c r="AE7" i="80"/>
  <c r="AD7" i="80"/>
  <c r="AC7" i="80"/>
  <c r="AB7" i="80"/>
  <c r="AA7" i="80"/>
  <c r="Z7" i="80"/>
  <c r="Y7" i="80"/>
  <c r="X7" i="80"/>
  <c r="W7" i="80"/>
  <c r="V7" i="80"/>
  <c r="U7" i="80"/>
  <c r="T7" i="80"/>
  <c r="S7" i="80"/>
  <c r="R7" i="80"/>
  <c r="M7" i="80"/>
  <c r="L7" i="80"/>
  <c r="K7" i="80"/>
  <c r="J7" i="80"/>
  <c r="I7" i="80"/>
  <c r="H7" i="80"/>
  <c r="BC6" i="80"/>
  <c r="BB6" i="80"/>
  <c r="BA6" i="80"/>
  <c r="AZ6" i="80"/>
  <c r="AY6" i="80"/>
  <c r="AX6" i="80"/>
  <c r="AW6" i="80"/>
  <c r="AV6" i="80"/>
  <c r="AU6" i="80"/>
  <c r="AT6" i="80"/>
  <c r="AS6" i="80"/>
  <c r="AR6" i="80"/>
  <c r="AQ6" i="80"/>
  <c r="AP6" i="80"/>
  <c r="AO6" i="80"/>
  <c r="AN6" i="80"/>
  <c r="AM6" i="80"/>
  <c r="AL6" i="80"/>
  <c r="AK6" i="80"/>
  <c r="AJ6" i="80"/>
  <c r="AI6" i="80"/>
  <c r="AH6" i="80"/>
  <c r="AG6" i="80"/>
  <c r="AF6" i="80"/>
  <c r="AE6" i="80"/>
  <c r="AD6" i="80"/>
  <c r="AC6" i="80"/>
  <c r="AB6" i="80"/>
  <c r="AA6" i="80"/>
  <c r="Z6" i="80"/>
  <c r="Y6" i="80"/>
  <c r="X6" i="80"/>
  <c r="W6" i="80"/>
  <c r="V6" i="80"/>
  <c r="U6" i="80"/>
  <c r="T6" i="80"/>
  <c r="S6" i="80"/>
  <c r="R6" i="80"/>
  <c r="M6" i="80"/>
  <c r="L6" i="80"/>
  <c r="K6" i="80"/>
  <c r="J6" i="80"/>
  <c r="I6" i="80"/>
  <c r="H6" i="80"/>
  <c r="BD6" i="84" l="1"/>
  <c r="E6" i="84" s="1"/>
  <c r="W6" i="79" s="1"/>
  <c r="S18" i="85"/>
  <c r="S18" i="79"/>
  <c r="W18" i="85"/>
  <c r="W18" i="79"/>
  <c r="V18" i="85"/>
  <c r="V18" i="79"/>
  <c r="U20" i="85"/>
  <c r="U20" i="79"/>
  <c r="S10" i="85"/>
  <c r="S10" i="79"/>
  <c r="V10" i="85"/>
  <c r="V10" i="79"/>
  <c r="T10" i="85"/>
  <c r="T10" i="79"/>
  <c r="U10" i="85"/>
  <c r="U10" i="79"/>
  <c r="U18" i="85"/>
  <c r="U18" i="79"/>
  <c r="W10" i="85"/>
  <c r="W10" i="79"/>
  <c r="BD11" i="84"/>
  <c r="E11" i="84" s="1"/>
  <c r="BD12" i="84"/>
  <c r="E12" i="84" s="1"/>
  <c r="W14" i="85"/>
  <c r="W14" i="79"/>
  <c r="W15" i="85"/>
  <c r="W15" i="79"/>
  <c r="W17" i="85"/>
  <c r="W17" i="79"/>
  <c r="W20" i="85"/>
  <c r="W20" i="79"/>
  <c r="W21" i="85"/>
  <c r="W21" i="79"/>
  <c r="W22" i="85"/>
  <c r="W22" i="79"/>
  <c r="W23" i="85"/>
  <c r="W23" i="79"/>
  <c r="W24" i="85"/>
  <c r="W24" i="79"/>
  <c r="BD25" i="84"/>
  <c r="E25" i="84" s="1"/>
  <c r="BD6" i="81"/>
  <c r="E6" i="81" s="1"/>
  <c r="BD7" i="81"/>
  <c r="E7" i="81" s="1"/>
  <c r="BD8" i="81"/>
  <c r="E8" i="81" s="1"/>
  <c r="BD9" i="81"/>
  <c r="E9" i="81" s="1"/>
  <c r="BD11" i="81"/>
  <c r="E11" i="81" s="1"/>
  <c r="BD12" i="81"/>
  <c r="E12" i="81" s="1"/>
  <c r="BD13" i="81"/>
  <c r="E13" i="81" s="1"/>
  <c r="BD14" i="81"/>
  <c r="E14" i="81" s="1"/>
  <c r="BD15" i="81"/>
  <c r="E15" i="81" s="1"/>
  <c r="BD16" i="81"/>
  <c r="E16" i="81" s="1"/>
  <c r="BD17" i="81"/>
  <c r="E17" i="81" s="1"/>
  <c r="BD19" i="81"/>
  <c r="E19" i="81" s="1"/>
  <c r="BD20" i="81"/>
  <c r="E20" i="81" s="1"/>
  <c r="BD21" i="81"/>
  <c r="E21" i="81" s="1"/>
  <c r="BD22" i="81"/>
  <c r="E22" i="81" s="1"/>
  <c r="BD23" i="81"/>
  <c r="E23" i="81" s="1"/>
  <c r="BD24" i="81"/>
  <c r="E24" i="81" s="1"/>
  <c r="BD25" i="81"/>
  <c r="E25" i="81" s="1"/>
  <c r="W13" i="85"/>
  <c r="W13" i="79"/>
  <c r="W16" i="85"/>
  <c r="W16" i="79"/>
  <c r="W9" i="85"/>
  <c r="W9" i="79"/>
  <c r="BD6" i="82"/>
  <c r="E6" i="82" s="1"/>
  <c r="BD7" i="82"/>
  <c r="E7" i="82" s="1"/>
  <c r="BD8" i="82"/>
  <c r="E8" i="82" s="1"/>
  <c r="BD9" i="82"/>
  <c r="E9" i="82" s="1"/>
  <c r="BD11" i="82"/>
  <c r="E11" i="82" s="1"/>
  <c r="BD12" i="82"/>
  <c r="E12" i="82" s="1"/>
  <c r="BD13" i="82"/>
  <c r="E13" i="82" s="1"/>
  <c r="BD14" i="82"/>
  <c r="E14" i="82" s="1"/>
  <c r="BD15" i="82"/>
  <c r="E15" i="82" s="1"/>
  <c r="BD16" i="82"/>
  <c r="E16" i="82" s="1"/>
  <c r="BD17" i="82"/>
  <c r="E17" i="82" s="1"/>
  <c r="BD19" i="82"/>
  <c r="E19" i="82" s="1"/>
  <c r="BD21" i="82"/>
  <c r="E21" i="82" s="1"/>
  <c r="BD22" i="82"/>
  <c r="E22" i="82" s="1"/>
  <c r="BD23" i="82"/>
  <c r="E23" i="82" s="1"/>
  <c r="BD24" i="82"/>
  <c r="E24" i="82" s="1"/>
  <c r="BD25" i="82"/>
  <c r="E25" i="82" s="1"/>
  <c r="BD7" i="84"/>
  <c r="E7" i="84" s="1"/>
  <c r="T18" i="85"/>
  <c r="T18" i="79"/>
  <c r="BD8" i="84"/>
  <c r="E8" i="84" s="1"/>
  <c r="BD19" i="84"/>
  <c r="E19" i="84" s="1"/>
  <c r="BD6" i="83"/>
  <c r="E6" i="83" s="1"/>
  <c r="BD7" i="83"/>
  <c r="E7" i="83" s="1"/>
  <c r="BD8" i="83"/>
  <c r="E8" i="83" s="1"/>
  <c r="BD9" i="83"/>
  <c r="E9" i="83" s="1"/>
  <c r="BD11" i="83"/>
  <c r="E11" i="83" s="1"/>
  <c r="BD12" i="83"/>
  <c r="E12" i="83" s="1"/>
  <c r="BD13" i="83"/>
  <c r="E13" i="83" s="1"/>
  <c r="BD14" i="83"/>
  <c r="E14" i="83" s="1"/>
  <c r="BD15" i="83"/>
  <c r="E15" i="83" s="1"/>
  <c r="BD16" i="83"/>
  <c r="E16" i="83" s="1"/>
  <c r="BD17" i="83"/>
  <c r="E17" i="83" s="1"/>
  <c r="BD19" i="83"/>
  <c r="E19" i="83" s="1"/>
  <c r="BD20" i="83"/>
  <c r="E20" i="83" s="1"/>
  <c r="BD21" i="83"/>
  <c r="E21" i="83" s="1"/>
  <c r="BD22" i="83"/>
  <c r="E22" i="83" s="1"/>
  <c r="BD23" i="83"/>
  <c r="E23" i="83" s="1"/>
  <c r="BD24" i="83"/>
  <c r="E24" i="83" s="1"/>
  <c r="BD25" i="83"/>
  <c r="E25" i="83" s="1"/>
  <c r="W6" i="85"/>
  <c r="BD6" i="80"/>
  <c r="E6" i="80" s="1"/>
  <c r="BD7" i="80"/>
  <c r="E7" i="80" s="1"/>
  <c r="BD8" i="80"/>
  <c r="E8" i="80" s="1"/>
  <c r="BD9" i="80"/>
  <c r="E9" i="80" s="1"/>
  <c r="BD11" i="80"/>
  <c r="E11" i="80" s="1"/>
  <c r="BD12" i="80"/>
  <c r="E12" i="80" s="1"/>
  <c r="BD13" i="80"/>
  <c r="E13" i="80" s="1"/>
  <c r="BD14" i="80"/>
  <c r="E14" i="80" s="1"/>
  <c r="BD15" i="80"/>
  <c r="E15" i="80" s="1"/>
  <c r="BD16" i="80"/>
  <c r="E16" i="80" s="1"/>
  <c r="BD17" i="80"/>
  <c r="E17" i="80" s="1"/>
  <c r="BD19" i="80"/>
  <c r="E19" i="80" s="1"/>
  <c r="BD20" i="80"/>
  <c r="E20" i="80" s="1"/>
  <c r="BD21" i="80"/>
  <c r="E21" i="80" s="1"/>
  <c r="BD22" i="80"/>
  <c r="E22" i="80" s="1"/>
  <c r="BD23" i="80"/>
  <c r="E23" i="80" s="1"/>
  <c r="BD24" i="80"/>
  <c r="E24" i="80" s="1"/>
  <c r="BD25" i="80"/>
  <c r="E25" i="80" s="1"/>
  <c r="BB7" i="24"/>
  <c r="BC7" i="24"/>
  <c r="BB8" i="24"/>
  <c r="BC8" i="24"/>
  <c r="BB9" i="24"/>
  <c r="BC9" i="24"/>
  <c r="BB10" i="24"/>
  <c r="BC10" i="24"/>
  <c r="BB11" i="24"/>
  <c r="BC11" i="24"/>
  <c r="BB12" i="24"/>
  <c r="BC12" i="24"/>
  <c r="BB13" i="24"/>
  <c r="BC13" i="24"/>
  <c r="BB14" i="24"/>
  <c r="BC14" i="24"/>
  <c r="BB15" i="24"/>
  <c r="BC15" i="24"/>
  <c r="BB16" i="24"/>
  <c r="BC16" i="24"/>
  <c r="BB17" i="24"/>
  <c r="BC17" i="24"/>
  <c r="BB18" i="24"/>
  <c r="BC18" i="24"/>
  <c r="BB19" i="24"/>
  <c r="BC19" i="24"/>
  <c r="BB20" i="24"/>
  <c r="BC20" i="24"/>
  <c r="BB21" i="24"/>
  <c r="BC21" i="24"/>
  <c r="BB22" i="24"/>
  <c r="BC22" i="24"/>
  <c r="BB23" i="24"/>
  <c r="BC23" i="24"/>
  <c r="BB24" i="24"/>
  <c r="BC24" i="24"/>
  <c r="BB25" i="24"/>
  <c r="BC25" i="24"/>
  <c r="AN7" i="24"/>
  <c r="AO7" i="24"/>
  <c r="AP7" i="24"/>
  <c r="AQ7" i="24"/>
  <c r="AR7" i="24"/>
  <c r="AS7" i="24"/>
  <c r="AT7" i="24"/>
  <c r="AU7" i="24"/>
  <c r="AV7" i="24"/>
  <c r="AW7" i="24"/>
  <c r="AX7" i="24"/>
  <c r="AY7" i="24"/>
  <c r="AN8" i="24"/>
  <c r="AO8" i="24"/>
  <c r="AP8" i="24"/>
  <c r="AQ8" i="24"/>
  <c r="AR8" i="24"/>
  <c r="AS8" i="24"/>
  <c r="AT8" i="24"/>
  <c r="AU8" i="24"/>
  <c r="AV8" i="24"/>
  <c r="AW8" i="24"/>
  <c r="AX8" i="24"/>
  <c r="AY8" i="24"/>
  <c r="AN9" i="24"/>
  <c r="AO9" i="24"/>
  <c r="AP9" i="24"/>
  <c r="AQ9" i="24"/>
  <c r="AR9" i="24"/>
  <c r="AS9" i="24"/>
  <c r="AT9" i="24"/>
  <c r="AU9" i="24"/>
  <c r="AV9" i="24"/>
  <c r="AW9" i="24"/>
  <c r="AX9" i="24"/>
  <c r="AY9" i="24"/>
  <c r="AN10" i="24"/>
  <c r="AO10" i="24"/>
  <c r="AP10" i="24"/>
  <c r="AQ10" i="24"/>
  <c r="AR10" i="24"/>
  <c r="AS10" i="24"/>
  <c r="AT10" i="24"/>
  <c r="AU10" i="24"/>
  <c r="AV10" i="24"/>
  <c r="AW10" i="24"/>
  <c r="AX10" i="24"/>
  <c r="AY10" i="24"/>
  <c r="AN11" i="24"/>
  <c r="AO11" i="24"/>
  <c r="AP11" i="24"/>
  <c r="AQ11" i="24"/>
  <c r="AR11" i="24"/>
  <c r="AS11" i="24"/>
  <c r="AT11" i="24"/>
  <c r="AU11" i="24"/>
  <c r="AV11" i="24"/>
  <c r="AW11" i="24"/>
  <c r="AX11" i="24"/>
  <c r="AY11" i="24"/>
  <c r="AN12" i="24"/>
  <c r="AO12" i="24"/>
  <c r="AP12" i="24"/>
  <c r="AQ12" i="24"/>
  <c r="AR12" i="24"/>
  <c r="AS12" i="24"/>
  <c r="AT12" i="24"/>
  <c r="AU12" i="24"/>
  <c r="AV12" i="24"/>
  <c r="AW12" i="24"/>
  <c r="AX12" i="24"/>
  <c r="AY12" i="24"/>
  <c r="AN13" i="24"/>
  <c r="AO13" i="24"/>
  <c r="AP13" i="24"/>
  <c r="AQ13" i="24"/>
  <c r="AR13" i="24"/>
  <c r="AS13" i="24"/>
  <c r="AT13" i="24"/>
  <c r="AU13" i="24"/>
  <c r="AV13" i="24"/>
  <c r="AW13" i="24"/>
  <c r="AX13" i="24"/>
  <c r="AY13" i="24"/>
  <c r="AN14" i="24"/>
  <c r="AO14" i="24"/>
  <c r="AP14" i="24"/>
  <c r="AQ14" i="24"/>
  <c r="AR14" i="24"/>
  <c r="AS14" i="24"/>
  <c r="AT14" i="24"/>
  <c r="AU14" i="24"/>
  <c r="AV14" i="24"/>
  <c r="AW14" i="24"/>
  <c r="AX14" i="24"/>
  <c r="AY14" i="24"/>
  <c r="AN15" i="24"/>
  <c r="AO15" i="24"/>
  <c r="AP15" i="24"/>
  <c r="AQ15" i="24"/>
  <c r="AR15" i="24"/>
  <c r="AS15" i="24"/>
  <c r="AT15" i="24"/>
  <c r="AU15" i="24"/>
  <c r="AV15" i="24"/>
  <c r="AW15" i="24"/>
  <c r="AX15" i="24"/>
  <c r="AY15" i="24"/>
  <c r="AN16" i="24"/>
  <c r="AO16" i="24"/>
  <c r="AP16" i="24"/>
  <c r="AQ16" i="24"/>
  <c r="AR16" i="24"/>
  <c r="AS16" i="24"/>
  <c r="AT16" i="24"/>
  <c r="AU16" i="24"/>
  <c r="AV16" i="24"/>
  <c r="AW16" i="24"/>
  <c r="AX16" i="24"/>
  <c r="AY16" i="24"/>
  <c r="AN17" i="24"/>
  <c r="AO17" i="24"/>
  <c r="AP17" i="24"/>
  <c r="AQ17" i="24"/>
  <c r="AR17" i="24"/>
  <c r="AS17" i="24"/>
  <c r="AT17" i="24"/>
  <c r="AU17" i="24"/>
  <c r="AV17" i="24"/>
  <c r="AW17" i="24"/>
  <c r="AX17" i="24"/>
  <c r="AY17" i="24"/>
  <c r="AN18" i="24"/>
  <c r="AO18" i="24"/>
  <c r="AP18" i="24"/>
  <c r="AQ18" i="24"/>
  <c r="AR18" i="24"/>
  <c r="AS18" i="24"/>
  <c r="AT18" i="24"/>
  <c r="AU18" i="24"/>
  <c r="AV18" i="24"/>
  <c r="AW18" i="24"/>
  <c r="AX18" i="24"/>
  <c r="AY18" i="24"/>
  <c r="AN19" i="24"/>
  <c r="AO19" i="24"/>
  <c r="AP19" i="24"/>
  <c r="AQ19" i="24"/>
  <c r="AR19" i="24"/>
  <c r="AS19" i="24"/>
  <c r="AT19" i="24"/>
  <c r="AU19" i="24"/>
  <c r="AV19" i="24"/>
  <c r="AW19" i="24"/>
  <c r="AX19" i="24"/>
  <c r="AY19" i="24"/>
  <c r="AN20" i="24"/>
  <c r="AO20" i="24"/>
  <c r="AP20" i="24"/>
  <c r="AQ20" i="24"/>
  <c r="AR20" i="24"/>
  <c r="AS20" i="24"/>
  <c r="AT20" i="24"/>
  <c r="AU20" i="24"/>
  <c r="AV20" i="24"/>
  <c r="AW20" i="24"/>
  <c r="AX20" i="24"/>
  <c r="AY20" i="24"/>
  <c r="AN21" i="24"/>
  <c r="AO21" i="24"/>
  <c r="AP21" i="24"/>
  <c r="AQ21" i="24"/>
  <c r="AR21" i="24"/>
  <c r="AS21" i="24"/>
  <c r="AT21" i="24"/>
  <c r="AU21" i="24"/>
  <c r="AV21" i="24"/>
  <c r="AW21" i="24"/>
  <c r="AX21" i="24"/>
  <c r="AY21" i="24"/>
  <c r="AN22" i="24"/>
  <c r="AO22" i="24"/>
  <c r="AP22" i="24"/>
  <c r="AQ22" i="24"/>
  <c r="AR22" i="24"/>
  <c r="AS22" i="24"/>
  <c r="AT22" i="24"/>
  <c r="AU22" i="24"/>
  <c r="AV22" i="24"/>
  <c r="AW22" i="24"/>
  <c r="AX22" i="24"/>
  <c r="AY22" i="24"/>
  <c r="AN23" i="24"/>
  <c r="AO23" i="24"/>
  <c r="AP23" i="24"/>
  <c r="AQ23" i="24"/>
  <c r="AR23" i="24"/>
  <c r="AS23" i="24"/>
  <c r="AT23" i="24"/>
  <c r="AU23" i="24"/>
  <c r="AV23" i="24"/>
  <c r="AW23" i="24"/>
  <c r="AX23" i="24"/>
  <c r="AY23" i="24"/>
  <c r="AN24" i="24"/>
  <c r="AO24" i="24"/>
  <c r="AP24" i="24"/>
  <c r="AQ24" i="24"/>
  <c r="AR24" i="24"/>
  <c r="AS24" i="24"/>
  <c r="AT24" i="24"/>
  <c r="AU24" i="24"/>
  <c r="AV24" i="24"/>
  <c r="AW24" i="24"/>
  <c r="AX24" i="24"/>
  <c r="AY24" i="24"/>
  <c r="AN25" i="24"/>
  <c r="AO25" i="24"/>
  <c r="AP25" i="24"/>
  <c r="AQ25" i="24"/>
  <c r="AR25" i="24"/>
  <c r="AS25" i="24"/>
  <c r="AT25" i="24"/>
  <c r="AU25" i="24"/>
  <c r="AV25" i="24"/>
  <c r="AW25" i="24"/>
  <c r="AX25" i="24"/>
  <c r="AY25" i="24"/>
  <c r="AX6" i="24"/>
  <c r="AY6" i="24"/>
  <c r="AW6" i="24"/>
  <c r="AV6" i="24"/>
  <c r="AU6" i="24"/>
  <c r="AT6" i="24"/>
  <c r="AS6" i="24"/>
  <c r="AR6" i="24"/>
  <c r="AQ6" i="24"/>
  <c r="AP6" i="24"/>
  <c r="AO6" i="24"/>
  <c r="AN6" i="24"/>
  <c r="BC6" i="24"/>
  <c r="BB6" i="24"/>
  <c r="AB7" i="24"/>
  <c r="AC7" i="24"/>
  <c r="AD7" i="24"/>
  <c r="AE7" i="24"/>
  <c r="AF7" i="24"/>
  <c r="AG7" i="24"/>
  <c r="AH7" i="24"/>
  <c r="AI7" i="24"/>
  <c r="AB8" i="24"/>
  <c r="AC8" i="24"/>
  <c r="AD8" i="24"/>
  <c r="AE8" i="24"/>
  <c r="AF8" i="24"/>
  <c r="AG8" i="24"/>
  <c r="AH8" i="24"/>
  <c r="AI8" i="24"/>
  <c r="AB9" i="24"/>
  <c r="AC9" i="24"/>
  <c r="AD9" i="24"/>
  <c r="AE9" i="24"/>
  <c r="AF9" i="24"/>
  <c r="AG9" i="24"/>
  <c r="AH9" i="24"/>
  <c r="AI9" i="24"/>
  <c r="AB10" i="24"/>
  <c r="AC10" i="24"/>
  <c r="AD10" i="24"/>
  <c r="AE10" i="24"/>
  <c r="AF10" i="24"/>
  <c r="AG10" i="24"/>
  <c r="AH10" i="24"/>
  <c r="AI10" i="24"/>
  <c r="AB11" i="24"/>
  <c r="AC11" i="24"/>
  <c r="AD11" i="24"/>
  <c r="AE11" i="24"/>
  <c r="AF11" i="24"/>
  <c r="AG11" i="24"/>
  <c r="AH11" i="24"/>
  <c r="AI11" i="24"/>
  <c r="AB12" i="24"/>
  <c r="AC12" i="24"/>
  <c r="AD12" i="24"/>
  <c r="AE12" i="24"/>
  <c r="AF12" i="24"/>
  <c r="AG12" i="24"/>
  <c r="AH12" i="24"/>
  <c r="AI12" i="24"/>
  <c r="AB13" i="24"/>
  <c r="AC13" i="24"/>
  <c r="AD13" i="24"/>
  <c r="AE13" i="24"/>
  <c r="AF13" i="24"/>
  <c r="AG13" i="24"/>
  <c r="AH13" i="24"/>
  <c r="AI13" i="24"/>
  <c r="AB14" i="24"/>
  <c r="AC14" i="24"/>
  <c r="AD14" i="24"/>
  <c r="AE14" i="24"/>
  <c r="AF14" i="24"/>
  <c r="AG14" i="24"/>
  <c r="AH14" i="24"/>
  <c r="AI14" i="24"/>
  <c r="AB15" i="24"/>
  <c r="AC15" i="24"/>
  <c r="AD15" i="24"/>
  <c r="AE15" i="24"/>
  <c r="AF15" i="24"/>
  <c r="AG15" i="24"/>
  <c r="AH15" i="24"/>
  <c r="AI15" i="24"/>
  <c r="AB16" i="24"/>
  <c r="AC16" i="24"/>
  <c r="AD16" i="24"/>
  <c r="AE16" i="24"/>
  <c r="AF16" i="24"/>
  <c r="AG16" i="24"/>
  <c r="AH16" i="24"/>
  <c r="AI16" i="24"/>
  <c r="AB17" i="24"/>
  <c r="AC17" i="24"/>
  <c r="AD17" i="24"/>
  <c r="AE17" i="24"/>
  <c r="AF17" i="24"/>
  <c r="AG17" i="24"/>
  <c r="AH17" i="24"/>
  <c r="AI17" i="24"/>
  <c r="AB18" i="24"/>
  <c r="AC18" i="24"/>
  <c r="AD18" i="24"/>
  <c r="AE18" i="24"/>
  <c r="AF18" i="24"/>
  <c r="AG18" i="24"/>
  <c r="AH18" i="24"/>
  <c r="AI18" i="24"/>
  <c r="AB19" i="24"/>
  <c r="AC19" i="24"/>
  <c r="AD19" i="24"/>
  <c r="AE19" i="24"/>
  <c r="AF19" i="24"/>
  <c r="AG19" i="24"/>
  <c r="AH19" i="24"/>
  <c r="AI19" i="24"/>
  <c r="AB20" i="24"/>
  <c r="AC20" i="24"/>
  <c r="AD20" i="24"/>
  <c r="AE20" i="24"/>
  <c r="AF20" i="24"/>
  <c r="AG20" i="24"/>
  <c r="AH20" i="24"/>
  <c r="AI20" i="24"/>
  <c r="AB21" i="24"/>
  <c r="AC21" i="24"/>
  <c r="AD21" i="24"/>
  <c r="AE21" i="24"/>
  <c r="AF21" i="24"/>
  <c r="AG21" i="24"/>
  <c r="AH21" i="24"/>
  <c r="AI21" i="24"/>
  <c r="AB22" i="24"/>
  <c r="AC22" i="24"/>
  <c r="AD22" i="24"/>
  <c r="AE22" i="24"/>
  <c r="AF22" i="24"/>
  <c r="AG22" i="24"/>
  <c r="AH22" i="24"/>
  <c r="AI22" i="24"/>
  <c r="AB23" i="24"/>
  <c r="AC23" i="24"/>
  <c r="AD23" i="24"/>
  <c r="AE23" i="24"/>
  <c r="AF23" i="24"/>
  <c r="AG23" i="24"/>
  <c r="AH23" i="24"/>
  <c r="AI23" i="24"/>
  <c r="AB24" i="24"/>
  <c r="AC24" i="24"/>
  <c r="AD24" i="24"/>
  <c r="AE24" i="24"/>
  <c r="AF24" i="24"/>
  <c r="AG24" i="24"/>
  <c r="AH24" i="24"/>
  <c r="AI24" i="24"/>
  <c r="AB25" i="24"/>
  <c r="AC25" i="24"/>
  <c r="AD25" i="24"/>
  <c r="AE25" i="24"/>
  <c r="AF25" i="24"/>
  <c r="AG25" i="24"/>
  <c r="AH25" i="24"/>
  <c r="AI25" i="24"/>
  <c r="AI6" i="24"/>
  <c r="AH6" i="24"/>
  <c r="AG6" i="24"/>
  <c r="AF6" i="24"/>
  <c r="AE6" i="24"/>
  <c r="AD6" i="24"/>
  <c r="AC6" i="24"/>
  <c r="AB6" i="24"/>
  <c r="V7" i="24"/>
  <c r="W7" i="24"/>
  <c r="X7" i="24"/>
  <c r="Y7" i="24"/>
  <c r="Z7" i="24"/>
  <c r="V8" i="24"/>
  <c r="W8" i="24"/>
  <c r="X8" i="24"/>
  <c r="Y8" i="24"/>
  <c r="Z8" i="24"/>
  <c r="V9" i="24"/>
  <c r="W9" i="24"/>
  <c r="X9" i="24"/>
  <c r="Y9" i="24"/>
  <c r="Z9" i="24"/>
  <c r="V10" i="24"/>
  <c r="W10" i="24"/>
  <c r="X10" i="24"/>
  <c r="Y10" i="24"/>
  <c r="Z10" i="24"/>
  <c r="V11" i="24"/>
  <c r="W11" i="24"/>
  <c r="X11" i="24"/>
  <c r="Y11" i="24"/>
  <c r="Z11" i="24"/>
  <c r="V12" i="24"/>
  <c r="W12" i="24"/>
  <c r="X12" i="24"/>
  <c r="Y12" i="24"/>
  <c r="Z12" i="24"/>
  <c r="V13" i="24"/>
  <c r="W13" i="24"/>
  <c r="X13" i="24"/>
  <c r="Y13" i="24"/>
  <c r="Z13" i="24"/>
  <c r="V14" i="24"/>
  <c r="W14" i="24"/>
  <c r="X14" i="24"/>
  <c r="Y14" i="24"/>
  <c r="Z14" i="24"/>
  <c r="V15" i="24"/>
  <c r="W15" i="24"/>
  <c r="X15" i="24"/>
  <c r="Y15" i="24"/>
  <c r="Z15" i="24"/>
  <c r="V16" i="24"/>
  <c r="W16" i="24"/>
  <c r="X16" i="24"/>
  <c r="Y16" i="24"/>
  <c r="Z16" i="24"/>
  <c r="V17" i="24"/>
  <c r="W17" i="24"/>
  <c r="X17" i="24"/>
  <c r="Y17" i="24"/>
  <c r="Z17" i="24"/>
  <c r="V18" i="24"/>
  <c r="W18" i="24"/>
  <c r="X18" i="24"/>
  <c r="Y18" i="24"/>
  <c r="Z18" i="24"/>
  <c r="V19" i="24"/>
  <c r="W19" i="24"/>
  <c r="X19" i="24"/>
  <c r="Y19" i="24"/>
  <c r="Z19" i="24"/>
  <c r="V20" i="24"/>
  <c r="W20" i="24"/>
  <c r="X20" i="24"/>
  <c r="Y20" i="24"/>
  <c r="Z20" i="24"/>
  <c r="V21" i="24"/>
  <c r="W21" i="24"/>
  <c r="X21" i="24"/>
  <c r="Y21" i="24"/>
  <c r="Z21" i="24"/>
  <c r="V22" i="24"/>
  <c r="W22" i="24"/>
  <c r="X22" i="24"/>
  <c r="Y22" i="24"/>
  <c r="Z22" i="24"/>
  <c r="V23" i="24"/>
  <c r="W23" i="24"/>
  <c r="X23" i="24"/>
  <c r="Y23" i="24"/>
  <c r="Z23" i="24"/>
  <c r="V24" i="24"/>
  <c r="W24" i="24"/>
  <c r="X24" i="24"/>
  <c r="Y24" i="24"/>
  <c r="Z24" i="24"/>
  <c r="V25" i="24"/>
  <c r="W25" i="24"/>
  <c r="X25" i="24"/>
  <c r="Y25" i="24"/>
  <c r="Z25" i="24"/>
  <c r="Z6" i="24"/>
  <c r="Y6" i="24"/>
  <c r="X6" i="24"/>
  <c r="W6" i="24"/>
  <c r="V6" i="24"/>
  <c r="R7" i="24"/>
  <c r="S7" i="24"/>
  <c r="R8" i="24"/>
  <c r="S8" i="24"/>
  <c r="R9" i="24"/>
  <c r="S9" i="24"/>
  <c r="R10" i="24"/>
  <c r="S10" i="24"/>
  <c r="R11" i="24"/>
  <c r="S11" i="24"/>
  <c r="R12" i="24"/>
  <c r="S12" i="24"/>
  <c r="R13" i="24"/>
  <c r="S13" i="24"/>
  <c r="R14" i="24"/>
  <c r="S14" i="24"/>
  <c r="R15" i="24"/>
  <c r="S15" i="24"/>
  <c r="R16" i="24"/>
  <c r="S16" i="24"/>
  <c r="R17" i="24"/>
  <c r="S17" i="24"/>
  <c r="R18" i="24"/>
  <c r="S18" i="24"/>
  <c r="R19" i="24"/>
  <c r="S19" i="24"/>
  <c r="R20" i="24"/>
  <c r="S20" i="24"/>
  <c r="R21" i="24"/>
  <c r="S21" i="24"/>
  <c r="R22" i="24"/>
  <c r="S22" i="24"/>
  <c r="R23" i="24"/>
  <c r="S23" i="24"/>
  <c r="R24" i="24"/>
  <c r="S24" i="24"/>
  <c r="R25" i="24"/>
  <c r="S25" i="24"/>
  <c r="S6" i="24"/>
  <c r="R6" i="24"/>
  <c r="L6" i="24"/>
  <c r="K6" i="24"/>
  <c r="J6" i="24"/>
  <c r="I6" i="24"/>
  <c r="H6" i="24"/>
  <c r="S13" i="85" l="1"/>
  <c r="S13" i="79"/>
  <c r="V8" i="85"/>
  <c r="V8" i="79"/>
  <c r="T24" i="85"/>
  <c r="T24" i="79"/>
  <c r="S21" i="85"/>
  <c r="S21" i="79"/>
  <c r="S12" i="85"/>
  <c r="S12" i="79"/>
  <c r="V25" i="85"/>
  <c r="V25" i="79"/>
  <c r="V16" i="85"/>
  <c r="Z16" i="85" s="1"/>
  <c r="V16" i="79"/>
  <c r="V7" i="85"/>
  <c r="V7" i="79"/>
  <c r="Z7" i="79" s="1"/>
  <c r="U24" i="85"/>
  <c r="U24" i="79"/>
  <c r="U14" i="85"/>
  <c r="U14" i="79"/>
  <c r="T23" i="85"/>
  <c r="T23" i="79"/>
  <c r="T14" i="85"/>
  <c r="T14" i="79"/>
  <c r="W25" i="85"/>
  <c r="W25" i="79"/>
  <c r="Y10" i="85"/>
  <c r="AA10" i="85"/>
  <c r="Y20" i="85"/>
  <c r="S22" i="85"/>
  <c r="S22" i="79"/>
  <c r="V17" i="85"/>
  <c r="Z17" i="85" s="1"/>
  <c r="V17" i="79"/>
  <c r="S20" i="85"/>
  <c r="S20" i="79"/>
  <c r="S11" i="85"/>
  <c r="S11" i="79"/>
  <c r="V24" i="85"/>
  <c r="Z24" i="85" s="1"/>
  <c r="V24" i="79"/>
  <c r="V15" i="85"/>
  <c r="Z15" i="85" s="1"/>
  <c r="V15" i="79"/>
  <c r="V6" i="85"/>
  <c r="Z6" i="85" s="1"/>
  <c r="V6" i="79"/>
  <c r="U23" i="85"/>
  <c r="U23" i="79"/>
  <c r="U13" i="85"/>
  <c r="U13" i="79"/>
  <c r="Y13" i="79" s="1"/>
  <c r="T22" i="85"/>
  <c r="T22" i="79"/>
  <c r="T13" i="85"/>
  <c r="T13" i="79"/>
  <c r="W12" i="85"/>
  <c r="W12" i="79"/>
  <c r="U25" i="85"/>
  <c r="U25" i="79"/>
  <c r="Y25" i="79" s="1"/>
  <c r="S19" i="85"/>
  <c r="S19" i="79"/>
  <c r="S9" i="85"/>
  <c r="S9" i="79"/>
  <c r="V23" i="85"/>
  <c r="Z23" i="85" s="1"/>
  <c r="V23" i="79"/>
  <c r="V14" i="85"/>
  <c r="Z14" i="85" s="1"/>
  <c r="V14" i="79"/>
  <c r="W19" i="85"/>
  <c r="W19" i="79"/>
  <c r="U22" i="85"/>
  <c r="Y22" i="85" s="1"/>
  <c r="U22" i="79"/>
  <c r="U12" i="85"/>
  <c r="U12" i="79"/>
  <c r="T21" i="85"/>
  <c r="T21" i="79"/>
  <c r="T12" i="85"/>
  <c r="T12" i="79"/>
  <c r="W11" i="85"/>
  <c r="W11" i="79"/>
  <c r="Z18" i="85"/>
  <c r="U6" i="85"/>
  <c r="U6" i="79"/>
  <c r="S17" i="85"/>
  <c r="S17" i="79"/>
  <c r="S8" i="85"/>
  <c r="S8" i="79"/>
  <c r="V22" i="85"/>
  <c r="V22" i="79"/>
  <c r="V13" i="85"/>
  <c r="Z13" i="85" s="1"/>
  <c r="V13" i="79"/>
  <c r="W8" i="85"/>
  <c r="W8" i="79"/>
  <c r="U21" i="85"/>
  <c r="U21" i="79"/>
  <c r="Y21" i="79" s="1"/>
  <c r="AL21" i="79" s="1"/>
  <c r="U11" i="85"/>
  <c r="U11" i="79"/>
  <c r="T20" i="85"/>
  <c r="T20" i="79"/>
  <c r="T11" i="85"/>
  <c r="T11" i="79"/>
  <c r="T15" i="85"/>
  <c r="T15" i="79"/>
  <c r="S25" i="85"/>
  <c r="S25" i="79"/>
  <c r="S16" i="85"/>
  <c r="S16" i="79"/>
  <c r="S7" i="85"/>
  <c r="S7" i="79"/>
  <c r="V21" i="85"/>
  <c r="Z21" i="85" s="1"/>
  <c r="V21" i="79"/>
  <c r="V12" i="85"/>
  <c r="Z12" i="85" s="1"/>
  <c r="V12" i="79"/>
  <c r="U19" i="85"/>
  <c r="U19" i="79"/>
  <c r="Y19" i="79" s="1"/>
  <c r="AL19" i="79" s="1"/>
  <c r="U9" i="85"/>
  <c r="U9" i="79"/>
  <c r="Y9" i="79" s="1"/>
  <c r="AL9" i="79" s="1"/>
  <c r="T19" i="85"/>
  <c r="T19" i="79"/>
  <c r="T9" i="85"/>
  <c r="T9" i="79"/>
  <c r="Z10" i="85"/>
  <c r="U15" i="85"/>
  <c r="Y15" i="85" s="1"/>
  <c r="U15" i="79"/>
  <c r="Y15" i="79" s="1"/>
  <c r="AL15" i="79" s="1"/>
  <c r="S24" i="85"/>
  <c r="S24" i="79"/>
  <c r="S15" i="85"/>
  <c r="S15" i="79"/>
  <c r="S6" i="85"/>
  <c r="S6" i="79"/>
  <c r="V20" i="85"/>
  <c r="Z20" i="85" s="1"/>
  <c r="V20" i="79"/>
  <c r="Z20" i="79" s="1"/>
  <c r="V11" i="85"/>
  <c r="V11" i="79"/>
  <c r="U17" i="85"/>
  <c r="U17" i="79"/>
  <c r="Y17" i="79" s="1"/>
  <c r="U8" i="85"/>
  <c r="U8" i="79"/>
  <c r="Y8" i="79" s="1"/>
  <c r="AL8" i="79" s="1"/>
  <c r="T17" i="85"/>
  <c r="T17" i="79"/>
  <c r="T8" i="85"/>
  <c r="T8" i="79"/>
  <c r="T6" i="85"/>
  <c r="T6" i="79"/>
  <c r="S23" i="85"/>
  <c r="S23" i="79"/>
  <c r="S14" i="85"/>
  <c r="S14" i="79"/>
  <c r="V19" i="85"/>
  <c r="Z19" i="85" s="1"/>
  <c r="V19" i="79"/>
  <c r="V9" i="85"/>
  <c r="Z9" i="85" s="1"/>
  <c r="V9" i="79"/>
  <c r="W7" i="85"/>
  <c r="W7" i="79"/>
  <c r="U16" i="85"/>
  <c r="U16" i="79"/>
  <c r="Y16" i="79" s="1"/>
  <c r="U7" i="85"/>
  <c r="U7" i="79"/>
  <c r="T25" i="85"/>
  <c r="T25" i="79"/>
  <c r="T16" i="85"/>
  <c r="T16" i="79"/>
  <c r="T7" i="85"/>
  <c r="T7" i="79"/>
  <c r="Y18" i="85"/>
  <c r="AA18" i="85"/>
  <c r="AJ24" i="79"/>
  <c r="AI24" i="79"/>
  <c r="AH24" i="79"/>
  <c r="AG24" i="79"/>
  <c r="Y24" i="79"/>
  <c r="AL24" i="79" s="1"/>
  <c r="AF23" i="79"/>
  <c r="AE23" i="79"/>
  <c r="AD23" i="79"/>
  <c r="AC23" i="79"/>
  <c r="Y23" i="79"/>
  <c r="AL23" i="79" s="1"/>
  <c r="AJ21" i="79"/>
  <c r="AI21" i="79"/>
  <c r="AH21" i="79"/>
  <c r="AG21" i="79"/>
  <c r="Z21" i="79"/>
  <c r="AM21" i="79" s="1"/>
  <c r="Y20" i="79"/>
  <c r="AL20" i="79" s="1"/>
  <c r="AF19" i="79"/>
  <c r="AE19" i="79"/>
  <c r="AD19" i="79"/>
  <c r="AC19" i="79"/>
  <c r="AA18" i="79"/>
  <c r="Y18" i="79"/>
  <c r="AL18" i="79" s="1"/>
  <c r="AF16" i="79"/>
  <c r="AE16" i="79"/>
  <c r="AD16" i="79"/>
  <c r="AC16" i="79"/>
  <c r="AF15" i="79"/>
  <c r="AE15" i="79"/>
  <c r="AD15" i="79"/>
  <c r="AC15" i="79"/>
  <c r="Z15" i="79"/>
  <c r="AJ12" i="79"/>
  <c r="AI12" i="79"/>
  <c r="AH12" i="79"/>
  <c r="AG12" i="79"/>
  <c r="Z12" i="79"/>
  <c r="AM12" i="79" s="1"/>
  <c r="Y12" i="79"/>
  <c r="AL12" i="79" s="1"/>
  <c r="AJ11" i="79"/>
  <c r="AI11" i="79"/>
  <c r="AH11" i="79"/>
  <c r="AG11" i="79"/>
  <c r="Z11" i="79"/>
  <c r="AM11" i="79" s="1"/>
  <c r="AC10" i="79"/>
  <c r="AP10" i="79" s="1"/>
  <c r="Z10" i="79"/>
  <c r="AM10" i="79" s="1"/>
  <c r="Y10" i="79"/>
  <c r="AL10" i="79" s="1"/>
  <c r="AF9" i="79"/>
  <c r="AE9" i="79"/>
  <c r="AD9" i="79"/>
  <c r="AC9" i="79"/>
  <c r="AF8" i="79"/>
  <c r="AE8" i="79"/>
  <c r="AD8" i="79"/>
  <c r="AC8" i="79"/>
  <c r="AF7" i="79"/>
  <c r="AE7" i="79"/>
  <c r="AD7" i="79"/>
  <c r="AC7" i="79"/>
  <c r="Y7" i="79"/>
  <c r="AL7" i="79" s="1"/>
  <c r="AF6" i="79"/>
  <c r="AE6" i="79"/>
  <c r="AD6" i="79"/>
  <c r="AC6" i="79"/>
  <c r="AA20" i="85" l="1"/>
  <c r="AL25" i="79"/>
  <c r="AG25" i="79"/>
  <c r="AT25" i="79" s="1"/>
  <c r="Z25" i="85"/>
  <c r="AA15" i="85"/>
  <c r="AN15" i="85" s="1"/>
  <c r="AM20" i="79"/>
  <c r="AD20" i="79"/>
  <c r="AQ20" i="79" s="1"/>
  <c r="AH7" i="79"/>
  <c r="AU7" i="79" s="1"/>
  <c r="AM7" i="79"/>
  <c r="AN18" i="85"/>
  <c r="AE18" i="85"/>
  <c r="AR18" i="85" s="1"/>
  <c r="AM9" i="85"/>
  <c r="AH9" i="85"/>
  <c r="AU9" i="85" s="1"/>
  <c r="AD12" i="85"/>
  <c r="AQ12" i="85" s="1"/>
  <c r="AM12" i="85"/>
  <c r="AA11" i="85"/>
  <c r="Y11" i="85"/>
  <c r="AA22" i="85"/>
  <c r="Z22" i="85"/>
  <c r="AM18" i="85"/>
  <c r="AD18" i="85"/>
  <c r="AQ18" i="85" s="1"/>
  <c r="AA12" i="85"/>
  <c r="Y12" i="85"/>
  <c r="AH23" i="85"/>
  <c r="AU23" i="85" s="1"/>
  <c r="AM23" i="85"/>
  <c r="Y23" i="85"/>
  <c r="AA23" i="85"/>
  <c r="Z7" i="85"/>
  <c r="AD10" i="79"/>
  <c r="AQ10" i="79" s="1"/>
  <c r="AG17" i="79"/>
  <c r="AL17" i="79"/>
  <c r="AL18" i="85"/>
  <c r="AC18" i="85"/>
  <c r="AP18" i="85" s="1"/>
  <c r="AM20" i="85"/>
  <c r="AD20" i="85"/>
  <c r="AQ20" i="85" s="1"/>
  <c r="AC20" i="85"/>
  <c r="AP20" i="85" s="1"/>
  <c r="AL20" i="85"/>
  <c r="AL22" i="85"/>
  <c r="AG22" i="85"/>
  <c r="AT22" i="85" s="1"/>
  <c r="AM6" i="85"/>
  <c r="AH6" i="85"/>
  <c r="AU6" i="85" s="1"/>
  <c r="AI18" i="79"/>
  <c r="AN18" i="79"/>
  <c r="AA8" i="85"/>
  <c r="Y8" i="85"/>
  <c r="AL15" i="85"/>
  <c r="AG15" i="85"/>
  <c r="AT15" i="85" s="1"/>
  <c r="AN10" i="85"/>
  <c r="AE10" i="85"/>
  <c r="AR10" i="85" s="1"/>
  <c r="AH19" i="85"/>
  <c r="AU19" i="85" s="1"/>
  <c r="AM19" i="85"/>
  <c r="AN20" i="85"/>
  <c r="AE20" i="85"/>
  <c r="AR20" i="85" s="1"/>
  <c r="AG16" i="79"/>
  <c r="AT16" i="79" s="1"/>
  <c r="AL16" i="79"/>
  <c r="AA16" i="85"/>
  <c r="Y16" i="85"/>
  <c r="AA9" i="85"/>
  <c r="Y9" i="85"/>
  <c r="AM15" i="85"/>
  <c r="AH15" i="85"/>
  <c r="AU15" i="85" s="1"/>
  <c r="AL10" i="85"/>
  <c r="AC10" i="85"/>
  <c r="AP10" i="85" s="1"/>
  <c r="AA14" i="85"/>
  <c r="Y14" i="85"/>
  <c r="AM25" i="85"/>
  <c r="AH25" i="85"/>
  <c r="AU25" i="85" s="1"/>
  <c r="Z8" i="85"/>
  <c r="AD21" i="85"/>
  <c r="AQ21" i="85" s="1"/>
  <c r="AM21" i="85"/>
  <c r="AM16" i="85"/>
  <c r="AH16" i="85"/>
  <c r="AU16" i="85" s="1"/>
  <c r="AC20" i="79"/>
  <c r="AP20" i="79" s="1"/>
  <c r="AC13" i="79"/>
  <c r="AP13" i="79" s="1"/>
  <c r="AL13" i="79"/>
  <c r="AA17" i="85"/>
  <c r="Y17" i="85"/>
  <c r="AM10" i="85"/>
  <c r="AD10" i="85"/>
  <c r="AQ10" i="85" s="1"/>
  <c r="Y7" i="85"/>
  <c r="AA7" i="85"/>
  <c r="AA21" i="85"/>
  <c r="Y21" i="85"/>
  <c r="AC18" i="79"/>
  <c r="AP18" i="79" s="1"/>
  <c r="Y19" i="85"/>
  <c r="AA19" i="85"/>
  <c r="AM13" i="85"/>
  <c r="AD13" i="85"/>
  <c r="AQ13" i="85" s="1"/>
  <c r="Y6" i="85"/>
  <c r="AA6" i="85"/>
  <c r="AM14" i="85"/>
  <c r="AD14" i="85"/>
  <c r="AQ14" i="85" s="1"/>
  <c r="AA25" i="85"/>
  <c r="Y25" i="85"/>
  <c r="AA13" i="85"/>
  <c r="Y13" i="85"/>
  <c r="AM24" i="85"/>
  <c r="AD24" i="85"/>
  <c r="AQ24" i="85" s="1"/>
  <c r="AM17" i="85"/>
  <c r="AD17" i="85"/>
  <c r="AQ17" i="85" s="1"/>
  <c r="AA24" i="85"/>
  <c r="Y24" i="85"/>
  <c r="AH15" i="79"/>
  <c r="AU15" i="79" s="1"/>
  <c r="AM15" i="79"/>
  <c r="Z11" i="85"/>
  <c r="AC17" i="79"/>
  <c r="AP17" i="79" s="1"/>
  <c r="AE18" i="79"/>
  <c r="AR18" i="79" s="1"/>
  <c r="AG7" i="79"/>
  <c r="AT7" i="79" s="1"/>
  <c r="AA12" i="79"/>
  <c r="AN12" i="79" s="1"/>
  <c r="Z22" i="79"/>
  <c r="AM22" i="79" s="1"/>
  <c r="AA19" i="79"/>
  <c r="AA10" i="79"/>
  <c r="AN10" i="79" s="1"/>
  <c r="Z19" i="79"/>
  <c r="AM19" i="79" s="1"/>
  <c r="AA21" i="79"/>
  <c r="AN21" i="79" s="1"/>
  <c r="Z18" i="79"/>
  <c r="AM18" i="79" s="1"/>
  <c r="AG18" i="79"/>
  <c r="AA11" i="79"/>
  <c r="AN11" i="79" s="1"/>
  <c r="Z13" i="79"/>
  <c r="Z14" i="79"/>
  <c r="AM14" i="79" s="1"/>
  <c r="AA6" i="79"/>
  <c r="Z8" i="79"/>
  <c r="Z9" i="79"/>
  <c r="AA13" i="79"/>
  <c r="AN13" i="79" s="1"/>
  <c r="AA20" i="79"/>
  <c r="AN20" i="79" s="1"/>
  <c r="AA25" i="79"/>
  <c r="AN25" i="79" s="1"/>
  <c r="AA16" i="79"/>
  <c r="AA17" i="79"/>
  <c r="AN17" i="79" s="1"/>
  <c r="Z23" i="79"/>
  <c r="AA8" i="79"/>
  <c r="AJ10" i="79"/>
  <c r="Y22" i="79"/>
  <c r="AA22" i="79"/>
  <c r="AG23" i="79"/>
  <c r="AT23" i="79" s="1"/>
  <c r="Z6" i="79"/>
  <c r="AM6" i="79" s="1"/>
  <c r="AG8" i="79"/>
  <c r="AT8" i="79" s="1"/>
  <c r="AD22" i="79"/>
  <c r="AA24" i="79"/>
  <c r="AN24" i="79" s="1"/>
  <c r="AA7" i="79"/>
  <c r="AN7" i="79" s="1"/>
  <c r="AG9" i="79"/>
  <c r="AT9" i="79" s="1"/>
  <c r="Y11" i="79"/>
  <c r="AL11" i="79" s="1"/>
  <c r="AE11" i="79"/>
  <c r="AR11" i="79" s="1"/>
  <c r="AG10" i="79"/>
  <c r="AD11" i="79"/>
  <c r="AQ11" i="79" s="1"/>
  <c r="AC12" i="79"/>
  <c r="AP12" i="79" s="1"/>
  <c r="Y6" i="79"/>
  <c r="AL6" i="79" s="1"/>
  <c r="AH10" i="79"/>
  <c r="AA9" i="79"/>
  <c r="AN9" i="79" s="1"/>
  <c r="AG13" i="79"/>
  <c r="AG20" i="79"/>
  <c r="AH14" i="79"/>
  <c r="AD21" i="79"/>
  <c r="AQ21" i="79" s="1"/>
  <c r="AD12" i="79"/>
  <c r="AQ12" i="79" s="1"/>
  <c r="AH13" i="79"/>
  <c r="AJ13" i="79"/>
  <c r="Y14" i="79"/>
  <c r="AA14" i="79"/>
  <c r="AG15" i="79"/>
  <c r="AT15" i="79" s="1"/>
  <c r="AI20" i="79"/>
  <c r="AC21" i="79"/>
  <c r="AP21" i="79" s="1"/>
  <c r="AA15" i="79"/>
  <c r="AN15" i="79" s="1"/>
  <c r="AA23" i="79"/>
  <c r="AN23" i="79" s="1"/>
  <c r="AC25" i="79"/>
  <c r="AC24" i="79"/>
  <c r="AP24" i="79" s="1"/>
  <c r="AI13" i="79"/>
  <c r="AG19" i="79"/>
  <c r="AT19" i="79" s="1"/>
  <c r="AH20" i="79"/>
  <c r="Z17" i="79"/>
  <c r="Z25" i="79"/>
  <c r="Z16" i="79"/>
  <c r="AM16" i="79" s="1"/>
  <c r="Z24" i="79"/>
  <c r="AM24" i="79" s="1"/>
  <c r="AI15" i="85" l="1"/>
  <c r="AV15" i="85" s="1"/>
  <c r="AH19" i="79"/>
  <c r="AU19" i="79" s="1"/>
  <c r="AN25" i="85"/>
  <c r="AI25" i="85"/>
  <c r="AV25" i="85" s="1"/>
  <c r="AL7" i="85"/>
  <c r="AG7" i="85"/>
  <c r="AT7" i="85" s="1"/>
  <c r="AE12" i="79"/>
  <c r="AR12" i="79" s="1"/>
  <c r="AN19" i="85"/>
  <c r="AI19" i="85"/>
  <c r="AV19" i="85" s="1"/>
  <c r="AG16" i="85"/>
  <c r="AT16" i="85" s="1"/>
  <c r="AL16" i="85"/>
  <c r="AN24" i="85"/>
  <c r="AE24" i="85"/>
  <c r="AR24" i="85" s="1"/>
  <c r="AM7" i="85"/>
  <c r="AH7" i="85"/>
  <c r="AU7" i="85" s="1"/>
  <c r="AI8" i="79"/>
  <c r="AV8" i="79" s="1"/>
  <c r="AN8" i="79"/>
  <c r="AH23" i="79"/>
  <c r="AU23" i="79" s="1"/>
  <c r="AM23" i="79"/>
  <c r="AD13" i="79"/>
  <c r="AQ13" i="79" s="1"/>
  <c r="AM13" i="79"/>
  <c r="AL19" i="85"/>
  <c r="AG19" i="85"/>
  <c r="AT19" i="85" s="1"/>
  <c r="AN16" i="85"/>
  <c r="AI16" i="85"/>
  <c r="AV16" i="85" s="1"/>
  <c r="AI23" i="85"/>
  <c r="AV23" i="85" s="1"/>
  <c r="AN23" i="85"/>
  <c r="AM22" i="85"/>
  <c r="AH22" i="85"/>
  <c r="AU22" i="85" s="1"/>
  <c r="AH25" i="79"/>
  <c r="AU25" i="79" s="1"/>
  <c r="AM25" i="79"/>
  <c r="AH9" i="79"/>
  <c r="AU9" i="79" s="1"/>
  <c r="AM9" i="79"/>
  <c r="AD11" i="85"/>
  <c r="AQ11" i="85" s="1"/>
  <c r="AM11" i="85"/>
  <c r="AI6" i="85"/>
  <c r="AV6" i="85" s="1"/>
  <c r="AN6" i="85"/>
  <c r="AL17" i="85"/>
  <c r="AC17" i="85"/>
  <c r="AP17" i="85" s="1"/>
  <c r="AL23" i="85"/>
  <c r="AG23" i="85"/>
  <c r="AT23" i="85" s="1"/>
  <c r="AN22" i="85"/>
  <c r="AI22" i="85"/>
  <c r="AV22" i="85" s="1"/>
  <c r="AH8" i="79"/>
  <c r="AU8" i="79" s="1"/>
  <c r="AM8" i="79"/>
  <c r="AI19" i="79"/>
  <c r="AV19" i="79" s="1"/>
  <c r="AN19" i="79"/>
  <c r="AL6" i="85"/>
  <c r="AG6" i="85"/>
  <c r="AT6" i="85" s="1"/>
  <c r="AN17" i="85"/>
  <c r="AE17" i="85"/>
  <c r="AR17" i="85" s="1"/>
  <c r="AM8" i="85"/>
  <c r="AH8" i="85"/>
  <c r="AU8" i="85" s="1"/>
  <c r="AL11" i="85"/>
  <c r="AC11" i="85"/>
  <c r="AP11" i="85" s="1"/>
  <c r="AN14" i="85"/>
  <c r="AE14" i="85"/>
  <c r="AR14" i="85" s="1"/>
  <c r="AI16" i="79"/>
  <c r="AV16" i="79" s="1"/>
  <c r="AN16" i="79"/>
  <c r="AC13" i="85"/>
  <c r="AP13" i="85" s="1"/>
  <c r="AL13" i="85"/>
  <c r="AL21" i="85"/>
  <c r="AC21" i="85"/>
  <c r="AP21" i="85" s="1"/>
  <c r="AG8" i="85"/>
  <c r="AT8" i="85" s="1"/>
  <c r="AL8" i="85"/>
  <c r="AN11" i="85"/>
  <c r="AE11" i="85"/>
  <c r="AR11" i="85" s="1"/>
  <c r="AC14" i="79"/>
  <c r="AP14" i="79" s="1"/>
  <c r="AL14" i="79"/>
  <c r="AN9" i="85"/>
  <c r="AI9" i="85"/>
  <c r="AV9" i="85" s="1"/>
  <c r="AD17" i="79"/>
  <c r="AQ17" i="79" s="1"/>
  <c r="AM17" i="79"/>
  <c r="AI6" i="79"/>
  <c r="AV6" i="79" s="1"/>
  <c r="AN6" i="79"/>
  <c r="AI22" i="79"/>
  <c r="AV22" i="79" s="1"/>
  <c r="AN22" i="79"/>
  <c r="AE13" i="85"/>
  <c r="AR13" i="85" s="1"/>
  <c r="AN13" i="85"/>
  <c r="AN21" i="85"/>
  <c r="AE21" i="85"/>
  <c r="AR21" i="85" s="1"/>
  <c r="AN8" i="85"/>
  <c r="AI8" i="85"/>
  <c r="AV8" i="85" s="1"/>
  <c r="AC12" i="85"/>
  <c r="AP12" i="85" s="1"/>
  <c r="AL12" i="85"/>
  <c r="AE14" i="79"/>
  <c r="AR14" i="79" s="1"/>
  <c r="AN14" i="79"/>
  <c r="AG22" i="79"/>
  <c r="AT22" i="79" s="1"/>
  <c r="AL22" i="79"/>
  <c r="AL24" i="85"/>
  <c r="AC24" i="85"/>
  <c r="AP24" i="85" s="1"/>
  <c r="AL25" i="85"/>
  <c r="AG25" i="85"/>
  <c r="AT25" i="85" s="1"/>
  <c r="AN7" i="85"/>
  <c r="AI7" i="85"/>
  <c r="AV7" i="85" s="1"/>
  <c r="AL14" i="85"/>
  <c r="AC14" i="85"/>
  <c r="AP14" i="85" s="1"/>
  <c r="AG9" i="85"/>
  <c r="AT9" i="85" s="1"/>
  <c r="AL9" i="85"/>
  <c r="AN12" i="85"/>
  <c r="AE12" i="85"/>
  <c r="AR12" i="85" s="1"/>
  <c r="AJ18" i="79"/>
  <c r="AI10" i="79"/>
  <c r="AE10" i="79"/>
  <c r="AR10" i="79" s="1"/>
  <c r="AE13" i="79"/>
  <c r="AR13" i="79" s="1"/>
  <c r="AH22" i="79"/>
  <c r="AU22" i="79" s="1"/>
  <c r="AH18" i="79"/>
  <c r="AD18" i="79"/>
  <c r="AQ18" i="79" s="1"/>
  <c r="AI17" i="79"/>
  <c r="AE17" i="79"/>
  <c r="AR17" i="79" s="1"/>
  <c r="AD14" i="79"/>
  <c r="AQ14" i="79" s="1"/>
  <c r="AF25" i="79"/>
  <c r="AE25" i="79"/>
  <c r="AI25" i="79"/>
  <c r="AV25" i="79" s="1"/>
  <c r="AE20" i="79"/>
  <c r="AR20" i="79" s="1"/>
  <c r="AE21" i="79"/>
  <c r="AR21" i="79" s="1"/>
  <c r="AJ17" i="79"/>
  <c r="AI9" i="79"/>
  <c r="AV9" i="79" s="1"/>
  <c r="AI7" i="79"/>
  <c r="AV7" i="79" s="1"/>
  <c r="AI23" i="79"/>
  <c r="AV23" i="79" s="1"/>
  <c r="AE22" i="79"/>
  <c r="AD24" i="79"/>
  <c r="AQ24" i="79" s="1"/>
  <c r="AH17" i="79"/>
  <c r="AF22" i="79"/>
  <c r="AG6" i="79"/>
  <c r="AT6" i="79" s="1"/>
  <c r="AC22" i="79"/>
  <c r="AH16" i="79"/>
  <c r="AU16" i="79" s="1"/>
  <c r="AJ14" i="79"/>
  <c r="AD25" i="79"/>
  <c r="AI15" i="79"/>
  <c r="AV15" i="79" s="1"/>
  <c r="AI14" i="79"/>
  <c r="AJ20" i="79"/>
  <c r="AH6" i="79"/>
  <c r="AU6" i="79" s="1"/>
  <c r="AG14" i="79"/>
  <c r="AC11" i="79"/>
  <c r="AP11" i="79" s="1"/>
  <c r="AE24" i="79"/>
  <c r="AR24" i="79" s="1"/>
  <c r="Y61" i="78" l="1"/>
  <c r="X61" i="78"/>
  <c r="Y60" i="78" l="1"/>
  <c r="AD60" i="78" s="1"/>
  <c r="X60" i="78"/>
  <c r="Y59" i="78"/>
  <c r="AD59" i="78" s="1"/>
  <c r="X59" i="78"/>
  <c r="Y58" i="78"/>
  <c r="X58" i="78"/>
  <c r="Y57" i="78"/>
  <c r="AB57" i="78" s="1"/>
  <c r="X57" i="78"/>
  <c r="Y56" i="78"/>
  <c r="AD56" i="78" s="1"/>
  <c r="X56" i="78"/>
  <c r="Y54" i="78"/>
  <c r="AB54" i="78" s="1"/>
  <c r="X54" i="78"/>
  <c r="Y53" i="78"/>
  <c r="X53" i="78"/>
  <c r="Y52" i="78"/>
  <c r="X52" i="78"/>
  <c r="Y51" i="78"/>
  <c r="AD51" i="78" s="1"/>
  <c r="X51" i="78"/>
  <c r="Y50" i="78"/>
  <c r="AC50" i="78" s="1"/>
  <c r="X50" i="78"/>
  <c r="Y49" i="78"/>
  <c r="AC49" i="78" s="1"/>
  <c r="X49" i="78"/>
  <c r="Y48" i="78"/>
  <c r="X48" i="78"/>
  <c r="Y47" i="78"/>
  <c r="AD47" i="78" s="1"/>
  <c r="X47" i="78"/>
  <c r="Y46" i="78"/>
  <c r="AD46" i="78" s="1"/>
  <c r="X46" i="78"/>
  <c r="Y45" i="78"/>
  <c r="X45" i="78"/>
  <c r="Y44" i="78"/>
  <c r="AD44" i="78" s="1"/>
  <c r="X44" i="78"/>
  <c r="Y43" i="78"/>
  <c r="AD43" i="78" s="1"/>
  <c r="X43" i="78"/>
  <c r="Y42" i="78"/>
  <c r="AB42" i="78" s="1"/>
  <c r="X42" i="78"/>
  <c r="Y41" i="78"/>
  <c r="X41" i="78"/>
  <c r="Y40" i="78"/>
  <c r="X40" i="78"/>
  <c r="Y39" i="78"/>
  <c r="AB39" i="78" s="1"/>
  <c r="X39" i="78"/>
  <c r="Y38" i="78"/>
  <c r="AD38" i="78" s="1"/>
  <c r="X38" i="78"/>
  <c r="Y37" i="78"/>
  <c r="AD37" i="78" s="1"/>
  <c r="X37" i="78"/>
  <c r="Y36" i="78"/>
  <c r="AC36" i="78" s="1"/>
  <c r="X36" i="78"/>
  <c r="Y35" i="78"/>
  <c r="X35" i="78"/>
  <c r="Y34" i="78"/>
  <c r="AC34" i="78" s="1"/>
  <c r="X34" i="78"/>
  <c r="Y33" i="78"/>
  <c r="AC33" i="78" s="1"/>
  <c r="X33" i="78"/>
  <c r="Y32" i="78"/>
  <c r="AD32" i="78" s="1"/>
  <c r="X32" i="78"/>
  <c r="Y31" i="78"/>
  <c r="AC31" i="78" s="1"/>
  <c r="X31" i="78"/>
  <c r="Y30" i="78"/>
  <c r="AB30" i="78" s="1"/>
  <c r="X30" i="78"/>
  <c r="Y29" i="78"/>
  <c r="AB29" i="78" s="1"/>
  <c r="X29" i="78"/>
  <c r="Y28" i="78"/>
  <c r="AB28" i="78" s="1"/>
  <c r="X28" i="78"/>
  <c r="Y27" i="78"/>
  <c r="AD27" i="78" s="1"/>
  <c r="X27" i="78"/>
  <c r="Y26" i="78"/>
  <c r="AC26" i="78" s="1"/>
  <c r="X26" i="78"/>
  <c r="Y25" i="78"/>
  <c r="AD25" i="78" s="1"/>
  <c r="X25" i="78"/>
  <c r="Y24" i="78"/>
  <c r="X24" i="78"/>
  <c r="AC23" i="78"/>
  <c r="AD22" i="78"/>
  <c r="AB20" i="78"/>
  <c r="AD61" i="78"/>
  <c r="AB61" i="78"/>
  <c r="AC61" i="78"/>
  <c r="AC58" i="78"/>
  <c r="AB58" i="78"/>
  <c r="AD57" i="78"/>
  <c r="AC57" i="78"/>
  <c r="AD53" i="78"/>
  <c r="AB53" i="78"/>
  <c r="AC53" i="78"/>
  <c r="AD52" i="78"/>
  <c r="AC52" i="78"/>
  <c r="AB52" i="78"/>
  <c r="AB49" i="78"/>
  <c r="AD49" i="78"/>
  <c r="AD48" i="78"/>
  <c r="AB46" i="78"/>
  <c r="AD45" i="78"/>
  <c r="AB45" i="78"/>
  <c r="AC45" i="78"/>
  <c r="AC44" i="78"/>
  <c r="AB44" i="78"/>
  <c r="AC42" i="78"/>
  <c r="AC41" i="78"/>
  <c r="AB41" i="78"/>
  <c r="AD41" i="78"/>
  <c r="AD40" i="78"/>
  <c r="AB37" i="78"/>
  <c r="AC37" i="78"/>
  <c r="AD36" i="78"/>
  <c r="AB36" i="78"/>
  <c r="AD35" i="78"/>
  <c r="AB34" i="78"/>
  <c r="AB33" i="78"/>
  <c r="AD33" i="78"/>
  <c r="AC32" i="78"/>
  <c r="AD31" i="78"/>
  <c r="AD30" i="78"/>
  <c r="AD29" i="78"/>
  <c r="AC29" i="78"/>
  <c r="AD28" i="78"/>
  <c r="AC28" i="78"/>
  <c r="AB26" i="78"/>
  <c r="AC25" i="78"/>
  <c r="AB25" i="78"/>
  <c r="AC24" i="78"/>
  <c r="AD24" i="78"/>
  <c r="AD21" i="78"/>
  <c r="AB21" i="78"/>
  <c r="AC21" i="78"/>
  <c r="AD20" i="78"/>
  <c r="AC20" i="78"/>
  <c r="V18" i="78"/>
  <c r="W18" i="78" s="1"/>
  <c r="U18" i="78"/>
  <c r="T18" i="78"/>
  <c r="S18" i="78"/>
  <c r="R18" i="78"/>
  <c r="Q18" i="78"/>
  <c r="P18" i="78"/>
  <c r="V17" i="78"/>
  <c r="W17" i="78" s="1"/>
  <c r="T17" i="78"/>
  <c r="U17" i="78" s="1"/>
  <c r="S17" i="78"/>
  <c r="R17" i="78"/>
  <c r="Q17" i="78"/>
  <c r="P17" i="78"/>
  <c r="W16" i="78"/>
  <c r="V16" i="78"/>
  <c r="T16" i="78"/>
  <c r="U16" i="78" s="1"/>
  <c r="S16" i="78"/>
  <c r="R16" i="78"/>
  <c r="Q16" i="78"/>
  <c r="P16" i="78"/>
  <c r="V15" i="78"/>
  <c r="W15" i="78" s="1"/>
  <c r="T15" i="78"/>
  <c r="U15" i="78" s="1"/>
  <c r="S15" i="78"/>
  <c r="R15" i="78"/>
  <c r="Q15" i="78"/>
  <c r="P15" i="78"/>
  <c r="W14" i="78"/>
  <c r="V14" i="78"/>
  <c r="T14" i="78"/>
  <c r="U14" i="78" s="1"/>
  <c r="S14" i="78"/>
  <c r="R14" i="78"/>
  <c r="Q14" i="78"/>
  <c r="P14" i="78"/>
  <c r="S13" i="78"/>
  <c r="R13" i="78"/>
  <c r="Q13" i="78"/>
  <c r="P13" i="78"/>
  <c r="AB22" i="78" l="1"/>
  <c r="AB38" i="78"/>
  <c r="AB50" i="78"/>
  <c r="AD54" i="78"/>
  <c r="AB60" i="78"/>
  <c r="AC60" i="78"/>
  <c r="AC39" i="78"/>
  <c r="AB23" i="78"/>
  <c r="AD39" i="78"/>
  <c r="AB47" i="78"/>
  <c r="AC47" i="78"/>
  <c r="AD23" i="78"/>
  <c r="AB31" i="78"/>
  <c r="AD26" i="78"/>
  <c r="AD34" i="78"/>
  <c r="AD42" i="78"/>
  <c r="AD50" i="78"/>
  <c r="AD58" i="78"/>
  <c r="AC22" i="78"/>
  <c r="AB27" i="78"/>
  <c r="AC30" i="78"/>
  <c r="AB35" i="78"/>
  <c r="AC38" i="78"/>
  <c r="AB43" i="78"/>
  <c r="AC46" i="78"/>
  <c r="AB51" i="78"/>
  <c r="AC54" i="78"/>
  <c r="AB59" i="78"/>
  <c r="AB24" i="78"/>
  <c r="AC27" i="78"/>
  <c r="AB32" i="78"/>
  <c r="AC35" i="78"/>
  <c r="AB40" i="78"/>
  <c r="AC43" i="78"/>
  <c r="AB48" i="78"/>
  <c r="AC51" i="78"/>
  <c r="AB56" i="78"/>
  <c r="AC59" i="78"/>
  <c r="AC40" i="78"/>
  <c r="AC48" i="78"/>
  <c r="AC56" i="78"/>
  <c r="B73" i="46" l="1"/>
  <c r="B74" i="46"/>
  <c r="B75" i="46"/>
  <c r="A153" i="46"/>
  <c r="B153" i="46"/>
  <c r="C153" i="46"/>
  <c r="D153" i="46"/>
  <c r="A154" i="46"/>
  <c r="B154" i="46"/>
  <c r="C154" i="46"/>
  <c r="D154" i="46"/>
  <c r="A155" i="46"/>
  <c r="B155" i="46"/>
  <c r="C155" i="46"/>
  <c r="D155" i="46"/>
  <c r="A156" i="46"/>
  <c r="B156" i="46"/>
  <c r="C156" i="46"/>
  <c r="D156" i="46"/>
  <c r="A157" i="46"/>
  <c r="B157" i="46"/>
  <c r="C157" i="46"/>
  <c r="D157" i="46"/>
  <c r="A158" i="46"/>
  <c r="B158" i="46"/>
  <c r="C158" i="46"/>
  <c r="D158" i="46"/>
  <c r="A159" i="46"/>
  <c r="B159" i="46"/>
  <c r="C159" i="46"/>
  <c r="D159" i="46"/>
  <c r="A160" i="46"/>
  <c r="B160" i="46"/>
  <c r="C160" i="46"/>
  <c r="D160" i="46"/>
  <c r="A161" i="46"/>
  <c r="B161" i="46"/>
  <c r="C161" i="46"/>
  <c r="D161" i="46"/>
  <c r="A162" i="46"/>
  <c r="B162" i="46"/>
  <c r="C162" i="46"/>
  <c r="D162" i="46"/>
  <c r="A163" i="46"/>
  <c r="B163" i="46"/>
  <c r="C163" i="46"/>
  <c r="D163" i="46"/>
  <c r="A164" i="46"/>
  <c r="B164" i="46"/>
  <c r="C164" i="46"/>
  <c r="D164" i="46"/>
  <c r="A165" i="46"/>
  <c r="B165" i="46"/>
  <c r="C165" i="46"/>
  <c r="D165" i="46"/>
  <c r="A166" i="46"/>
  <c r="B166" i="46"/>
  <c r="C166" i="46"/>
  <c r="D166" i="46"/>
  <c r="A167" i="46"/>
  <c r="B167" i="46"/>
  <c r="C167" i="46"/>
  <c r="D167" i="46"/>
  <c r="A168" i="46"/>
  <c r="B168" i="46"/>
  <c r="C168" i="46"/>
  <c r="D168" i="46"/>
  <c r="A169" i="46"/>
  <c r="B169" i="46"/>
  <c r="C169" i="46"/>
  <c r="D169" i="46"/>
  <c r="A170" i="46"/>
  <c r="B170" i="46"/>
  <c r="C170" i="46"/>
  <c r="D170" i="46"/>
  <c r="A171" i="46"/>
  <c r="B171" i="46"/>
  <c r="C171" i="46"/>
  <c r="D171" i="46"/>
  <c r="A172" i="46"/>
  <c r="B172" i="46"/>
  <c r="C172" i="46"/>
  <c r="D172" i="46"/>
  <c r="A173" i="46"/>
  <c r="B173" i="46"/>
  <c r="C173" i="46"/>
  <c r="D173" i="46"/>
  <c r="A174" i="46"/>
  <c r="B174" i="46"/>
  <c r="C174" i="46"/>
  <c r="D174" i="46"/>
  <c r="A175" i="46"/>
  <c r="B175" i="46"/>
  <c r="C175" i="46"/>
  <c r="D175" i="46"/>
  <c r="A176" i="46"/>
  <c r="B176" i="46"/>
  <c r="C176" i="46"/>
  <c r="D176" i="46"/>
  <c r="A177" i="46"/>
  <c r="B177" i="46"/>
  <c r="C177" i="46"/>
  <c r="D177" i="46"/>
  <c r="A178" i="46"/>
  <c r="B178" i="46"/>
  <c r="C178" i="46"/>
  <c r="D178" i="46"/>
  <c r="A179" i="46"/>
  <c r="B179" i="46"/>
  <c r="C179" i="46"/>
  <c r="D179" i="46"/>
  <c r="A180" i="46"/>
  <c r="B180" i="46"/>
  <c r="C180" i="46"/>
  <c r="D180" i="46"/>
  <c r="A181" i="46"/>
  <c r="B181" i="46"/>
  <c r="C181" i="46"/>
  <c r="D181" i="46"/>
  <c r="A182" i="46"/>
  <c r="B182" i="46"/>
  <c r="C182" i="46"/>
  <c r="D182" i="46"/>
  <c r="A183" i="46"/>
  <c r="B183" i="46"/>
  <c r="C183" i="46"/>
  <c r="D183" i="46"/>
  <c r="A185" i="46"/>
  <c r="B185" i="46"/>
  <c r="C185" i="46"/>
  <c r="D185" i="46"/>
  <c r="A186" i="46"/>
  <c r="B186" i="46"/>
  <c r="C186" i="46"/>
  <c r="D186" i="46"/>
  <c r="A187" i="46"/>
  <c r="B187" i="46"/>
  <c r="C187" i="46"/>
  <c r="D187" i="46"/>
  <c r="A188" i="46"/>
  <c r="B188" i="46"/>
  <c r="C188" i="46"/>
  <c r="D188" i="46"/>
  <c r="A189" i="46"/>
  <c r="B189" i="46"/>
  <c r="C189" i="46"/>
  <c r="D189" i="46"/>
  <c r="A190" i="46"/>
  <c r="B190" i="46"/>
  <c r="C190" i="46"/>
  <c r="D190" i="46"/>
  <c r="A191" i="46"/>
  <c r="B191" i="46"/>
  <c r="C191" i="46"/>
  <c r="D191" i="46"/>
  <c r="B73" i="45"/>
  <c r="B74" i="45"/>
  <c r="B75" i="45"/>
  <c r="A153" i="45"/>
  <c r="A94" i="45" s="1"/>
  <c r="B153" i="45"/>
  <c r="A95" i="45" s="1"/>
  <c r="C153" i="45"/>
  <c r="D153" i="45"/>
  <c r="D192" i="45" s="1"/>
  <c r="A154" i="45"/>
  <c r="B154" i="45"/>
  <c r="C154" i="45"/>
  <c r="C192" i="45" s="1"/>
  <c r="A113" i="45" s="1"/>
  <c r="D154" i="45"/>
  <c r="A155" i="45"/>
  <c r="B155" i="45"/>
  <c r="C155" i="45"/>
  <c r="D155" i="45"/>
  <c r="A156" i="45"/>
  <c r="B156" i="45"/>
  <c r="C156" i="45"/>
  <c r="D156" i="45"/>
  <c r="A157" i="45"/>
  <c r="A192" i="45" s="1"/>
  <c r="B157" i="45"/>
  <c r="C157" i="45"/>
  <c r="D157" i="45"/>
  <c r="A158" i="45"/>
  <c r="B158" i="45"/>
  <c r="C158" i="45"/>
  <c r="D158" i="45"/>
  <c r="A159" i="45"/>
  <c r="B159" i="45"/>
  <c r="C159" i="45"/>
  <c r="D159" i="45"/>
  <c r="A160" i="45"/>
  <c r="B160" i="45"/>
  <c r="C160" i="45"/>
  <c r="D160" i="45"/>
  <c r="A161" i="45"/>
  <c r="B161" i="45"/>
  <c r="C161" i="45"/>
  <c r="D161" i="45"/>
  <c r="A162" i="45"/>
  <c r="B162" i="45"/>
  <c r="C162" i="45"/>
  <c r="D162" i="45"/>
  <c r="A163" i="45"/>
  <c r="B163" i="45"/>
  <c r="C163" i="45"/>
  <c r="D163" i="45"/>
  <c r="A164" i="45"/>
  <c r="B164" i="45"/>
  <c r="C164" i="45"/>
  <c r="D164" i="45"/>
  <c r="A165" i="45"/>
  <c r="B165" i="45"/>
  <c r="C165" i="45"/>
  <c r="D165" i="45"/>
  <c r="A166" i="45"/>
  <c r="B166" i="45"/>
  <c r="C166" i="45"/>
  <c r="D166" i="45"/>
  <c r="A167" i="45"/>
  <c r="B167" i="45"/>
  <c r="C167" i="45"/>
  <c r="D167" i="45"/>
  <c r="A168" i="45"/>
  <c r="B168" i="45"/>
  <c r="C168" i="45"/>
  <c r="D168" i="45"/>
  <c r="A169" i="45"/>
  <c r="B169" i="45"/>
  <c r="C169" i="45"/>
  <c r="D169" i="45"/>
  <c r="A170" i="45"/>
  <c r="B170" i="45"/>
  <c r="C170" i="45"/>
  <c r="D170" i="45"/>
  <c r="A171" i="45"/>
  <c r="B171" i="45"/>
  <c r="C171" i="45"/>
  <c r="D171" i="45"/>
  <c r="A172" i="45"/>
  <c r="B172" i="45"/>
  <c r="C172" i="45"/>
  <c r="D172" i="45"/>
  <c r="A173" i="45"/>
  <c r="B173" i="45"/>
  <c r="C173" i="45"/>
  <c r="D173" i="45"/>
  <c r="A174" i="45"/>
  <c r="B174" i="45"/>
  <c r="C174" i="45"/>
  <c r="D174" i="45"/>
  <c r="A175" i="45"/>
  <c r="B175" i="45"/>
  <c r="C175" i="45"/>
  <c r="D175" i="45"/>
  <c r="A176" i="45"/>
  <c r="B176" i="45"/>
  <c r="C176" i="45"/>
  <c r="D176" i="45"/>
  <c r="A177" i="45"/>
  <c r="B177" i="45"/>
  <c r="C177" i="45"/>
  <c r="D177" i="45"/>
  <c r="A178" i="45"/>
  <c r="B178" i="45"/>
  <c r="C178" i="45"/>
  <c r="D178" i="45"/>
  <c r="A179" i="45"/>
  <c r="B179" i="45"/>
  <c r="C179" i="45"/>
  <c r="D179" i="45"/>
  <c r="A180" i="45"/>
  <c r="B180" i="45"/>
  <c r="C180" i="45"/>
  <c r="D180" i="45"/>
  <c r="A181" i="45"/>
  <c r="B181" i="45"/>
  <c r="C181" i="45"/>
  <c r="D181" i="45"/>
  <c r="A182" i="45"/>
  <c r="B182" i="45"/>
  <c r="C182" i="45"/>
  <c r="D182" i="45"/>
  <c r="A183" i="45"/>
  <c r="B183" i="45"/>
  <c r="C183" i="45"/>
  <c r="D183" i="45"/>
  <c r="A185" i="45"/>
  <c r="B185" i="45"/>
  <c r="C185" i="45"/>
  <c r="D185" i="45"/>
  <c r="A186" i="45"/>
  <c r="B186" i="45"/>
  <c r="C186" i="45"/>
  <c r="D186" i="45"/>
  <c r="A187" i="45"/>
  <c r="B187" i="45"/>
  <c r="C187" i="45"/>
  <c r="D187" i="45"/>
  <c r="A188" i="45"/>
  <c r="B188" i="45"/>
  <c r="C188" i="45"/>
  <c r="D188" i="45"/>
  <c r="A189" i="45"/>
  <c r="B189" i="45"/>
  <c r="C189" i="45"/>
  <c r="D189" i="45"/>
  <c r="A190" i="45"/>
  <c r="B190" i="45"/>
  <c r="C190" i="45"/>
  <c r="D190" i="45"/>
  <c r="A191" i="45"/>
  <c r="B191" i="45"/>
  <c r="C191" i="45"/>
  <c r="D191" i="45"/>
  <c r="B73" i="44"/>
  <c r="B74" i="44"/>
  <c r="B75" i="44"/>
  <c r="A153" i="44"/>
  <c r="A94" i="44" s="1"/>
  <c r="B153" i="44"/>
  <c r="A95" i="44" s="1"/>
  <c r="C153" i="44"/>
  <c r="D153" i="44"/>
  <c r="A154" i="44"/>
  <c r="B154" i="44"/>
  <c r="C154" i="44"/>
  <c r="C192" i="44" s="1"/>
  <c r="D154" i="44"/>
  <c r="D192" i="44" s="1"/>
  <c r="A155" i="44"/>
  <c r="B155" i="44"/>
  <c r="C155" i="44"/>
  <c r="D155" i="44"/>
  <c r="A156" i="44"/>
  <c r="B156" i="44"/>
  <c r="C156" i="44"/>
  <c r="D156" i="44"/>
  <c r="A157" i="44"/>
  <c r="B157" i="44"/>
  <c r="C157" i="44"/>
  <c r="D157" i="44"/>
  <c r="A158" i="44"/>
  <c r="B158" i="44"/>
  <c r="C158" i="44"/>
  <c r="D158" i="44"/>
  <c r="A159" i="44"/>
  <c r="B159" i="44"/>
  <c r="C159" i="44"/>
  <c r="D159" i="44"/>
  <c r="A160" i="44"/>
  <c r="B160" i="44"/>
  <c r="C160" i="44"/>
  <c r="D160" i="44"/>
  <c r="A161" i="44"/>
  <c r="B161" i="44"/>
  <c r="C161" i="44"/>
  <c r="D161" i="44"/>
  <c r="A162" i="44"/>
  <c r="B162" i="44"/>
  <c r="C162" i="44"/>
  <c r="D162" i="44"/>
  <c r="A163" i="44"/>
  <c r="B163" i="44"/>
  <c r="C163" i="44"/>
  <c r="D163" i="44"/>
  <c r="A164" i="44"/>
  <c r="B164" i="44"/>
  <c r="C164" i="44"/>
  <c r="D164" i="44"/>
  <c r="A165" i="44"/>
  <c r="B165" i="44"/>
  <c r="C165" i="44"/>
  <c r="D165" i="44"/>
  <c r="A166" i="44"/>
  <c r="B166" i="44"/>
  <c r="C166" i="44"/>
  <c r="D166" i="44"/>
  <c r="A167" i="44"/>
  <c r="B167" i="44"/>
  <c r="C167" i="44"/>
  <c r="D167" i="44"/>
  <c r="A168" i="44"/>
  <c r="B168" i="44"/>
  <c r="C168" i="44"/>
  <c r="D168" i="44"/>
  <c r="A169" i="44"/>
  <c r="B169" i="44"/>
  <c r="C169" i="44"/>
  <c r="D169" i="44"/>
  <c r="A170" i="44"/>
  <c r="B170" i="44"/>
  <c r="C170" i="44"/>
  <c r="D170" i="44"/>
  <c r="A171" i="44"/>
  <c r="B171" i="44"/>
  <c r="C171" i="44"/>
  <c r="D171" i="44"/>
  <c r="A172" i="44"/>
  <c r="B172" i="44"/>
  <c r="C172" i="44"/>
  <c r="D172" i="44"/>
  <c r="A173" i="44"/>
  <c r="B173" i="44"/>
  <c r="C173" i="44"/>
  <c r="D173" i="44"/>
  <c r="A174" i="44"/>
  <c r="B174" i="44"/>
  <c r="C174" i="44"/>
  <c r="D174" i="44"/>
  <c r="A175" i="44"/>
  <c r="B175" i="44"/>
  <c r="C175" i="44"/>
  <c r="D175" i="44"/>
  <c r="A176" i="44"/>
  <c r="B176" i="44"/>
  <c r="C176" i="44"/>
  <c r="D176" i="44"/>
  <c r="A177" i="44"/>
  <c r="B177" i="44"/>
  <c r="C177" i="44"/>
  <c r="D177" i="44"/>
  <c r="A178" i="44"/>
  <c r="B178" i="44"/>
  <c r="C178" i="44"/>
  <c r="D178" i="44"/>
  <c r="A179" i="44"/>
  <c r="B179" i="44"/>
  <c r="C179" i="44"/>
  <c r="D179" i="44"/>
  <c r="A180" i="44"/>
  <c r="B180" i="44"/>
  <c r="C180" i="44"/>
  <c r="D180" i="44"/>
  <c r="A181" i="44"/>
  <c r="B181" i="44"/>
  <c r="C181" i="44"/>
  <c r="D181" i="44"/>
  <c r="A182" i="44"/>
  <c r="B182" i="44"/>
  <c r="C182" i="44"/>
  <c r="D182" i="44"/>
  <c r="A183" i="44"/>
  <c r="B183" i="44"/>
  <c r="C183" i="44"/>
  <c r="D183" i="44"/>
  <c r="A185" i="44"/>
  <c r="B185" i="44"/>
  <c r="C185" i="44"/>
  <c r="D185" i="44"/>
  <c r="A186" i="44"/>
  <c r="B186" i="44"/>
  <c r="C186" i="44"/>
  <c r="D186" i="44"/>
  <c r="A187" i="44"/>
  <c r="B187" i="44"/>
  <c r="C187" i="44"/>
  <c r="D187" i="44"/>
  <c r="A188" i="44"/>
  <c r="B188" i="44"/>
  <c r="C188" i="44"/>
  <c r="D188" i="44"/>
  <c r="A189" i="44"/>
  <c r="B189" i="44"/>
  <c r="C189" i="44"/>
  <c r="D189" i="44"/>
  <c r="A190" i="44"/>
  <c r="B190" i="44"/>
  <c r="C190" i="44"/>
  <c r="D190" i="44"/>
  <c r="A191" i="44"/>
  <c r="B191" i="44"/>
  <c r="C191" i="44"/>
  <c r="D191" i="44"/>
  <c r="B192" i="44"/>
  <c r="B73" i="43"/>
  <c r="B74" i="43"/>
  <c r="B75" i="43"/>
  <c r="A153" i="43"/>
  <c r="A94" i="43" s="1"/>
  <c r="B153" i="43"/>
  <c r="A95" i="43" s="1"/>
  <c r="C153" i="43"/>
  <c r="D153" i="43"/>
  <c r="A154" i="43"/>
  <c r="B154" i="43"/>
  <c r="C154" i="43"/>
  <c r="D154" i="43"/>
  <c r="A155" i="43"/>
  <c r="B155" i="43"/>
  <c r="C155" i="43"/>
  <c r="D155" i="43"/>
  <c r="A156" i="43"/>
  <c r="B156" i="43"/>
  <c r="C156" i="43"/>
  <c r="D156" i="43"/>
  <c r="A157" i="43"/>
  <c r="B157" i="43"/>
  <c r="C157" i="43"/>
  <c r="D157" i="43"/>
  <c r="A158" i="43"/>
  <c r="B158" i="43"/>
  <c r="C158" i="43"/>
  <c r="D158" i="43"/>
  <c r="A159" i="43"/>
  <c r="B159" i="43"/>
  <c r="B192" i="43" s="1"/>
  <c r="C159" i="43"/>
  <c r="D159" i="43"/>
  <c r="A160" i="43"/>
  <c r="B160" i="43"/>
  <c r="C160" i="43"/>
  <c r="D160" i="43"/>
  <c r="A161" i="43"/>
  <c r="B161" i="43"/>
  <c r="C161" i="43"/>
  <c r="D161" i="43"/>
  <c r="A162" i="43"/>
  <c r="B162" i="43"/>
  <c r="C162" i="43"/>
  <c r="D162" i="43"/>
  <c r="A163" i="43"/>
  <c r="B163" i="43"/>
  <c r="C163" i="43"/>
  <c r="D163" i="43"/>
  <c r="A164" i="43"/>
  <c r="B164" i="43"/>
  <c r="C164" i="43"/>
  <c r="D164" i="43"/>
  <c r="A165" i="43"/>
  <c r="B165" i="43"/>
  <c r="C165" i="43"/>
  <c r="D165" i="43"/>
  <c r="A166" i="43"/>
  <c r="B166" i="43"/>
  <c r="C166" i="43"/>
  <c r="D166" i="43"/>
  <c r="A167" i="43"/>
  <c r="B167" i="43"/>
  <c r="C167" i="43"/>
  <c r="D167" i="43"/>
  <c r="A168" i="43"/>
  <c r="B168" i="43"/>
  <c r="C168" i="43"/>
  <c r="D168" i="43"/>
  <c r="A169" i="43"/>
  <c r="B169" i="43"/>
  <c r="C169" i="43"/>
  <c r="D169" i="43"/>
  <c r="A170" i="43"/>
  <c r="B170" i="43"/>
  <c r="C170" i="43"/>
  <c r="D170" i="43"/>
  <c r="A171" i="43"/>
  <c r="B171" i="43"/>
  <c r="C171" i="43"/>
  <c r="D171" i="43"/>
  <c r="A172" i="43"/>
  <c r="B172" i="43"/>
  <c r="C172" i="43"/>
  <c r="D172" i="43"/>
  <c r="A173" i="43"/>
  <c r="B173" i="43"/>
  <c r="C173" i="43"/>
  <c r="D173" i="43"/>
  <c r="A174" i="43"/>
  <c r="B174" i="43"/>
  <c r="C174" i="43"/>
  <c r="D174" i="43"/>
  <c r="A175" i="43"/>
  <c r="B175" i="43"/>
  <c r="C175" i="43"/>
  <c r="D175" i="43"/>
  <c r="A176" i="43"/>
  <c r="B176" i="43"/>
  <c r="C176" i="43"/>
  <c r="D176" i="43"/>
  <c r="A177" i="43"/>
  <c r="B177" i="43"/>
  <c r="C177" i="43"/>
  <c r="D177" i="43"/>
  <c r="A178" i="43"/>
  <c r="B178" i="43"/>
  <c r="C178" i="43"/>
  <c r="D178" i="43"/>
  <c r="A179" i="43"/>
  <c r="B179" i="43"/>
  <c r="C179" i="43"/>
  <c r="D179" i="43"/>
  <c r="A180" i="43"/>
  <c r="B180" i="43"/>
  <c r="C180" i="43"/>
  <c r="D180" i="43"/>
  <c r="A181" i="43"/>
  <c r="B181" i="43"/>
  <c r="C181" i="43"/>
  <c r="D181" i="43"/>
  <c r="A182" i="43"/>
  <c r="B182" i="43"/>
  <c r="C182" i="43"/>
  <c r="D182" i="43"/>
  <c r="A183" i="43"/>
  <c r="B183" i="43"/>
  <c r="C183" i="43"/>
  <c r="D183" i="43"/>
  <c r="A185" i="43"/>
  <c r="B185" i="43"/>
  <c r="C185" i="43"/>
  <c r="D185" i="43"/>
  <c r="A186" i="43"/>
  <c r="B186" i="43"/>
  <c r="C186" i="43"/>
  <c r="D186" i="43"/>
  <c r="A187" i="43"/>
  <c r="B187" i="43"/>
  <c r="C187" i="43"/>
  <c r="D187" i="43"/>
  <c r="A188" i="43"/>
  <c r="B188" i="43"/>
  <c r="C188" i="43"/>
  <c r="D188" i="43"/>
  <c r="A189" i="43"/>
  <c r="B189" i="43"/>
  <c r="C189" i="43"/>
  <c r="D189" i="43"/>
  <c r="A190" i="43"/>
  <c r="B190" i="43"/>
  <c r="C190" i="43"/>
  <c r="D190" i="43"/>
  <c r="A191" i="43"/>
  <c r="B191" i="43"/>
  <c r="C191" i="43"/>
  <c r="D191" i="43"/>
  <c r="C192" i="43"/>
  <c r="A113" i="43" s="1"/>
  <c r="D192" i="43"/>
  <c r="B73" i="42"/>
  <c r="B74" i="42"/>
  <c r="B75" i="42"/>
  <c r="A153" i="42"/>
  <c r="A94" i="42" s="1"/>
  <c r="B153" i="42"/>
  <c r="C153" i="42"/>
  <c r="D153" i="42"/>
  <c r="D192" i="42" s="1"/>
  <c r="A154" i="42"/>
  <c r="B154" i="42"/>
  <c r="C154" i="42"/>
  <c r="D154" i="42"/>
  <c r="A155" i="42"/>
  <c r="B155" i="42"/>
  <c r="A95" i="42" s="1"/>
  <c r="C155" i="42"/>
  <c r="D155" i="42"/>
  <c r="A156" i="42"/>
  <c r="B156" i="42"/>
  <c r="C156" i="42"/>
  <c r="D156" i="42"/>
  <c r="A157" i="42"/>
  <c r="B157" i="42"/>
  <c r="C157" i="42"/>
  <c r="D157" i="42"/>
  <c r="A158" i="42"/>
  <c r="B158" i="42"/>
  <c r="C158" i="42"/>
  <c r="D158" i="42"/>
  <c r="A159" i="42"/>
  <c r="B159" i="42"/>
  <c r="C159" i="42"/>
  <c r="D159" i="42"/>
  <c r="A160" i="42"/>
  <c r="B160" i="42"/>
  <c r="C160" i="42"/>
  <c r="D160" i="42"/>
  <c r="A161" i="42"/>
  <c r="B161" i="42"/>
  <c r="C161" i="42"/>
  <c r="D161" i="42"/>
  <c r="A162" i="42"/>
  <c r="B162" i="42"/>
  <c r="C162" i="42"/>
  <c r="D162" i="42"/>
  <c r="A163" i="42"/>
  <c r="B163" i="42"/>
  <c r="C163" i="42"/>
  <c r="D163" i="42"/>
  <c r="A164" i="42"/>
  <c r="B164" i="42"/>
  <c r="C164" i="42"/>
  <c r="D164" i="42"/>
  <c r="A165" i="42"/>
  <c r="B165" i="42"/>
  <c r="C165" i="42"/>
  <c r="D165" i="42"/>
  <c r="A166" i="42"/>
  <c r="B166" i="42"/>
  <c r="C166" i="42"/>
  <c r="D166" i="42"/>
  <c r="A167" i="42"/>
  <c r="B167" i="42"/>
  <c r="C167" i="42"/>
  <c r="D167" i="42"/>
  <c r="A168" i="42"/>
  <c r="B168" i="42"/>
  <c r="C168" i="42"/>
  <c r="D168" i="42"/>
  <c r="A169" i="42"/>
  <c r="B169" i="42"/>
  <c r="C169" i="42"/>
  <c r="D169" i="42"/>
  <c r="A170" i="42"/>
  <c r="B170" i="42"/>
  <c r="C170" i="42"/>
  <c r="D170" i="42"/>
  <c r="A171" i="42"/>
  <c r="B171" i="42"/>
  <c r="C171" i="42"/>
  <c r="D171" i="42"/>
  <c r="A172" i="42"/>
  <c r="B172" i="42"/>
  <c r="C172" i="42"/>
  <c r="D172" i="42"/>
  <c r="A173" i="42"/>
  <c r="B173" i="42"/>
  <c r="C173" i="42"/>
  <c r="D173" i="42"/>
  <c r="A174" i="42"/>
  <c r="B174" i="42"/>
  <c r="C174" i="42"/>
  <c r="D174" i="42"/>
  <c r="A175" i="42"/>
  <c r="B175" i="42"/>
  <c r="C175" i="42"/>
  <c r="D175" i="42"/>
  <c r="A176" i="42"/>
  <c r="B176" i="42"/>
  <c r="C176" i="42"/>
  <c r="D176" i="42"/>
  <c r="A177" i="42"/>
  <c r="B177" i="42"/>
  <c r="C177" i="42"/>
  <c r="D177" i="42"/>
  <c r="A178" i="42"/>
  <c r="B178" i="42"/>
  <c r="C178" i="42"/>
  <c r="D178" i="42"/>
  <c r="A179" i="42"/>
  <c r="B179" i="42"/>
  <c r="C179" i="42"/>
  <c r="D179" i="42"/>
  <c r="A180" i="42"/>
  <c r="B180" i="42"/>
  <c r="C180" i="42"/>
  <c r="D180" i="42"/>
  <c r="A181" i="42"/>
  <c r="B181" i="42"/>
  <c r="C181" i="42"/>
  <c r="D181" i="42"/>
  <c r="A182" i="42"/>
  <c r="B182" i="42"/>
  <c r="C182" i="42"/>
  <c r="D182" i="42"/>
  <c r="A183" i="42"/>
  <c r="B183" i="42"/>
  <c r="C183" i="42"/>
  <c r="D183" i="42"/>
  <c r="A185" i="42"/>
  <c r="B185" i="42"/>
  <c r="C185" i="42"/>
  <c r="D185" i="42"/>
  <c r="A186" i="42"/>
  <c r="B186" i="42"/>
  <c r="C186" i="42"/>
  <c r="D186" i="42"/>
  <c r="A187" i="42"/>
  <c r="B187" i="42"/>
  <c r="C187" i="42"/>
  <c r="D187" i="42"/>
  <c r="A188" i="42"/>
  <c r="B188" i="42"/>
  <c r="C188" i="42"/>
  <c r="D188" i="42"/>
  <c r="A189" i="42"/>
  <c r="B189" i="42"/>
  <c r="C189" i="42"/>
  <c r="D189" i="42"/>
  <c r="A190" i="42"/>
  <c r="B190" i="42"/>
  <c r="C190" i="42"/>
  <c r="D190" i="42"/>
  <c r="A191" i="42"/>
  <c r="B191" i="42"/>
  <c r="C191" i="42"/>
  <c r="D191" i="42"/>
  <c r="B73" i="41"/>
  <c r="B74" i="41"/>
  <c r="B75" i="41"/>
  <c r="A153" i="41"/>
  <c r="A94" i="41" s="1"/>
  <c r="B153" i="41"/>
  <c r="A95" i="41" s="1"/>
  <c r="C153" i="41"/>
  <c r="D153" i="41"/>
  <c r="A154" i="41"/>
  <c r="B154" i="41"/>
  <c r="C154" i="41"/>
  <c r="D154" i="41"/>
  <c r="A155" i="41"/>
  <c r="B155" i="41"/>
  <c r="C155" i="41"/>
  <c r="D155" i="41"/>
  <c r="A156" i="41"/>
  <c r="B156" i="41"/>
  <c r="C156" i="41"/>
  <c r="D156" i="41"/>
  <c r="A157" i="41"/>
  <c r="B157" i="41"/>
  <c r="C157" i="41"/>
  <c r="D157" i="41"/>
  <c r="A158" i="41"/>
  <c r="B158" i="41"/>
  <c r="C158" i="41"/>
  <c r="D158" i="41"/>
  <c r="A159" i="41"/>
  <c r="B159" i="41"/>
  <c r="C159" i="41"/>
  <c r="D159" i="41"/>
  <c r="A160" i="41"/>
  <c r="B160" i="41"/>
  <c r="C160" i="41"/>
  <c r="D160" i="41"/>
  <c r="A161" i="41"/>
  <c r="B161" i="41"/>
  <c r="C161" i="41"/>
  <c r="D161" i="41"/>
  <c r="A162" i="41"/>
  <c r="B162" i="41"/>
  <c r="C162" i="41"/>
  <c r="D162" i="41"/>
  <c r="A163" i="41"/>
  <c r="B163" i="41"/>
  <c r="C163" i="41"/>
  <c r="D163" i="41"/>
  <c r="A164" i="41"/>
  <c r="B164" i="41"/>
  <c r="C164" i="41"/>
  <c r="D164" i="41"/>
  <c r="A165" i="41"/>
  <c r="B165" i="41"/>
  <c r="C165" i="41"/>
  <c r="D165" i="41"/>
  <c r="A166" i="41"/>
  <c r="B166" i="41"/>
  <c r="C166" i="41"/>
  <c r="D166" i="41"/>
  <c r="A167" i="41"/>
  <c r="B167" i="41"/>
  <c r="C167" i="41"/>
  <c r="D167" i="41"/>
  <c r="A168" i="41"/>
  <c r="B168" i="41"/>
  <c r="C168" i="41"/>
  <c r="D168" i="41"/>
  <c r="A169" i="41"/>
  <c r="B169" i="41"/>
  <c r="C169" i="41"/>
  <c r="D169" i="41"/>
  <c r="A170" i="41"/>
  <c r="B170" i="41"/>
  <c r="C170" i="41"/>
  <c r="D170" i="41"/>
  <c r="A171" i="41"/>
  <c r="B171" i="41"/>
  <c r="C171" i="41"/>
  <c r="D171" i="41"/>
  <c r="A172" i="41"/>
  <c r="B172" i="41"/>
  <c r="C172" i="41"/>
  <c r="D172" i="41"/>
  <c r="A173" i="41"/>
  <c r="B173" i="41"/>
  <c r="C173" i="41"/>
  <c r="D173" i="41"/>
  <c r="A174" i="41"/>
  <c r="B174" i="41"/>
  <c r="C174" i="41"/>
  <c r="D174" i="41"/>
  <c r="A175" i="41"/>
  <c r="B175" i="41"/>
  <c r="C175" i="41"/>
  <c r="D175" i="41"/>
  <c r="A176" i="41"/>
  <c r="B176" i="41"/>
  <c r="C176" i="41"/>
  <c r="D176" i="41"/>
  <c r="A177" i="41"/>
  <c r="B177" i="41"/>
  <c r="C177" i="41"/>
  <c r="D177" i="41"/>
  <c r="A178" i="41"/>
  <c r="B178" i="41"/>
  <c r="C178" i="41"/>
  <c r="D178" i="41"/>
  <c r="A179" i="41"/>
  <c r="B179" i="41"/>
  <c r="C179" i="41"/>
  <c r="D179" i="41"/>
  <c r="A180" i="41"/>
  <c r="B180" i="41"/>
  <c r="C180" i="41"/>
  <c r="D180" i="41"/>
  <c r="A181" i="41"/>
  <c r="B181" i="41"/>
  <c r="C181" i="41"/>
  <c r="D181" i="41"/>
  <c r="A182" i="41"/>
  <c r="B182" i="41"/>
  <c r="C182" i="41"/>
  <c r="D182" i="41"/>
  <c r="A183" i="41"/>
  <c r="B183" i="41"/>
  <c r="C183" i="41"/>
  <c r="D183" i="41"/>
  <c r="A185" i="41"/>
  <c r="B185" i="41"/>
  <c r="C185" i="41"/>
  <c r="D185" i="41"/>
  <c r="A186" i="41"/>
  <c r="B186" i="41"/>
  <c r="C186" i="41"/>
  <c r="D186" i="41"/>
  <c r="A187" i="41"/>
  <c r="B187" i="41"/>
  <c r="C187" i="41"/>
  <c r="D187" i="41"/>
  <c r="A188" i="41"/>
  <c r="B188" i="41"/>
  <c r="C188" i="41"/>
  <c r="D188" i="41"/>
  <c r="A189" i="41"/>
  <c r="B189" i="41"/>
  <c r="C189" i="41"/>
  <c r="D189" i="41"/>
  <c r="A190" i="41"/>
  <c r="B190" i="41"/>
  <c r="C190" i="41"/>
  <c r="D190" i="41"/>
  <c r="A191" i="41"/>
  <c r="B191" i="41"/>
  <c r="C191" i="41"/>
  <c r="D191" i="41"/>
  <c r="D192" i="41"/>
  <c r="T7" i="24"/>
  <c r="U7" i="24"/>
  <c r="T8" i="24"/>
  <c r="U8" i="24"/>
  <c r="T9" i="24"/>
  <c r="U9" i="24"/>
  <c r="T10" i="24"/>
  <c r="U10" i="24"/>
  <c r="T11" i="24"/>
  <c r="U11" i="24"/>
  <c r="T12" i="24"/>
  <c r="U12" i="24"/>
  <c r="T13" i="24"/>
  <c r="U13" i="24"/>
  <c r="T14" i="24"/>
  <c r="U14" i="24"/>
  <c r="T15" i="24"/>
  <c r="U15" i="24"/>
  <c r="T16" i="24"/>
  <c r="U16" i="24"/>
  <c r="T17" i="24"/>
  <c r="U17" i="24"/>
  <c r="T18" i="24"/>
  <c r="U18" i="24"/>
  <c r="T19" i="24"/>
  <c r="U19" i="24"/>
  <c r="T20" i="24"/>
  <c r="U20" i="24"/>
  <c r="T21" i="24"/>
  <c r="U21" i="24"/>
  <c r="T22" i="24"/>
  <c r="U22" i="24"/>
  <c r="T23" i="24"/>
  <c r="U23" i="24"/>
  <c r="T24" i="24"/>
  <c r="U24" i="24"/>
  <c r="T25" i="24"/>
  <c r="U25" i="24"/>
  <c r="U6" i="24"/>
  <c r="T6" i="24"/>
  <c r="AA7" i="24"/>
  <c r="AJ7" i="24"/>
  <c r="AK7" i="24"/>
  <c r="AL7" i="24"/>
  <c r="AM7" i="24"/>
  <c r="AZ7" i="24"/>
  <c r="BA7" i="24"/>
  <c r="AA8" i="24"/>
  <c r="AJ8" i="24"/>
  <c r="AK8" i="24"/>
  <c r="AL8" i="24"/>
  <c r="AM8" i="24"/>
  <c r="AZ8" i="24"/>
  <c r="BA8" i="24"/>
  <c r="AA9" i="24"/>
  <c r="AJ9" i="24"/>
  <c r="AK9" i="24"/>
  <c r="AL9" i="24"/>
  <c r="AM9" i="24"/>
  <c r="AZ9" i="24"/>
  <c r="BA9" i="24"/>
  <c r="AA10" i="24"/>
  <c r="AJ10" i="24"/>
  <c r="AK10" i="24"/>
  <c r="AL10" i="24"/>
  <c r="AM10" i="24"/>
  <c r="AZ10" i="24"/>
  <c r="BA10" i="24"/>
  <c r="AA11" i="24"/>
  <c r="AJ11" i="24"/>
  <c r="AK11" i="24"/>
  <c r="AL11" i="24"/>
  <c r="AM11" i="24"/>
  <c r="AZ11" i="24"/>
  <c r="BA11" i="24"/>
  <c r="AA12" i="24"/>
  <c r="AJ12" i="24"/>
  <c r="AK12" i="24"/>
  <c r="AL12" i="24"/>
  <c r="AM12" i="24"/>
  <c r="AZ12" i="24"/>
  <c r="BA12" i="24"/>
  <c r="AA13" i="24"/>
  <c r="AJ13" i="24"/>
  <c r="AK13" i="24"/>
  <c r="AL13" i="24"/>
  <c r="AM13" i="24"/>
  <c r="AZ13" i="24"/>
  <c r="BA13" i="24"/>
  <c r="AA14" i="24"/>
  <c r="AJ14" i="24"/>
  <c r="AK14" i="24"/>
  <c r="AL14" i="24"/>
  <c r="AM14" i="24"/>
  <c r="AZ14" i="24"/>
  <c r="BA14" i="24"/>
  <c r="AA15" i="24"/>
  <c r="AJ15" i="24"/>
  <c r="AK15" i="24"/>
  <c r="AL15" i="24"/>
  <c r="AM15" i="24"/>
  <c r="AZ15" i="24"/>
  <c r="BA15" i="24"/>
  <c r="AA16" i="24"/>
  <c r="AJ16" i="24"/>
  <c r="AK16" i="24"/>
  <c r="AL16" i="24"/>
  <c r="AM16" i="24"/>
  <c r="AZ16" i="24"/>
  <c r="BA16" i="24"/>
  <c r="AA17" i="24"/>
  <c r="AJ17" i="24"/>
  <c r="AK17" i="24"/>
  <c r="AL17" i="24"/>
  <c r="AM17" i="24"/>
  <c r="AZ17" i="24"/>
  <c r="BA17" i="24"/>
  <c r="AA18" i="24"/>
  <c r="AJ18" i="24"/>
  <c r="AK18" i="24"/>
  <c r="AL18" i="24"/>
  <c r="AM18" i="24"/>
  <c r="AZ18" i="24"/>
  <c r="BA18" i="24"/>
  <c r="AA19" i="24"/>
  <c r="AJ19" i="24"/>
  <c r="AK19" i="24"/>
  <c r="AL19" i="24"/>
  <c r="AM19" i="24"/>
  <c r="AZ19" i="24"/>
  <c r="BA19" i="24"/>
  <c r="AA20" i="24"/>
  <c r="AJ20" i="24"/>
  <c r="AK20" i="24"/>
  <c r="AL20" i="24"/>
  <c r="AM20" i="24"/>
  <c r="AZ20" i="24"/>
  <c r="BA20" i="24"/>
  <c r="AA21" i="24"/>
  <c r="AJ21" i="24"/>
  <c r="AK21" i="24"/>
  <c r="AL21" i="24"/>
  <c r="AM21" i="24"/>
  <c r="AZ21" i="24"/>
  <c r="BA21" i="24"/>
  <c r="AA22" i="24"/>
  <c r="AJ22" i="24"/>
  <c r="AK22" i="24"/>
  <c r="AL22" i="24"/>
  <c r="AM22" i="24"/>
  <c r="AZ22" i="24"/>
  <c r="BA22" i="24"/>
  <c r="AA23" i="24"/>
  <c r="AJ23" i="24"/>
  <c r="AK23" i="24"/>
  <c r="AL23" i="24"/>
  <c r="AM23" i="24"/>
  <c r="AZ23" i="24"/>
  <c r="BA23" i="24"/>
  <c r="AA24" i="24"/>
  <c r="AJ24" i="24"/>
  <c r="AK24" i="24"/>
  <c r="AL24" i="24"/>
  <c r="AM24" i="24"/>
  <c r="AZ24" i="24"/>
  <c r="BA24" i="24"/>
  <c r="AA25" i="24"/>
  <c r="AJ25" i="24"/>
  <c r="AK25" i="24"/>
  <c r="AL25" i="24"/>
  <c r="AM25" i="24"/>
  <c r="AZ25" i="24"/>
  <c r="BA25" i="24"/>
  <c r="BA6" i="24"/>
  <c r="AZ6" i="24"/>
  <c r="AM6" i="24"/>
  <c r="AL6" i="24"/>
  <c r="AJ6" i="24"/>
  <c r="AK6" i="24"/>
  <c r="AA6" i="24"/>
  <c r="C192" i="41" l="1"/>
  <c r="A113" i="41" s="1"/>
  <c r="C192" i="42"/>
  <c r="A113" i="42" s="1"/>
  <c r="B192" i="41"/>
  <c r="A192" i="41"/>
  <c r="A114" i="41" s="1"/>
  <c r="A114" i="45"/>
  <c r="A115" i="45" s="1"/>
  <c r="B192" i="45"/>
  <c r="A113" i="44"/>
  <c r="A192" i="44"/>
  <c r="A114" i="44" s="1"/>
  <c r="A192" i="43"/>
  <c r="A114" i="43" s="1"/>
  <c r="A115" i="43" s="1"/>
  <c r="A192" i="42"/>
  <c r="A114" i="42" s="1"/>
  <c r="A115" i="42" s="1"/>
  <c r="B192" i="42"/>
  <c r="D192" i="46"/>
  <c r="A94" i="46"/>
  <c r="B192" i="46"/>
  <c r="C192" i="46"/>
  <c r="A95" i="46"/>
  <c r="A192" i="46"/>
  <c r="BD21" i="24"/>
  <c r="E21" i="24" s="1"/>
  <c r="BD17" i="24"/>
  <c r="BD13" i="24"/>
  <c r="BD9" i="24"/>
  <c r="BD25" i="24"/>
  <c r="E25" i="24" s="1"/>
  <c r="BD24" i="24"/>
  <c r="E24" i="24" s="1"/>
  <c r="BD20" i="24"/>
  <c r="E20" i="24" s="1"/>
  <c r="BD16" i="24"/>
  <c r="E16" i="24" s="1"/>
  <c r="BD12" i="24"/>
  <c r="E12" i="24" s="1"/>
  <c r="BD8" i="24"/>
  <c r="E8" i="24" s="1"/>
  <c r="BD6" i="24"/>
  <c r="E6" i="24" s="1"/>
  <c r="BD23" i="24"/>
  <c r="E23" i="24" s="1"/>
  <c r="BD19" i="24"/>
  <c r="E19" i="24" s="1"/>
  <c r="BD15" i="24"/>
  <c r="E15" i="24" s="1"/>
  <c r="BD11" i="24"/>
  <c r="E11" i="24" s="1"/>
  <c r="BD7" i="24"/>
  <c r="E7" i="24" s="1"/>
  <c r="BD22" i="24"/>
  <c r="E22" i="24" s="1"/>
  <c r="BD18" i="24"/>
  <c r="E18" i="24" s="1"/>
  <c r="BD14" i="24"/>
  <c r="E14" i="24" s="1"/>
  <c r="BD10" i="24"/>
  <c r="E10" i="24" s="1"/>
  <c r="E13" i="24"/>
  <c r="E9" i="24"/>
  <c r="E17" i="24"/>
  <c r="A114" i="46" l="1"/>
  <c r="A115" i="41"/>
  <c r="A113" i="46"/>
  <c r="X19" i="78"/>
  <c r="F10" i="45"/>
  <c r="A116" i="45"/>
  <c r="A115" i="44"/>
  <c r="X17" i="78"/>
  <c r="F10" i="43"/>
  <c r="A116" i="43"/>
  <c r="X15" i="78"/>
  <c r="A116" i="42"/>
  <c r="F10" i="42"/>
  <c r="X14" i="78"/>
  <c r="F10" i="41"/>
  <c r="A116" i="41"/>
  <c r="R22" i="85"/>
  <c r="R22" i="79"/>
  <c r="R21" i="85"/>
  <c r="R21" i="79"/>
  <c r="R11" i="85"/>
  <c r="R11" i="79"/>
  <c r="R12" i="85"/>
  <c r="R12" i="79"/>
  <c r="R7" i="85"/>
  <c r="R7" i="79"/>
  <c r="R16" i="85"/>
  <c r="R16" i="79"/>
  <c r="R20" i="85"/>
  <c r="R20" i="79"/>
  <c r="R19" i="85"/>
  <c r="R19" i="79"/>
  <c r="R23" i="85"/>
  <c r="R23" i="79"/>
  <c r="R10" i="85"/>
  <c r="R10" i="79"/>
  <c r="R24" i="85"/>
  <c r="R24" i="79"/>
  <c r="R14" i="85"/>
  <c r="R14" i="79"/>
  <c r="R6" i="79"/>
  <c r="AB6" i="79" s="1"/>
  <c r="AO6" i="79" s="1"/>
  <c r="R6" i="85"/>
  <c r="R8" i="85"/>
  <c r="R8" i="79"/>
  <c r="R18" i="85"/>
  <c r="R18" i="79"/>
  <c r="R9" i="85"/>
  <c r="R9" i="79"/>
  <c r="R13" i="85"/>
  <c r="R13" i="79"/>
  <c r="R25" i="85"/>
  <c r="R25" i="79"/>
  <c r="R15" i="85"/>
  <c r="R15" i="79"/>
  <c r="R17" i="85"/>
  <c r="R17" i="79"/>
  <c r="A115" i="46" l="1"/>
  <c r="X16" i="78" s="1"/>
  <c r="AJ6" i="79"/>
  <c r="AW6" i="79" s="1"/>
  <c r="Y19" i="78"/>
  <c r="F11" i="45"/>
  <c r="X18" i="78"/>
  <c r="A116" i="44"/>
  <c r="F10" i="44"/>
  <c r="Y17" i="78"/>
  <c r="F11" i="43"/>
  <c r="Y15" i="78"/>
  <c r="F11" i="42"/>
  <c r="Y14" i="78"/>
  <c r="F11" i="41"/>
  <c r="X6" i="79"/>
  <c r="AB23" i="85"/>
  <c r="X23" i="85"/>
  <c r="AB7" i="85"/>
  <c r="X7" i="85"/>
  <c r="AB22" i="85"/>
  <c r="X22" i="85"/>
  <c r="X17" i="79"/>
  <c r="AB17" i="79"/>
  <c r="AB9" i="79"/>
  <c r="X9" i="79"/>
  <c r="X14" i="79"/>
  <c r="AB14" i="79"/>
  <c r="AB19" i="79"/>
  <c r="X19" i="79"/>
  <c r="AB12" i="79"/>
  <c r="X12" i="79"/>
  <c r="X17" i="85"/>
  <c r="AB17" i="85"/>
  <c r="X9" i="85"/>
  <c r="AB9" i="85"/>
  <c r="AB14" i="85"/>
  <c r="X14" i="85"/>
  <c r="X19" i="85"/>
  <c r="AB19" i="85"/>
  <c r="AB12" i="85"/>
  <c r="X12" i="85"/>
  <c r="X13" i="79"/>
  <c r="AB13" i="79"/>
  <c r="AB23" i="79"/>
  <c r="X23" i="79"/>
  <c r="AB22" i="79"/>
  <c r="X22" i="79"/>
  <c r="X15" i="79"/>
  <c r="AB15" i="79"/>
  <c r="AB24" i="79"/>
  <c r="X24" i="79"/>
  <c r="AB20" i="79"/>
  <c r="X20" i="79"/>
  <c r="AB11" i="79"/>
  <c r="X11" i="79"/>
  <c r="AB6" i="85"/>
  <c r="X6" i="85"/>
  <c r="X7" i="79"/>
  <c r="AB7" i="79"/>
  <c r="AB13" i="85"/>
  <c r="X13" i="85"/>
  <c r="AB18" i="79"/>
  <c r="X18" i="79"/>
  <c r="AB15" i="85"/>
  <c r="X15" i="85"/>
  <c r="X18" i="85"/>
  <c r="AB18" i="85"/>
  <c r="AB24" i="85"/>
  <c r="X24" i="85"/>
  <c r="X20" i="85"/>
  <c r="AB20" i="85"/>
  <c r="X11" i="85"/>
  <c r="AB11" i="85"/>
  <c r="AB25" i="79"/>
  <c r="X25" i="79"/>
  <c r="X8" i="79"/>
  <c r="AB8" i="79"/>
  <c r="AB10" i="79"/>
  <c r="X10" i="79"/>
  <c r="X16" i="79"/>
  <c r="AB16" i="79"/>
  <c r="AB21" i="79"/>
  <c r="X21" i="79"/>
  <c r="X25" i="85"/>
  <c r="AB25" i="85"/>
  <c r="X8" i="85"/>
  <c r="AB8" i="85"/>
  <c r="X10" i="85"/>
  <c r="AB10" i="85"/>
  <c r="X16" i="85"/>
  <c r="AB16" i="85"/>
  <c r="AB21" i="85"/>
  <c r="X21" i="85"/>
  <c r="F10" i="46" l="1"/>
  <c r="Y16" i="78" s="1"/>
  <c r="AC16" i="78" s="1"/>
  <c r="A116" i="46"/>
  <c r="AD19" i="78"/>
  <c r="AC19" i="78"/>
  <c r="AB19" i="78"/>
  <c r="Y18" i="78"/>
  <c r="F11" i="44"/>
  <c r="AC17" i="78"/>
  <c r="AB17" i="78"/>
  <c r="AD17" i="78"/>
  <c r="AC15" i="78"/>
  <c r="AD15" i="78"/>
  <c r="AB15" i="78"/>
  <c r="AB14" i="78"/>
  <c r="AD14" i="78"/>
  <c r="AC14" i="78"/>
  <c r="AO15" i="85"/>
  <c r="AJ15" i="85"/>
  <c r="AW15" i="85" s="1"/>
  <c r="AO12" i="85"/>
  <c r="AF12" i="85"/>
  <c r="AS12" i="85" s="1"/>
  <c r="AO23" i="85"/>
  <c r="AJ23" i="85"/>
  <c r="AW23" i="85" s="1"/>
  <c r="AF20" i="85"/>
  <c r="AS20" i="85" s="1"/>
  <c r="AO20" i="85"/>
  <c r="AJ19" i="85"/>
  <c r="AW19" i="85" s="1"/>
  <c r="AO19" i="85"/>
  <c r="AO18" i="79"/>
  <c r="AF18" i="79"/>
  <c r="AS18" i="79" s="1"/>
  <c r="AO11" i="79"/>
  <c r="AF11" i="79"/>
  <c r="AS11" i="79" s="1"/>
  <c r="AJ22" i="79"/>
  <c r="AW22" i="79" s="1"/>
  <c r="AO22" i="79"/>
  <c r="AO12" i="79"/>
  <c r="AF12" i="79"/>
  <c r="AS12" i="79" s="1"/>
  <c r="AO16" i="85"/>
  <c r="AJ16" i="85"/>
  <c r="AW16" i="85" s="1"/>
  <c r="AO13" i="79"/>
  <c r="AF13" i="79"/>
  <c r="AS13" i="79" s="1"/>
  <c r="AO24" i="79"/>
  <c r="AF24" i="79"/>
  <c r="AS24" i="79" s="1"/>
  <c r="AO16" i="79"/>
  <c r="AJ16" i="79"/>
  <c r="AW16" i="79" s="1"/>
  <c r="AJ15" i="79"/>
  <c r="AW15" i="79" s="1"/>
  <c r="AO15" i="79"/>
  <c r="AF17" i="85"/>
  <c r="AS17" i="85" s="1"/>
  <c r="AO17" i="85"/>
  <c r="AF17" i="79"/>
  <c r="AS17" i="79" s="1"/>
  <c r="AO17" i="79"/>
  <c r="AO25" i="85"/>
  <c r="AJ25" i="85"/>
  <c r="AW25" i="85" s="1"/>
  <c r="AJ7" i="79"/>
  <c r="AW7" i="79" s="1"/>
  <c r="AO7" i="79"/>
  <c r="AF14" i="79"/>
  <c r="AS14" i="79" s="1"/>
  <c r="AO14" i="79"/>
  <c r="AO25" i="79"/>
  <c r="AJ25" i="79"/>
  <c r="AW25" i="79" s="1"/>
  <c r="AO10" i="85"/>
  <c r="AF10" i="85"/>
  <c r="AS10" i="85" s="1"/>
  <c r="AJ6" i="85"/>
  <c r="AW6" i="85" s="1"/>
  <c r="AO6" i="85"/>
  <c r="AJ9" i="79"/>
  <c r="AW9" i="79" s="1"/>
  <c r="AO9" i="79"/>
  <c r="AJ8" i="85"/>
  <c r="AW8" i="85" s="1"/>
  <c r="AO8" i="85"/>
  <c r="AF10" i="79"/>
  <c r="AS10" i="79" s="1"/>
  <c r="AO10" i="79"/>
  <c r="AO8" i="79"/>
  <c r="AJ8" i="79"/>
  <c r="AW8" i="79" s="1"/>
  <c r="AO21" i="85"/>
  <c r="AF21" i="85"/>
  <c r="AS21" i="85" s="1"/>
  <c r="AO24" i="85"/>
  <c r="AF24" i="85"/>
  <c r="AS24" i="85" s="1"/>
  <c r="AO13" i="85"/>
  <c r="AF13" i="85"/>
  <c r="AS13" i="85" s="1"/>
  <c r="AF20" i="79"/>
  <c r="AS20" i="79" s="1"/>
  <c r="AO20" i="79"/>
  <c r="AO23" i="79"/>
  <c r="AJ23" i="79"/>
  <c r="AW23" i="79" s="1"/>
  <c r="AO14" i="85"/>
  <c r="AF14" i="85"/>
  <c r="AS14" i="85" s="1"/>
  <c r="AO19" i="79"/>
  <c r="AJ19" i="79"/>
  <c r="AW19" i="79" s="1"/>
  <c r="AJ22" i="85"/>
  <c r="AW22" i="85" s="1"/>
  <c r="AO22" i="85"/>
  <c r="AJ7" i="85"/>
  <c r="AW7" i="85" s="1"/>
  <c r="AO7" i="85"/>
  <c r="AO18" i="85"/>
  <c r="AF18" i="85"/>
  <c r="AS18" i="85" s="1"/>
  <c r="AJ9" i="85"/>
  <c r="AW9" i="85" s="1"/>
  <c r="AO9" i="85"/>
  <c r="AO21" i="79"/>
  <c r="AF21" i="79"/>
  <c r="AS21" i="79" s="1"/>
  <c r="AO11" i="85"/>
  <c r="AF11" i="85"/>
  <c r="AS11" i="85" s="1"/>
  <c r="F11" i="46" l="1"/>
  <c r="AB16" i="78"/>
  <c r="AD16" i="78"/>
  <c r="AB18" i="78"/>
  <c r="AC18" i="78"/>
  <c r="AD18" i="78"/>
  <c r="AC55" i="78"/>
  <c r="AB55" i="78"/>
  <c r="AB63" i="78" s="1"/>
  <c r="AD55" i="78"/>
  <c r="AD63" i="78" l="1"/>
  <c r="AD80" i="78" s="1"/>
  <c r="AC63" i="78"/>
  <c r="AC80" i="78" s="1"/>
  <c r="AB80" i="78"/>
  <c r="AB64" i="78" l="1"/>
  <c r="AE80" i="78"/>
</calcChain>
</file>

<file path=xl/sharedStrings.xml><?xml version="1.0" encoding="utf-8"?>
<sst xmlns="http://schemas.openxmlformats.org/spreadsheetml/2006/main" count="1735" uniqueCount="145">
  <si>
    <t>Avaliação</t>
  </si>
  <si>
    <t>Qualificação</t>
  </si>
  <si>
    <t>Resp. Direta</t>
  </si>
  <si>
    <t>Fiscalização</t>
  </si>
  <si>
    <t>Indicador de Controle de Risco</t>
  </si>
  <si>
    <t>NC</t>
  </si>
  <si>
    <t>C</t>
  </si>
  <si>
    <t>Sala de Laudos</t>
  </si>
  <si>
    <t>NA</t>
  </si>
  <si>
    <t>Crítico</t>
  </si>
  <si>
    <t>Não Crítico</t>
  </si>
  <si>
    <t>Aceitável</t>
  </si>
  <si>
    <t>Tolerável</t>
  </si>
  <si>
    <t xml:space="preserve">Avaliação  </t>
  </si>
  <si>
    <t>Resp. Comp</t>
  </si>
  <si>
    <t>Fiscalização Comp</t>
  </si>
  <si>
    <t>ANVISA</t>
  </si>
  <si>
    <t>DIVISA</t>
  </si>
  <si>
    <t>VISA</t>
  </si>
  <si>
    <t>SRP</t>
  </si>
  <si>
    <t>RL</t>
  </si>
  <si>
    <t>RT</t>
  </si>
  <si>
    <t xml:space="preserve"> Risco Potencial</t>
  </si>
  <si>
    <t>CNEN</t>
  </si>
  <si>
    <t>Equipe Técnica</t>
  </si>
  <si>
    <t>Cons. Profissionais</t>
  </si>
  <si>
    <t>QI</t>
  </si>
  <si>
    <t>Ambiental</t>
  </si>
  <si>
    <t>Rx 1</t>
  </si>
  <si>
    <t>Inaceitavel</t>
  </si>
  <si>
    <t>Total</t>
  </si>
  <si>
    <t>RNC</t>
  </si>
  <si>
    <t>Exp(-Raiz(RNC))</t>
  </si>
  <si>
    <t>RC</t>
  </si>
  <si>
    <t>Exp(-Raiz(RC))</t>
  </si>
  <si>
    <t xml:space="preserve">CR e RP </t>
  </si>
  <si>
    <t>CL</t>
  </si>
  <si>
    <t>CL; QI</t>
  </si>
  <si>
    <t>Avaliação da Imagem do Fantom</t>
  </si>
  <si>
    <t>Iluminância da Sala de Laudos (&lt; 100 lux)</t>
  </si>
  <si>
    <t>luminância dos Negatoscópios (&gt; 1500nit)</t>
  </si>
  <si>
    <t>CL; PR</t>
  </si>
  <si>
    <t>PR; QI</t>
  </si>
  <si>
    <t>PR</t>
  </si>
  <si>
    <t>Inaceitável</t>
  </si>
  <si>
    <t>CL;PR;QI</t>
  </si>
  <si>
    <t>DRT</t>
  </si>
  <si>
    <t>Dimensionamento da Equipe</t>
  </si>
  <si>
    <t>Treinamento de Pessoal</t>
  </si>
  <si>
    <t>Padronização de Normas e Rotinas dos Procedimentos Assistenciais</t>
  </si>
  <si>
    <t xml:space="preserve">Equipamentos de Proteção Individual (EPI) </t>
  </si>
  <si>
    <t>Uso de Adornos</t>
  </si>
  <si>
    <t xml:space="preserve">Higienização das Mãos (HM) </t>
  </si>
  <si>
    <t>Manutenção da Estrutura Física</t>
  </si>
  <si>
    <t>Sistema Elétrico de Emergência</t>
  </si>
  <si>
    <t>Climatização</t>
  </si>
  <si>
    <t>Manutenção de Equipamentos</t>
  </si>
  <si>
    <t>Limpeza e Desinfecção do Ambiente e dos Equipamentos</t>
  </si>
  <si>
    <t>Armazenamento de Materiais Esterilizados e Interface com Centro de Material e Esterilização (CME)</t>
  </si>
  <si>
    <t>Unidade de Saúde:</t>
  </si>
  <si>
    <t>Data:</t>
  </si>
  <si>
    <t>Contato:</t>
  </si>
  <si>
    <t>Avaliador:</t>
  </si>
  <si>
    <t>PROGRAMAÇÃO</t>
  </si>
  <si>
    <t>Quant Ind Zero</t>
  </si>
  <si>
    <t>Soma</t>
  </si>
  <si>
    <t xml:space="preserve">Coordenação/
Supervisão </t>
  </si>
  <si>
    <t>Vestimentas/Paramentação da Equipe Cirúrgica</t>
  </si>
  <si>
    <t>Lavabos Cirúrgicos e Degermação das Mãos da Equipe</t>
  </si>
  <si>
    <t xml:space="preserve">Estrutura Física </t>
  </si>
  <si>
    <t xml:space="preserve">Iluminação e Ventilação </t>
  </si>
  <si>
    <t>Equipamentos e Materiais das Salas Cirúrgicas</t>
  </si>
  <si>
    <t>Equipamentos e Materiais- Sala de Recuperação Anestésica</t>
  </si>
  <si>
    <t>Protocolo para Cirurgia Segura</t>
  </si>
  <si>
    <r>
      <rPr>
        <b/>
        <sz val="10"/>
        <color theme="1"/>
        <rFont val="Book Antiqua"/>
        <family val="1"/>
      </rPr>
      <t>Documento</t>
    </r>
    <r>
      <rPr>
        <sz val="10"/>
        <color theme="1"/>
        <rFont val="Book Antiqua"/>
        <family val="1"/>
      </rPr>
      <t>: 2</t>
    </r>
  </si>
  <si>
    <t>Estado:</t>
  </si>
  <si>
    <t>Local:</t>
  </si>
  <si>
    <r>
      <rPr>
        <sz val="11"/>
        <color rgb="FF000000"/>
        <rFont val="Arial"/>
        <family val="2"/>
      </rPr>
      <t xml:space="preserve">Roteiro Objetivo de Inspeção: </t>
    </r>
    <r>
      <rPr>
        <b/>
        <sz val="11"/>
        <color indexed="8"/>
        <rFont val="Arial"/>
        <family val="2"/>
      </rPr>
      <t xml:space="preserve">Centro Cirúrgico                                                                 SÍNTESE </t>
    </r>
  </si>
  <si>
    <t>MT-1</t>
  </si>
  <si>
    <t>MT-2</t>
  </si>
  <si>
    <t>PE-1</t>
  </si>
  <si>
    <t>PE-2</t>
  </si>
  <si>
    <t>PI-1</t>
  </si>
  <si>
    <t>PI-2</t>
  </si>
  <si>
    <t>RR-1</t>
  </si>
  <si>
    <t>RR-2</t>
  </si>
  <si>
    <r>
      <rPr>
        <b/>
        <sz val="10"/>
        <color theme="1"/>
        <rFont val="Book Antiqua"/>
        <family val="1"/>
      </rPr>
      <t>Versão:</t>
    </r>
    <r>
      <rPr>
        <sz val="10"/>
        <color theme="1"/>
        <rFont val="Book Antiqua"/>
        <family val="1"/>
      </rPr>
      <t xml:space="preserve"> 1.1</t>
    </r>
  </si>
  <si>
    <r>
      <rPr>
        <b/>
        <sz val="10"/>
        <color theme="1"/>
        <rFont val="Book Antiqua"/>
        <family val="1"/>
      </rPr>
      <t>Data:</t>
    </r>
    <r>
      <rPr>
        <sz val="10"/>
        <color theme="1"/>
        <rFont val="Book Antiqua"/>
        <family val="1"/>
      </rPr>
      <t xml:space="preserve"> 10/08/2020</t>
    </r>
  </si>
  <si>
    <t>BA-1</t>
  </si>
  <si>
    <t>BA-2</t>
  </si>
  <si>
    <t>ES-1</t>
  </si>
  <si>
    <t>ES-2</t>
  </si>
  <si>
    <t>Geral</t>
  </si>
  <si>
    <t>Críticos</t>
  </si>
  <si>
    <t>Não Críticos</t>
  </si>
  <si>
    <t>Total C</t>
  </si>
  <si>
    <t>Total +C</t>
  </si>
  <si>
    <t>Total C+C</t>
  </si>
  <si>
    <t>Total NC</t>
  </si>
  <si>
    <t>AC-1</t>
  </si>
  <si>
    <t>AC-2</t>
  </si>
  <si>
    <t>AL-1</t>
  </si>
  <si>
    <t>AP-1</t>
  </si>
  <si>
    <t>AP-2</t>
  </si>
  <si>
    <t>AM-1</t>
  </si>
  <si>
    <t>CE-1</t>
  </si>
  <si>
    <t>CE-2</t>
  </si>
  <si>
    <t>DF-1</t>
  </si>
  <si>
    <t>DF-2</t>
  </si>
  <si>
    <t>GO-1</t>
  </si>
  <si>
    <t>GO-2</t>
  </si>
  <si>
    <t>MA-1</t>
  </si>
  <si>
    <t>MA-2</t>
  </si>
  <si>
    <t>MS-1</t>
  </si>
  <si>
    <t>MS-2</t>
  </si>
  <si>
    <t>MG-1</t>
  </si>
  <si>
    <t>MG-2</t>
  </si>
  <si>
    <t>PB-1</t>
  </si>
  <si>
    <t>PB-2</t>
  </si>
  <si>
    <t>PR-1</t>
  </si>
  <si>
    <t>PR-2</t>
  </si>
  <si>
    <t>TO-1</t>
  </si>
  <si>
    <t>T02</t>
  </si>
  <si>
    <t>RJ-1</t>
  </si>
  <si>
    <t>RJ-2</t>
  </si>
  <si>
    <t>RN-1</t>
  </si>
  <si>
    <t>RN-2</t>
  </si>
  <si>
    <t>RS-1</t>
  </si>
  <si>
    <t>RS-2</t>
  </si>
  <si>
    <t>RS-3</t>
  </si>
  <si>
    <t>RS-4</t>
  </si>
  <si>
    <t>RS-5</t>
  </si>
  <si>
    <t>RS-6</t>
  </si>
  <si>
    <t>RO-1</t>
  </si>
  <si>
    <t>RO-2</t>
  </si>
  <si>
    <r>
      <rPr>
        <b/>
        <sz val="10"/>
        <color theme="1"/>
        <rFont val="Book Antiqua"/>
        <family val="1"/>
      </rPr>
      <t>Versão:</t>
    </r>
    <r>
      <rPr>
        <sz val="10"/>
        <color theme="1"/>
        <rFont val="Book Antiqua"/>
        <family val="1"/>
      </rPr>
      <t xml:space="preserve"> 1.2</t>
    </r>
  </si>
  <si>
    <r>
      <rPr>
        <b/>
        <sz val="10"/>
        <color theme="1"/>
        <rFont val="Book Antiqua"/>
        <family val="1"/>
      </rPr>
      <t>Data:</t>
    </r>
    <r>
      <rPr>
        <sz val="10"/>
        <color theme="1"/>
        <rFont val="Book Antiqua"/>
        <family val="1"/>
      </rPr>
      <t xml:space="preserve"> 09/2020</t>
    </r>
  </si>
  <si>
    <t xml:space="preserve"> Capacitação profissional</t>
  </si>
  <si>
    <t xml:space="preserve">Medicamentos </t>
  </si>
  <si>
    <t>Vestimentas da Equipe Cirúrgica</t>
  </si>
  <si>
    <t xml:space="preserve">Iluminação </t>
  </si>
  <si>
    <t xml:space="preserve">Coordenação/Supervisão </t>
  </si>
  <si>
    <t>Capacitação profissional</t>
  </si>
  <si>
    <t xml:space="preserve">Roteiro Objetivo de Inspeção: Centro Cirúrgico </t>
  </si>
  <si>
    <t>Identificação do CC: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</si>
</sst>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Book Antiqua"/>
      <family val="1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9" tint="-0.249977111117893"/>
      <name val="Arial"/>
      <family val="2"/>
    </font>
    <font>
      <b/>
      <sz val="10"/>
      <color theme="1"/>
      <name val="Book Antiqua"/>
      <family val="1"/>
    </font>
    <font>
      <sz val="10"/>
      <color theme="0" tint="-0.249977111117893"/>
      <name val="Arial"/>
      <family val="2"/>
    </font>
    <font>
      <sz val="10"/>
      <color theme="0" tint="-0.34998626667073579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name val="Book Antiqua"/>
      <family val="1"/>
    </font>
    <font>
      <sz val="9"/>
      <color theme="1"/>
      <name val="Book Antiqua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0" tint="-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1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22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3" fillId="0" borderId="0"/>
    <xf numFmtId="0" fontId="24" fillId="0" borderId="0"/>
    <xf numFmtId="0" fontId="27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Fill="1" applyBorder="1"/>
    <xf numFmtId="0" fontId="12" fillId="0" borderId="0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vertical="center"/>
    </xf>
    <xf numFmtId="0" fontId="13" fillId="0" borderId="1" xfId="1" applyFont="1" applyFill="1" applyBorder="1" applyAlignment="1" applyProtection="1">
      <alignment horizontal="right"/>
    </xf>
    <xf numFmtId="0" fontId="9" fillId="0" borderId="0" xfId="0" applyFont="1" applyFill="1" applyBorder="1" applyProtection="1"/>
    <xf numFmtId="0" fontId="15" fillId="0" borderId="0" xfId="1" applyFont="1" applyFill="1" applyBorder="1" applyAlignment="1" applyProtection="1">
      <alignment horizontal="right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0" fillId="2" borderId="0" xfId="0" applyFill="1"/>
    <xf numFmtId="0" fontId="20" fillId="2" borderId="0" xfId="0" applyFont="1" applyFill="1"/>
    <xf numFmtId="2" fontId="20" fillId="2" borderId="0" xfId="0" applyNumberFormat="1" applyFont="1" applyFill="1"/>
    <xf numFmtId="164" fontId="20" fillId="2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165" fontId="20" fillId="2" borderId="0" xfId="0" applyNumberFormat="1" applyFont="1" applyFill="1" applyAlignment="1">
      <alignment horizontal="center"/>
    </xf>
    <xf numFmtId="0" fontId="19" fillId="2" borderId="0" xfId="0" applyFont="1" applyFill="1"/>
    <xf numFmtId="0" fontId="20" fillId="2" borderId="0" xfId="0" applyFont="1" applyFill="1" applyAlignment="1">
      <alignment horizontal="right"/>
    </xf>
    <xf numFmtId="0" fontId="0" fillId="0" borderId="1" xfId="0" applyFill="1" applyBorder="1"/>
    <xf numFmtId="0" fontId="12" fillId="0" borderId="5" xfId="0" applyFont="1" applyFill="1" applyBorder="1" applyAlignment="1">
      <alignment horizontal="left"/>
    </xf>
    <xf numFmtId="0" fontId="9" fillId="0" borderId="5" xfId="0" applyFont="1" applyFill="1" applyBorder="1"/>
    <xf numFmtId="0" fontId="12" fillId="0" borderId="5" xfId="0" applyFont="1" applyFill="1" applyBorder="1" applyAlignment="1">
      <alignment horizontal="center"/>
    </xf>
    <xf numFmtId="0" fontId="0" fillId="0" borderId="5" xfId="0" applyFill="1" applyBorder="1"/>
    <xf numFmtId="0" fontId="12" fillId="0" borderId="1" xfId="0" applyFont="1" applyBorder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64" fontId="9" fillId="0" borderId="0" xfId="0" applyNumberFormat="1" applyFont="1"/>
    <xf numFmtId="0" fontId="11" fillId="0" borderId="0" xfId="0" applyFont="1" applyAlignment="1">
      <alignment horizontal="right"/>
    </xf>
    <xf numFmtId="0" fontId="7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Protection="1"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25" fillId="2" borderId="0" xfId="0" applyFont="1" applyFill="1"/>
    <xf numFmtId="0" fontId="7" fillId="0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14" applyFont="1" applyAlignment="1">
      <alignment horizontal="right"/>
    </xf>
    <xf numFmtId="0" fontId="15" fillId="0" borderId="1" xfId="14" applyFont="1" applyBorder="1" applyAlignment="1">
      <alignment horizontal="left"/>
    </xf>
    <xf numFmtId="0" fontId="13" fillId="0" borderId="1" xfId="14" applyFont="1" applyBorder="1" applyAlignment="1">
      <alignment horizontal="right"/>
    </xf>
    <xf numFmtId="2" fontId="0" fillId="2" borderId="0" xfId="0" applyNumberFormat="1" applyFill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9" fontId="0" fillId="0" borderId="0" xfId="22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8" fillId="4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0" fillId="0" borderId="0" xfId="0" applyFont="1"/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9" fontId="30" fillId="0" borderId="0" xfId="22" applyFont="1" applyAlignment="1">
      <alignment horizontal="center"/>
    </xf>
    <xf numFmtId="1" fontId="20" fillId="2" borderId="0" xfId="0" applyNumberFormat="1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1" xfId="2" applyFont="1" applyFill="1" applyBorder="1" applyAlignment="1">
      <alignment horizontal="left" vertical="center"/>
    </xf>
    <xf numFmtId="0" fontId="14" fillId="0" borderId="1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/>
    </xf>
    <xf numFmtId="0" fontId="12" fillId="0" borderId="3" xfId="2" applyFont="1" applyFill="1" applyBorder="1" applyAlignment="1">
      <alignment horizontal="left" vertical="center"/>
    </xf>
    <xf numFmtId="0" fontId="12" fillId="0" borderId="4" xfId="2" applyFont="1" applyFill="1" applyBorder="1" applyAlignment="1">
      <alignment horizontal="left" vertical="center"/>
    </xf>
    <xf numFmtId="0" fontId="12" fillId="0" borderId="2" xfId="2" applyFont="1" applyFill="1" applyBorder="1" applyAlignment="1">
      <alignment horizontal="left" vertical="center"/>
    </xf>
    <xf numFmtId="0" fontId="10" fillId="0" borderId="1" xfId="1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28" fillId="4" borderId="3" xfId="0" applyFont="1" applyFill="1" applyBorder="1" applyAlignment="1">
      <alignment horizontal="left" vertical="center" wrapText="1"/>
    </xf>
    <xf numFmtId="0" fontId="28" fillId="4" borderId="4" xfId="0" applyFont="1" applyFill="1" applyBorder="1" applyAlignment="1">
      <alignment horizontal="left" vertical="center" wrapText="1"/>
    </xf>
    <xf numFmtId="0" fontId="28" fillId="4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6" fillId="0" borderId="1" xfId="14" applyFont="1" applyBorder="1" applyAlignment="1" applyProtection="1">
      <alignment horizontal="center"/>
      <protection locked="0"/>
    </xf>
    <xf numFmtId="0" fontId="14" fillId="0" borderId="1" xfId="14" applyFont="1" applyBorder="1" applyAlignment="1">
      <alignment horizontal="center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15" fillId="0" borderId="1" xfId="14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5" fillId="0" borderId="1" xfId="14" applyFont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 applyProtection="1">
      <alignment horizontal="center"/>
      <protection locked="0"/>
    </xf>
    <xf numFmtId="0" fontId="2" fillId="0" borderId="1" xfId="14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23">
    <cellStyle name="Excel Built-in Normal 2" xfId="21"/>
    <cellStyle name="Excel Built-in Normal 3" xfId="20"/>
    <cellStyle name="Normal" xfId="0" builtinId="0"/>
    <cellStyle name="Normal 2" xfId="1"/>
    <cellStyle name="Normal 2 2" xfId="5"/>
    <cellStyle name="Normal 2 3" xfId="8"/>
    <cellStyle name="Normal 2 4" xfId="10"/>
    <cellStyle name="Normal 2 5" xfId="12"/>
    <cellStyle name="Normal 2 6" xfId="14"/>
    <cellStyle name="Normal 2 7" xfId="19"/>
    <cellStyle name="Normal 3" xfId="2"/>
    <cellStyle name="Normal 3 2" xfId="4"/>
    <cellStyle name="Normal 3 3" xfId="7"/>
    <cellStyle name="Normal 3 4" xfId="9"/>
    <cellStyle name="Normal 3 5" xfId="11"/>
    <cellStyle name="Normal 3 6" xfId="13"/>
    <cellStyle name="Normal 3 7" xfId="18"/>
    <cellStyle name="Normal 4" xfId="6"/>
    <cellStyle name="Normal 5" xfId="15"/>
    <cellStyle name="Normal 6" xfId="17"/>
    <cellStyle name="Porcentagem" xfId="22" builtinId="5"/>
    <cellStyle name="Porcentagem 2" xfId="3"/>
    <cellStyle name="Texto Explicativo 2" xfId="16"/>
  </cellStyles>
  <dxfs count="102"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6D4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Espaço de Risco Potencial - CC</a:t>
            </a:r>
          </a:p>
        </c:rich>
      </c:tx>
      <c:layout>
        <c:manualLayout>
          <c:xMode val="edge"/>
          <c:yMode val="edge"/>
          <c:x val="0.19624865369717026"/>
          <c:y val="1.99600423081443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67753452362076"/>
          <c:y val="0.17165702122516924"/>
          <c:w val="0.53871024310131377"/>
          <c:h val="0.64271582365702906"/>
        </c:manualLayout>
      </c:layout>
      <c:scatterChart>
        <c:scatterStyle val="lineMarker"/>
        <c:varyColors val="0"/>
        <c:ser>
          <c:idx val="0"/>
          <c:order val="0"/>
          <c:tx>
            <c:v>Iatrogenia</c:v>
          </c:tx>
          <c:spPr>
            <a:ln w="19050">
              <a:noFill/>
            </a:ln>
          </c:spPr>
          <c:marker>
            <c:symbol val="none"/>
          </c:marker>
          <c:trendline>
            <c:name>Risco Potencial Aceitável</c:name>
            <c:spPr>
              <a:ln w="12700">
                <a:solidFill>
                  <a:srgbClr val="00FF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'Espaço de risco potencial'!$O$13:$O$18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'Espaço de risco potencial'!$P$13:$P$18</c:f>
              <c:numCache>
                <c:formatCode>0.000</c:formatCode>
                <c:ptCount val="6"/>
                <c:pt idx="0">
                  <c:v>6.737946999085467E-3</c:v>
                </c:pt>
                <c:pt idx="1">
                  <c:v>6.737946999085467E-3</c:v>
                </c:pt>
                <c:pt idx="2">
                  <c:v>6.737946999085467E-3</c:v>
                </c:pt>
                <c:pt idx="3">
                  <c:v>6.737946999085467E-3</c:v>
                </c:pt>
                <c:pt idx="4">
                  <c:v>6.737946999085467E-3</c:v>
                </c:pt>
                <c:pt idx="5">
                  <c:v>6.737946999085467E-3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9A-4500-8887-F40EFB6E9435}"/>
            </c:ext>
          </c:extLst>
        </c:ser>
        <c:ser>
          <c:idx val="1"/>
          <c:order val="1"/>
          <c:tx>
            <c:v>Risco Potencial Tolerávell</c:v>
          </c:tx>
          <c:spPr>
            <a:ln w="19050">
              <a:noFill/>
            </a:ln>
          </c:spPr>
          <c:marker>
            <c:symbol val="none"/>
          </c:marker>
          <c:trendline>
            <c:name>Risco Potencial Tolerável</c:name>
            <c:spPr>
              <a:ln w="12700">
                <a:solidFill>
                  <a:srgbClr val="FFCC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'Espaço de risco potencial'!$O$13:$O$18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'Espaço de risco potencial'!$Q$13:$Q$18</c:f>
              <c:numCache>
                <c:formatCode>0.000</c:formatCode>
                <c:ptCount val="6"/>
                <c:pt idx="0">
                  <c:v>4.9787068367863944E-2</c:v>
                </c:pt>
                <c:pt idx="1">
                  <c:v>4.9787068367863944E-2</c:v>
                </c:pt>
                <c:pt idx="2">
                  <c:v>4.9787068367863944E-2</c:v>
                </c:pt>
                <c:pt idx="3">
                  <c:v>4.9787068367863944E-2</c:v>
                </c:pt>
                <c:pt idx="4">
                  <c:v>4.9787068367863944E-2</c:v>
                </c:pt>
                <c:pt idx="5">
                  <c:v>4.9787068367863944E-2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A9A-4500-8887-F40EFB6E9435}"/>
            </c:ext>
          </c:extLst>
        </c:ser>
        <c:ser>
          <c:idx val="2"/>
          <c:order val="2"/>
          <c:tx>
            <c:v>Risco Potencial Inaceitável</c:v>
          </c:tx>
          <c:spPr>
            <a:ln w="19050">
              <a:noFill/>
            </a:ln>
          </c:spPr>
          <c:marker>
            <c:symbol val="none"/>
          </c:marker>
          <c:trendline>
            <c:name>Risco Potencial Inaceitável</c:nam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'Espaço de risco potencial'!$O$13:$O$18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'Espaço de risco potencial'!$R$13:$R$18</c:f>
              <c:numCache>
                <c:formatCode>0.000</c:formatCode>
                <c:ptCount val="6"/>
                <c:pt idx="0">
                  <c:v>0.36787944117144233</c:v>
                </c:pt>
                <c:pt idx="1">
                  <c:v>0.36787944117144233</c:v>
                </c:pt>
                <c:pt idx="2">
                  <c:v>0.36787944117144233</c:v>
                </c:pt>
                <c:pt idx="3">
                  <c:v>0.36787944117144233</c:v>
                </c:pt>
                <c:pt idx="4">
                  <c:v>0.36787944117144233</c:v>
                </c:pt>
                <c:pt idx="5">
                  <c:v>0.36787944117144233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A9A-4500-8887-F40EFB6E9435}"/>
            </c:ext>
          </c:extLst>
        </c:ser>
        <c:ser>
          <c:idx val="3"/>
          <c:order val="3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'Espaço de risco potencial'!$X$14:$X$54</c:f>
              <c:numCache>
                <c:formatCode>0.000</c:formatCode>
                <c:ptCount val="41"/>
                <c:pt idx="0">
                  <c:v>0</c:v>
                </c:pt>
                <c:pt idx="1">
                  <c:v>2.9124369274632671</c:v>
                </c:pt>
                <c:pt idx="2">
                  <c:v>0</c:v>
                </c:pt>
                <c:pt idx="3">
                  <c:v>2.8517394748624221</c:v>
                </c:pt>
                <c:pt idx="4">
                  <c:v>3.2901850323812307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xVal>
          <c:yVal>
            <c:numRef>
              <c:f>'Espaço de risco potencial'!$Y$14:$Y$54</c:f>
              <c:numCache>
                <c:formatCode>0.000</c:formatCode>
                <c:ptCount val="41"/>
                <c:pt idx="0">
                  <c:v>1</c:v>
                </c:pt>
                <c:pt idx="1">
                  <c:v>5.4343138090880726E-2</c:v>
                </c:pt>
                <c:pt idx="2">
                  <c:v>1</c:v>
                </c:pt>
                <c:pt idx="3">
                  <c:v>5.7743789593909571E-2</c:v>
                </c:pt>
                <c:pt idx="4">
                  <c:v>3.7246956865442368E-2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A9A-4500-8887-F40EFB6E9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3215080"/>
        <c:axId val="493208416"/>
      </c:scatterChart>
      <c:valAx>
        <c:axId val="493215080"/>
        <c:scaling>
          <c:orientation val="minMax"/>
          <c:max val="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Controle de Risco</a:t>
                </a:r>
              </a:p>
            </c:rich>
          </c:tx>
          <c:layout>
            <c:manualLayout>
              <c:xMode val="edge"/>
              <c:yMode val="edge"/>
              <c:x val="0.30860247279483327"/>
              <c:y val="0.87624914412872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93208416"/>
        <c:crossesAt val="9.9999999999999998E-13"/>
        <c:crossBetween val="midCat"/>
        <c:majorUnit val="1"/>
      </c:valAx>
      <c:valAx>
        <c:axId val="493208416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Risco Potencial</a:t>
                </a:r>
              </a:p>
            </c:rich>
          </c:tx>
          <c:layout>
            <c:manualLayout>
              <c:xMode val="edge"/>
              <c:yMode val="edge"/>
              <c:x val="3.4408564098027068E-2"/>
              <c:y val="0.37924212598425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93215080"/>
        <c:crosses val="autoZero"/>
        <c:crossBetween val="midCat"/>
        <c:majorUnit val="0.2"/>
        <c:minorUnit val="2E-3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7047454332788046"/>
          <c:y val="3.7924225619514133E-2"/>
          <c:w val="0.20581907381206319"/>
          <c:h val="0.169661009350457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Número de Classificação "3" de cada Indicador de 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'Síntese CC 3'!$BD$6:$BD$25</c:f>
              <c:numCache>
                <c:formatCode>General</c:formatCode>
                <c:ptCount val="20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8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E4-4031-8ACC-2D3284890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734128"/>
        <c:axId val="485639248"/>
      </c:barChart>
      <c:catAx>
        <c:axId val="436734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5639248"/>
        <c:crosses val="autoZero"/>
        <c:auto val="1"/>
        <c:lblAlgn val="ctr"/>
        <c:lblOffset val="100"/>
        <c:noMultiLvlLbl val="0"/>
      </c:catAx>
      <c:valAx>
        <c:axId val="48563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73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Número de Classificação "5" de cada Indicador de 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CC 5'!$BD$6:$BD$25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1-4698-86CE-094E0D331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5637288"/>
        <c:axId val="485638072"/>
      </c:barChart>
      <c:catAx>
        <c:axId val="485637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5638072"/>
        <c:crosses val="autoZero"/>
        <c:auto val="1"/>
        <c:lblAlgn val="ctr"/>
        <c:lblOffset val="100"/>
        <c:noMultiLvlLbl val="0"/>
      </c:catAx>
      <c:valAx>
        <c:axId val="485638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5637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Total de Indicadores por Classificação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'Síntese Geral CC'!$Y$5</c:f>
              <c:strCache>
                <c:ptCount val="1"/>
                <c:pt idx="0">
                  <c:v>Total 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Geral CC'!$Y$6:$Y$25</c:f>
              <c:numCache>
                <c:formatCode>General</c:formatCode>
                <c:ptCount val="20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8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C0-4D6D-AD4A-FA1DA7A87C0A}"/>
            </c:ext>
          </c:extLst>
        </c:ser>
        <c:ser>
          <c:idx val="1"/>
          <c:order val="1"/>
          <c:tx>
            <c:strRef>
              <c:f>'Síntese Geral CC'!$Z$5</c:f>
              <c:strCache>
                <c:ptCount val="1"/>
                <c:pt idx="0">
                  <c:v>Total +C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'Síntese Geral CC'!$Z$6:$Z$25</c:f>
              <c:numCache>
                <c:formatCode>General</c:formatCode>
                <c:ptCount val="20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CC0-4D6D-AD4A-FA1DA7A87C0A}"/>
            </c:ext>
          </c:extLst>
        </c:ser>
        <c:ser>
          <c:idx val="2"/>
          <c:order val="2"/>
          <c:tx>
            <c:strRef>
              <c:f>'Síntese Geral CC'!$AA$5</c:f>
              <c:strCache>
                <c:ptCount val="1"/>
                <c:pt idx="0">
                  <c:v>Total C+C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'Síntese Geral CC'!$AA$6:$AA$25</c:f>
              <c:numCache>
                <c:formatCode>General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C0-4D6D-AD4A-FA1DA7A87C0A}"/>
            </c:ext>
          </c:extLst>
        </c:ser>
        <c:ser>
          <c:idx val="3"/>
          <c:order val="3"/>
          <c:tx>
            <c:strRef>
              <c:f>'Síntese Geral CC'!$AB$5</c:f>
              <c:strCache>
                <c:ptCount val="1"/>
                <c:pt idx="0">
                  <c:v>Total NC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'Síntese Geral CC'!$AB$6:$AB$25</c:f>
              <c:numCache>
                <c:formatCode>General</c:formatCode>
                <c:ptCount val="20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2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CC0-4D6D-AD4A-FA1DA7A87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0046448"/>
        <c:axId val="370046056"/>
      </c:barChart>
      <c:catAx>
        <c:axId val="3700464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70046056"/>
        <c:crosses val="autoZero"/>
        <c:auto val="1"/>
        <c:lblAlgn val="ctr"/>
        <c:lblOffset val="100"/>
        <c:noMultiLvlLbl val="0"/>
      </c:catAx>
      <c:valAx>
        <c:axId val="370046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7004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Total</a:t>
            </a:r>
            <a:r>
              <a:rPr lang="pt-BR" baseline="0"/>
              <a:t> de Indicadores Críticos por Classificação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'Síntese Geral CC'!$AC$5</c:f>
              <c:strCache>
                <c:ptCount val="1"/>
                <c:pt idx="0">
                  <c:v>Total 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Geral CC'!$AC$6:$AC$25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8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08-4CA7-AD84-F20C11AB8282}"/>
            </c:ext>
          </c:extLst>
        </c:ser>
        <c:ser>
          <c:idx val="1"/>
          <c:order val="1"/>
          <c:tx>
            <c:strRef>
              <c:f>'Síntese Geral CC'!$AD$5</c:f>
              <c:strCache>
                <c:ptCount val="1"/>
                <c:pt idx="0">
                  <c:v>Total +C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'Síntese Geral CC'!$AD$6:$AD$25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08-4CA7-AD84-F20C11AB8282}"/>
            </c:ext>
          </c:extLst>
        </c:ser>
        <c:ser>
          <c:idx val="2"/>
          <c:order val="2"/>
          <c:tx>
            <c:strRef>
              <c:f>'Síntese Geral CC'!$AE$5</c:f>
              <c:strCache>
                <c:ptCount val="1"/>
                <c:pt idx="0">
                  <c:v>Total C+C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'Síntese Geral CC'!$AE$6:$AE$25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8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808-4CA7-AD84-F20C11AB8282}"/>
            </c:ext>
          </c:extLst>
        </c:ser>
        <c:ser>
          <c:idx val="3"/>
          <c:order val="3"/>
          <c:tx>
            <c:strRef>
              <c:f>'Síntese Geral CC'!$AF$5</c:f>
              <c:strCache>
                <c:ptCount val="1"/>
                <c:pt idx="0">
                  <c:v>Total NC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'Síntese Geral CC'!$AF$6:$AF$25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6</c:v>
                </c:pt>
                <c:pt idx="13">
                  <c:v>0</c:v>
                </c:pt>
                <c:pt idx="14">
                  <c:v>6</c:v>
                </c:pt>
                <c:pt idx="15">
                  <c:v>7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808-4CA7-AD84-F20C11AB8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333776"/>
        <c:axId val="490332600"/>
      </c:barChart>
      <c:catAx>
        <c:axId val="4903337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0332600"/>
        <c:crosses val="autoZero"/>
        <c:auto val="1"/>
        <c:lblAlgn val="ctr"/>
        <c:lblOffset val="100"/>
        <c:noMultiLvlLbl val="0"/>
      </c:catAx>
      <c:valAx>
        <c:axId val="49033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033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Total de Indicadores Não Críticos por Classificação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'Síntese Geral CC'!$AG$5</c:f>
              <c:strCache>
                <c:ptCount val="1"/>
                <c:pt idx="0">
                  <c:v>Total 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Geral CC'!$AG$6:$AG$25</c:f>
              <c:numCache>
                <c:formatCode>General</c:formatCode>
                <c:ptCount val="20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49-41BC-B34E-B33CA79CDBB1}"/>
            </c:ext>
          </c:extLst>
        </c:ser>
        <c:ser>
          <c:idx val="1"/>
          <c:order val="1"/>
          <c:tx>
            <c:strRef>
              <c:f>'Síntese Geral CC'!$AH$5</c:f>
              <c:strCache>
                <c:ptCount val="1"/>
                <c:pt idx="0">
                  <c:v>Total +C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'Síntese Geral CC'!$AH$6:$AH$25</c:f>
              <c:numCache>
                <c:formatCode>General</c:formatCode>
                <c:ptCount val="20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49-41BC-B34E-B33CA79CDBB1}"/>
            </c:ext>
          </c:extLst>
        </c:ser>
        <c:ser>
          <c:idx val="2"/>
          <c:order val="2"/>
          <c:tx>
            <c:strRef>
              <c:f>'Síntese Geral CC'!$AI$5</c:f>
              <c:strCache>
                <c:ptCount val="1"/>
                <c:pt idx="0">
                  <c:v>Total C+C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'Síntese Geral CC'!$AI$6:$AI$25</c:f>
              <c:numCache>
                <c:formatCode>General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49-41BC-B34E-B33CA79CDBB1}"/>
            </c:ext>
          </c:extLst>
        </c:ser>
        <c:ser>
          <c:idx val="3"/>
          <c:order val="3"/>
          <c:tx>
            <c:strRef>
              <c:f>'Síntese Geral CC'!$AJ$5</c:f>
              <c:strCache>
                <c:ptCount val="1"/>
                <c:pt idx="0">
                  <c:v>Total NC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'Síntese Geral CC'!$AJ$6:$AJ$25</c:f>
              <c:numCache>
                <c:formatCode>General</c:formatCode>
                <c:ptCount val="20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  <c:pt idx="10">
                  <c:v>8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0</c:v>
                </c:pt>
                <c:pt idx="15">
                  <c:v>0</c:v>
                </c:pt>
                <c:pt idx="16">
                  <c:v>7</c:v>
                </c:pt>
                <c:pt idx="17">
                  <c:v>6</c:v>
                </c:pt>
                <c:pt idx="18">
                  <c:v>0</c:v>
                </c:pt>
                <c:pt idx="19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049-41BC-B34E-B33CA79CD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329464"/>
        <c:axId val="490334168"/>
      </c:barChart>
      <c:catAx>
        <c:axId val="4903294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0334168"/>
        <c:crosses val="autoZero"/>
        <c:auto val="1"/>
        <c:lblAlgn val="ctr"/>
        <c:lblOffset val="100"/>
        <c:noMultiLvlLbl val="0"/>
      </c:catAx>
      <c:valAx>
        <c:axId val="49033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0329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Percentual de Indicadores por Classificação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'Síntese Geral CC'!$AL$5</c:f>
              <c:strCache>
                <c:ptCount val="1"/>
                <c:pt idx="0">
                  <c:v>Total 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Geral CC'!$AL$6:$AL$25</c:f>
              <c:numCache>
                <c:formatCode>0%</c:formatCode>
                <c:ptCount val="20"/>
                <c:pt idx="0">
                  <c:v>2.0833333333333332E-2</c:v>
                </c:pt>
                <c:pt idx="1">
                  <c:v>8.3333333333333329E-2</c:v>
                </c:pt>
                <c:pt idx="2">
                  <c:v>4.1666666666666664E-2</c:v>
                </c:pt>
                <c:pt idx="3">
                  <c:v>4.1666666666666664E-2</c:v>
                </c:pt>
                <c:pt idx="4">
                  <c:v>4.1666666666666664E-2</c:v>
                </c:pt>
                <c:pt idx="5">
                  <c:v>6.25E-2</c:v>
                </c:pt>
                <c:pt idx="6">
                  <c:v>2.0833333333333332E-2</c:v>
                </c:pt>
                <c:pt idx="7">
                  <c:v>6.25E-2</c:v>
                </c:pt>
                <c:pt idx="8">
                  <c:v>0.16666666666666666</c:v>
                </c:pt>
                <c:pt idx="9">
                  <c:v>0</c:v>
                </c:pt>
                <c:pt idx="10">
                  <c:v>2.0833333333333332E-2</c:v>
                </c:pt>
                <c:pt idx="11">
                  <c:v>6.25E-2</c:v>
                </c:pt>
                <c:pt idx="12">
                  <c:v>4.1666666666666664E-2</c:v>
                </c:pt>
                <c:pt idx="13">
                  <c:v>2.0833333333333332E-2</c:v>
                </c:pt>
                <c:pt idx="14">
                  <c:v>6.25E-2</c:v>
                </c:pt>
                <c:pt idx="15">
                  <c:v>4.1666666666666664E-2</c:v>
                </c:pt>
                <c:pt idx="16">
                  <c:v>6.25E-2</c:v>
                </c:pt>
                <c:pt idx="17">
                  <c:v>2.0833333333333332E-2</c:v>
                </c:pt>
                <c:pt idx="18">
                  <c:v>2.0833333333333332E-2</c:v>
                </c:pt>
                <c:pt idx="19">
                  <c:v>2.0833333333333332E-2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85-4455-A9B0-5FC6E56777E8}"/>
            </c:ext>
          </c:extLst>
        </c:ser>
        <c:ser>
          <c:idx val="1"/>
          <c:order val="1"/>
          <c:tx>
            <c:strRef>
              <c:f>'Síntese Geral CC'!$AM$5</c:f>
              <c:strCache>
                <c:ptCount val="1"/>
                <c:pt idx="0">
                  <c:v>Total +C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'Síntese Geral CC'!$AM$6:$AM$25</c:f>
              <c:numCache>
                <c:formatCode>0%</c:formatCode>
                <c:ptCount val="20"/>
                <c:pt idx="0">
                  <c:v>4.1666666666666664E-2</c:v>
                </c:pt>
                <c:pt idx="1">
                  <c:v>0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2.0833333333333332E-2</c:v>
                </c:pt>
                <c:pt idx="5">
                  <c:v>2.0833333333333332E-2</c:v>
                </c:pt>
                <c:pt idx="6">
                  <c:v>2.0833333333333332E-2</c:v>
                </c:pt>
                <c:pt idx="7">
                  <c:v>0</c:v>
                </c:pt>
                <c:pt idx="8">
                  <c:v>0</c:v>
                </c:pt>
                <c:pt idx="9">
                  <c:v>2.0833333333333332E-2</c:v>
                </c:pt>
                <c:pt idx="10">
                  <c:v>2.0833333333333332E-2</c:v>
                </c:pt>
                <c:pt idx="11">
                  <c:v>2.0833333333333332E-2</c:v>
                </c:pt>
                <c:pt idx="12">
                  <c:v>4.1666666666666664E-2</c:v>
                </c:pt>
                <c:pt idx="13">
                  <c:v>2.0833333333333332E-2</c:v>
                </c:pt>
                <c:pt idx="14">
                  <c:v>2.0833333333333332E-2</c:v>
                </c:pt>
                <c:pt idx="15">
                  <c:v>2.0833333333333332E-2</c:v>
                </c:pt>
                <c:pt idx="16">
                  <c:v>0</c:v>
                </c:pt>
                <c:pt idx="17">
                  <c:v>6.25E-2</c:v>
                </c:pt>
                <c:pt idx="18">
                  <c:v>4.1666666666666664E-2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485-4455-A9B0-5FC6E56777E8}"/>
            </c:ext>
          </c:extLst>
        </c:ser>
        <c:ser>
          <c:idx val="2"/>
          <c:order val="2"/>
          <c:tx>
            <c:strRef>
              <c:f>'Síntese Geral CC'!$AN$5</c:f>
              <c:strCache>
                <c:ptCount val="1"/>
                <c:pt idx="0">
                  <c:v>Total C+C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'Síntese Geral CC'!$AN$6:$AN$25</c:f>
              <c:numCache>
                <c:formatCode>0%</c:formatCode>
                <c:ptCount val="20"/>
                <c:pt idx="0">
                  <c:v>6.25E-2</c:v>
                </c:pt>
                <c:pt idx="1">
                  <c:v>8.3333333333333329E-2</c:v>
                </c:pt>
                <c:pt idx="2">
                  <c:v>6.25E-2</c:v>
                </c:pt>
                <c:pt idx="3">
                  <c:v>6.25E-2</c:v>
                </c:pt>
                <c:pt idx="4">
                  <c:v>6.25E-2</c:v>
                </c:pt>
                <c:pt idx="5">
                  <c:v>8.3333333333333329E-2</c:v>
                </c:pt>
                <c:pt idx="6">
                  <c:v>4.1666666666666664E-2</c:v>
                </c:pt>
                <c:pt idx="7">
                  <c:v>6.25E-2</c:v>
                </c:pt>
                <c:pt idx="8">
                  <c:v>0.16666666666666666</c:v>
                </c:pt>
                <c:pt idx="9">
                  <c:v>2.0833333333333332E-2</c:v>
                </c:pt>
                <c:pt idx="10">
                  <c:v>4.1666666666666664E-2</c:v>
                </c:pt>
                <c:pt idx="11">
                  <c:v>8.3333333333333329E-2</c:v>
                </c:pt>
                <c:pt idx="12">
                  <c:v>8.3333333333333329E-2</c:v>
                </c:pt>
                <c:pt idx="13">
                  <c:v>4.1666666666666664E-2</c:v>
                </c:pt>
                <c:pt idx="14">
                  <c:v>8.3333333333333329E-2</c:v>
                </c:pt>
                <c:pt idx="15">
                  <c:v>6.25E-2</c:v>
                </c:pt>
                <c:pt idx="16">
                  <c:v>6.25E-2</c:v>
                </c:pt>
                <c:pt idx="17">
                  <c:v>8.3333333333333329E-2</c:v>
                </c:pt>
                <c:pt idx="18">
                  <c:v>6.25E-2</c:v>
                </c:pt>
                <c:pt idx="19">
                  <c:v>2.0833333333333332E-2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485-4455-A9B0-5FC6E56777E8}"/>
            </c:ext>
          </c:extLst>
        </c:ser>
        <c:ser>
          <c:idx val="3"/>
          <c:order val="3"/>
          <c:tx>
            <c:strRef>
              <c:f>'Síntese Geral CC'!$AO$5</c:f>
              <c:strCache>
                <c:ptCount val="1"/>
                <c:pt idx="0">
                  <c:v>Total NC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'Síntese Geral CC'!$AO$6:$AO$25</c:f>
              <c:numCache>
                <c:formatCode>0%</c:formatCode>
                <c:ptCount val="20"/>
                <c:pt idx="0">
                  <c:v>0.14583333333333334</c:v>
                </c:pt>
                <c:pt idx="1">
                  <c:v>0.125</c:v>
                </c:pt>
                <c:pt idx="2">
                  <c:v>0.14583333333333334</c:v>
                </c:pt>
                <c:pt idx="3">
                  <c:v>0.14583333333333334</c:v>
                </c:pt>
                <c:pt idx="4">
                  <c:v>0.14583333333333334</c:v>
                </c:pt>
                <c:pt idx="5">
                  <c:v>0.125</c:v>
                </c:pt>
                <c:pt idx="6">
                  <c:v>0.16666666666666666</c:v>
                </c:pt>
                <c:pt idx="7">
                  <c:v>0.14583333333333334</c:v>
                </c:pt>
                <c:pt idx="8">
                  <c:v>4.1666666666666664E-2</c:v>
                </c:pt>
                <c:pt idx="9">
                  <c:v>0.1875</c:v>
                </c:pt>
                <c:pt idx="10">
                  <c:v>0.16666666666666666</c:v>
                </c:pt>
                <c:pt idx="11">
                  <c:v>0.125</c:v>
                </c:pt>
                <c:pt idx="12">
                  <c:v>0.125</c:v>
                </c:pt>
                <c:pt idx="13">
                  <c:v>0.16666666666666666</c:v>
                </c:pt>
                <c:pt idx="14">
                  <c:v>0.125</c:v>
                </c:pt>
                <c:pt idx="15">
                  <c:v>0.14583333333333334</c:v>
                </c:pt>
                <c:pt idx="16">
                  <c:v>0.14583333333333334</c:v>
                </c:pt>
                <c:pt idx="17">
                  <c:v>0.125</c:v>
                </c:pt>
                <c:pt idx="18">
                  <c:v>0.14583333333333334</c:v>
                </c:pt>
                <c:pt idx="19">
                  <c:v>0.1875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485-4455-A9B0-5FC6E5677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334560"/>
        <c:axId val="490332992"/>
      </c:barChart>
      <c:catAx>
        <c:axId val="49033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0332992"/>
        <c:crosses val="autoZero"/>
        <c:auto val="1"/>
        <c:lblAlgn val="ctr"/>
        <c:lblOffset val="100"/>
        <c:noMultiLvlLbl val="0"/>
      </c:catAx>
      <c:valAx>
        <c:axId val="49033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033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Percentual de Indicadores Críticos por Classificação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'Síntese Geral CC'!$AP$5</c:f>
              <c:strCache>
                <c:ptCount val="1"/>
                <c:pt idx="0">
                  <c:v>Total 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Geral CC'!$AP$6:$AP$25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4.1666666666666664E-2</c:v>
                </c:pt>
                <c:pt idx="5">
                  <c:v>6.25E-2</c:v>
                </c:pt>
                <c:pt idx="6">
                  <c:v>2.0833333333333332E-2</c:v>
                </c:pt>
                <c:pt idx="7">
                  <c:v>6.25E-2</c:v>
                </c:pt>
                <c:pt idx="8">
                  <c:v>0.16666666666666666</c:v>
                </c:pt>
                <c:pt idx="9">
                  <c:v>0</c:v>
                </c:pt>
                <c:pt idx="10">
                  <c:v>0</c:v>
                </c:pt>
                <c:pt idx="11">
                  <c:v>6.25E-2</c:v>
                </c:pt>
                <c:pt idx="12">
                  <c:v>4.1666666666666664E-2</c:v>
                </c:pt>
                <c:pt idx="13">
                  <c:v>0</c:v>
                </c:pt>
                <c:pt idx="14">
                  <c:v>6.25E-2</c:v>
                </c:pt>
                <c:pt idx="15">
                  <c:v>4.1666666666666664E-2</c:v>
                </c:pt>
                <c:pt idx="16">
                  <c:v>0</c:v>
                </c:pt>
                <c:pt idx="17">
                  <c:v>0</c:v>
                </c:pt>
                <c:pt idx="18">
                  <c:v>2.0833333333333332E-2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D8-4FCE-B959-5D0C26CCCFD0}"/>
            </c:ext>
          </c:extLst>
        </c:ser>
        <c:ser>
          <c:idx val="1"/>
          <c:order val="1"/>
          <c:tx>
            <c:strRef>
              <c:f>'Síntese Geral CC'!$AQ$5</c:f>
              <c:strCache>
                <c:ptCount val="1"/>
                <c:pt idx="0">
                  <c:v>Total +C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'Síntese Geral CC'!$AQ$6:$AQ$25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2.0833333333333332E-2</c:v>
                </c:pt>
                <c:pt idx="5">
                  <c:v>2.0833333333333332E-2</c:v>
                </c:pt>
                <c:pt idx="6">
                  <c:v>2.0833333333333332E-2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2.0833333333333332E-2</c:v>
                </c:pt>
                <c:pt idx="12">
                  <c:v>4.1666666666666664E-2</c:v>
                </c:pt>
                <c:pt idx="13">
                  <c:v>0</c:v>
                </c:pt>
                <c:pt idx="14">
                  <c:v>2.0833333333333332E-2</c:v>
                </c:pt>
                <c:pt idx="15">
                  <c:v>2.0833333333333332E-2</c:v>
                </c:pt>
                <c:pt idx="16">
                  <c:v>0</c:v>
                </c:pt>
                <c:pt idx="17">
                  <c:v>0</c:v>
                </c:pt>
                <c:pt idx="18">
                  <c:v>4.1666666666666664E-2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D8-4FCE-B959-5D0C26CCCFD0}"/>
            </c:ext>
          </c:extLst>
        </c:ser>
        <c:ser>
          <c:idx val="2"/>
          <c:order val="2"/>
          <c:tx>
            <c:strRef>
              <c:f>'Síntese Geral CC'!$AR$5</c:f>
              <c:strCache>
                <c:ptCount val="1"/>
                <c:pt idx="0">
                  <c:v>Total C+C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'Síntese Geral CC'!$AR$6:$AR$25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6.25E-2</c:v>
                </c:pt>
                <c:pt idx="5">
                  <c:v>8.3333333333333329E-2</c:v>
                </c:pt>
                <c:pt idx="6">
                  <c:v>4.1666666666666664E-2</c:v>
                </c:pt>
                <c:pt idx="7">
                  <c:v>6.25E-2</c:v>
                </c:pt>
                <c:pt idx="8">
                  <c:v>0.16666666666666666</c:v>
                </c:pt>
                <c:pt idx="9">
                  <c:v>0</c:v>
                </c:pt>
                <c:pt idx="10">
                  <c:v>0</c:v>
                </c:pt>
                <c:pt idx="11">
                  <c:v>8.3333333333333329E-2</c:v>
                </c:pt>
                <c:pt idx="12">
                  <c:v>8.3333333333333329E-2</c:v>
                </c:pt>
                <c:pt idx="13">
                  <c:v>0</c:v>
                </c:pt>
                <c:pt idx="14">
                  <c:v>8.3333333333333329E-2</c:v>
                </c:pt>
                <c:pt idx="15">
                  <c:v>6.25E-2</c:v>
                </c:pt>
                <c:pt idx="16">
                  <c:v>0</c:v>
                </c:pt>
                <c:pt idx="17">
                  <c:v>0</c:v>
                </c:pt>
                <c:pt idx="18">
                  <c:v>6.25E-2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8D8-4FCE-B959-5D0C26CCCFD0}"/>
            </c:ext>
          </c:extLst>
        </c:ser>
        <c:ser>
          <c:idx val="3"/>
          <c:order val="3"/>
          <c:tx>
            <c:strRef>
              <c:f>'Síntese Geral CC'!$AS$5</c:f>
              <c:strCache>
                <c:ptCount val="1"/>
                <c:pt idx="0">
                  <c:v>Total NC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'Síntese Geral CC'!$AS$6:$AS$25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0.14583333333333334</c:v>
                </c:pt>
                <c:pt idx="5">
                  <c:v>0.125</c:v>
                </c:pt>
                <c:pt idx="6">
                  <c:v>0.16666666666666666</c:v>
                </c:pt>
                <c:pt idx="7">
                  <c:v>0.14583333333333334</c:v>
                </c:pt>
                <c:pt idx="8">
                  <c:v>4.1666666666666664E-2</c:v>
                </c:pt>
                <c:pt idx="9">
                  <c:v>0</c:v>
                </c:pt>
                <c:pt idx="10">
                  <c:v>0</c:v>
                </c:pt>
                <c:pt idx="11">
                  <c:v>0.125</c:v>
                </c:pt>
                <c:pt idx="12">
                  <c:v>0.125</c:v>
                </c:pt>
                <c:pt idx="13">
                  <c:v>0</c:v>
                </c:pt>
                <c:pt idx="14">
                  <c:v>0.125</c:v>
                </c:pt>
                <c:pt idx="15">
                  <c:v>0.14583333333333334</c:v>
                </c:pt>
                <c:pt idx="16">
                  <c:v>0</c:v>
                </c:pt>
                <c:pt idx="17">
                  <c:v>0</c:v>
                </c:pt>
                <c:pt idx="18">
                  <c:v>0.14583333333333334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8D8-4FCE-B959-5D0C26CCC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327896"/>
        <c:axId val="490328680"/>
      </c:barChart>
      <c:catAx>
        <c:axId val="490327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0328680"/>
        <c:crosses val="autoZero"/>
        <c:auto val="1"/>
        <c:lblAlgn val="ctr"/>
        <c:lblOffset val="100"/>
        <c:noMultiLvlLbl val="0"/>
      </c:catAx>
      <c:valAx>
        <c:axId val="490328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0327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Percentual de Indicadores Não Críticos por Classificação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'Síntese Geral CC'!$AT$5</c:f>
              <c:strCache>
                <c:ptCount val="1"/>
                <c:pt idx="0">
                  <c:v>Total 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Geral CC'!$AT$6:$AT$25</c:f>
              <c:numCache>
                <c:formatCode>0%</c:formatCode>
                <c:ptCount val="20"/>
                <c:pt idx="0">
                  <c:v>2.0833333333333332E-2</c:v>
                </c:pt>
                <c:pt idx="1">
                  <c:v>8.3333333333333329E-2</c:v>
                </c:pt>
                <c:pt idx="2">
                  <c:v>4.1666666666666664E-2</c:v>
                </c:pt>
                <c:pt idx="3">
                  <c:v>4.1666666666666664E-2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2.0833333333333332E-2</c:v>
                </c:pt>
                <c:pt idx="11">
                  <c:v>0</c:v>
                </c:pt>
                <c:pt idx="12">
                  <c:v>0</c:v>
                </c:pt>
                <c:pt idx="13">
                  <c:v>2.0833333333333332E-2</c:v>
                </c:pt>
                <c:pt idx="14">
                  <c:v>0</c:v>
                </c:pt>
                <c:pt idx="15">
                  <c:v>0</c:v>
                </c:pt>
                <c:pt idx="16">
                  <c:v>6.25E-2</c:v>
                </c:pt>
                <c:pt idx="17">
                  <c:v>2.0833333333333332E-2</c:v>
                </c:pt>
                <c:pt idx="18">
                  <c:v>0</c:v>
                </c:pt>
                <c:pt idx="19">
                  <c:v>2.0833333333333332E-2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D3-4F46-AA83-4300458DB671}"/>
            </c:ext>
          </c:extLst>
        </c:ser>
        <c:ser>
          <c:idx val="1"/>
          <c:order val="1"/>
          <c:tx>
            <c:strRef>
              <c:f>'Síntese Geral CC'!$AU$5</c:f>
              <c:strCache>
                <c:ptCount val="1"/>
                <c:pt idx="0">
                  <c:v>Total +C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'Síntese Geral CC'!$AU$6:$AU$25</c:f>
              <c:numCache>
                <c:formatCode>0%</c:formatCode>
                <c:ptCount val="20"/>
                <c:pt idx="0">
                  <c:v>4.1666666666666664E-2</c:v>
                </c:pt>
                <c:pt idx="1">
                  <c:v>0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2.0833333333333332E-2</c:v>
                </c:pt>
                <c:pt idx="10">
                  <c:v>2.0833333333333332E-2</c:v>
                </c:pt>
                <c:pt idx="11">
                  <c:v>0</c:v>
                </c:pt>
                <c:pt idx="12">
                  <c:v>0</c:v>
                </c:pt>
                <c:pt idx="13">
                  <c:v>2.0833333333333332E-2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6.25E-2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D3-4F46-AA83-4300458DB671}"/>
            </c:ext>
          </c:extLst>
        </c:ser>
        <c:ser>
          <c:idx val="2"/>
          <c:order val="2"/>
          <c:tx>
            <c:strRef>
              <c:f>'Síntese Geral CC'!$AV$5</c:f>
              <c:strCache>
                <c:ptCount val="1"/>
                <c:pt idx="0">
                  <c:v>Total C+C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'Síntese Geral CC'!$AV$6:$AV$25</c:f>
              <c:numCache>
                <c:formatCode>0%</c:formatCode>
                <c:ptCount val="20"/>
                <c:pt idx="0">
                  <c:v>6.25E-2</c:v>
                </c:pt>
                <c:pt idx="1">
                  <c:v>8.3333333333333329E-2</c:v>
                </c:pt>
                <c:pt idx="2">
                  <c:v>6.25E-2</c:v>
                </c:pt>
                <c:pt idx="3">
                  <c:v>6.25E-2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2.0833333333333332E-2</c:v>
                </c:pt>
                <c:pt idx="10">
                  <c:v>4.1666666666666664E-2</c:v>
                </c:pt>
                <c:pt idx="11">
                  <c:v>0</c:v>
                </c:pt>
                <c:pt idx="12">
                  <c:v>0</c:v>
                </c:pt>
                <c:pt idx="13">
                  <c:v>4.1666666666666664E-2</c:v>
                </c:pt>
                <c:pt idx="14">
                  <c:v>0</c:v>
                </c:pt>
                <c:pt idx="15">
                  <c:v>0</c:v>
                </c:pt>
                <c:pt idx="16">
                  <c:v>6.25E-2</c:v>
                </c:pt>
                <c:pt idx="17">
                  <c:v>8.3333333333333329E-2</c:v>
                </c:pt>
                <c:pt idx="18">
                  <c:v>0</c:v>
                </c:pt>
                <c:pt idx="19">
                  <c:v>2.0833333333333332E-2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CD3-4F46-AA83-4300458DB671}"/>
            </c:ext>
          </c:extLst>
        </c:ser>
        <c:ser>
          <c:idx val="3"/>
          <c:order val="3"/>
          <c:tx>
            <c:strRef>
              <c:f>'Síntese Geral CC'!$AW$5</c:f>
              <c:strCache>
                <c:ptCount val="1"/>
                <c:pt idx="0">
                  <c:v>Total NC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'Síntese Geral CC'!$AW$6:$AW$25</c:f>
              <c:numCache>
                <c:formatCode>0%</c:formatCode>
                <c:ptCount val="20"/>
                <c:pt idx="0">
                  <c:v>0.14583333333333334</c:v>
                </c:pt>
                <c:pt idx="1">
                  <c:v>0.125</c:v>
                </c:pt>
                <c:pt idx="2">
                  <c:v>0.14583333333333334</c:v>
                </c:pt>
                <c:pt idx="3">
                  <c:v>0.14583333333333334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0.1875</c:v>
                </c:pt>
                <c:pt idx="10">
                  <c:v>0.16666666666666666</c:v>
                </c:pt>
                <c:pt idx="11">
                  <c:v>0</c:v>
                </c:pt>
                <c:pt idx="12">
                  <c:v>0</c:v>
                </c:pt>
                <c:pt idx="13">
                  <c:v>0.16666666666666666</c:v>
                </c:pt>
                <c:pt idx="14">
                  <c:v>0</c:v>
                </c:pt>
                <c:pt idx="15">
                  <c:v>0</c:v>
                </c:pt>
                <c:pt idx="16">
                  <c:v>0.14583333333333334</c:v>
                </c:pt>
                <c:pt idx="17">
                  <c:v>0.125</c:v>
                </c:pt>
                <c:pt idx="18">
                  <c:v>0</c:v>
                </c:pt>
                <c:pt idx="19">
                  <c:v>0.1875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CD3-4F46-AA83-4300458DB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328288"/>
        <c:axId val="490332208"/>
      </c:barChart>
      <c:catAx>
        <c:axId val="490328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0332208"/>
        <c:crosses val="autoZero"/>
        <c:auto val="1"/>
        <c:lblAlgn val="ctr"/>
        <c:lblOffset val="100"/>
        <c:noMultiLvlLbl val="0"/>
      </c:catAx>
      <c:valAx>
        <c:axId val="49033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032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Número de Classificação "0" de cada Indicador de 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'Síntese CC 0'!$BD$6:$BD$25</c:f>
              <c:numCache>
                <c:formatCode>General</c:formatCode>
                <c:ptCount val="2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7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18">
                  <c:v>0</c:v>
                </c:pt>
                <c:pt idx="19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8D-45B4-823B-180256EFB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330248"/>
        <c:axId val="490334952"/>
      </c:barChart>
      <c:catAx>
        <c:axId val="490330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0334952"/>
        <c:crosses val="autoZero"/>
        <c:auto val="1"/>
        <c:lblAlgn val="ctr"/>
        <c:lblOffset val="100"/>
        <c:noMultiLvlLbl val="0"/>
      </c:catAx>
      <c:valAx>
        <c:axId val="49033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0330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Número de Classificação "1" de cada Indicador de 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val>
            <c:numRef>
              <c:f>'Síntese CC 1'!$BD$6:$BD$25</c:f>
              <c:numCache>
                <c:formatCode>General</c:formatCode>
                <c:ptCount val="20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5</c:v>
                </c:pt>
                <c:pt idx="16">
                  <c:v>6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B1-4A14-BE6A-921F89568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331032"/>
        <c:axId val="490331816"/>
      </c:barChart>
      <c:catAx>
        <c:axId val="490331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0331816"/>
        <c:crosses val="autoZero"/>
        <c:auto val="1"/>
        <c:lblAlgn val="ctr"/>
        <c:lblOffset val="100"/>
        <c:noMultiLvlLbl val="0"/>
      </c:catAx>
      <c:valAx>
        <c:axId val="490331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0331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18543046357615"/>
          <c:y val="7.6923076923076927E-2"/>
          <c:w val="0.65894039735099341"/>
          <c:h val="0.76538461538461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76-4F78-A942-EF5DB9016AE2}"/>
              </c:ext>
            </c:extLst>
          </c:dPt>
          <c:dPt>
            <c:idx val="1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576-4F78-A942-EF5DB9016AE2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576-4F78-A942-EF5DB9016AE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'Espaço de risco potencial'!$AB$79:$AD$79</c:f>
              <c:strCache>
                <c:ptCount val="3"/>
                <c:pt idx="0">
                  <c:v>Aceitável</c:v>
                </c:pt>
                <c:pt idx="1">
                  <c:v>Tolerável</c:v>
                </c:pt>
                <c:pt idx="2">
                  <c:v>Inaceitavel</c:v>
                </c:pt>
              </c:strCache>
            </c:strRef>
          </c:cat>
          <c:val>
            <c:numRef>
              <c:f>'Espaço de risco potencial'!$AB$80:$AD$80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576-4F78-A942-EF5DB9016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Número de Classificação "2" de cada Indicador de 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'Síntese CC 2'!$BD$6:$BD$25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6</c:v>
                </c:pt>
                <c:pt idx="13">
                  <c:v>2</c:v>
                </c:pt>
                <c:pt idx="14">
                  <c:v>6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16-427E-A3EA-5BE6DD965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547480"/>
        <c:axId val="436551400"/>
      </c:barChart>
      <c:catAx>
        <c:axId val="4365474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551400"/>
        <c:crosses val="autoZero"/>
        <c:auto val="1"/>
        <c:lblAlgn val="ctr"/>
        <c:lblOffset val="100"/>
        <c:noMultiLvlLbl val="0"/>
      </c:catAx>
      <c:valAx>
        <c:axId val="436551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547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Número de Classificação "3" de cada Indicador de 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'Síntese CC 3'!$BD$6:$BD$25</c:f>
              <c:numCache>
                <c:formatCode>General</c:formatCode>
                <c:ptCount val="20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8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9F-49C5-BC33-C796440BC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553360"/>
        <c:axId val="436547872"/>
      </c:barChart>
      <c:catAx>
        <c:axId val="4365533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547872"/>
        <c:crosses val="autoZero"/>
        <c:auto val="1"/>
        <c:lblAlgn val="ctr"/>
        <c:lblOffset val="100"/>
        <c:noMultiLvlLbl val="0"/>
      </c:catAx>
      <c:valAx>
        <c:axId val="43654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55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Número de Classificação "4" de cada Indicador de 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'Síntese CC 4'!$BD$6:$BD$25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25-44E0-9716-86016AE2F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554144"/>
        <c:axId val="436551008"/>
      </c:barChart>
      <c:catAx>
        <c:axId val="4365541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551008"/>
        <c:crosses val="autoZero"/>
        <c:auto val="1"/>
        <c:lblAlgn val="ctr"/>
        <c:lblOffset val="100"/>
        <c:noMultiLvlLbl val="0"/>
      </c:catAx>
      <c:valAx>
        <c:axId val="43655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55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Número de Classificação "5" de cada Indicador de 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CC 5'!$BD$6:$BD$25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C8-493B-9108-B33B816CE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551792"/>
        <c:axId val="436553752"/>
      </c:barChart>
      <c:catAx>
        <c:axId val="4365517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553752"/>
        <c:crosses val="autoZero"/>
        <c:auto val="1"/>
        <c:lblAlgn val="ctr"/>
        <c:lblOffset val="100"/>
        <c:noMultiLvlLbl val="0"/>
      </c:catAx>
      <c:valAx>
        <c:axId val="43655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55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Número de Classificação "0" de cada Indicador de 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'Síntese CC 0'!$BD$6:$BD$25</c:f>
              <c:numCache>
                <c:formatCode>General</c:formatCode>
                <c:ptCount val="2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7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18">
                  <c:v>0</c:v>
                </c:pt>
                <c:pt idx="19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7A-4502-8CE8-8C537A4F6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550224"/>
        <c:axId val="436552184"/>
      </c:barChart>
      <c:catAx>
        <c:axId val="436550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552184"/>
        <c:crosses val="autoZero"/>
        <c:auto val="1"/>
        <c:lblAlgn val="ctr"/>
        <c:lblOffset val="100"/>
        <c:noMultiLvlLbl val="0"/>
      </c:catAx>
      <c:valAx>
        <c:axId val="43655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550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Número de Classificação "1" de cada Indicador de 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val>
            <c:numRef>
              <c:f>'Síntese CC 1'!$BD$6:$BD$25</c:f>
              <c:numCache>
                <c:formatCode>General</c:formatCode>
                <c:ptCount val="20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5</c:v>
                </c:pt>
                <c:pt idx="16">
                  <c:v>6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65-4205-9E95-CD1646A94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549832"/>
        <c:axId val="436552968"/>
      </c:barChart>
      <c:catAx>
        <c:axId val="4365498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552968"/>
        <c:crosses val="autoZero"/>
        <c:auto val="1"/>
        <c:lblAlgn val="ctr"/>
        <c:lblOffset val="100"/>
        <c:noMultiLvlLbl val="0"/>
      </c:catAx>
      <c:valAx>
        <c:axId val="43655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549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Número de Classificação "2" de cada Indicador de 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'Síntese CC 2'!$BD$6:$BD$25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6</c:v>
                </c:pt>
                <c:pt idx="13">
                  <c:v>2</c:v>
                </c:pt>
                <c:pt idx="14">
                  <c:v>6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85-4949-B6C9-97C6D9A86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552576"/>
        <c:axId val="437728160"/>
      </c:barChart>
      <c:catAx>
        <c:axId val="4365525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7728160"/>
        <c:crosses val="autoZero"/>
        <c:auto val="1"/>
        <c:lblAlgn val="ctr"/>
        <c:lblOffset val="100"/>
        <c:noMultiLvlLbl val="0"/>
      </c:catAx>
      <c:valAx>
        <c:axId val="43772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552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Número de Classificação "3" de cada Indicador de 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'Síntese CC 3'!$BD$6:$BD$25</c:f>
              <c:numCache>
                <c:formatCode>General</c:formatCode>
                <c:ptCount val="20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8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C3-4B1B-8F1A-7AFB6845A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7728944"/>
        <c:axId val="437724632"/>
      </c:barChart>
      <c:catAx>
        <c:axId val="437728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7724632"/>
        <c:crosses val="autoZero"/>
        <c:auto val="1"/>
        <c:lblAlgn val="ctr"/>
        <c:lblOffset val="100"/>
        <c:noMultiLvlLbl val="0"/>
      </c:catAx>
      <c:valAx>
        <c:axId val="437724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7728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Número de Classificação "4" de cada Indicador de 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'Síntese CC 4'!$BD$6:$BD$25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94-47C8-912E-31DC2E9A5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7727376"/>
        <c:axId val="437725024"/>
      </c:barChart>
      <c:catAx>
        <c:axId val="4377273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7725024"/>
        <c:crosses val="autoZero"/>
        <c:auto val="1"/>
        <c:lblAlgn val="ctr"/>
        <c:lblOffset val="100"/>
        <c:noMultiLvlLbl val="0"/>
      </c:catAx>
      <c:valAx>
        <c:axId val="43772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772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Número de Classificação "5" de cada Indicador de 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CC 5'!$BD$6:$BD$25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68-48C5-82BD-6480214AD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7725416"/>
        <c:axId val="437729336"/>
      </c:barChart>
      <c:catAx>
        <c:axId val="437725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7729336"/>
        <c:crosses val="autoZero"/>
        <c:auto val="1"/>
        <c:lblAlgn val="ctr"/>
        <c:lblOffset val="100"/>
        <c:noMultiLvlLbl val="0"/>
      </c:catAx>
      <c:valAx>
        <c:axId val="437729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7725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Total de Indicadores por Classificação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2534846236935102E-2"/>
          <c:y val="0.15894794885622734"/>
          <c:w val="0.90876644013103214"/>
          <c:h val="0.62329297243931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'Síntese dos Indicadores'!$Y$5</c:f>
              <c:strCache>
                <c:ptCount val="1"/>
                <c:pt idx="0">
                  <c:v>Total 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dos Indicadores'!$Y$6:$Y$25</c:f>
              <c:numCache>
                <c:formatCode>General</c:formatCode>
                <c:ptCount val="20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8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E8-4A9F-8F08-D5D5ED0115E8}"/>
            </c:ext>
          </c:extLst>
        </c:ser>
        <c:ser>
          <c:idx val="1"/>
          <c:order val="1"/>
          <c:tx>
            <c:strRef>
              <c:f>'Síntese dos Indicadores'!$Z$5</c:f>
              <c:strCache>
                <c:ptCount val="1"/>
                <c:pt idx="0">
                  <c:v>Total +C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'Síntese dos Indicadores'!$Z$6:$Z$25</c:f>
              <c:numCache>
                <c:formatCode>General</c:formatCode>
                <c:ptCount val="20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E8-4A9F-8F08-D5D5ED0115E8}"/>
            </c:ext>
          </c:extLst>
        </c:ser>
        <c:ser>
          <c:idx val="2"/>
          <c:order val="2"/>
          <c:tx>
            <c:strRef>
              <c:f>'Síntese dos Indicadores'!$AA$5</c:f>
              <c:strCache>
                <c:ptCount val="1"/>
                <c:pt idx="0">
                  <c:v>Total C+C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'Síntese dos Indicadores'!$AA$6:$AA$25</c:f>
              <c:numCache>
                <c:formatCode>General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E8-4A9F-8F08-D5D5ED0115E8}"/>
            </c:ext>
          </c:extLst>
        </c:ser>
        <c:ser>
          <c:idx val="3"/>
          <c:order val="3"/>
          <c:tx>
            <c:strRef>
              <c:f>'Síntese dos Indicadores'!$AB$5</c:f>
              <c:strCache>
                <c:ptCount val="1"/>
                <c:pt idx="0">
                  <c:v>Total NC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'Síntese dos Indicadores'!$AB$6:$AB$25</c:f>
              <c:numCache>
                <c:formatCode>General</c:formatCode>
                <c:ptCount val="20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2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E8-4A9F-8F08-D5D5ED011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212336"/>
        <c:axId val="493208808"/>
      </c:barChart>
      <c:catAx>
        <c:axId val="4932123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3208808"/>
        <c:crosses val="autoZero"/>
        <c:auto val="1"/>
        <c:lblAlgn val="ctr"/>
        <c:lblOffset val="100"/>
        <c:noMultiLvlLbl val="0"/>
      </c:catAx>
      <c:valAx>
        <c:axId val="49320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321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Total</a:t>
            </a:r>
            <a:r>
              <a:rPr lang="pt-BR" baseline="0"/>
              <a:t> de Indicadores Críticos por Classificação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'Síntese dos Indicadores'!$AC$5</c:f>
              <c:strCache>
                <c:ptCount val="1"/>
                <c:pt idx="0">
                  <c:v>Total 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dos Indicadores'!$AC$6:$AC$25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8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1E-4B76-92F2-5D92EE0767E4}"/>
            </c:ext>
          </c:extLst>
        </c:ser>
        <c:ser>
          <c:idx val="1"/>
          <c:order val="1"/>
          <c:tx>
            <c:strRef>
              <c:f>'Síntese dos Indicadores'!$AD$5</c:f>
              <c:strCache>
                <c:ptCount val="1"/>
                <c:pt idx="0">
                  <c:v>Total +C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'Síntese dos Indicadores'!$AD$6:$AD$25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1E-4B76-92F2-5D92EE0767E4}"/>
            </c:ext>
          </c:extLst>
        </c:ser>
        <c:ser>
          <c:idx val="2"/>
          <c:order val="2"/>
          <c:tx>
            <c:strRef>
              <c:f>'Síntese dos Indicadores'!$AE$5</c:f>
              <c:strCache>
                <c:ptCount val="1"/>
                <c:pt idx="0">
                  <c:v>Total C+C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'Síntese dos Indicadores'!$AE$6:$AE$25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8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71E-4B76-92F2-5D92EE0767E4}"/>
            </c:ext>
          </c:extLst>
        </c:ser>
        <c:ser>
          <c:idx val="3"/>
          <c:order val="3"/>
          <c:tx>
            <c:strRef>
              <c:f>'Síntese dos Indicadores'!$AF$5</c:f>
              <c:strCache>
                <c:ptCount val="1"/>
                <c:pt idx="0">
                  <c:v>Total NC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'Síntese dos Indicadores'!$AF$6:$AF$25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6</c:v>
                </c:pt>
                <c:pt idx="13">
                  <c:v>0</c:v>
                </c:pt>
                <c:pt idx="14">
                  <c:v>6</c:v>
                </c:pt>
                <c:pt idx="15">
                  <c:v>7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71E-4B76-92F2-5D92EE076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209200"/>
        <c:axId val="493212728"/>
      </c:barChart>
      <c:catAx>
        <c:axId val="4932092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3212728"/>
        <c:crosses val="autoZero"/>
        <c:auto val="1"/>
        <c:lblAlgn val="ctr"/>
        <c:lblOffset val="100"/>
        <c:noMultiLvlLbl val="0"/>
      </c:catAx>
      <c:valAx>
        <c:axId val="493212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320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Total de Indicadores Não Críticos por Classificação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'Síntese dos Indicadores'!$AG$5</c:f>
              <c:strCache>
                <c:ptCount val="1"/>
                <c:pt idx="0">
                  <c:v>Total 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dos Indicadores'!$AG$6:$AG$25</c:f>
              <c:numCache>
                <c:formatCode>General</c:formatCode>
                <c:ptCount val="20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AE-46B5-A507-E0AC4A9D124E}"/>
            </c:ext>
          </c:extLst>
        </c:ser>
        <c:ser>
          <c:idx val="1"/>
          <c:order val="1"/>
          <c:tx>
            <c:strRef>
              <c:f>'Síntese dos Indicadores'!$AH$5</c:f>
              <c:strCache>
                <c:ptCount val="1"/>
                <c:pt idx="0">
                  <c:v>Total +C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'Síntese dos Indicadores'!$AH$6:$AH$25</c:f>
              <c:numCache>
                <c:formatCode>General</c:formatCode>
                <c:ptCount val="20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AE-46B5-A507-E0AC4A9D124E}"/>
            </c:ext>
          </c:extLst>
        </c:ser>
        <c:ser>
          <c:idx val="2"/>
          <c:order val="2"/>
          <c:tx>
            <c:strRef>
              <c:f>'Síntese dos Indicadores'!$AI$5</c:f>
              <c:strCache>
                <c:ptCount val="1"/>
                <c:pt idx="0">
                  <c:v>Total C+C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'Síntese dos Indicadores'!$AI$6:$AI$25</c:f>
              <c:numCache>
                <c:formatCode>General</c:formatCode>
                <c:ptCount val="20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2AE-46B5-A507-E0AC4A9D124E}"/>
            </c:ext>
          </c:extLst>
        </c:ser>
        <c:ser>
          <c:idx val="3"/>
          <c:order val="3"/>
          <c:tx>
            <c:strRef>
              <c:f>'Síntese dos Indicadores'!$AJ$5</c:f>
              <c:strCache>
                <c:ptCount val="1"/>
                <c:pt idx="0">
                  <c:v>Total NC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'Síntese dos Indicadores'!$AJ$6:$AJ$25</c:f>
              <c:numCache>
                <c:formatCode>General</c:formatCode>
                <c:ptCount val="20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  <c:pt idx="10">
                  <c:v>8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0</c:v>
                </c:pt>
                <c:pt idx="15">
                  <c:v>0</c:v>
                </c:pt>
                <c:pt idx="16">
                  <c:v>7</c:v>
                </c:pt>
                <c:pt idx="17">
                  <c:v>6</c:v>
                </c:pt>
                <c:pt idx="18">
                  <c:v>0</c:v>
                </c:pt>
                <c:pt idx="19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2AE-46B5-A507-E0AC4A9D1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213512"/>
        <c:axId val="493214296"/>
      </c:barChart>
      <c:catAx>
        <c:axId val="4932135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3214296"/>
        <c:crosses val="autoZero"/>
        <c:auto val="1"/>
        <c:lblAlgn val="ctr"/>
        <c:lblOffset val="100"/>
        <c:noMultiLvlLbl val="0"/>
      </c:catAx>
      <c:valAx>
        <c:axId val="493214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3213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Percentual de Indicadores por Classificação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'Síntese dos Indicadores'!$AL$5</c:f>
              <c:strCache>
                <c:ptCount val="1"/>
                <c:pt idx="0">
                  <c:v>Total 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dos Indicadores'!$AL$6:$AL$25</c:f>
              <c:numCache>
                <c:formatCode>0%</c:formatCode>
                <c:ptCount val="20"/>
                <c:pt idx="0">
                  <c:v>2.0833333333333332E-2</c:v>
                </c:pt>
                <c:pt idx="1">
                  <c:v>8.3333333333333329E-2</c:v>
                </c:pt>
                <c:pt idx="2">
                  <c:v>4.1666666666666664E-2</c:v>
                </c:pt>
                <c:pt idx="3">
                  <c:v>4.1666666666666664E-2</c:v>
                </c:pt>
                <c:pt idx="4">
                  <c:v>4.1666666666666664E-2</c:v>
                </c:pt>
                <c:pt idx="5">
                  <c:v>6.25E-2</c:v>
                </c:pt>
                <c:pt idx="6">
                  <c:v>2.0833333333333332E-2</c:v>
                </c:pt>
                <c:pt idx="7">
                  <c:v>6.25E-2</c:v>
                </c:pt>
                <c:pt idx="8">
                  <c:v>0.16666666666666666</c:v>
                </c:pt>
                <c:pt idx="9">
                  <c:v>0</c:v>
                </c:pt>
                <c:pt idx="10">
                  <c:v>2.0833333333333332E-2</c:v>
                </c:pt>
                <c:pt idx="11">
                  <c:v>6.25E-2</c:v>
                </c:pt>
                <c:pt idx="12">
                  <c:v>4.1666666666666664E-2</c:v>
                </c:pt>
                <c:pt idx="13">
                  <c:v>2.0833333333333332E-2</c:v>
                </c:pt>
                <c:pt idx="14">
                  <c:v>6.25E-2</c:v>
                </c:pt>
                <c:pt idx="15">
                  <c:v>4.1666666666666664E-2</c:v>
                </c:pt>
                <c:pt idx="16">
                  <c:v>6.25E-2</c:v>
                </c:pt>
                <c:pt idx="17">
                  <c:v>2.0833333333333332E-2</c:v>
                </c:pt>
                <c:pt idx="18">
                  <c:v>2.0833333333333332E-2</c:v>
                </c:pt>
                <c:pt idx="19">
                  <c:v>2.0833333333333332E-2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DE-4E7A-8F80-AF379EC1A993}"/>
            </c:ext>
          </c:extLst>
        </c:ser>
        <c:ser>
          <c:idx val="1"/>
          <c:order val="1"/>
          <c:tx>
            <c:strRef>
              <c:f>'Síntese dos Indicadores'!$AM$5</c:f>
              <c:strCache>
                <c:ptCount val="1"/>
                <c:pt idx="0">
                  <c:v>Total +C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'Síntese dos Indicadores'!$AM$6:$AM$25</c:f>
              <c:numCache>
                <c:formatCode>0%</c:formatCode>
                <c:ptCount val="20"/>
                <c:pt idx="0">
                  <c:v>4.1666666666666664E-2</c:v>
                </c:pt>
                <c:pt idx="1">
                  <c:v>0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2.0833333333333332E-2</c:v>
                </c:pt>
                <c:pt idx="5">
                  <c:v>2.0833333333333332E-2</c:v>
                </c:pt>
                <c:pt idx="6">
                  <c:v>2.0833333333333332E-2</c:v>
                </c:pt>
                <c:pt idx="7">
                  <c:v>0</c:v>
                </c:pt>
                <c:pt idx="8">
                  <c:v>0</c:v>
                </c:pt>
                <c:pt idx="9">
                  <c:v>2.0833333333333332E-2</c:v>
                </c:pt>
                <c:pt idx="10">
                  <c:v>2.0833333333333332E-2</c:v>
                </c:pt>
                <c:pt idx="11">
                  <c:v>2.0833333333333332E-2</c:v>
                </c:pt>
                <c:pt idx="12">
                  <c:v>4.1666666666666664E-2</c:v>
                </c:pt>
                <c:pt idx="13">
                  <c:v>2.0833333333333332E-2</c:v>
                </c:pt>
                <c:pt idx="14">
                  <c:v>2.0833333333333332E-2</c:v>
                </c:pt>
                <c:pt idx="15">
                  <c:v>2.0833333333333332E-2</c:v>
                </c:pt>
                <c:pt idx="16">
                  <c:v>0</c:v>
                </c:pt>
                <c:pt idx="17">
                  <c:v>6.25E-2</c:v>
                </c:pt>
                <c:pt idx="18">
                  <c:v>4.1666666666666664E-2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ADE-4E7A-8F80-AF379EC1A993}"/>
            </c:ext>
          </c:extLst>
        </c:ser>
        <c:ser>
          <c:idx val="2"/>
          <c:order val="2"/>
          <c:tx>
            <c:strRef>
              <c:f>'Síntese dos Indicadores'!$AN$5</c:f>
              <c:strCache>
                <c:ptCount val="1"/>
                <c:pt idx="0">
                  <c:v>Total C+C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'Síntese dos Indicadores'!$AN$6:$AN$25</c:f>
              <c:numCache>
                <c:formatCode>0%</c:formatCode>
                <c:ptCount val="20"/>
                <c:pt idx="0">
                  <c:v>6.25E-2</c:v>
                </c:pt>
                <c:pt idx="1">
                  <c:v>8.3333333333333329E-2</c:v>
                </c:pt>
                <c:pt idx="2">
                  <c:v>6.25E-2</c:v>
                </c:pt>
                <c:pt idx="3">
                  <c:v>6.25E-2</c:v>
                </c:pt>
                <c:pt idx="4">
                  <c:v>6.25E-2</c:v>
                </c:pt>
                <c:pt idx="5">
                  <c:v>8.3333333333333329E-2</c:v>
                </c:pt>
                <c:pt idx="6">
                  <c:v>4.1666666666666664E-2</c:v>
                </c:pt>
                <c:pt idx="7">
                  <c:v>6.25E-2</c:v>
                </c:pt>
                <c:pt idx="8">
                  <c:v>0.16666666666666666</c:v>
                </c:pt>
                <c:pt idx="9">
                  <c:v>2.0833333333333332E-2</c:v>
                </c:pt>
                <c:pt idx="10">
                  <c:v>4.1666666666666664E-2</c:v>
                </c:pt>
                <c:pt idx="11">
                  <c:v>8.3333333333333329E-2</c:v>
                </c:pt>
                <c:pt idx="12">
                  <c:v>8.3333333333333329E-2</c:v>
                </c:pt>
                <c:pt idx="13">
                  <c:v>4.1666666666666664E-2</c:v>
                </c:pt>
                <c:pt idx="14">
                  <c:v>8.3333333333333329E-2</c:v>
                </c:pt>
                <c:pt idx="15">
                  <c:v>6.25E-2</c:v>
                </c:pt>
                <c:pt idx="16">
                  <c:v>6.25E-2</c:v>
                </c:pt>
                <c:pt idx="17">
                  <c:v>8.3333333333333329E-2</c:v>
                </c:pt>
                <c:pt idx="18">
                  <c:v>6.25E-2</c:v>
                </c:pt>
                <c:pt idx="19">
                  <c:v>2.0833333333333332E-2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ADE-4E7A-8F80-AF379EC1A993}"/>
            </c:ext>
          </c:extLst>
        </c:ser>
        <c:ser>
          <c:idx val="3"/>
          <c:order val="3"/>
          <c:tx>
            <c:strRef>
              <c:f>'Síntese dos Indicadores'!$AO$5</c:f>
              <c:strCache>
                <c:ptCount val="1"/>
                <c:pt idx="0">
                  <c:v>Total NC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'Síntese dos Indicadores'!$AO$6:$AO$25</c:f>
              <c:numCache>
                <c:formatCode>0%</c:formatCode>
                <c:ptCount val="20"/>
                <c:pt idx="0">
                  <c:v>0.14583333333333334</c:v>
                </c:pt>
                <c:pt idx="1">
                  <c:v>0.125</c:v>
                </c:pt>
                <c:pt idx="2">
                  <c:v>0.14583333333333334</c:v>
                </c:pt>
                <c:pt idx="3">
                  <c:v>0.14583333333333334</c:v>
                </c:pt>
                <c:pt idx="4">
                  <c:v>0.14583333333333334</c:v>
                </c:pt>
                <c:pt idx="5">
                  <c:v>0.125</c:v>
                </c:pt>
                <c:pt idx="6">
                  <c:v>0.16666666666666666</c:v>
                </c:pt>
                <c:pt idx="7">
                  <c:v>0.14583333333333334</c:v>
                </c:pt>
                <c:pt idx="8">
                  <c:v>4.1666666666666664E-2</c:v>
                </c:pt>
                <c:pt idx="9">
                  <c:v>0.1875</c:v>
                </c:pt>
                <c:pt idx="10">
                  <c:v>0.16666666666666666</c:v>
                </c:pt>
                <c:pt idx="11">
                  <c:v>0.125</c:v>
                </c:pt>
                <c:pt idx="12">
                  <c:v>0.125</c:v>
                </c:pt>
                <c:pt idx="13">
                  <c:v>0.16666666666666666</c:v>
                </c:pt>
                <c:pt idx="14">
                  <c:v>0.125</c:v>
                </c:pt>
                <c:pt idx="15">
                  <c:v>0.14583333333333334</c:v>
                </c:pt>
                <c:pt idx="16">
                  <c:v>0.14583333333333334</c:v>
                </c:pt>
                <c:pt idx="17">
                  <c:v>0.125</c:v>
                </c:pt>
                <c:pt idx="18">
                  <c:v>0.14583333333333334</c:v>
                </c:pt>
                <c:pt idx="19">
                  <c:v>0.1875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ADE-4E7A-8F80-AF379EC1A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905192"/>
        <c:axId val="430904408"/>
      </c:barChart>
      <c:catAx>
        <c:axId val="4309051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904408"/>
        <c:crosses val="autoZero"/>
        <c:auto val="1"/>
        <c:lblAlgn val="ctr"/>
        <c:lblOffset val="100"/>
        <c:noMultiLvlLbl val="0"/>
      </c:catAx>
      <c:valAx>
        <c:axId val="430904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905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Percentual de Indicadores Críticos por Classificação</a:t>
            </a:r>
          </a:p>
        </c:rich>
      </c:tx>
      <c:layout>
        <c:manualLayout>
          <c:xMode val="edge"/>
          <c:yMode val="edge"/>
          <c:x val="0.1054697013824665"/>
          <c:y val="2.6390780266623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'Síntese dos Indicadores'!$AP$5</c:f>
              <c:strCache>
                <c:ptCount val="1"/>
                <c:pt idx="0">
                  <c:v>Total 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dos Indicadores'!$AP$6:$AP$25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4.1666666666666664E-2</c:v>
                </c:pt>
                <c:pt idx="5">
                  <c:v>6.25E-2</c:v>
                </c:pt>
                <c:pt idx="6">
                  <c:v>2.0833333333333332E-2</c:v>
                </c:pt>
                <c:pt idx="7">
                  <c:v>6.25E-2</c:v>
                </c:pt>
                <c:pt idx="8">
                  <c:v>0.16666666666666666</c:v>
                </c:pt>
                <c:pt idx="9">
                  <c:v>0</c:v>
                </c:pt>
                <c:pt idx="10">
                  <c:v>0</c:v>
                </c:pt>
                <c:pt idx="11">
                  <c:v>6.25E-2</c:v>
                </c:pt>
                <c:pt idx="12">
                  <c:v>4.1666666666666664E-2</c:v>
                </c:pt>
                <c:pt idx="13">
                  <c:v>0</c:v>
                </c:pt>
                <c:pt idx="14">
                  <c:v>6.25E-2</c:v>
                </c:pt>
                <c:pt idx="15">
                  <c:v>4.1666666666666664E-2</c:v>
                </c:pt>
                <c:pt idx="16">
                  <c:v>0</c:v>
                </c:pt>
                <c:pt idx="17">
                  <c:v>0</c:v>
                </c:pt>
                <c:pt idx="18">
                  <c:v>2.0833333333333332E-2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43-4513-BBC5-95FDF81EDC78}"/>
            </c:ext>
          </c:extLst>
        </c:ser>
        <c:ser>
          <c:idx val="1"/>
          <c:order val="1"/>
          <c:tx>
            <c:strRef>
              <c:f>'Síntese dos Indicadores'!$AQ$5</c:f>
              <c:strCache>
                <c:ptCount val="1"/>
                <c:pt idx="0">
                  <c:v>Total +C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'Síntese dos Indicadores'!$AQ$6:$AQ$25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2.0833333333333332E-2</c:v>
                </c:pt>
                <c:pt idx="5">
                  <c:v>2.0833333333333332E-2</c:v>
                </c:pt>
                <c:pt idx="6">
                  <c:v>2.0833333333333332E-2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2.0833333333333332E-2</c:v>
                </c:pt>
                <c:pt idx="12">
                  <c:v>4.1666666666666664E-2</c:v>
                </c:pt>
                <c:pt idx="13">
                  <c:v>0</c:v>
                </c:pt>
                <c:pt idx="14">
                  <c:v>2.0833333333333332E-2</c:v>
                </c:pt>
                <c:pt idx="15">
                  <c:v>2.0833333333333332E-2</c:v>
                </c:pt>
                <c:pt idx="16">
                  <c:v>0</c:v>
                </c:pt>
                <c:pt idx="17">
                  <c:v>0</c:v>
                </c:pt>
                <c:pt idx="18">
                  <c:v>4.1666666666666664E-2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43-4513-BBC5-95FDF81EDC78}"/>
            </c:ext>
          </c:extLst>
        </c:ser>
        <c:ser>
          <c:idx val="2"/>
          <c:order val="2"/>
          <c:tx>
            <c:strRef>
              <c:f>'Síntese dos Indicadores'!$AR$5</c:f>
              <c:strCache>
                <c:ptCount val="1"/>
                <c:pt idx="0">
                  <c:v>Total C+C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'Síntese dos Indicadores'!$AR$6:$AR$25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6.25E-2</c:v>
                </c:pt>
                <c:pt idx="5">
                  <c:v>8.3333333333333329E-2</c:v>
                </c:pt>
                <c:pt idx="6">
                  <c:v>4.1666666666666664E-2</c:v>
                </c:pt>
                <c:pt idx="7">
                  <c:v>6.25E-2</c:v>
                </c:pt>
                <c:pt idx="8">
                  <c:v>0.16666666666666666</c:v>
                </c:pt>
                <c:pt idx="9">
                  <c:v>0</c:v>
                </c:pt>
                <c:pt idx="10">
                  <c:v>0</c:v>
                </c:pt>
                <c:pt idx="11">
                  <c:v>8.3333333333333329E-2</c:v>
                </c:pt>
                <c:pt idx="12">
                  <c:v>8.3333333333333329E-2</c:v>
                </c:pt>
                <c:pt idx="13">
                  <c:v>0</c:v>
                </c:pt>
                <c:pt idx="14">
                  <c:v>8.3333333333333329E-2</c:v>
                </c:pt>
                <c:pt idx="15">
                  <c:v>6.25E-2</c:v>
                </c:pt>
                <c:pt idx="16">
                  <c:v>0</c:v>
                </c:pt>
                <c:pt idx="17">
                  <c:v>0</c:v>
                </c:pt>
                <c:pt idx="18">
                  <c:v>6.25E-2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43-4513-BBC5-95FDF81EDC78}"/>
            </c:ext>
          </c:extLst>
        </c:ser>
        <c:ser>
          <c:idx val="3"/>
          <c:order val="3"/>
          <c:tx>
            <c:strRef>
              <c:f>'Síntese dos Indicadores'!$AS$5</c:f>
              <c:strCache>
                <c:ptCount val="1"/>
                <c:pt idx="0">
                  <c:v>Total NC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'Síntese dos Indicadores'!$AS$6:$AS$25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0.14583333333333334</c:v>
                </c:pt>
                <c:pt idx="5">
                  <c:v>0.125</c:v>
                </c:pt>
                <c:pt idx="6">
                  <c:v>0.16666666666666666</c:v>
                </c:pt>
                <c:pt idx="7">
                  <c:v>0.14583333333333334</c:v>
                </c:pt>
                <c:pt idx="8">
                  <c:v>4.1666666666666664E-2</c:v>
                </c:pt>
                <c:pt idx="9">
                  <c:v>0</c:v>
                </c:pt>
                <c:pt idx="10">
                  <c:v>0</c:v>
                </c:pt>
                <c:pt idx="11">
                  <c:v>0.125</c:v>
                </c:pt>
                <c:pt idx="12">
                  <c:v>0.125</c:v>
                </c:pt>
                <c:pt idx="13">
                  <c:v>0</c:v>
                </c:pt>
                <c:pt idx="14">
                  <c:v>0.125</c:v>
                </c:pt>
                <c:pt idx="15">
                  <c:v>0.14583333333333334</c:v>
                </c:pt>
                <c:pt idx="16">
                  <c:v>0</c:v>
                </c:pt>
                <c:pt idx="17">
                  <c:v>0</c:v>
                </c:pt>
                <c:pt idx="18">
                  <c:v>0.14583333333333334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443-4513-BBC5-95FDF81ED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906760"/>
        <c:axId val="430901272"/>
      </c:barChart>
      <c:catAx>
        <c:axId val="4309067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901272"/>
        <c:crosses val="autoZero"/>
        <c:auto val="1"/>
        <c:lblAlgn val="ctr"/>
        <c:lblOffset val="100"/>
        <c:noMultiLvlLbl val="0"/>
      </c:catAx>
      <c:valAx>
        <c:axId val="43090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906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Percentual de Indicadores Não Críticos por Classificação</a:t>
            </a:r>
          </a:p>
        </c:rich>
      </c:tx>
      <c:layout>
        <c:manualLayout>
          <c:xMode val="edge"/>
          <c:yMode val="edge"/>
          <c:x val="0.16446925599711551"/>
          <c:y val="3.46542184348163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'Síntese dos Indicadores'!$AT$5</c:f>
              <c:strCache>
                <c:ptCount val="1"/>
                <c:pt idx="0">
                  <c:v>Total 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dos Indicadores'!$AT$6:$AT$25</c:f>
              <c:numCache>
                <c:formatCode>0%</c:formatCode>
                <c:ptCount val="20"/>
                <c:pt idx="0">
                  <c:v>2.0833333333333332E-2</c:v>
                </c:pt>
                <c:pt idx="1">
                  <c:v>8.3333333333333329E-2</c:v>
                </c:pt>
                <c:pt idx="2">
                  <c:v>4.1666666666666664E-2</c:v>
                </c:pt>
                <c:pt idx="3">
                  <c:v>4.1666666666666664E-2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2.0833333333333332E-2</c:v>
                </c:pt>
                <c:pt idx="11">
                  <c:v>0</c:v>
                </c:pt>
                <c:pt idx="12">
                  <c:v>0</c:v>
                </c:pt>
                <c:pt idx="13">
                  <c:v>2.0833333333333332E-2</c:v>
                </c:pt>
                <c:pt idx="14">
                  <c:v>0</c:v>
                </c:pt>
                <c:pt idx="15">
                  <c:v>0</c:v>
                </c:pt>
                <c:pt idx="16">
                  <c:v>6.25E-2</c:v>
                </c:pt>
                <c:pt idx="17">
                  <c:v>2.0833333333333332E-2</c:v>
                </c:pt>
                <c:pt idx="18">
                  <c:v>0</c:v>
                </c:pt>
                <c:pt idx="19">
                  <c:v>2.0833333333333332E-2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C4-45EA-BE77-A6D2F080C9A2}"/>
            </c:ext>
          </c:extLst>
        </c:ser>
        <c:ser>
          <c:idx val="1"/>
          <c:order val="1"/>
          <c:tx>
            <c:strRef>
              <c:f>'Síntese dos Indicadores'!$AU$5</c:f>
              <c:strCache>
                <c:ptCount val="1"/>
                <c:pt idx="0">
                  <c:v>Total +C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'Síntese dos Indicadores'!$AU$6:$AU$25</c:f>
              <c:numCache>
                <c:formatCode>0%</c:formatCode>
                <c:ptCount val="20"/>
                <c:pt idx="0">
                  <c:v>4.1666666666666664E-2</c:v>
                </c:pt>
                <c:pt idx="1">
                  <c:v>0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2.0833333333333332E-2</c:v>
                </c:pt>
                <c:pt idx="10">
                  <c:v>2.0833333333333332E-2</c:v>
                </c:pt>
                <c:pt idx="11">
                  <c:v>0</c:v>
                </c:pt>
                <c:pt idx="12">
                  <c:v>0</c:v>
                </c:pt>
                <c:pt idx="13">
                  <c:v>2.0833333333333332E-2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6.25E-2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C4-45EA-BE77-A6D2F080C9A2}"/>
            </c:ext>
          </c:extLst>
        </c:ser>
        <c:ser>
          <c:idx val="2"/>
          <c:order val="2"/>
          <c:tx>
            <c:strRef>
              <c:f>'Síntese dos Indicadores'!$AV$5</c:f>
              <c:strCache>
                <c:ptCount val="1"/>
                <c:pt idx="0">
                  <c:v>Total C+C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'Síntese dos Indicadores'!$AV$6:$AV$25</c:f>
              <c:numCache>
                <c:formatCode>0%</c:formatCode>
                <c:ptCount val="20"/>
                <c:pt idx="0">
                  <c:v>6.25E-2</c:v>
                </c:pt>
                <c:pt idx="1">
                  <c:v>8.3333333333333329E-2</c:v>
                </c:pt>
                <c:pt idx="2">
                  <c:v>6.25E-2</c:v>
                </c:pt>
                <c:pt idx="3">
                  <c:v>6.25E-2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2.0833333333333332E-2</c:v>
                </c:pt>
                <c:pt idx="10">
                  <c:v>4.1666666666666664E-2</c:v>
                </c:pt>
                <c:pt idx="11">
                  <c:v>0</c:v>
                </c:pt>
                <c:pt idx="12">
                  <c:v>0</c:v>
                </c:pt>
                <c:pt idx="13">
                  <c:v>4.1666666666666664E-2</c:v>
                </c:pt>
                <c:pt idx="14">
                  <c:v>0</c:v>
                </c:pt>
                <c:pt idx="15">
                  <c:v>0</c:v>
                </c:pt>
                <c:pt idx="16">
                  <c:v>6.25E-2</c:v>
                </c:pt>
                <c:pt idx="17">
                  <c:v>8.3333333333333329E-2</c:v>
                </c:pt>
                <c:pt idx="18">
                  <c:v>0</c:v>
                </c:pt>
                <c:pt idx="19">
                  <c:v>2.0833333333333332E-2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DC4-45EA-BE77-A6D2F080C9A2}"/>
            </c:ext>
          </c:extLst>
        </c:ser>
        <c:ser>
          <c:idx val="3"/>
          <c:order val="3"/>
          <c:tx>
            <c:strRef>
              <c:f>'Síntese dos Indicadores'!$AW$5</c:f>
              <c:strCache>
                <c:ptCount val="1"/>
                <c:pt idx="0">
                  <c:v>Total NC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'Síntese dos Indicadores'!$AW$6:$AW$25</c:f>
              <c:numCache>
                <c:formatCode>0%</c:formatCode>
                <c:ptCount val="20"/>
                <c:pt idx="0">
                  <c:v>0.14583333333333334</c:v>
                </c:pt>
                <c:pt idx="1">
                  <c:v>0.125</c:v>
                </c:pt>
                <c:pt idx="2">
                  <c:v>0.14583333333333334</c:v>
                </c:pt>
                <c:pt idx="3">
                  <c:v>0.14583333333333334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0.1875</c:v>
                </c:pt>
                <c:pt idx="10">
                  <c:v>0.16666666666666666</c:v>
                </c:pt>
                <c:pt idx="11">
                  <c:v>0</c:v>
                </c:pt>
                <c:pt idx="12">
                  <c:v>0</c:v>
                </c:pt>
                <c:pt idx="13">
                  <c:v>0.16666666666666666</c:v>
                </c:pt>
                <c:pt idx="14">
                  <c:v>0</c:v>
                </c:pt>
                <c:pt idx="15">
                  <c:v>0</c:v>
                </c:pt>
                <c:pt idx="16">
                  <c:v>0.14583333333333334</c:v>
                </c:pt>
                <c:pt idx="17">
                  <c:v>0.125</c:v>
                </c:pt>
                <c:pt idx="18">
                  <c:v>0</c:v>
                </c:pt>
                <c:pt idx="19">
                  <c:v>0.1875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DC4-45EA-BE77-A6D2F080C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901664"/>
        <c:axId val="430902448"/>
      </c:barChart>
      <c:catAx>
        <c:axId val="430901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902448"/>
        <c:crosses val="autoZero"/>
        <c:auto val="1"/>
        <c:lblAlgn val="ctr"/>
        <c:lblOffset val="100"/>
        <c:noMultiLvlLbl val="0"/>
      </c:catAx>
      <c:valAx>
        <c:axId val="43090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90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Número de Classificação "0" de cada Indicador de CC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'Síntese CC 0'!$BD$6:$BD$25</c:f>
              <c:numCache>
                <c:formatCode>General</c:formatCode>
                <c:ptCount val="2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7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18">
                  <c:v>0</c:v>
                </c:pt>
                <c:pt idx="19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7E-45C7-8D81-2FE0BE987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735696"/>
        <c:axId val="436739224"/>
      </c:barChart>
      <c:catAx>
        <c:axId val="4367356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739224"/>
        <c:crosses val="autoZero"/>
        <c:auto val="1"/>
        <c:lblAlgn val="ctr"/>
        <c:lblOffset val="100"/>
        <c:noMultiLvlLbl val="0"/>
      </c:catAx>
      <c:valAx>
        <c:axId val="436739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73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28575</xdr:rowOff>
    </xdr:from>
    <xdr:to>
      <xdr:col>12</xdr:col>
      <xdr:colOff>600075</xdr:colOff>
      <xdr:row>42</xdr:row>
      <xdr:rowOff>104775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xmlns="" id="{7FF82315-BA6B-467F-8315-63F455304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76200</xdr:colOff>
      <xdr:row>25</xdr:row>
      <xdr:rowOff>95250</xdr:rowOff>
    </xdr:from>
    <xdr:to>
      <xdr:col>12</xdr:col>
      <xdr:colOff>523875</xdr:colOff>
      <xdr:row>40</xdr:row>
      <xdr:rowOff>142875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xmlns="" id="{BC182753-6D88-4644-A47A-A4881F4DB2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0</xdr:row>
      <xdr:rowOff>28575</xdr:rowOff>
    </xdr:from>
    <xdr:to>
      <xdr:col>0</xdr:col>
      <xdr:colOff>2305050</xdr:colOff>
      <xdr:row>3</xdr:row>
      <xdr:rowOff>945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D7DB481-299A-46B4-A211-10F2AE9A2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28575"/>
          <a:ext cx="1924051" cy="562920"/>
        </a:xfrm>
        <a:prstGeom prst="rect">
          <a:avLst/>
        </a:prstGeom>
      </xdr:spPr>
    </xdr:pic>
    <xdr:clientData/>
  </xdr:twoCellAnchor>
  <xdr:twoCellAnchor>
    <xdr:from>
      <xdr:col>60</xdr:col>
      <xdr:colOff>145143</xdr:colOff>
      <xdr:row>4</xdr:row>
      <xdr:rowOff>34472</xdr:rowOff>
    </xdr:from>
    <xdr:to>
      <xdr:col>64</xdr:col>
      <xdr:colOff>498928</xdr:colOff>
      <xdr:row>17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45A642D8-0B2D-450D-AE59-04982E651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175148</xdr:rowOff>
    </xdr:from>
    <xdr:ext cx="1665530" cy="1143162"/>
    <xdr:pic>
      <xdr:nvPicPr>
        <xdr:cNvPr id="2" name="Imagem 1">
          <a:extLst>
            <a:ext uri="{FF2B5EF4-FFF2-40B4-BE49-F238E27FC236}">
              <a16:creationId xmlns:a16="http://schemas.microsoft.com/office/drawing/2014/main" xmlns="" id="{BC66E16E-93C5-4E34-95FA-EB8069F87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71338"/>
          <a:ext cx="1665530" cy="1143162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175148</xdr:rowOff>
    </xdr:from>
    <xdr:ext cx="1665530" cy="1143162"/>
    <xdr:pic>
      <xdr:nvPicPr>
        <xdr:cNvPr id="2" name="Imagem 1">
          <a:extLst>
            <a:ext uri="{FF2B5EF4-FFF2-40B4-BE49-F238E27FC236}">
              <a16:creationId xmlns:a16="http://schemas.microsoft.com/office/drawing/2014/main" xmlns="" id="{132E883E-3F0D-4391-AF18-CEC3459A1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71338"/>
          <a:ext cx="1665530" cy="1143162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175148</xdr:rowOff>
    </xdr:from>
    <xdr:ext cx="1665530" cy="1143162"/>
    <xdr:pic>
      <xdr:nvPicPr>
        <xdr:cNvPr id="2" name="Imagem 1">
          <a:extLst>
            <a:ext uri="{FF2B5EF4-FFF2-40B4-BE49-F238E27FC236}">
              <a16:creationId xmlns:a16="http://schemas.microsoft.com/office/drawing/2014/main" xmlns="" id="{00F02A5A-01DB-4DA4-BF75-66CE13DD4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71338"/>
          <a:ext cx="1665530" cy="1143162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175148</xdr:rowOff>
    </xdr:from>
    <xdr:ext cx="1665530" cy="1164329"/>
    <xdr:pic>
      <xdr:nvPicPr>
        <xdr:cNvPr id="2" name="Imagem 1">
          <a:extLst>
            <a:ext uri="{FF2B5EF4-FFF2-40B4-BE49-F238E27FC236}">
              <a16:creationId xmlns:a16="http://schemas.microsoft.com/office/drawing/2014/main" xmlns="" id="{9F782032-14E5-4588-9AC7-ADFDCFB0E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71338"/>
          <a:ext cx="1665530" cy="1164329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175148</xdr:rowOff>
    </xdr:from>
    <xdr:ext cx="1665530" cy="1157525"/>
    <xdr:pic>
      <xdr:nvPicPr>
        <xdr:cNvPr id="2" name="Imagem 1">
          <a:extLst>
            <a:ext uri="{FF2B5EF4-FFF2-40B4-BE49-F238E27FC236}">
              <a16:creationId xmlns:a16="http://schemas.microsoft.com/office/drawing/2014/main" xmlns="" id="{0CAC5C8B-4BDA-4E9D-BF34-C70775118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71338"/>
          <a:ext cx="1665530" cy="1157525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175148</xdr:rowOff>
    </xdr:from>
    <xdr:ext cx="1665530" cy="1164329"/>
    <xdr:pic>
      <xdr:nvPicPr>
        <xdr:cNvPr id="2" name="Imagem 1">
          <a:extLst>
            <a:ext uri="{FF2B5EF4-FFF2-40B4-BE49-F238E27FC236}">
              <a16:creationId xmlns:a16="http://schemas.microsoft.com/office/drawing/2014/main" xmlns="" id="{0E6A1052-0618-4302-8988-6A90979D7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71338"/>
          <a:ext cx="1665530" cy="1164329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175148</xdr:rowOff>
    </xdr:from>
    <xdr:ext cx="1665530" cy="1164329"/>
    <xdr:pic>
      <xdr:nvPicPr>
        <xdr:cNvPr id="2" name="Imagem 1">
          <a:extLst>
            <a:ext uri="{FF2B5EF4-FFF2-40B4-BE49-F238E27FC236}">
              <a16:creationId xmlns:a16="http://schemas.microsoft.com/office/drawing/2014/main" xmlns="" id="{CF057EE1-60F9-4D61-A890-0151D6358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75148"/>
          <a:ext cx="1665530" cy="1164329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175148</xdr:rowOff>
    </xdr:from>
    <xdr:ext cx="1665530" cy="1164329"/>
    <xdr:pic>
      <xdr:nvPicPr>
        <xdr:cNvPr id="2" name="Imagem 1">
          <a:extLst>
            <a:ext uri="{FF2B5EF4-FFF2-40B4-BE49-F238E27FC236}">
              <a16:creationId xmlns:a16="http://schemas.microsoft.com/office/drawing/2014/main" xmlns="" id="{FFC7D729-FC99-4121-8D57-2B4EEB076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75148"/>
          <a:ext cx="1665530" cy="1164329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175148</xdr:rowOff>
    </xdr:from>
    <xdr:ext cx="1665530" cy="1164329"/>
    <xdr:pic>
      <xdr:nvPicPr>
        <xdr:cNvPr id="2" name="Imagem 1">
          <a:extLst>
            <a:ext uri="{FF2B5EF4-FFF2-40B4-BE49-F238E27FC236}">
              <a16:creationId xmlns:a16="http://schemas.microsoft.com/office/drawing/2014/main" xmlns="" id="{FBDB5282-B2D5-42CC-B766-66546D4E9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75148"/>
          <a:ext cx="1665530" cy="1164329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0.10216</cdr:x>
      <cdr:y>0.80529</cdr:y>
    </cdr:from>
    <cdr:to>
      <cdr:x>0.1097</cdr:x>
      <cdr:y>0.82022</cdr:y>
    </cdr:to>
    <cdr:sp macro="" textlink="">
      <cdr:nvSpPr>
        <cdr:cNvPr id="2" name="Retângulo 1">
          <a:extLst xmlns:a="http://schemas.openxmlformats.org/drawingml/2006/main">
            <a:ext uri="{FF2B5EF4-FFF2-40B4-BE49-F238E27FC236}">
              <a16:creationId xmlns:a16="http://schemas.microsoft.com/office/drawing/2014/main" xmlns="" id="{86C5C8CC-6299-4777-850C-031BA008FDD6}"/>
            </a:ext>
          </a:extLst>
        </cdr:cNvPr>
        <cdr:cNvSpPr/>
      </cdr:nvSpPr>
      <cdr:spPr>
        <a:xfrm xmlns:a="http://schemas.openxmlformats.org/drawingml/2006/main">
          <a:off x="946150" y="3768725"/>
          <a:ext cx="69850" cy="698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175148</xdr:rowOff>
    </xdr:from>
    <xdr:ext cx="1665530" cy="1164329"/>
    <xdr:pic>
      <xdr:nvPicPr>
        <xdr:cNvPr id="2" name="Imagem 1">
          <a:extLst>
            <a:ext uri="{FF2B5EF4-FFF2-40B4-BE49-F238E27FC236}">
              <a16:creationId xmlns:a16="http://schemas.microsoft.com/office/drawing/2014/main" xmlns="" id="{136E2972-C874-4ACD-B797-7BF25F433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75148"/>
          <a:ext cx="1665530" cy="116432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64294</xdr:rowOff>
    </xdr:from>
    <xdr:to>
      <xdr:col>7</xdr:col>
      <xdr:colOff>590550</xdr:colOff>
      <xdr:row>28</xdr:row>
      <xdr:rowOff>172245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8DA3760-26E0-413F-8963-6CB2AFCB2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494416</xdr:colOff>
      <xdr:row>13</xdr:row>
      <xdr:rowOff>96044</xdr:rowOff>
    </xdr:from>
    <xdr:to>
      <xdr:col>23</xdr:col>
      <xdr:colOff>286198</xdr:colOff>
      <xdr:row>28</xdr:row>
      <xdr:rowOff>99219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D88DBBDD-149E-46F6-97BF-846609023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95249</xdr:rowOff>
    </xdr:from>
    <xdr:to>
      <xdr:col>7</xdr:col>
      <xdr:colOff>590550</xdr:colOff>
      <xdr:row>44</xdr:row>
      <xdr:rowOff>152399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357EAA3F-4FBB-4E73-82EC-24A736007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15079</xdr:colOff>
      <xdr:row>13</xdr:row>
      <xdr:rowOff>50319</xdr:rowOff>
    </xdr:from>
    <xdr:to>
      <xdr:col>15</xdr:col>
      <xdr:colOff>438239</xdr:colOff>
      <xdr:row>28</xdr:row>
      <xdr:rowOff>125211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E1261DC0-4BB2-4D7E-BB4D-385C1497B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490212</xdr:colOff>
      <xdr:row>28</xdr:row>
      <xdr:rowOff>133943</xdr:rowOff>
    </xdr:from>
    <xdr:to>
      <xdr:col>23</xdr:col>
      <xdr:colOff>321972</xdr:colOff>
      <xdr:row>44</xdr:row>
      <xdr:rowOff>159343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DFC27737-E0B9-4A22-BFB8-EAA9CF234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15382</xdr:colOff>
      <xdr:row>28</xdr:row>
      <xdr:rowOff>134414</xdr:rowOff>
    </xdr:from>
    <xdr:to>
      <xdr:col>15</xdr:col>
      <xdr:colOff>442576</xdr:colOff>
      <xdr:row>45</xdr:row>
      <xdr:rowOff>25391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EF3361C1-AC7E-4224-9307-5730C8E67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</xdr:colOff>
      <xdr:row>1</xdr:row>
      <xdr:rowOff>0</xdr:rowOff>
    </xdr:from>
    <xdr:to>
      <xdr:col>7</xdr:col>
      <xdr:colOff>563113</xdr:colOff>
      <xdr:row>13</xdr:row>
      <xdr:rowOff>95848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C3B131EB-6D74-4A47-9FA4-1EA9923228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586581</xdr:colOff>
      <xdr:row>1</xdr:row>
      <xdr:rowOff>0</xdr:rowOff>
    </xdr:from>
    <xdr:to>
      <xdr:col>15</xdr:col>
      <xdr:colOff>476250</xdr:colOff>
      <xdr:row>13</xdr:row>
      <xdr:rowOff>98380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08EB29FB-03ED-40C4-8E29-2E3CF3D0B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518731</xdr:colOff>
      <xdr:row>0</xdr:row>
      <xdr:rowOff>146844</xdr:rowOff>
    </xdr:from>
    <xdr:to>
      <xdr:col>23</xdr:col>
      <xdr:colOff>241479</xdr:colOff>
      <xdr:row>13</xdr:row>
      <xdr:rowOff>62606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5D38EBF5-AD83-4E4F-97B5-80A11990E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390525</xdr:colOff>
      <xdr:row>40</xdr:row>
      <xdr:rowOff>127000</xdr:rowOff>
    </xdr:from>
    <xdr:to>
      <xdr:col>23</xdr:col>
      <xdr:colOff>85725</xdr:colOff>
      <xdr:row>57</xdr:row>
      <xdr:rowOff>69850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FA71201F-6F3A-4FD8-B18D-CD140F8C6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238125</xdr:colOff>
      <xdr:row>25</xdr:row>
      <xdr:rowOff>44450</xdr:rowOff>
    </xdr:from>
    <xdr:to>
      <xdr:col>26</xdr:col>
      <xdr:colOff>542925</xdr:colOff>
      <xdr:row>40</xdr:row>
      <xdr:rowOff>120650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CD81150D-FA57-415F-9A52-4FB445592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320675</xdr:colOff>
      <xdr:row>25</xdr:row>
      <xdr:rowOff>44450</xdr:rowOff>
    </xdr:from>
    <xdr:to>
      <xdr:col>34</xdr:col>
      <xdr:colOff>15875</xdr:colOff>
      <xdr:row>40</xdr:row>
      <xdr:rowOff>120650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BCC2C934-91F9-469C-8F8C-FC3978873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53975</xdr:colOff>
      <xdr:row>25</xdr:row>
      <xdr:rowOff>57150</xdr:rowOff>
    </xdr:from>
    <xdr:to>
      <xdr:col>41</xdr:col>
      <xdr:colOff>358775</xdr:colOff>
      <xdr:row>40</xdr:row>
      <xdr:rowOff>133350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9CF65C32-C2D0-4353-ACDE-CE8411A8D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377825</xdr:colOff>
      <xdr:row>25</xdr:row>
      <xdr:rowOff>31750</xdr:rowOff>
    </xdr:from>
    <xdr:to>
      <xdr:col>49</xdr:col>
      <xdr:colOff>73025</xdr:colOff>
      <xdr:row>40</xdr:row>
      <xdr:rowOff>107950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B85FD21D-D4E8-4279-A6DF-69E96E1BB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73025</xdr:colOff>
      <xdr:row>25</xdr:row>
      <xdr:rowOff>19050</xdr:rowOff>
    </xdr:from>
    <xdr:to>
      <xdr:col>56</xdr:col>
      <xdr:colOff>377825</xdr:colOff>
      <xdr:row>40</xdr:row>
      <xdr:rowOff>95250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7C34E0FE-D5A7-4D4D-AFDE-DE8A3AEF74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</xdr:colOff>
      <xdr:row>1</xdr:row>
      <xdr:rowOff>1</xdr:rowOff>
    </xdr:from>
    <xdr:to>
      <xdr:col>7</xdr:col>
      <xdr:colOff>603251</xdr:colOff>
      <xdr:row>17</xdr:row>
      <xdr:rowOff>146051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xmlns="" id="{AE28B1E1-2C06-40C0-A7B9-751C690A6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19050</xdr:colOff>
      <xdr:row>1</xdr:row>
      <xdr:rowOff>76200</xdr:rowOff>
    </xdr:from>
    <xdr:to>
      <xdr:col>15</xdr:col>
      <xdr:colOff>577850</xdr:colOff>
      <xdr:row>17</xdr:row>
      <xdr:rowOff>146050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EFF069D9-29FE-4068-A50B-8BE0DCE92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7</xdr:col>
      <xdr:colOff>596900</xdr:colOff>
      <xdr:row>35</xdr:row>
      <xdr:rowOff>63500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xmlns="" id="{FDEC1B65-8418-4ECA-A00B-71F46A132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19</xdr:row>
      <xdr:rowOff>0</xdr:rowOff>
    </xdr:from>
    <xdr:to>
      <xdr:col>15</xdr:col>
      <xdr:colOff>577850</xdr:colOff>
      <xdr:row>35</xdr:row>
      <xdr:rowOff>57150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xmlns="" id="{C148CC9D-BD9B-4B58-B4FE-5D8562A10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7</xdr:col>
      <xdr:colOff>603250</xdr:colOff>
      <xdr:row>53</xdr:row>
      <xdr:rowOff>44450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xmlns="" id="{9EBE3FD1-CEDB-4BA2-A777-3198DDC56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36</xdr:row>
      <xdr:rowOff>0</xdr:rowOff>
    </xdr:from>
    <xdr:to>
      <xdr:col>15</xdr:col>
      <xdr:colOff>577850</xdr:colOff>
      <xdr:row>53</xdr:row>
      <xdr:rowOff>50800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xmlns="" id="{184C4531-3BA0-427D-9294-7A26124EF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0</xdr:row>
      <xdr:rowOff>28575</xdr:rowOff>
    </xdr:from>
    <xdr:to>
      <xdr:col>0</xdr:col>
      <xdr:colOff>2305050</xdr:colOff>
      <xdr:row>3</xdr:row>
      <xdr:rowOff>945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A18A5108-9BF1-411C-B1CE-3BF33EDF0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28575"/>
          <a:ext cx="1924051" cy="572445"/>
        </a:xfrm>
        <a:prstGeom prst="rect">
          <a:avLst/>
        </a:prstGeom>
      </xdr:spPr>
    </xdr:pic>
    <xdr:clientData/>
  </xdr:twoCellAnchor>
  <xdr:twoCellAnchor>
    <xdr:from>
      <xdr:col>60</xdr:col>
      <xdr:colOff>145142</xdr:colOff>
      <xdr:row>4</xdr:row>
      <xdr:rowOff>34471</xdr:rowOff>
    </xdr:from>
    <xdr:to>
      <xdr:col>64</xdr:col>
      <xdr:colOff>462642</xdr:colOff>
      <xdr:row>16</xdr:row>
      <xdr:rowOff>163285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1B62064-7BEA-49AE-8462-4A5CD002F9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0</xdr:row>
      <xdr:rowOff>28575</xdr:rowOff>
    </xdr:from>
    <xdr:to>
      <xdr:col>0</xdr:col>
      <xdr:colOff>2305050</xdr:colOff>
      <xdr:row>3</xdr:row>
      <xdr:rowOff>945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44A24C6A-3983-49A7-8F96-A5508910F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28575"/>
          <a:ext cx="1924051" cy="562920"/>
        </a:xfrm>
        <a:prstGeom prst="rect">
          <a:avLst/>
        </a:prstGeom>
      </xdr:spPr>
    </xdr:pic>
    <xdr:clientData/>
  </xdr:twoCellAnchor>
  <xdr:twoCellAnchor>
    <xdr:from>
      <xdr:col>60</xdr:col>
      <xdr:colOff>145143</xdr:colOff>
      <xdr:row>4</xdr:row>
      <xdr:rowOff>34472</xdr:rowOff>
    </xdr:from>
    <xdr:to>
      <xdr:col>64</xdr:col>
      <xdr:colOff>498928</xdr:colOff>
      <xdr:row>17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E02C597C-D3B1-40FF-86C4-3D1E960F4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0</xdr:row>
      <xdr:rowOff>28575</xdr:rowOff>
    </xdr:from>
    <xdr:to>
      <xdr:col>0</xdr:col>
      <xdr:colOff>2305050</xdr:colOff>
      <xdr:row>3</xdr:row>
      <xdr:rowOff>945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5C361F3-2548-45D6-B1D7-2453DF93D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28575"/>
          <a:ext cx="1924051" cy="562920"/>
        </a:xfrm>
        <a:prstGeom prst="rect">
          <a:avLst/>
        </a:prstGeom>
      </xdr:spPr>
    </xdr:pic>
    <xdr:clientData/>
  </xdr:twoCellAnchor>
  <xdr:twoCellAnchor>
    <xdr:from>
      <xdr:col>60</xdr:col>
      <xdr:colOff>145143</xdr:colOff>
      <xdr:row>4</xdr:row>
      <xdr:rowOff>34472</xdr:rowOff>
    </xdr:from>
    <xdr:to>
      <xdr:col>64</xdr:col>
      <xdr:colOff>498928</xdr:colOff>
      <xdr:row>17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28D59BF0-D855-446C-91C6-161B76365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0</xdr:row>
      <xdr:rowOff>28575</xdr:rowOff>
    </xdr:from>
    <xdr:to>
      <xdr:col>0</xdr:col>
      <xdr:colOff>2305050</xdr:colOff>
      <xdr:row>3</xdr:row>
      <xdr:rowOff>945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51973508-E4B3-4FEB-BCCF-4D0261C52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28575"/>
          <a:ext cx="1924051" cy="562920"/>
        </a:xfrm>
        <a:prstGeom prst="rect">
          <a:avLst/>
        </a:prstGeom>
      </xdr:spPr>
    </xdr:pic>
    <xdr:clientData/>
  </xdr:twoCellAnchor>
  <xdr:twoCellAnchor>
    <xdr:from>
      <xdr:col>60</xdr:col>
      <xdr:colOff>145143</xdr:colOff>
      <xdr:row>4</xdr:row>
      <xdr:rowOff>34472</xdr:rowOff>
    </xdr:from>
    <xdr:to>
      <xdr:col>64</xdr:col>
      <xdr:colOff>498928</xdr:colOff>
      <xdr:row>17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B2DC2E19-79E9-4392-BEAF-0C879725DD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0</xdr:row>
      <xdr:rowOff>28575</xdr:rowOff>
    </xdr:from>
    <xdr:to>
      <xdr:col>0</xdr:col>
      <xdr:colOff>2305050</xdr:colOff>
      <xdr:row>3</xdr:row>
      <xdr:rowOff>945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363340C0-FDEE-479E-81B8-AD4170867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28575"/>
          <a:ext cx="1924051" cy="562920"/>
        </a:xfrm>
        <a:prstGeom prst="rect">
          <a:avLst/>
        </a:prstGeom>
      </xdr:spPr>
    </xdr:pic>
    <xdr:clientData/>
  </xdr:twoCellAnchor>
  <xdr:twoCellAnchor>
    <xdr:from>
      <xdr:col>60</xdr:col>
      <xdr:colOff>145143</xdr:colOff>
      <xdr:row>4</xdr:row>
      <xdr:rowOff>34472</xdr:rowOff>
    </xdr:from>
    <xdr:to>
      <xdr:col>64</xdr:col>
      <xdr:colOff>498928</xdr:colOff>
      <xdr:row>17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54BD331B-12E1-493D-A510-BA849C0B2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3" name="Lista2_314" displayName="Lista2_314" ref="E95:E97" totalsRowShown="0" headerRowDxfId="84" dataDxfId="83" tableBorderDxfId="82">
  <autoFilter ref="E95:E97"/>
  <tableColumns count="1">
    <tableColumn id="1" name="RL" dataDxfId="81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4" name="Lista2_3192345" displayName="Lista2_3192345" ref="E95:E97" totalsRowShown="0" headerRowDxfId="3" dataDxfId="2" tableBorderDxfId="1">
  <autoFilter ref="E95:E97"/>
  <tableColumns count="1">
    <tableColumn id="1" name="RL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4" name="Lista2_335115" displayName="Lista2_335115" ref="E95:E97" totalsRowShown="0" headerRowDxfId="75" dataDxfId="74" tableBorderDxfId="73">
  <autoFilter ref="E95:E97"/>
  <tableColumns count="1">
    <tableColumn id="1" name="RL" dataDxfId="7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5" name="Lista2_316" displayName="Lista2_316" ref="E95:E97" totalsRowShown="0" headerRowDxfId="66" dataDxfId="65" tableBorderDxfId="64">
  <autoFilter ref="E95:E97"/>
  <tableColumns count="1">
    <tableColumn id="1" name="RL" dataDxfId="6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6" name="Lista2_317" displayName="Lista2_317" ref="E95:E97" totalsRowShown="0" headerRowDxfId="57" dataDxfId="56" tableBorderDxfId="55">
  <autoFilter ref="E95:E97"/>
  <tableColumns count="1">
    <tableColumn id="1" name="RL" dataDxfId="5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7" name="Lista2_335118" displayName="Lista2_335118" ref="E95:E97" totalsRowShown="0" headerRowDxfId="48" dataDxfId="47" tableBorderDxfId="46">
  <autoFilter ref="E95:E97"/>
  <tableColumns count="1">
    <tableColumn id="1" name="RL" dataDxfId="45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8" name="Lista2_319" displayName="Lista2_319" ref="E95:E97" totalsRowShown="0" headerRowDxfId="39" dataDxfId="38" tableBorderDxfId="37">
  <autoFilter ref="E95:E97"/>
  <tableColumns count="1">
    <tableColumn id="1" name="RL" dataDxfId="36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1" name="Lista2_3192" displayName="Lista2_3192" ref="E95:E97" totalsRowShown="0" headerRowDxfId="30" dataDxfId="29" tableBorderDxfId="28">
  <autoFilter ref="E95:E97"/>
  <tableColumns count="1">
    <tableColumn id="1" name="RL" dataDxfId="27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2" name="Lista2_31923" displayName="Lista2_31923" ref="E95:E97" totalsRowShown="0" headerRowDxfId="21" dataDxfId="20" tableBorderDxfId="19">
  <autoFilter ref="E95:E97"/>
  <tableColumns count="1">
    <tableColumn id="1" name="RL" dataDxfId="18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3" name="Lista2_319234" displayName="Lista2_319234" ref="E95:E97" totalsRowShown="0" headerRowDxfId="12" dataDxfId="11" tableBorderDxfId="10">
  <autoFilter ref="E95:E97"/>
  <tableColumns count="1">
    <tableColumn id="1" name="RL" dataDxfId="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tabSelected="1" view="pageBreakPreview" zoomScaleNormal="100" zoomScaleSheetLayoutView="100" workbookViewId="0">
      <selection activeCell="O13" sqref="O13"/>
    </sheetView>
  </sheetViews>
  <sheetFormatPr defaultColWidth="9.140625" defaultRowHeight="12.75" x14ac:dyDescent="0.2"/>
  <cols>
    <col min="1" max="1" width="9.140625" style="10" bestFit="1" customWidth="1"/>
    <col min="2" max="2" width="14.42578125" style="10" bestFit="1" customWidth="1"/>
    <col min="3" max="4" width="9.140625" style="10"/>
    <col min="5" max="5" width="12.42578125" style="10" bestFit="1" customWidth="1"/>
    <col min="6" max="6" width="9.140625" style="10"/>
    <col min="7" max="7" width="9.140625" style="10" bestFit="1" customWidth="1"/>
    <col min="8" max="8" width="14.42578125" style="10" bestFit="1" customWidth="1"/>
    <col min="9" max="13" width="9.140625" style="10"/>
    <col min="14" max="14" width="9.140625" style="10" customWidth="1"/>
    <col min="15" max="16" width="9.140625" style="11" customWidth="1"/>
    <col min="17" max="17" width="12.42578125" style="11" customWidth="1"/>
    <col min="18" max="19" width="9.140625" style="11" customWidth="1"/>
    <col min="20" max="20" width="12.140625" style="11" customWidth="1"/>
    <col min="21" max="21" width="14.140625" style="11" customWidth="1"/>
    <col min="22" max="22" width="14.5703125" style="11" customWidth="1"/>
    <col min="23" max="23" width="15.42578125" style="11" customWidth="1"/>
    <col min="24" max="25" width="9.140625" style="11" customWidth="1"/>
    <col min="26" max="32" width="9.140625" style="11"/>
    <col min="33" max="16384" width="9.140625" style="10"/>
  </cols>
  <sheetData>
    <row r="1" spans="14:37" ht="0.75" customHeight="1" x14ac:dyDescent="0.2">
      <c r="N1" s="16"/>
      <c r="P1" s="12"/>
    </row>
    <row r="2" spans="14:37" hidden="1" x14ac:dyDescent="0.2">
      <c r="N2" s="16"/>
      <c r="P2" s="12"/>
    </row>
    <row r="3" spans="14:37" hidden="1" x14ac:dyDescent="0.2">
      <c r="N3" s="16"/>
      <c r="P3" s="12"/>
    </row>
    <row r="4" spans="14:37" hidden="1" x14ac:dyDescent="0.2">
      <c r="N4" s="16"/>
      <c r="P4" s="12"/>
    </row>
    <row r="5" spans="14:37" hidden="1" x14ac:dyDescent="0.2">
      <c r="N5" s="16"/>
      <c r="P5" s="12"/>
    </row>
    <row r="6" spans="14:37" hidden="1" x14ac:dyDescent="0.2">
      <c r="N6" s="16"/>
      <c r="P6" s="12"/>
    </row>
    <row r="7" spans="14:37" hidden="1" x14ac:dyDescent="0.2">
      <c r="N7" s="16"/>
      <c r="P7" s="12"/>
    </row>
    <row r="8" spans="14:37" hidden="1" x14ac:dyDescent="0.2">
      <c r="N8" s="16"/>
      <c r="P8" s="12"/>
    </row>
    <row r="9" spans="14:37" hidden="1" x14ac:dyDescent="0.2">
      <c r="N9" s="16"/>
      <c r="P9" s="12"/>
    </row>
    <row r="10" spans="14:37" hidden="1" x14ac:dyDescent="0.2">
      <c r="N10" s="16"/>
      <c r="P10" s="12"/>
    </row>
    <row r="11" spans="14:37" hidden="1" x14ac:dyDescent="0.2">
      <c r="N11" s="16"/>
    </row>
    <row r="12" spans="14:37" hidden="1" x14ac:dyDescent="0.2">
      <c r="N12" s="16"/>
    </row>
    <row r="13" spans="14:37" ht="12" customHeight="1" x14ac:dyDescent="0.2">
      <c r="N13" s="16"/>
      <c r="O13" s="11">
        <v>0</v>
      </c>
      <c r="P13" s="13">
        <f t="shared" ref="P13:P18" si="0">EXP(-5)</f>
        <v>6.737946999085467E-3</v>
      </c>
      <c r="Q13" s="13">
        <f t="shared" ref="Q13:Q18" si="1">EXP(-3)</f>
        <v>4.9787068367863944E-2</v>
      </c>
      <c r="R13" s="13">
        <f t="shared" ref="R13:R18" si="2">1*EXP(-1)</f>
        <v>0.36787944117144233</v>
      </c>
      <c r="S13" s="13">
        <f t="shared" ref="S13:S18" si="3">1.2*EXP(-1)</f>
        <v>0.44145532940573079</v>
      </c>
      <c r="T13" s="14" t="s">
        <v>31</v>
      </c>
      <c r="U13" s="11" t="s">
        <v>32</v>
      </c>
      <c r="V13" s="14" t="s">
        <v>33</v>
      </c>
      <c r="W13" s="14" t="s">
        <v>34</v>
      </c>
      <c r="X13" s="70" t="s">
        <v>35</v>
      </c>
      <c r="Y13" s="70"/>
      <c r="AF13" s="41"/>
      <c r="AG13" s="41"/>
      <c r="AH13" s="41"/>
      <c r="AI13" s="41"/>
      <c r="AJ13" s="41"/>
      <c r="AK13" s="41"/>
    </row>
    <row r="14" spans="14:37" x14ac:dyDescent="0.2">
      <c r="N14" s="16"/>
      <c r="O14" s="11">
        <v>1</v>
      </c>
      <c r="P14" s="13">
        <f t="shared" si="0"/>
        <v>6.737946999085467E-3</v>
      </c>
      <c r="Q14" s="13">
        <f t="shared" si="1"/>
        <v>4.9787068367863944E-2</v>
      </c>
      <c r="R14" s="13">
        <f t="shared" si="2"/>
        <v>0.36787944117144233</v>
      </c>
      <c r="S14" s="13">
        <f t="shared" si="3"/>
        <v>0.44145532940573079</v>
      </c>
      <c r="T14" s="15" t="e">
        <f>#REF!</f>
        <v>#REF!</v>
      </c>
      <c r="U14" s="15" t="e">
        <f>EXP(-SQRT(T14))</f>
        <v>#REF!</v>
      </c>
      <c r="V14" s="15" t="e">
        <f>#REF!</f>
        <v>#REF!</v>
      </c>
      <c r="W14" s="15" t="e">
        <f>EXP(-SQRT(V14))</f>
        <v>#REF!</v>
      </c>
      <c r="X14" s="13">
        <f>'1'!$A$115</f>
        <v>0</v>
      </c>
      <c r="Y14" s="13">
        <f>'1'!F10</f>
        <v>1</v>
      </c>
      <c r="Z14" s="68">
        <v>1</v>
      </c>
      <c r="AA14" s="13"/>
      <c r="AB14" s="14">
        <f>IFERROR(IF(Y14&lt;=0.05,1, ),0)</f>
        <v>0</v>
      </c>
      <c r="AC14" s="14">
        <f>IFERROR(IF(Y14&gt;0.05,IF(Y14&lt;=0.368,1,), ),0)</f>
        <v>0</v>
      </c>
      <c r="AD14" s="14">
        <f>IFERROR(IF(Y14&gt;0.368,1, ),0)</f>
        <v>1</v>
      </c>
      <c r="AF14" s="41"/>
      <c r="AG14" s="41"/>
      <c r="AH14" s="41"/>
      <c r="AI14" s="41"/>
      <c r="AJ14" s="41"/>
      <c r="AK14" s="41"/>
    </row>
    <row r="15" spans="14:37" x14ac:dyDescent="0.2">
      <c r="N15" s="16"/>
      <c r="O15" s="11">
        <v>2</v>
      </c>
      <c r="P15" s="13">
        <f t="shared" si="0"/>
        <v>6.737946999085467E-3</v>
      </c>
      <c r="Q15" s="13">
        <f t="shared" si="1"/>
        <v>4.9787068367863944E-2</v>
      </c>
      <c r="R15" s="13">
        <f t="shared" si="2"/>
        <v>0.36787944117144233</v>
      </c>
      <c r="S15" s="13">
        <f t="shared" si="3"/>
        <v>0.44145532940573079</v>
      </c>
      <c r="T15" s="15" t="e">
        <f>#REF!</f>
        <v>#REF!</v>
      </c>
      <c r="U15" s="15" t="e">
        <f>EXP(-SQRT(T15))</f>
        <v>#REF!</v>
      </c>
      <c r="V15" s="15" t="e">
        <f>#REF!</f>
        <v>#REF!</v>
      </c>
      <c r="W15" s="15" t="e">
        <f>EXP(-SQRT(V15))</f>
        <v>#REF!</v>
      </c>
      <c r="X15" s="13">
        <f>'2'!$A$115</f>
        <v>2.9124369274632671</v>
      </c>
      <c r="Y15" s="13">
        <f>'2'!F10</f>
        <v>5.4343138090880726E-2</v>
      </c>
      <c r="Z15" s="68">
        <v>2</v>
      </c>
      <c r="AA15" s="13"/>
      <c r="AB15" s="14">
        <f t="shared" ref="AB15:AB61" si="4">IFERROR(IF(Y15&lt;=0.05,1, ),0)</f>
        <v>0</v>
      </c>
      <c r="AC15" s="14">
        <f t="shared" ref="AC15:AC61" si="5">IFERROR(IF(Y15&gt;0.05,IF(Y15&lt;=0.368,1,), ),0)</f>
        <v>1</v>
      </c>
      <c r="AD15" s="14">
        <f t="shared" ref="AD15:AD61" si="6">IFERROR(IF(Y15&gt;0.368,1, ),0)</f>
        <v>0</v>
      </c>
      <c r="AF15" s="41"/>
      <c r="AG15" s="41"/>
      <c r="AH15" s="41"/>
      <c r="AI15" s="41"/>
      <c r="AJ15" s="41"/>
      <c r="AK15" s="41"/>
    </row>
    <row r="16" spans="14:37" x14ac:dyDescent="0.2">
      <c r="N16" s="16"/>
      <c r="O16" s="11">
        <v>3</v>
      </c>
      <c r="P16" s="13">
        <f t="shared" si="0"/>
        <v>6.737946999085467E-3</v>
      </c>
      <c r="Q16" s="13">
        <f t="shared" si="1"/>
        <v>4.9787068367863944E-2</v>
      </c>
      <c r="R16" s="13">
        <f t="shared" si="2"/>
        <v>0.36787944117144233</v>
      </c>
      <c r="S16" s="13">
        <f t="shared" si="3"/>
        <v>0.44145532940573079</v>
      </c>
      <c r="T16" s="15" t="e">
        <f>#REF!</f>
        <v>#REF!</v>
      </c>
      <c r="U16" s="15" t="e">
        <f t="shared" ref="U16:W18" si="7">EXP(-SQRT(T16))</f>
        <v>#REF!</v>
      </c>
      <c r="V16" s="15" t="e">
        <f>#REF!</f>
        <v>#REF!</v>
      </c>
      <c r="W16" s="15" t="e">
        <f t="shared" si="7"/>
        <v>#REF!</v>
      </c>
      <c r="X16" s="13">
        <f>'6'!$A$115</f>
        <v>0</v>
      </c>
      <c r="Y16" s="13">
        <f>'6'!F10</f>
        <v>1</v>
      </c>
      <c r="Z16" s="68">
        <v>3</v>
      </c>
      <c r="AA16" s="13"/>
      <c r="AB16" s="14">
        <f t="shared" si="4"/>
        <v>0</v>
      </c>
      <c r="AC16" s="14">
        <f t="shared" si="5"/>
        <v>0</v>
      </c>
      <c r="AD16" s="14">
        <f t="shared" si="6"/>
        <v>1</v>
      </c>
      <c r="AF16" s="41"/>
      <c r="AG16" s="41"/>
      <c r="AH16" s="41"/>
      <c r="AI16" s="41"/>
      <c r="AJ16" s="41"/>
      <c r="AK16" s="41"/>
    </row>
    <row r="17" spans="1:37" x14ac:dyDescent="0.2">
      <c r="N17" s="16"/>
      <c r="O17" s="11">
        <v>4</v>
      </c>
      <c r="P17" s="13">
        <f t="shared" si="0"/>
        <v>6.737946999085467E-3</v>
      </c>
      <c r="Q17" s="13">
        <f t="shared" si="1"/>
        <v>4.9787068367863944E-2</v>
      </c>
      <c r="R17" s="13">
        <f t="shared" si="2"/>
        <v>0.36787944117144233</v>
      </c>
      <c r="S17" s="13">
        <f t="shared" si="3"/>
        <v>0.44145532940573079</v>
      </c>
      <c r="T17" s="15" t="e">
        <f>#REF!</f>
        <v>#REF!</v>
      </c>
      <c r="U17" s="15" t="e">
        <f t="shared" si="7"/>
        <v>#REF!</v>
      </c>
      <c r="V17" s="15" t="e">
        <f>#REF!</f>
        <v>#REF!</v>
      </c>
      <c r="W17" s="15" t="e">
        <f t="shared" si="7"/>
        <v>#REF!</v>
      </c>
      <c r="X17" s="13">
        <f>'3'!$A$115</f>
        <v>2.8517394748624221</v>
      </c>
      <c r="Y17" s="13">
        <f>'3'!F10</f>
        <v>5.7743789593909571E-2</v>
      </c>
      <c r="Z17" s="68">
        <v>4</v>
      </c>
      <c r="AA17" s="13"/>
      <c r="AB17" s="14">
        <f t="shared" si="4"/>
        <v>0</v>
      </c>
      <c r="AC17" s="14">
        <f t="shared" si="5"/>
        <v>1</v>
      </c>
      <c r="AD17" s="14">
        <f t="shared" si="6"/>
        <v>0</v>
      </c>
      <c r="AF17" s="41"/>
      <c r="AG17" s="41"/>
      <c r="AH17" s="41"/>
      <c r="AI17" s="41"/>
      <c r="AJ17" s="41"/>
      <c r="AK17" s="41"/>
    </row>
    <row r="18" spans="1:37" x14ac:dyDescent="0.2">
      <c r="N18" s="16"/>
      <c r="O18" s="11">
        <v>5</v>
      </c>
      <c r="P18" s="13">
        <f t="shared" si="0"/>
        <v>6.737946999085467E-3</v>
      </c>
      <c r="Q18" s="13">
        <f t="shared" si="1"/>
        <v>4.9787068367863944E-2</v>
      </c>
      <c r="R18" s="13">
        <f t="shared" si="2"/>
        <v>0.36787944117144233</v>
      </c>
      <c r="S18" s="13">
        <f t="shared" si="3"/>
        <v>0.44145532940573079</v>
      </c>
      <c r="T18" s="15" t="e">
        <f>#REF!</f>
        <v>#REF!</v>
      </c>
      <c r="U18" s="15" t="e">
        <f t="shared" si="7"/>
        <v>#REF!</v>
      </c>
      <c r="V18" s="15" t="e">
        <f>#REF!</f>
        <v>#REF!</v>
      </c>
      <c r="W18" s="15" t="e">
        <f t="shared" si="7"/>
        <v>#REF!</v>
      </c>
      <c r="X18" s="13">
        <f>'4'!$A$115</f>
        <v>3.2901850323812307</v>
      </c>
      <c r="Y18" s="13">
        <f>'4'!F10</f>
        <v>3.7246956865442368E-2</v>
      </c>
      <c r="Z18" s="68">
        <v>5</v>
      </c>
      <c r="AA18" s="13"/>
      <c r="AB18" s="14">
        <f t="shared" si="4"/>
        <v>1</v>
      </c>
      <c r="AC18" s="14">
        <f t="shared" si="5"/>
        <v>0</v>
      </c>
      <c r="AD18" s="14">
        <f t="shared" si="6"/>
        <v>0</v>
      </c>
      <c r="AF18" s="41"/>
      <c r="AG18" s="41"/>
      <c r="AH18" s="41"/>
      <c r="AI18" s="41"/>
      <c r="AJ18" s="41"/>
      <c r="AK18" s="41"/>
    </row>
    <row r="19" spans="1:37" x14ac:dyDescent="0.2">
      <c r="N19" s="16"/>
      <c r="O19" s="41"/>
      <c r="T19" s="15"/>
      <c r="U19" s="15"/>
      <c r="V19" s="15"/>
      <c r="W19" s="15"/>
      <c r="X19" s="13">
        <f>'5'!$A$115</f>
        <v>0</v>
      </c>
      <c r="Y19" s="13">
        <f>'5'!F10</f>
        <v>1</v>
      </c>
      <c r="Z19" s="68">
        <v>6</v>
      </c>
      <c r="AA19" s="13"/>
      <c r="AB19" s="14">
        <f t="shared" si="4"/>
        <v>0</v>
      </c>
      <c r="AC19" s="14">
        <f t="shared" si="5"/>
        <v>0</v>
      </c>
      <c r="AD19" s="14">
        <f t="shared" si="6"/>
        <v>1</v>
      </c>
      <c r="AF19" s="41"/>
      <c r="AG19" s="41"/>
      <c r="AH19" s="41"/>
      <c r="AI19" s="41"/>
      <c r="AJ19" s="41"/>
      <c r="AK19" s="41"/>
    </row>
    <row r="20" spans="1:37" x14ac:dyDescent="0.2">
      <c r="N20" s="16"/>
      <c r="O20" s="41"/>
      <c r="T20" s="15"/>
      <c r="U20" s="15"/>
      <c r="V20" s="15"/>
      <c r="W20" s="15"/>
      <c r="X20" s="13">
        <f>'7'!$A$115</f>
        <v>0</v>
      </c>
      <c r="Y20" s="13">
        <f>'7'!F10</f>
        <v>1</v>
      </c>
      <c r="Z20" s="68">
        <v>7</v>
      </c>
      <c r="AA20" s="13"/>
      <c r="AB20" s="14">
        <f t="shared" si="4"/>
        <v>0</v>
      </c>
      <c r="AC20" s="14">
        <f t="shared" si="5"/>
        <v>0</v>
      </c>
      <c r="AD20" s="14">
        <f t="shared" si="6"/>
        <v>1</v>
      </c>
      <c r="AF20" s="41"/>
      <c r="AG20" s="41"/>
      <c r="AH20" s="41"/>
      <c r="AI20" s="41"/>
      <c r="AJ20" s="41"/>
      <c r="AK20" s="41"/>
    </row>
    <row r="21" spans="1:37" x14ac:dyDescent="0.2">
      <c r="N21" s="16"/>
      <c r="T21" s="15"/>
      <c r="U21" s="15"/>
      <c r="V21" s="15"/>
      <c r="W21" s="15"/>
      <c r="X21" s="13">
        <f>'8'!$A$115</f>
        <v>0</v>
      </c>
      <c r="Y21" s="13">
        <f>'8'!F10</f>
        <v>1</v>
      </c>
      <c r="Z21" s="68">
        <v>8</v>
      </c>
      <c r="AA21" s="13"/>
      <c r="AB21" s="14">
        <f t="shared" si="4"/>
        <v>0</v>
      </c>
      <c r="AC21" s="14">
        <f t="shared" si="5"/>
        <v>0</v>
      </c>
      <c r="AD21" s="14">
        <f t="shared" si="6"/>
        <v>1</v>
      </c>
      <c r="AF21" s="41"/>
      <c r="AG21" s="41"/>
      <c r="AH21" s="41"/>
      <c r="AI21" s="41"/>
      <c r="AJ21" s="41"/>
      <c r="AK21" s="41"/>
    </row>
    <row r="22" spans="1:37" x14ac:dyDescent="0.2">
      <c r="N22" s="16"/>
      <c r="T22" s="15"/>
      <c r="U22" s="15"/>
      <c r="V22" s="13"/>
      <c r="W22" s="13"/>
      <c r="X22" s="13">
        <f>'9'!$A$115</f>
        <v>0</v>
      </c>
      <c r="Y22" s="13">
        <f>'9'!F10</f>
        <v>1</v>
      </c>
      <c r="Z22" s="68">
        <v>9</v>
      </c>
      <c r="AA22" s="13"/>
      <c r="AB22" s="14">
        <f t="shared" si="4"/>
        <v>0</v>
      </c>
      <c r="AC22" s="14">
        <f t="shared" si="5"/>
        <v>0</v>
      </c>
      <c r="AD22" s="14">
        <f t="shared" si="6"/>
        <v>1</v>
      </c>
      <c r="AF22" s="41"/>
      <c r="AG22" s="41"/>
      <c r="AH22" s="41"/>
      <c r="AI22" s="41"/>
      <c r="AJ22" s="41"/>
      <c r="AK22" s="41"/>
    </row>
    <row r="23" spans="1:37" x14ac:dyDescent="0.2">
      <c r="T23" s="15"/>
      <c r="U23" s="15"/>
      <c r="V23" s="13"/>
      <c r="W23" s="13"/>
      <c r="X23" s="13">
        <f>'10'!$A$115</f>
        <v>0</v>
      </c>
      <c r="Y23" s="13">
        <f>'10'!F10</f>
        <v>1</v>
      </c>
      <c r="Z23" s="68">
        <v>10</v>
      </c>
      <c r="AA23" s="13"/>
      <c r="AB23" s="14">
        <f t="shared" si="4"/>
        <v>0</v>
      </c>
      <c r="AC23" s="14">
        <f t="shared" si="5"/>
        <v>0</v>
      </c>
      <c r="AD23" s="14">
        <f t="shared" si="6"/>
        <v>1</v>
      </c>
      <c r="AF23" s="41"/>
      <c r="AG23" s="41"/>
      <c r="AH23" s="41"/>
      <c r="AI23" s="41"/>
      <c r="AJ23" s="41"/>
      <c r="AK23" s="41"/>
    </row>
    <row r="24" spans="1:37" x14ac:dyDescent="0.2">
      <c r="T24" s="15"/>
      <c r="U24" s="15"/>
      <c r="V24" s="13"/>
      <c r="W24" s="13"/>
      <c r="X24" s="13" t="e">
        <f>#REF!</f>
        <v>#REF!</v>
      </c>
      <c r="Y24" s="13" t="e">
        <f>#REF!</f>
        <v>#REF!</v>
      </c>
      <c r="Z24" s="68">
        <v>11</v>
      </c>
      <c r="AA24" s="13"/>
      <c r="AB24" s="14">
        <f t="shared" si="4"/>
        <v>0</v>
      </c>
      <c r="AC24" s="14">
        <f t="shared" si="5"/>
        <v>0</v>
      </c>
      <c r="AD24" s="14">
        <f t="shared" si="6"/>
        <v>0</v>
      </c>
    </row>
    <row r="25" spans="1:37" x14ac:dyDescent="0.2">
      <c r="T25" s="13"/>
      <c r="U25" s="13"/>
      <c r="V25" s="13"/>
      <c r="W25" s="13"/>
      <c r="X25" s="13" t="e">
        <f>#REF!</f>
        <v>#REF!</v>
      </c>
      <c r="Y25" s="13" t="e">
        <f>#REF!</f>
        <v>#REF!</v>
      </c>
      <c r="Z25" s="68">
        <v>12</v>
      </c>
      <c r="AA25" s="13"/>
      <c r="AB25" s="14">
        <f t="shared" si="4"/>
        <v>0</v>
      </c>
      <c r="AC25" s="14">
        <f t="shared" si="5"/>
        <v>0</v>
      </c>
      <c r="AD25" s="14">
        <f t="shared" si="6"/>
        <v>0</v>
      </c>
    </row>
    <row r="26" spans="1:37" x14ac:dyDescent="0.2">
      <c r="T26" s="13"/>
      <c r="U26" s="13"/>
      <c r="X26" s="13" t="e">
        <f>#REF!</f>
        <v>#REF!</v>
      </c>
      <c r="Y26" s="13" t="e">
        <f>#REF!</f>
        <v>#REF!</v>
      </c>
      <c r="Z26" s="68">
        <v>13</v>
      </c>
      <c r="AA26" s="13"/>
      <c r="AB26" s="14">
        <f t="shared" si="4"/>
        <v>0</v>
      </c>
      <c r="AC26" s="14">
        <f t="shared" si="5"/>
        <v>0</v>
      </c>
      <c r="AD26" s="14">
        <f t="shared" si="6"/>
        <v>0</v>
      </c>
    </row>
    <row r="27" spans="1:37" x14ac:dyDescent="0.2">
      <c r="T27" s="13"/>
      <c r="U27" s="13"/>
      <c r="X27" s="13" t="e">
        <f>#REF!</f>
        <v>#REF!</v>
      </c>
      <c r="Y27" s="13" t="e">
        <f>#REF!</f>
        <v>#REF!</v>
      </c>
      <c r="Z27" s="68">
        <v>14</v>
      </c>
      <c r="AA27" s="13"/>
      <c r="AB27" s="14">
        <f t="shared" si="4"/>
        <v>0</v>
      </c>
      <c r="AC27" s="14">
        <f t="shared" si="5"/>
        <v>0</v>
      </c>
      <c r="AD27" s="14">
        <f t="shared" si="6"/>
        <v>0</v>
      </c>
    </row>
    <row r="28" spans="1:37" x14ac:dyDescent="0.2">
      <c r="T28" s="13"/>
      <c r="U28" s="13"/>
      <c r="X28" s="13" t="e">
        <f>#REF!</f>
        <v>#REF!</v>
      </c>
      <c r="Y28" s="13" t="e">
        <f>#REF!</f>
        <v>#REF!</v>
      </c>
      <c r="Z28" s="68">
        <v>15</v>
      </c>
      <c r="AA28" s="13"/>
      <c r="AB28" s="14">
        <f t="shared" si="4"/>
        <v>0</v>
      </c>
      <c r="AC28" s="14">
        <f t="shared" si="5"/>
        <v>0</v>
      </c>
      <c r="AD28" s="14">
        <f t="shared" si="6"/>
        <v>0</v>
      </c>
    </row>
    <row r="29" spans="1:37" x14ac:dyDescent="0.2">
      <c r="A29" s="48"/>
      <c r="T29" s="13"/>
      <c r="U29" s="13"/>
      <c r="X29" s="13" t="e">
        <f>#REF!</f>
        <v>#REF!</v>
      </c>
      <c r="Y29" s="13" t="e">
        <f>#REF!</f>
        <v>#REF!</v>
      </c>
      <c r="Z29" s="68">
        <v>16</v>
      </c>
      <c r="AA29" s="13"/>
      <c r="AB29" s="14">
        <f t="shared" si="4"/>
        <v>0</v>
      </c>
      <c r="AC29" s="14">
        <f t="shared" si="5"/>
        <v>0</v>
      </c>
      <c r="AD29" s="14">
        <f t="shared" si="6"/>
        <v>0</v>
      </c>
    </row>
    <row r="30" spans="1:37" x14ac:dyDescent="0.2">
      <c r="T30" s="13"/>
      <c r="U30" s="13"/>
      <c r="X30" s="13" t="e">
        <f>#REF!</f>
        <v>#REF!</v>
      </c>
      <c r="Y30" s="13" t="e">
        <f>#REF!</f>
        <v>#REF!</v>
      </c>
      <c r="Z30" s="68">
        <v>17</v>
      </c>
      <c r="AA30" s="13"/>
      <c r="AB30" s="14">
        <f t="shared" si="4"/>
        <v>0</v>
      </c>
      <c r="AC30" s="14">
        <f t="shared" si="5"/>
        <v>0</v>
      </c>
      <c r="AD30" s="14">
        <f t="shared" si="6"/>
        <v>0</v>
      </c>
    </row>
    <row r="31" spans="1:37" x14ac:dyDescent="0.2">
      <c r="T31" s="13"/>
      <c r="U31" s="13"/>
      <c r="X31" s="13" t="e">
        <f>#REF!</f>
        <v>#REF!</v>
      </c>
      <c r="Y31" s="13" t="e">
        <f>#REF!</f>
        <v>#REF!</v>
      </c>
      <c r="Z31" s="68">
        <v>18</v>
      </c>
      <c r="AA31" s="13"/>
      <c r="AB31" s="14">
        <f t="shared" si="4"/>
        <v>0</v>
      </c>
      <c r="AC31" s="14">
        <f t="shared" si="5"/>
        <v>0</v>
      </c>
      <c r="AD31" s="14">
        <f t="shared" si="6"/>
        <v>0</v>
      </c>
    </row>
    <row r="32" spans="1:37" x14ac:dyDescent="0.2">
      <c r="Q32" s="15"/>
      <c r="T32" s="13"/>
      <c r="U32" s="13"/>
      <c r="X32" s="13" t="e">
        <f>#REF!</f>
        <v>#REF!</v>
      </c>
      <c r="Y32" s="13" t="e">
        <f>#REF!</f>
        <v>#REF!</v>
      </c>
      <c r="Z32" s="68">
        <v>19</v>
      </c>
      <c r="AA32" s="13"/>
      <c r="AB32" s="14">
        <f t="shared" si="4"/>
        <v>0</v>
      </c>
      <c r="AC32" s="14">
        <f t="shared" si="5"/>
        <v>0</v>
      </c>
      <c r="AD32" s="14">
        <f t="shared" si="6"/>
        <v>0</v>
      </c>
    </row>
    <row r="33" spans="20:30" x14ac:dyDescent="0.2">
      <c r="T33" s="13"/>
      <c r="U33" s="13"/>
      <c r="X33" s="13" t="e">
        <f>#REF!</f>
        <v>#REF!</v>
      </c>
      <c r="Y33" s="13" t="e">
        <f>#REF!</f>
        <v>#REF!</v>
      </c>
      <c r="Z33" s="68">
        <v>20</v>
      </c>
      <c r="AA33" s="13"/>
      <c r="AB33" s="14">
        <f t="shared" si="4"/>
        <v>0</v>
      </c>
      <c r="AC33" s="14">
        <f t="shared" si="5"/>
        <v>0</v>
      </c>
      <c r="AD33" s="14">
        <f t="shared" si="6"/>
        <v>0</v>
      </c>
    </row>
    <row r="34" spans="20:30" x14ac:dyDescent="0.2">
      <c r="T34" s="13"/>
      <c r="U34" s="13"/>
      <c r="X34" s="13" t="e">
        <f>#REF!</f>
        <v>#REF!</v>
      </c>
      <c r="Y34" s="13" t="e">
        <f>#REF!</f>
        <v>#REF!</v>
      </c>
      <c r="Z34" s="68">
        <v>21</v>
      </c>
      <c r="AA34" s="13"/>
      <c r="AB34" s="14">
        <f t="shared" si="4"/>
        <v>0</v>
      </c>
      <c r="AC34" s="14">
        <f t="shared" si="5"/>
        <v>0</v>
      </c>
      <c r="AD34" s="14">
        <f t="shared" si="6"/>
        <v>0</v>
      </c>
    </row>
    <row r="35" spans="20:30" x14ac:dyDescent="0.2">
      <c r="T35" s="13"/>
      <c r="U35" s="13"/>
      <c r="X35" s="13" t="e">
        <f>#REF!</f>
        <v>#REF!</v>
      </c>
      <c r="Y35" s="13" t="e">
        <f>#REF!</f>
        <v>#REF!</v>
      </c>
      <c r="Z35" s="68">
        <v>22</v>
      </c>
      <c r="AA35" s="13"/>
      <c r="AB35" s="14">
        <f t="shared" si="4"/>
        <v>0</v>
      </c>
      <c r="AC35" s="14">
        <f t="shared" si="5"/>
        <v>0</v>
      </c>
      <c r="AD35" s="14">
        <f t="shared" si="6"/>
        <v>0</v>
      </c>
    </row>
    <row r="36" spans="20:30" x14ac:dyDescent="0.2">
      <c r="T36" s="13"/>
      <c r="U36" s="13"/>
      <c r="X36" s="13" t="e">
        <f>#REF!</f>
        <v>#REF!</v>
      </c>
      <c r="Y36" s="13" t="e">
        <f>#REF!</f>
        <v>#REF!</v>
      </c>
      <c r="Z36" s="68">
        <v>23</v>
      </c>
      <c r="AA36" s="13"/>
      <c r="AB36" s="14">
        <f t="shared" si="4"/>
        <v>0</v>
      </c>
      <c r="AC36" s="14">
        <f t="shared" si="5"/>
        <v>0</v>
      </c>
      <c r="AD36" s="14">
        <f t="shared" si="6"/>
        <v>0</v>
      </c>
    </row>
    <row r="37" spans="20:30" x14ac:dyDescent="0.2">
      <c r="T37" s="13"/>
      <c r="U37" s="13"/>
      <c r="X37" s="13" t="e">
        <f>#REF!</f>
        <v>#REF!</v>
      </c>
      <c r="Y37" s="13" t="e">
        <f>#REF!</f>
        <v>#REF!</v>
      </c>
      <c r="Z37" s="68">
        <v>24</v>
      </c>
      <c r="AA37" s="13"/>
      <c r="AB37" s="14">
        <f t="shared" si="4"/>
        <v>0</v>
      </c>
      <c r="AC37" s="14">
        <f t="shared" si="5"/>
        <v>0</v>
      </c>
      <c r="AD37" s="14">
        <f t="shared" si="6"/>
        <v>0</v>
      </c>
    </row>
    <row r="38" spans="20:30" x14ac:dyDescent="0.2">
      <c r="T38" s="13"/>
      <c r="U38" s="13"/>
      <c r="X38" s="13" t="e">
        <f>#REF!</f>
        <v>#REF!</v>
      </c>
      <c r="Y38" s="13" t="e">
        <f>#REF!</f>
        <v>#REF!</v>
      </c>
      <c r="Z38" s="68">
        <v>25</v>
      </c>
      <c r="AA38" s="13"/>
      <c r="AB38" s="14">
        <f t="shared" si="4"/>
        <v>0</v>
      </c>
      <c r="AC38" s="14">
        <f t="shared" si="5"/>
        <v>0</v>
      </c>
      <c r="AD38" s="14">
        <f t="shared" si="6"/>
        <v>0</v>
      </c>
    </row>
    <row r="39" spans="20:30" x14ac:dyDescent="0.2">
      <c r="T39" s="13"/>
      <c r="U39" s="13"/>
      <c r="X39" s="13" t="e">
        <f>#REF!</f>
        <v>#REF!</v>
      </c>
      <c r="Y39" s="13" t="e">
        <f>#REF!</f>
        <v>#REF!</v>
      </c>
      <c r="Z39" s="68">
        <v>26</v>
      </c>
      <c r="AA39" s="13"/>
      <c r="AB39" s="14">
        <f t="shared" si="4"/>
        <v>0</v>
      </c>
      <c r="AC39" s="14">
        <f t="shared" si="5"/>
        <v>0</v>
      </c>
      <c r="AD39" s="14">
        <f t="shared" si="6"/>
        <v>0</v>
      </c>
    </row>
    <row r="40" spans="20:30" x14ac:dyDescent="0.2">
      <c r="T40" s="13"/>
      <c r="U40" s="13"/>
      <c r="X40" s="13" t="e">
        <f>#REF!</f>
        <v>#REF!</v>
      </c>
      <c r="Y40" s="13" t="e">
        <f>#REF!</f>
        <v>#REF!</v>
      </c>
      <c r="Z40" s="68">
        <v>27</v>
      </c>
      <c r="AA40" s="13"/>
      <c r="AB40" s="14">
        <f t="shared" si="4"/>
        <v>0</v>
      </c>
      <c r="AC40" s="14">
        <f t="shared" si="5"/>
        <v>0</v>
      </c>
      <c r="AD40" s="14">
        <f t="shared" si="6"/>
        <v>0</v>
      </c>
    </row>
    <row r="41" spans="20:30" x14ac:dyDescent="0.2">
      <c r="T41" s="13"/>
      <c r="U41" s="13"/>
      <c r="X41" s="13" t="e">
        <f>#REF!</f>
        <v>#REF!</v>
      </c>
      <c r="Y41" s="13" t="e">
        <f>#REF!</f>
        <v>#REF!</v>
      </c>
      <c r="Z41" s="68">
        <v>28</v>
      </c>
      <c r="AA41" s="13"/>
      <c r="AB41" s="14">
        <f t="shared" si="4"/>
        <v>0</v>
      </c>
      <c r="AC41" s="14">
        <f t="shared" si="5"/>
        <v>0</v>
      </c>
      <c r="AD41" s="14">
        <f t="shared" si="6"/>
        <v>0</v>
      </c>
    </row>
    <row r="42" spans="20:30" x14ac:dyDescent="0.2">
      <c r="T42" s="13"/>
      <c r="U42" s="13"/>
      <c r="X42" s="13" t="e">
        <f>#REF!</f>
        <v>#REF!</v>
      </c>
      <c r="Y42" s="13" t="e">
        <f>#REF!</f>
        <v>#REF!</v>
      </c>
      <c r="Z42" s="68">
        <v>29</v>
      </c>
      <c r="AA42" s="13"/>
      <c r="AB42" s="14">
        <f t="shared" si="4"/>
        <v>0</v>
      </c>
      <c r="AC42" s="14">
        <f t="shared" si="5"/>
        <v>0</v>
      </c>
      <c r="AD42" s="14">
        <f t="shared" si="6"/>
        <v>0</v>
      </c>
    </row>
    <row r="43" spans="20:30" x14ac:dyDescent="0.2">
      <c r="T43" s="13"/>
      <c r="U43" s="13"/>
      <c r="X43" s="13" t="e">
        <f>#REF!</f>
        <v>#REF!</v>
      </c>
      <c r="Y43" s="13" t="e">
        <f>#REF!</f>
        <v>#REF!</v>
      </c>
      <c r="Z43" s="68">
        <v>30</v>
      </c>
      <c r="AA43" s="13"/>
      <c r="AB43" s="14">
        <f t="shared" si="4"/>
        <v>0</v>
      </c>
      <c r="AC43" s="14">
        <f t="shared" si="5"/>
        <v>0</v>
      </c>
      <c r="AD43" s="14">
        <f t="shared" si="6"/>
        <v>0</v>
      </c>
    </row>
    <row r="44" spans="20:30" x14ac:dyDescent="0.2">
      <c r="T44" s="13"/>
      <c r="U44" s="13"/>
      <c r="X44" s="13" t="e">
        <f>#REF!</f>
        <v>#REF!</v>
      </c>
      <c r="Y44" s="13" t="e">
        <f>#REF!</f>
        <v>#REF!</v>
      </c>
      <c r="Z44" s="68">
        <v>31</v>
      </c>
      <c r="AA44" s="13"/>
      <c r="AB44" s="14">
        <f t="shared" si="4"/>
        <v>0</v>
      </c>
      <c r="AC44" s="14">
        <f t="shared" si="5"/>
        <v>0</v>
      </c>
      <c r="AD44" s="14">
        <f t="shared" si="6"/>
        <v>0</v>
      </c>
    </row>
    <row r="45" spans="20:30" x14ac:dyDescent="0.2">
      <c r="T45" s="13"/>
      <c r="U45" s="13"/>
      <c r="X45" s="13" t="e">
        <f>#REF!</f>
        <v>#REF!</v>
      </c>
      <c r="Y45" s="13" t="e">
        <f>#REF!</f>
        <v>#REF!</v>
      </c>
      <c r="Z45" s="68">
        <v>32</v>
      </c>
      <c r="AA45" s="13"/>
      <c r="AB45" s="14">
        <f t="shared" si="4"/>
        <v>0</v>
      </c>
      <c r="AC45" s="14">
        <f t="shared" si="5"/>
        <v>0</v>
      </c>
      <c r="AD45" s="14">
        <f t="shared" si="6"/>
        <v>0</v>
      </c>
    </row>
    <row r="46" spans="20:30" x14ac:dyDescent="0.2">
      <c r="T46" s="13"/>
      <c r="U46" s="13"/>
      <c r="X46" s="13" t="e">
        <f>#REF!</f>
        <v>#REF!</v>
      </c>
      <c r="Y46" s="13" t="e">
        <f>#REF!</f>
        <v>#REF!</v>
      </c>
      <c r="Z46" s="68">
        <v>33</v>
      </c>
      <c r="AA46" s="13"/>
      <c r="AB46" s="14">
        <f t="shared" si="4"/>
        <v>0</v>
      </c>
      <c r="AC46" s="14">
        <f t="shared" si="5"/>
        <v>0</v>
      </c>
      <c r="AD46" s="14">
        <f t="shared" si="6"/>
        <v>0</v>
      </c>
    </row>
    <row r="47" spans="20:30" x14ac:dyDescent="0.2">
      <c r="T47" s="13"/>
      <c r="U47" s="13"/>
      <c r="X47" s="13" t="e">
        <f>#REF!</f>
        <v>#REF!</v>
      </c>
      <c r="Y47" s="13" t="e">
        <f>#REF!</f>
        <v>#REF!</v>
      </c>
      <c r="Z47" s="68">
        <v>34</v>
      </c>
      <c r="AA47" s="13"/>
      <c r="AB47" s="14">
        <f t="shared" si="4"/>
        <v>0</v>
      </c>
      <c r="AC47" s="14">
        <f t="shared" si="5"/>
        <v>0</v>
      </c>
      <c r="AD47" s="14">
        <f t="shared" si="6"/>
        <v>0</v>
      </c>
    </row>
    <row r="48" spans="20:30" x14ac:dyDescent="0.2">
      <c r="T48" s="13"/>
      <c r="U48" s="13"/>
      <c r="X48" s="13" t="e">
        <f>#REF!</f>
        <v>#REF!</v>
      </c>
      <c r="Y48" s="13" t="e">
        <f>#REF!</f>
        <v>#REF!</v>
      </c>
      <c r="Z48" s="68">
        <v>35</v>
      </c>
      <c r="AA48" s="13"/>
      <c r="AB48" s="14">
        <f t="shared" si="4"/>
        <v>0</v>
      </c>
      <c r="AC48" s="14">
        <f t="shared" si="5"/>
        <v>0</v>
      </c>
      <c r="AD48" s="14">
        <f t="shared" si="6"/>
        <v>0</v>
      </c>
    </row>
    <row r="49" spans="1:37" x14ac:dyDescent="0.2">
      <c r="T49" s="13"/>
      <c r="U49" s="13"/>
      <c r="X49" s="13" t="e">
        <f>#REF!</f>
        <v>#REF!</v>
      </c>
      <c r="Y49" s="13" t="e">
        <f>#REF!</f>
        <v>#REF!</v>
      </c>
      <c r="Z49" s="68">
        <v>36</v>
      </c>
      <c r="AA49" s="13"/>
      <c r="AB49" s="14">
        <f t="shared" si="4"/>
        <v>0</v>
      </c>
      <c r="AC49" s="14">
        <f t="shared" si="5"/>
        <v>0</v>
      </c>
      <c r="AD49" s="14">
        <f t="shared" si="6"/>
        <v>0</v>
      </c>
    </row>
    <row r="50" spans="1:37" x14ac:dyDescent="0.2">
      <c r="T50" s="13"/>
      <c r="U50" s="13"/>
      <c r="X50" s="13" t="e">
        <f>#REF!</f>
        <v>#REF!</v>
      </c>
      <c r="Y50" s="13" t="e">
        <f>#REF!</f>
        <v>#REF!</v>
      </c>
      <c r="Z50" s="68">
        <v>37</v>
      </c>
      <c r="AA50" s="13"/>
      <c r="AB50" s="14">
        <f t="shared" si="4"/>
        <v>0</v>
      </c>
      <c r="AC50" s="14">
        <f t="shared" si="5"/>
        <v>0</v>
      </c>
      <c r="AD50" s="14">
        <f t="shared" si="6"/>
        <v>0</v>
      </c>
    </row>
    <row r="51" spans="1:37" x14ac:dyDescent="0.2">
      <c r="T51" s="13"/>
      <c r="U51" s="13"/>
      <c r="X51" s="13" t="e">
        <f>#REF!</f>
        <v>#REF!</v>
      </c>
      <c r="Y51" s="13" t="e">
        <f>#REF!</f>
        <v>#REF!</v>
      </c>
      <c r="Z51" s="68">
        <v>38</v>
      </c>
      <c r="AA51" s="13"/>
      <c r="AB51" s="14">
        <f t="shared" si="4"/>
        <v>0</v>
      </c>
      <c r="AC51" s="14">
        <f t="shared" si="5"/>
        <v>0</v>
      </c>
      <c r="AD51" s="14">
        <f t="shared" si="6"/>
        <v>0</v>
      </c>
    </row>
    <row r="52" spans="1:37" x14ac:dyDescent="0.2">
      <c r="T52" s="13"/>
      <c r="U52" s="13"/>
      <c r="X52" s="13" t="e">
        <f>#REF!</f>
        <v>#REF!</v>
      </c>
      <c r="Y52" s="13" t="e">
        <f>#REF!</f>
        <v>#REF!</v>
      </c>
      <c r="Z52" s="68">
        <v>39</v>
      </c>
      <c r="AA52" s="13"/>
      <c r="AB52" s="14">
        <f t="shared" si="4"/>
        <v>0</v>
      </c>
      <c r="AC52" s="14">
        <f t="shared" si="5"/>
        <v>0</v>
      </c>
      <c r="AD52" s="14">
        <f t="shared" si="6"/>
        <v>0</v>
      </c>
    </row>
    <row r="53" spans="1:37" x14ac:dyDescent="0.2">
      <c r="T53" s="13"/>
      <c r="U53" s="13"/>
      <c r="X53" s="13" t="e">
        <f>#REF!</f>
        <v>#REF!</v>
      </c>
      <c r="Y53" s="13" t="e">
        <f>#REF!</f>
        <v>#REF!</v>
      </c>
      <c r="Z53" s="68">
        <v>40</v>
      </c>
      <c r="AA53" s="13"/>
      <c r="AB53" s="14">
        <f t="shared" si="4"/>
        <v>0</v>
      </c>
      <c r="AC53" s="14">
        <f t="shared" si="5"/>
        <v>0</v>
      </c>
      <c r="AD53" s="14">
        <f t="shared" si="6"/>
        <v>0</v>
      </c>
    </row>
    <row r="54" spans="1:37" x14ac:dyDescent="0.2">
      <c r="T54" s="13"/>
      <c r="U54" s="13"/>
      <c r="X54" s="13" t="e">
        <f>#REF!</f>
        <v>#REF!</v>
      </c>
      <c r="Y54" s="13" t="e">
        <f>#REF!</f>
        <v>#REF!</v>
      </c>
      <c r="Z54" s="68">
        <v>41</v>
      </c>
      <c r="AA54" s="13"/>
      <c r="AB54" s="14">
        <f t="shared" si="4"/>
        <v>0</v>
      </c>
      <c r="AC54" s="14">
        <f t="shared" si="5"/>
        <v>0</v>
      </c>
      <c r="AD54" s="14">
        <f t="shared" si="6"/>
        <v>0</v>
      </c>
    </row>
    <row r="55" spans="1:37" x14ac:dyDescent="0.2">
      <c r="T55" s="13"/>
      <c r="U55" s="13"/>
      <c r="X55" s="13" t="e">
        <f>'[1]11'!$A$115</f>
        <v>#REF!</v>
      </c>
      <c r="Y55" s="13" t="e">
        <f>'[1]11'!$F$10</f>
        <v>#REF!</v>
      </c>
      <c r="Z55" s="68">
        <v>42</v>
      </c>
      <c r="AA55" s="13"/>
      <c r="AB55" s="14">
        <f t="shared" si="4"/>
        <v>0</v>
      </c>
      <c r="AC55" s="14">
        <f t="shared" si="5"/>
        <v>0</v>
      </c>
      <c r="AD55" s="14">
        <f t="shared" si="6"/>
        <v>0</v>
      </c>
    </row>
    <row r="56" spans="1:37" x14ac:dyDescent="0.2">
      <c r="T56" s="13"/>
      <c r="U56" s="13"/>
      <c r="X56" s="13" t="e">
        <f>#REF!</f>
        <v>#REF!</v>
      </c>
      <c r="Y56" s="13" t="e">
        <f>#REF!</f>
        <v>#REF!</v>
      </c>
      <c r="Z56" s="68">
        <v>43</v>
      </c>
      <c r="AA56" s="13"/>
      <c r="AB56" s="14">
        <f t="shared" si="4"/>
        <v>0</v>
      </c>
      <c r="AC56" s="14">
        <f t="shared" si="5"/>
        <v>0</v>
      </c>
      <c r="AD56" s="14">
        <f t="shared" si="6"/>
        <v>0</v>
      </c>
    </row>
    <row r="57" spans="1:37" x14ac:dyDescent="0.2">
      <c r="T57" s="13"/>
      <c r="U57" s="13"/>
      <c r="X57" s="13" t="e">
        <f>#REF!</f>
        <v>#REF!</v>
      </c>
      <c r="Y57" s="13" t="e">
        <f>#REF!</f>
        <v>#REF!</v>
      </c>
      <c r="Z57" s="68">
        <v>44</v>
      </c>
      <c r="AA57" s="13"/>
      <c r="AB57" s="14">
        <f t="shared" si="4"/>
        <v>0</v>
      </c>
      <c r="AC57" s="14">
        <f t="shared" si="5"/>
        <v>0</v>
      </c>
      <c r="AD57" s="14">
        <f t="shared" si="6"/>
        <v>0</v>
      </c>
    </row>
    <row r="58" spans="1:37" x14ac:dyDescent="0.2">
      <c r="T58" s="13"/>
      <c r="U58" s="13"/>
      <c r="X58" s="13" t="e">
        <f>#REF!</f>
        <v>#REF!</v>
      </c>
      <c r="Y58" s="13" t="e">
        <f>#REF!</f>
        <v>#REF!</v>
      </c>
      <c r="Z58" s="68">
        <v>45</v>
      </c>
      <c r="AA58" s="13"/>
      <c r="AB58" s="14">
        <f t="shared" si="4"/>
        <v>0</v>
      </c>
      <c r="AC58" s="14">
        <f t="shared" si="5"/>
        <v>0</v>
      </c>
      <c r="AD58" s="14">
        <f t="shared" si="6"/>
        <v>0</v>
      </c>
    </row>
    <row r="59" spans="1:37" x14ac:dyDescent="0.2">
      <c r="T59" s="13"/>
      <c r="U59" s="13"/>
      <c r="X59" s="13" t="e">
        <f>#REF!</f>
        <v>#REF!</v>
      </c>
      <c r="Y59" s="13" t="e">
        <f>#REF!</f>
        <v>#REF!</v>
      </c>
      <c r="Z59" s="68">
        <v>46</v>
      </c>
      <c r="AA59" s="13"/>
      <c r="AB59" s="14">
        <f t="shared" si="4"/>
        <v>0</v>
      </c>
      <c r="AC59" s="14">
        <f t="shared" si="5"/>
        <v>0</v>
      </c>
      <c r="AD59" s="14">
        <f t="shared" si="6"/>
        <v>0</v>
      </c>
    </row>
    <row r="60" spans="1:37" x14ac:dyDescent="0.2">
      <c r="T60" s="13"/>
      <c r="U60" s="13"/>
      <c r="X60" s="13" t="e">
        <f>#REF!</f>
        <v>#REF!</v>
      </c>
      <c r="Y60" s="13" t="e">
        <f>#REF!</f>
        <v>#REF!</v>
      </c>
      <c r="Z60" s="68">
        <v>47</v>
      </c>
      <c r="AA60" s="13"/>
      <c r="AB60" s="14">
        <f t="shared" si="4"/>
        <v>0</v>
      </c>
      <c r="AC60" s="14">
        <f t="shared" si="5"/>
        <v>0</v>
      </c>
      <c r="AD60" s="14">
        <f t="shared" si="6"/>
        <v>0</v>
      </c>
    </row>
    <row r="61" spans="1:37" s="11" customForma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T61" s="13"/>
      <c r="U61" s="13"/>
      <c r="X61" s="13" t="e">
        <f>#REF!</f>
        <v>#REF!</v>
      </c>
      <c r="Y61" s="13" t="e">
        <f>#REF!</f>
        <v>#REF!</v>
      </c>
      <c r="Z61" s="68">
        <v>48</v>
      </c>
      <c r="AB61" s="14">
        <f t="shared" si="4"/>
        <v>0</v>
      </c>
      <c r="AC61" s="14">
        <f t="shared" si="5"/>
        <v>0</v>
      </c>
      <c r="AD61" s="14">
        <f t="shared" si="6"/>
        <v>0</v>
      </c>
      <c r="AG61" s="10"/>
      <c r="AH61" s="10"/>
      <c r="AI61" s="10"/>
      <c r="AJ61" s="10"/>
      <c r="AK61" s="10"/>
    </row>
    <row r="62" spans="1:37" s="11" customForma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T62" s="13"/>
      <c r="U62" s="13"/>
      <c r="X62" s="13"/>
      <c r="Y62" s="13"/>
      <c r="Z62" s="68"/>
      <c r="AB62" s="14"/>
      <c r="AC62" s="14"/>
      <c r="AD62" s="14"/>
      <c r="AG62" s="10"/>
      <c r="AH62" s="10"/>
      <c r="AI62" s="10"/>
      <c r="AJ62" s="10"/>
      <c r="AK62" s="10"/>
    </row>
    <row r="63" spans="1:37" s="11" customForma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T63" s="13"/>
      <c r="U63" s="13"/>
      <c r="X63" s="13"/>
      <c r="Y63" s="13"/>
      <c r="AB63" s="69">
        <f>SUM(AB14:AB61)</f>
        <v>1</v>
      </c>
      <c r="AC63" s="69">
        <f t="shared" ref="AC63:AD63" si="8">SUM(AC14:AC61)</f>
        <v>2</v>
      </c>
      <c r="AD63" s="69">
        <f t="shared" si="8"/>
        <v>7</v>
      </c>
      <c r="AG63" s="10"/>
      <c r="AH63" s="10"/>
      <c r="AI63" s="10"/>
      <c r="AJ63" s="10"/>
      <c r="AK63" s="10"/>
    </row>
    <row r="64" spans="1:37" s="11" customForma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T64" s="13"/>
      <c r="U64" s="13"/>
      <c r="X64" s="13"/>
      <c r="Y64" s="13"/>
      <c r="AB64" s="71">
        <f>SUM(AB63:AD63)</f>
        <v>10</v>
      </c>
      <c r="AC64" s="71"/>
      <c r="AD64" s="71"/>
      <c r="AG64" s="10"/>
      <c r="AH64" s="10"/>
      <c r="AI64" s="10"/>
      <c r="AJ64" s="10"/>
      <c r="AK64" s="10"/>
    </row>
    <row r="65" spans="1:37" s="11" customForma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T65" s="13"/>
      <c r="U65" s="13"/>
      <c r="X65" s="13"/>
      <c r="Y65" s="13"/>
      <c r="AB65" s="14"/>
      <c r="AC65" s="14"/>
      <c r="AD65" s="14"/>
      <c r="AG65" s="10"/>
      <c r="AH65" s="10"/>
      <c r="AI65" s="10"/>
      <c r="AJ65" s="10"/>
      <c r="AK65" s="10"/>
    </row>
    <row r="66" spans="1:37" s="11" customForma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T66" s="13"/>
      <c r="U66" s="13"/>
      <c r="X66" s="13"/>
      <c r="Y66" s="13"/>
      <c r="AB66" s="14"/>
      <c r="AC66" s="14"/>
      <c r="AD66" s="14"/>
      <c r="AG66" s="10"/>
      <c r="AH66" s="10"/>
      <c r="AI66" s="10"/>
      <c r="AJ66" s="10"/>
      <c r="AK66" s="10"/>
    </row>
    <row r="67" spans="1:37" s="11" customForma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T67" s="13"/>
      <c r="U67" s="13"/>
      <c r="X67" s="13"/>
      <c r="Y67" s="13"/>
      <c r="AB67" s="14"/>
      <c r="AC67" s="14"/>
      <c r="AD67" s="14"/>
      <c r="AG67" s="10"/>
      <c r="AH67" s="10"/>
      <c r="AI67" s="10"/>
      <c r="AJ67" s="10"/>
      <c r="AK67" s="10"/>
    </row>
    <row r="68" spans="1:37" s="11" customForma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T68" s="13"/>
      <c r="U68" s="13"/>
      <c r="X68" s="13"/>
      <c r="Y68" s="13"/>
      <c r="AB68" s="14"/>
      <c r="AC68" s="14"/>
      <c r="AD68" s="14"/>
      <c r="AG68" s="10"/>
      <c r="AH68" s="10"/>
      <c r="AI68" s="10"/>
      <c r="AJ68" s="10"/>
      <c r="AK68" s="10"/>
    </row>
    <row r="69" spans="1:37" s="11" customForma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T69" s="13"/>
      <c r="U69" s="13"/>
      <c r="X69" s="13"/>
      <c r="Y69" s="13"/>
      <c r="AB69" s="14"/>
      <c r="AC69" s="14"/>
      <c r="AD69" s="14"/>
      <c r="AG69" s="10"/>
      <c r="AH69" s="10"/>
      <c r="AI69" s="10"/>
      <c r="AJ69" s="10"/>
      <c r="AK69" s="10"/>
    </row>
    <row r="70" spans="1:37" s="11" customForma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T70" s="13"/>
      <c r="U70" s="13"/>
      <c r="X70" s="13"/>
      <c r="Y70" s="13"/>
      <c r="AB70" s="14"/>
      <c r="AC70" s="14"/>
      <c r="AD70" s="14"/>
      <c r="AG70" s="10"/>
      <c r="AH70" s="10"/>
      <c r="AI70" s="10"/>
      <c r="AJ70" s="10"/>
      <c r="AK70" s="10"/>
    </row>
    <row r="71" spans="1:37" s="11" customForma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T71" s="13"/>
      <c r="U71" s="13"/>
      <c r="X71" s="13"/>
      <c r="Y71" s="13"/>
      <c r="AB71" s="14"/>
      <c r="AC71" s="14"/>
      <c r="AD71" s="14"/>
      <c r="AG71" s="10"/>
      <c r="AH71" s="10"/>
      <c r="AI71" s="10"/>
      <c r="AJ71" s="10"/>
      <c r="AK71" s="10"/>
    </row>
    <row r="72" spans="1:37" s="11" customForma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T72" s="13"/>
      <c r="U72" s="13"/>
      <c r="X72" s="13"/>
      <c r="Y72" s="13"/>
      <c r="AB72" s="14"/>
      <c r="AC72" s="14"/>
      <c r="AD72" s="14"/>
      <c r="AG72" s="10"/>
      <c r="AH72" s="10"/>
      <c r="AI72" s="10"/>
      <c r="AJ72" s="10"/>
      <c r="AK72" s="10"/>
    </row>
    <row r="73" spans="1:37" s="11" customForma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T73" s="13"/>
      <c r="U73" s="13"/>
      <c r="X73" s="13"/>
      <c r="Y73" s="13"/>
      <c r="AB73" s="14"/>
      <c r="AC73" s="14"/>
      <c r="AD73" s="14"/>
      <c r="AG73" s="10"/>
      <c r="AH73" s="10"/>
      <c r="AI73" s="10"/>
      <c r="AJ73" s="10"/>
      <c r="AK73" s="10"/>
    </row>
    <row r="74" spans="1:37" s="11" customForma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T74" s="13"/>
      <c r="U74" s="13"/>
      <c r="X74" s="13"/>
      <c r="Y74" s="13"/>
      <c r="AB74" s="14"/>
      <c r="AC74" s="14"/>
      <c r="AD74" s="14"/>
      <c r="AG74" s="10"/>
      <c r="AH74" s="10"/>
      <c r="AI74" s="10"/>
      <c r="AJ74" s="10"/>
      <c r="AK74" s="10"/>
    </row>
    <row r="75" spans="1:37" s="11" customForma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T75" s="13"/>
      <c r="U75" s="13"/>
      <c r="X75" s="13"/>
      <c r="Y75" s="13"/>
      <c r="AB75" s="14"/>
      <c r="AC75" s="14"/>
      <c r="AD75" s="14"/>
      <c r="AG75" s="10"/>
      <c r="AH75" s="10"/>
      <c r="AI75" s="10"/>
      <c r="AJ75" s="10"/>
      <c r="AK75" s="10"/>
    </row>
    <row r="76" spans="1:37" s="11" customForma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T76" s="13"/>
      <c r="U76" s="13"/>
      <c r="X76" s="13"/>
      <c r="Y76" s="13"/>
      <c r="AB76" s="14"/>
      <c r="AC76" s="14"/>
      <c r="AD76" s="14"/>
      <c r="AG76" s="10"/>
      <c r="AH76" s="10"/>
      <c r="AI76" s="10"/>
      <c r="AJ76" s="10"/>
      <c r="AK76" s="10"/>
    </row>
    <row r="77" spans="1:37" s="11" customForma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T77" s="13"/>
      <c r="U77" s="13"/>
      <c r="X77" s="13"/>
      <c r="Y77" s="13"/>
      <c r="AB77" s="14"/>
      <c r="AC77" s="14"/>
      <c r="AD77" s="14"/>
      <c r="AG77" s="10"/>
      <c r="AH77" s="10"/>
      <c r="AI77" s="10"/>
      <c r="AJ77" s="10"/>
      <c r="AK77" s="10"/>
    </row>
    <row r="78" spans="1:37" s="11" customForma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T78" s="13"/>
      <c r="U78" s="13"/>
      <c r="X78" s="13"/>
      <c r="Y78" s="13"/>
      <c r="AB78" s="14"/>
      <c r="AC78" s="14"/>
      <c r="AD78" s="14"/>
      <c r="AG78" s="10"/>
      <c r="AH78" s="10"/>
      <c r="AI78" s="10"/>
      <c r="AJ78" s="10"/>
      <c r="AK78" s="10"/>
    </row>
    <row r="79" spans="1:37" s="11" customForma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AB79" s="14" t="s">
        <v>11</v>
      </c>
      <c r="AC79" s="14" t="s">
        <v>12</v>
      </c>
      <c r="AD79" s="14" t="s">
        <v>29</v>
      </c>
      <c r="AE79" s="17" t="s">
        <v>30</v>
      </c>
      <c r="AG79" s="10"/>
      <c r="AH79" s="10"/>
      <c r="AI79" s="10"/>
      <c r="AJ79" s="10"/>
      <c r="AK79" s="10"/>
    </row>
    <row r="80" spans="1:37" s="11" customForma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AB80" s="14">
        <f>AB63</f>
        <v>1</v>
      </c>
      <c r="AC80" s="14">
        <f>AC63</f>
        <v>2</v>
      </c>
      <c r="AD80" s="14">
        <f>AD63</f>
        <v>7</v>
      </c>
      <c r="AE80" s="11">
        <f>SUM(AB80:AD80)</f>
        <v>10</v>
      </c>
      <c r="AG80" s="10"/>
      <c r="AH80" s="10"/>
      <c r="AI80" s="10"/>
      <c r="AJ80" s="10"/>
      <c r="AK80" s="10"/>
    </row>
    <row r="81" spans="1:37" s="11" customForma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AG81" s="10"/>
      <c r="AH81" s="10"/>
      <c r="AI81" s="10"/>
      <c r="AJ81" s="10"/>
      <c r="AK81" s="10"/>
    </row>
  </sheetData>
  <sheetProtection algorithmName="SHA-512" hashValue="w0CM5PmmY9VPnnwYXJ5kzqGylNPjs843FffCmCJLdr94vtbED1wy1bOSXCTSyvuNmS0ONdx6qLz4/mocMM++9Q==" saltValue="1RH6kSpkBKUiBQHUpxe6IQ==" spinCount="100000" sheet="1" objects="1" scenarios="1" selectLockedCells="1"/>
  <mergeCells count="2">
    <mergeCell ref="X13:Y13"/>
    <mergeCell ref="AB64:AD64"/>
  </mergeCells>
  <pageMargins left="0.78740157499999996" right="0.78740157499999996" top="0.984251969" bottom="0.984251969" header="0.49212598499999999" footer="0.49212598499999999"/>
  <pageSetup paperSize="9" scale="61" orientation="landscape" horizontalDpi="300" verticalDpi="300" r:id="rId1"/>
  <headerFooter alignWithMargins="0"/>
  <colBreaks count="1" manualBreakCount="1">
    <brk id="14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view="pageLayout" zoomScale="81" zoomScaleNormal="70" zoomScalePageLayoutView="81" workbookViewId="0">
      <selection activeCell="C4" sqref="C4:F4"/>
    </sheetView>
  </sheetViews>
  <sheetFormatPr defaultColWidth="9.140625" defaultRowHeight="12.75" x14ac:dyDescent="0.2"/>
  <cols>
    <col min="1" max="1" width="37.5703125" customWidth="1"/>
    <col min="2" max="2" width="28" customWidth="1"/>
    <col min="3" max="3" width="30.140625" customWidth="1"/>
    <col min="4" max="4" width="10.140625" bestFit="1" customWidth="1"/>
    <col min="5" max="5" width="12.5703125" customWidth="1"/>
    <col min="6" max="6" width="15.140625" customWidth="1"/>
    <col min="11" max="11" width="9.140625" bestFit="1" customWidth="1"/>
    <col min="17" max="17" width="21.5703125" customWidth="1"/>
    <col min="18" max="18" width="22.5703125" customWidth="1"/>
    <col min="19" max="19" width="14.85546875" customWidth="1"/>
    <col min="20" max="20" width="19.85546875" customWidth="1"/>
  </cols>
  <sheetData>
    <row r="1" spans="1:6" ht="15.75" x14ac:dyDescent="0.3">
      <c r="A1" s="96"/>
      <c r="B1" s="88" t="s">
        <v>143</v>
      </c>
      <c r="C1" s="88"/>
      <c r="D1" s="88"/>
      <c r="E1" s="88"/>
      <c r="F1" s="47" t="s">
        <v>74</v>
      </c>
    </row>
    <row r="2" spans="1:6" ht="15.75" x14ac:dyDescent="0.3">
      <c r="A2" s="96"/>
      <c r="B2" s="46" t="s">
        <v>75</v>
      </c>
      <c r="C2" s="93"/>
      <c r="D2" s="93"/>
      <c r="E2" s="93"/>
      <c r="F2" s="47" t="s">
        <v>135</v>
      </c>
    </row>
    <row r="3" spans="1:6" ht="15.75" x14ac:dyDescent="0.3">
      <c r="A3" s="96"/>
      <c r="B3" s="46" t="s">
        <v>59</v>
      </c>
      <c r="C3" s="87"/>
      <c r="D3" s="87"/>
      <c r="E3" s="87"/>
      <c r="F3" s="47" t="s">
        <v>136</v>
      </c>
    </row>
    <row r="4" spans="1:6" ht="14.25" customHeight="1" x14ac:dyDescent="0.2">
      <c r="A4" s="96"/>
      <c r="B4" s="23" t="s">
        <v>144</v>
      </c>
      <c r="C4" s="91"/>
      <c r="D4" s="91"/>
      <c r="E4" s="91"/>
      <c r="F4" s="91"/>
    </row>
    <row r="5" spans="1:6" ht="14.25" customHeight="1" x14ac:dyDescent="0.2">
      <c r="A5" s="96"/>
      <c r="B5" s="46" t="s">
        <v>61</v>
      </c>
      <c r="C5" s="89"/>
      <c r="D5" s="89"/>
      <c r="E5" s="89"/>
      <c r="F5" s="89"/>
    </row>
    <row r="6" spans="1:6" ht="14.25" customHeight="1" x14ac:dyDescent="0.2">
      <c r="A6" s="96"/>
      <c r="B6" s="46" t="s">
        <v>62</v>
      </c>
      <c r="C6" s="90"/>
      <c r="D6" s="90"/>
      <c r="E6" s="90"/>
      <c r="F6" s="90"/>
    </row>
    <row r="7" spans="1:6" ht="14.25" x14ac:dyDescent="0.2">
      <c r="A7" s="96"/>
      <c r="B7" s="46" t="s">
        <v>76</v>
      </c>
      <c r="C7" s="92"/>
      <c r="D7" s="92"/>
      <c r="E7" s="92"/>
      <c r="F7" s="92"/>
    </row>
    <row r="8" spans="1:6" ht="14.25" x14ac:dyDescent="0.2">
      <c r="A8" s="96"/>
      <c r="B8" s="46" t="s">
        <v>60</v>
      </c>
      <c r="C8" s="95"/>
      <c r="D8" s="92"/>
      <c r="E8" s="92"/>
      <c r="F8" s="92"/>
    </row>
    <row r="9" spans="1:6" ht="14.25" x14ac:dyDescent="0.2">
      <c r="A9" s="24"/>
      <c r="B9" s="45"/>
      <c r="C9" s="24"/>
      <c r="D9" s="24"/>
      <c r="E9" s="24"/>
      <c r="F9" s="24"/>
    </row>
    <row r="10" spans="1:6" ht="15" x14ac:dyDescent="0.25">
      <c r="C10" s="24"/>
      <c r="D10" s="97" t="s">
        <v>22</v>
      </c>
      <c r="E10" s="97"/>
      <c r="F10" s="40">
        <f>EXP(-A115)</f>
        <v>1</v>
      </c>
    </row>
    <row r="11" spans="1:6" ht="15" x14ac:dyDescent="0.25">
      <c r="B11" s="24"/>
      <c r="C11" s="24"/>
      <c r="D11" s="97" t="s">
        <v>13</v>
      </c>
      <c r="E11" s="97"/>
      <c r="F11" s="39" t="str">
        <f>IF(F10&lt;=B73,C73,IF(F10&gt;B75,C75,C74))</f>
        <v>Inaceitável</v>
      </c>
    </row>
    <row r="12" spans="1:6" x14ac:dyDescent="0.2">
      <c r="A12" s="24"/>
      <c r="B12" s="24"/>
      <c r="C12" s="24"/>
      <c r="D12" s="24"/>
      <c r="E12" s="24"/>
      <c r="F12" s="24"/>
    </row>
    <row r="13" spans="1:6" ht="17.25" customHeight="1" x14ac:dyDescent="0.2">
      <c r="A13" s="94" t="s">
        <v>4</v>
      </c>
      <c r="B13" s="94"/>
      <c r="C13" s="94"/>
      <c r="D13" s="94"/>
      <c r="E13" s="38" t="s">
        <v>0</v>
      </c>
      <c r="F13" s="38" t="s">
        <v>1</v>
      </c>
    </row>
    <row r="14" spans="1:6" ht="17.25" customHeight="1" x14ac:dyDescent="0.2">
      <c r="A14" s="83" t="s">
        <v>141</v>
      </c>
      <c r="B14" s="84"/>
      <c r="C14" s="84"/>
      <c r="D14" s="85"/>
      <c r="E14" s="37">
        <v>1</v>
      </c>
      <c r="F14" s="60" t="s">
        <v>5</v>
      </c>
    </row>
    <row r="15" spans="1:6" ht="17.25" customHeight="1" x14ac:dyDescent="0.2">
      <c r="A15" s="83" t="s">
        <v>47</v>
      </c>
      <c r="B15" s="84"/>
      <c r="C15" s="84"/>
      <c r="D15" s="85"/>
      <c r="E15" s="37">
        <v>3</v>
      </c>
      <c r="F15" s="60" t="s">
        <v>5</v>
      </c>
    </row>
    <row r="16" spans="1:6" ht="17.25" customHeight="1" x14ac:dyDescent="0.2">
      <c r="A16" s="83" t="s">
        <v>137</v>
      </c>
      <c r="B16" s="84"/>
      <c r="C16" s="84"/>
      <c r="D16" s="85"/>
      <c r="E16" s="37">
        <v>1</v>
      </c>
      <c r="F16" s="60" t="s">
        <v>5</v>
      </c>
    </row>
    <row r="17" spans="1:6" ht="17.25" customHeight="1" x14ac:dyDescent="0.2">
      <c r="A17" s="83" t="s">
        <v>49</v>
      </c>
      <c r="B17" s="84"/>
      <c r="C17" s="84"/>
      <c r="D17" s="85"/>
      <c r="E17" s="37">
        <v>2</v>
      </c>
      <c r="F17" s="61" t="s">
        <v>5</v>
      </c>
    </row>
    <row r="18" spans="1:6" ht="17.25" customHeight="1" x14ac:dyDescent="0.2">
      <c r="A18" s="83" t="s">
        <v>138</v>
      </c>
      <c r="B18" s="84"/>
      <c r="C18" s="84"/>
      <c r="D18" s="85"/>
      <c r="E18" s="37">
        <v>2</v>
      </c>
      <c r="F18" s="62" t="s">
        <v>5</v>
      </c>
    </row>
    <row r="19" spans="1:6" ht="17.25" customHeight="1" x14ac:dyDescent="0.2">
      <c r="A19" s="83" t="s">
        <v>50</v>
      </c>
      <c r="B19" s="84"/>
      <c r="C19" s="84"/>
      <c r="D19" s="85"/>
      <c r="E19" s="37">
        <v>3</v>
      </c>
      <c r="F19" s="60" t="s">
        <v>6</v>
      </c>
    </row>
    <row r="20" spans="1:6" ht="17.25" customHeight="1" x14ac:dyDescent="0.2">
      <c r="A20" s="83" t="s">
        <v>139</v>
      </c>
      <c r="B20" s="84"/>
      <c r="C20" s="84"/>
      <c r="D20" s="85"/>
      <c r="E20" s="37">
        <v>2</v>
      </c>
      <c r="F20" s="60" t="s">
        <v>6</v>
      </c>
    </row>
    <row r="21" spans="1:6" ht="17.25" customHeight="1" x14ac:dyDescent="0.2">
      <c r="A21" s="83" t="s">
        <v>68</v>
      </c>
      <c r="B21" s="84"/>
      <c r="C21" s="84"/>
      <c r="D21" s="85"/>
      <c r="E21" s="37">
        <v>1</v>
      </c>
      <c r="F21" s="59" t="s">
        <v>6</v>
      </c>
    </row>
    <row r="22" spans="1:6" ht="17.25" customHeight="1" x14ac:dyDescent="0.2">
      <c r="A22" s="83" t="s">
        <v>52</v>
      </c>
      <c r="B22" s="84"/>
      <c r="C22" s="84"/>
      <c r="D22" s="85"/>
      <c r="E22" s="37">
        <v>3</v>
      </c>
      <c r="F22" s="60" t="s">
        <v>6</v>
      </c>
    </row>
    <row r="23" spans="1:6" ht="17.25" customHeight="1" x14ac:dyDescent="0.2">
      <c r="A23" s="83" t="s">
        <v>69</v>
      </c>
      <c r="B23" s="84"/>
      <c r="C23" s="84"/>
      <c r="D23" s="85"/>
      <c r="E23" s="37">
        <v>2</v>
      </c>
      <c r="F23" s="60" t="s">
        <v>5</v>
      </c>
    </row>
    <row r="24" spans="1:6" ht="17.25" customHeight="1" x14ac:dyDescent="0.2">
      <c r="A24" s="83" t="s">
        <v>53</v>
      </c>
      <c r="B24" s="84"/>
      <c r="C24" s="84"/>
      <c r="D24" s="85"/>
      <c r="E24" s="37">
        <v>0</v>
      </c>
      <c r="F24" s="60" t="s">
        <v>6</v>
      </c>
    </row>
    <row r="25" spans="1:6" ht="17.25" customHeight="1" x14ac:dyDescent="0.2">
      <c r="A25" s="83" t="s">
        <v>140</v>
      </c>
      <c r="B25" s="84"/>
      <c r="C25" s="84"/>
      <c r="D25" s="85"/>
      <c r="E25" s="37">
        <v>2</v>
      </c>
      <c r="F25" s="63" t="s">
        <v>6</v>
      </c>
    </row>
    <row r="26" spans="1:6" ht="17.25" customHeight="1" x14ac:dyDescent="0.2">
      <c r="A26" s="83" t="s">
        <v>54</v>
      </c>
      <c r="B26" s="84"/>
      <c r="C26" s="84"/>
      <c r="D26" s="85"/>
      <c r="E26" s="37">
        <v>3</v>
      </c>
      <c r="F26" s="60" t="s">
        <v>6</v>
      </c>
    </row>
    <row r="27" spans="1:6" ht="17.25" customHeight="1" x14ac:dyDescent="0.2">
      <c r="A27" s="83" t="s">
        <v>55</v>
      </c>
      <c r="B27" s="84"/>
      <c r="C27" s="84"/>
      <c r="D27" s="85"/>
      <c r="E27" s="37">
        <v>1</v>
      </c>
      <c r="F27" s="60" t="s">
        <v>6</v>
      </c>
    </row>
    <row r="28" spans="1:6" ht="17.25" customHeight="1" x14ac:dyDescent="0.2">
      <c r="A28" s="83" t="s">
        <v>71</v>
      </c>
      <c r="B28" s="84"/>
      <c r="C28" s="84"/>
      <c r="D28" s="85"/>
      <c r="E28" s="37">
        <v>2</v>
      </c>
      <c r="F28" s="60" t="s">
        <v>6</v>
      </c>
    </row>
    <row r="29" spans="1:6" ht="17.25" customHeight="1" x14ac:dyDescent="0.2">
      <c r="A29" s="83" t="s">
        <v>72</v>
      </c>
      <c r="B29" s="84"/>
      <c r="C29" s="84"/>
      <c r="D29" s="85"/>
      <c r="E29" s="37">
        <v>2</v>
      </c>
      <c r="F29" s="60" t="s">
        <v>6</v>
      </c>
    </row>
    <row r="30" spans="1:6" ht="17.25" customHeight="1" x14ac:dyDescent="0.2">
      <c r="A30" s="83" t="s">
        <v>56</v>
      </c>
      <c r="B30" s="84"/>
      <c r="C30" s="84"/>
      <c r="D30" s="85"/>
      <c r="E30" s="37">
        <v>1</v>
      </c>
      <c r="F30" s="60" t="s">
        <v>5</v>
      </c>
    </row>
    <row r="31" spans="1:6" ht="17.25" customHeight="1" x14ac:dyDescent="0.2">
      <c r="A31" s="83" t="s">
        <v>57</v>
      </c>
      <c r="B31" s="84"/>
      <c r="C31" s="84"/>
      <c r="D31" s="85"/>
      <c r="E31" s="37">
        <v>2</v>
      </c>
      <c r="F31" s="60" t="s">
        <v>6</v>
      </c>
    </row>
    <row r="32" spans="1:6" ht="17.25" customHeight="1" x14ac:dyDescent="0.2">
      <c r="A32" s="83" t="s">
        <v>58</v>
      </c>
      <c r="B32" s="84"/>
      <c r="C32" s="84"/>
      <c r="D32" s="85"/>
      <c r="E32" s="37">
        <v>2</v>
      </c>
      <c r="F32" s="60" t="s">
        <v>6</v>
      </c>
    </row>
    <row r="33" spans="1:6" ht="17.25" customHeight="1" x14ac:dyDescent="0.2">
      <c r="A33" s="83" t="s">
        <v>73</v>
      </c>
      <c r="B33" s="84"/>
      <c r="C33" s="84"/>
      <c r="D33" s="85"/>
      <c r="E33" s="37">
        <v>0</v>
      </c>
      <c r="F33" s="60" t="s">
        <v>5</v>
      </c>
    </row>
    <row r="34" spans="1:6" ht="17.25" customHeight="1" x14ac:dyDescent="0.2">
      <c r="A34" s="82"/>
      <c r="B34" s="82"/>
      <c r="C34" s="82"/>
      <c r="D34" s="82"/>
      <c r="E34" s="36"/>
      <c r="F34" s="35"/>
    </row>
    <row r="35" spans="1:6" ht="17.25" customHeight="1" x14ac:dyDescent="0.2">
      <c r="A35" s="82"/>
      <c r="B35" s="82"/>
      <c r="C35" s="82"/>
      <c r="D35" s="82"/>
      <c r="E35" s="36"/>
      <c r="F35" s="35"/>
    </row>
    <row r="36" spans="1:6" ht="17.25" customHeight="1" x14ac:dyDescent="0.2">
      <c r="A36" s="82"/>
      <c r="B36" s="82"/>
      <c r="C36" s="82"/>
      <c r="D36" s="82"/>
      <c r="E36" s="36"/>
      <c r="F36" s="35"/>
    </row>
    <row r="37" spans="1:6" ht="17.25" customHeight="1" x14ac:dyDescent="0.2">
      <c r="A37" s="82"/>
      <c r="B37" s="82"/>
      <c r="C37" s="82"/>
      <c r="D37" s="82"/>
      <c r="E37" s="36"/>
      <c r="F37" s="35"/>
    </row>
    <row r="38" spans="1:6" ht="17.25" customHeight="1" x14ac:dyDescent="0.2">
      <c r="A38" s="82"/>
      <c r="B38" s="82"/>
      <c r="C38" s="82"/>
      <c r="D38" s="82"/>
      <c r="E38" s="36"/>
      <c r="F38" s="35"/>
    </row>
    <row r="39" spans="1:6" ht="17.25" customHeight="1" x14ac:dyDescent="0.2">
      <c r="A39" s="82"/>
      <c r="B39" s="82"/>
      <c r="C39" s="82"/>
      <c r="D39" s="82"/>
      <c r="E39" s="36"/>
      <c r="F39" s="35"/>
    </row>
    <row r="40" spans="1:6" ht="17.25" customHeight="1" x14ac:dyDescent="0.2">
      <c r="A40" s="82"/>
      <c r="B40" s="82"/>
      <c r="C40" s="82"/>
      <c r="D40" s="82"/>
      <c r="E40" s="36"/>
      <c r="F40" s="35"/>
    </row>
    <row r="41" spans="1:6" ht="17.25" customHeight="1" x14ac:dyDescent="0.2">
      <c r="A41" s="82"/>
      <c r="B41" s="82"/>
      <c r="C41" s="82"/>
      <c r="D41" s="82"/>
      <c r="E41" s="36"/>
      <c r="F41" s="35"/>
    </row>
    <row r="42" spans="1:6" ht="17.25" customHeight="1" x14ac:dyDescent="0.2">
      <c r="A42" s="82"/>
      <c r="B42" s="82"/>
      <c r="C42" s="82"/>
      <c r="D42" s="82"/>
      <c r="E42" s="36"/>
      <c r="F42" s="35"/>
    </row>
    <row r="43" spans="1:6" ht="17.25" customHeight="1" x14ac:dyDescent="0.2">
      <c r="A43" s="82"/>
      <c r="B43" s="82"/>
      <c r="C43" s="82"/>
      <c r="D43" s="82"/>
      <c r="E43" s="36"/>
      <c r="F43" s="35"/>
    </row>
    <row r="44" spans="1:6" ht="17.25" customHeight="1" x14ac:dyDescent="0.2">
      <c r="A44" s="82"/>
      <c r="B44" s="82"/>
      <c r="C44" s="82"/>
      <c r="D44" s="82"/>
      <c r="E44" s="36"/>
      <c r="F44" s="35"/>
    </row>
    <row r="45" spans="1:6" ht="14.25" x14ac:dyDescent="0.2">
      <c r="A45" s="34"/>
      <c r="B45" s="34"/>
      <c r="C45" s="34"/>
      <c r="D45" s="24"/>
      <c r="E45" s="26"/>
      <c r="F45" s="26"/>
    </row>
    <row r="46" spans="1:6" x14ac:dyDescent="0.2">
      <c r="A46" s="24"/>
      <c r="B46" s="24"/>
      <c r="C46" s="24"/>
      <c r="D46" s="24"/>
      <c r="E46" s="24"/>
      <c r="F46" s="24"/>
    </row>
    <row r="47" spans="1:6" x14ac:dyDescent="0.2">
      <c r="A47" s="24"/>
      <c r="B47" s="24"/>
      <c r="C47" s="24"/>
    </row>
    <row r="48" spans="1:6" ht="14.25" customHeight="1" x14ac:dyDescent="0.2">
      <c r="A48" s="24"/>
      <c r="B48" s="24"/>
      <c r="C48" s="24"/>
    </row>
    <row r="49" spans="1:6" x14ac:dyDescent="0.2">
      <c r="A49" s="24"/>
      <c r="B49" s="24"/>
      <c r="C49" s="24"/>
      <c r="D49" s="24"/>
      <c r="E49" s="24"/>
      <c r="F49" s="24"/>
    </row>
    <row r="50" spans="1:6" x14ac:dyDescent="0.2">
      <c r="A50" s="24"/>
      <c r="B50" s="24"/>
      <c r="C50" s="24"/>
      <c r="D50" s="24"/>
      <c r="E50" s="24"/>
      <c r="F50" s="24"/>
    </row>
    <row r="51" spans="1:6" x14ac:dyDescent="0.2">
      <c r="A51" s="24"/>
      <c r="B51" s="24"/>
      <c r="C51" s="24"/>
      <c r="D51" s="24"/>
      <c r="E51" s="24"/>
      <c r="F51" s="24"/>
    </row>
    <row r="52" spans="1:6" x14ac:dyDescent="0.2">
      <c r="A52" s="24"/>
      <c r="B52" s="24"/>
      <c r="C52" s="24"/>
      <c r="D52" s="24"/>
      <c r="E52" s="24"/>
      <c r="F52" s="24"/>
    </row>
    <row r="53" spans="1:6" x14ac:dyDescent="0.2">
      <c r="A53" s="24"/>
      <c r="B53" s="24"/>
      <c r="C53" s="24"/>
      <c r="D53" s="24"/>
      <c r="E53" s="24"/>
      <c r="F53" s="24"/>
    </row>
    <row r="54" spans="1:6" x14ac:dyDescent="0.2">
      <c r="A54" s="24"/>
      <c r="B54" s="24"/>
      <c r="C54" s="24"/>
      <c r="D54" s="24"/>
      <c r="E54" s="24"/>
      <c r="F54" s="24"/>
    </row>
    <row r="55" spans="1:6" x14ac:dyDescent="0.2">
      <c r="A55" s="24"/>
      <c r="B55" s="24"/>
      <c r="C55" s="24"/>
      <c r="D55" s="24"/>
      <c r="E55" s="24"/>
      <c r="F55" s="24"/>
    </row>
    <row r="56" spans="1:6" x14ac:dyDescent="0.2">
      <c r="A56" s="24"/>
      <c r="B56" s="24"/>
      <c r="C56" s="24"/>
      <c r="D56" s="24"/>
      <c r="E56" s="24"/>
      <c r="F56" s="24"/>
    </row>
    <row r="57" spans="1:6" x14ac:dyDescent="0.2">
      <c r="A57" s="24"/>
      <c r="B57" s="24"/>
      <c r="C57" s="24"/>
      <c r="D57" s="24"/>
      <c r="E57" s="24"/>
      <c r="F57" s="24"/>
    </row>
    <row r="58" spans="1:6" x14ac:dyDescent="0.2">
      <c r="A58" s="24"/>
      <c r="B58" s="24"/>
      <c r="C58" s="24"/>
      <c r="D58" s="24"/>
      <c r="E58" s="24"/>
      <c r="F58" s="24"/>
    </row>
    <row r="59" spans="1:6" x14ac:dyDescent="0.2">
      <c r="A59" s="24"/>
      <c r="B59" s="24"/>
      <c r="C59" s="24"/>
      <c r="D59" s="24"/>
      <c r="E59" s="24"/>
      <c r="F59" s="24"/>
    </row>
    <row r="60" spans="1:6" x14ac:dyDescent="0.2">
      <c r="A60" s="24"/>
      <c r="B60" s="24"/>
      <c r="C60" s="24"/>
      <c r="D60" s="24"/>
      <c r="E60" s="24"/>
      <c r="F60" s="24"/>
    </row>
    <row r="61" spans="1:6" x14ac:dyDescent="0.2">
      <c r="A61" s="24"/>
      <c r="B61" s="24"/>
      <c r="C61" s="24"/>
      <c r="D61" s="24"/>
      <c r="E61" s="24"/>
      <c r="F61" s="24"/>
    </row>
    <row r="62" spans="1:6" x14ac:dyDescent="0.2">
      <c r="A62" s="24"/>
      <c r="B62" s="24"/>
      <c r="C62" s="24"/>
      <c r="D62" s="24"/>
      <c r="E62" s="24"/>
      <c r="F62" s="24"/>
    </row>
    <row r="63" spans="1:6" x14ac:dyDescent="0.2">
      <c r="A63" s="24"/>
      <c r="B63" s="24"/>
      <c r="C63" s="24"/>
      <c r="D63" s="24"/>
      <c r="E63" s="24"/>
      <c r="F63" s="24"/>
    </row>
    <row r="64" spans="1:6" x14ac:dyDescent="0.2">
      <c r="A64" s="24"/>
      <c r="B64" s="24"/>
      <c r="C64" s="24"/>
      <c r="D64" s="24"/>
      <c r="E64" s="24"/>
      <c r="F64" s="24"/>
    </row>
    <row r="65" spans="1:6" x14ac:dyDescent="0.2">
      <c r="A65" s="24"/>
      <c r="B65" s="24"/>
      <c r="C65" s="24"/>
      <c r="D65" s="24"/>
      <c r="E65" s="24"/>
      <c r="F65" s="24"/>
    </row>
    <row r="66" spans="1:6" x14ac:dyDescent="0.2">
      <c r="A66" s="24"/>
      <c r="B66" s="24"/>
      <c r="C66" s="24"/>
      <c r="D66" s="24"/>
      <c r="E66" s="24"/>
      <c r="F66" s="24"/>
    </row>
    <row r="67" spans="1:6" x14ac:dyDescent="0.2">
      <c r="A67" s="24"/>
      <c r="B67" s="24"/>
      <c r="C67" s="24"/>
      <c r="D67" s="24"/>
      <c r="E67" s="24"/>
      <c r="F67" s="24"/>
    </row>
    <row r="68" spans="1:6" x14ac:dyDescent="0.2">
      <c r="A68" s="24"/>
      <c r="B68" s="24"/>
      <c r="C68" s="24"/>
      <c r="D68" s="24"/>
      <c r="E68" s="24"/>
      <c r="F68" s="24"/>
    </row>
    <row r="69" spans="1:6" x14ac:dyDescent="0.2">
      <c r="A69" s="24"/>
      <c r="B69" s="24"/>
      <c r="C69" s="24"/>
      <c r="D69" s="24"/>
      <c r="E69" s="24"/>
      <c r="F69" s="24"/>
    </row>
    <row r="70" spans="1:6" x14ac:dyDescent="0.2">
      <c r="A70" s="24"/>
      <c r="B70" s="24"/>
      <c r="C70" s="24"/>
      <c r="D70" s="24"/>
      <c r="E70" s="24"/>
      <c r="F70" s="24"/>
    </row>
    <row r="71" spans="1:6" hidden="1" x14ac:dyDescent="0.2">
      <c r="A71" s="73" t="s">
        <v>63</v>
      </c>
      <c r="B71" s="73"/>
      <c r="C71" s="73"/>
      <c r="D71" s="73"/>
      <c r="E71" s="73"/>
      <c r="F71" s="73"/>
    </row>
    <row r="72" spans="1:6" hidden="1" x14ac:dyDescent="0.2">
      <c r="A72" s="43"/>
      <c r="B72" s="43"/>
      <c r="C72" s="43"/>
      <c r="D72" s="43"/>
      <c r="E72" s="43"/>
      <c r="F72" s="43"/>
    </row>
    <row r="73" spans="1:6" ht="15" hidden="1" customHeight="1" x14ac:dyDescent="0.2">
      <c r="A73" s="32" t="s">
        <v>36</v>
      </c>
      <c r="B73" s="28">
        <f>EXP(-3)</f>
        <v>4.9787068367863944E-2</v>
      </c>
      <c r="C73" s="33" t="s">
        <v>11</v>
      </c>
      <c r="D73" s="24"/>
      <c r="E73" s="24"/>
      <c r="F73" s="24"/>
    </row>
    <row r="74" spans="1:6" hidden="1" x14ac:dyDescent="0.2">
      <c r="A74" s="32" t="s">
        <v>43</v>
      </c>
      <c r="B74" s="28">
        <f>EXP(-2)</f>
        <v>0.1353352832366127</v>
      </c>
      <c r="C74" s="24" t="s">
        <v>12</v>
      </c>
      <c r="D74" s="24"/>
      <c r="E74" s="24" t="s">
        <v>28</v>
      </c>
      <c r="F74" s="24"/>
    </row>
    <row r="75" spans="1:6" ht="15" hidden="1" customHeight="1" x14ac:dyDescent="0.2">
      <c r="A75" s="32" t="s">
        <v>26</v>
      </c>
      <c r="B75" s="28">
        <f>EXP(-1)</f>
        <v>0.36787944117144233</v>
      </c>
      <c r="C75" s="24" t="s">
        <v>44</v>
      </c>
      <c r="D75" s="24"/>
      <c r="E75" s="24"/>
      <c r="F75" s="24"/>
    </row>
    <row r="76" spans="1:6" hidden="1" x14ac:dyDescent="0.2">
      <c r="A76" s="32" t="s">
        <v>41</v>
      </c>
      <c r="B76" s="24"/>
      <c r="C76" s="24"/>
      <c r="D76" s="24"/>
      <c r="E76" s="24"/>
      <c r="F76" s="24"/>
    </row>
    <row r="77" spans="1:6" hidden="1" x14ac:dyDescent="0.2">
      <c r="A77" s="32" t="s">
        <v>37</v>
      </c>
      <c r="B77" s="24"/>
      <c r="C77" s="24"/>
      <c r="D77" s="24"/>
      <c r="E77" s="24"/>
      <c r="F77" s="24"/>
    </row>
    <row r="78" spans="1:6" hidden="1" x14ac:dyDescent="0.2">
      <c r="A78" s="32" t="s">
        <v>45</v>
      </c>
      <c r="B78" s="24"/>
      <c r="C78" s="24"/>
      <c r="D78" s="24"/>
      <c r="E78" s="24"/>
      <c r="F78" s="24"/>
    </row>
    <row r="79" spans="1:6" hidden="1" x14ac:dyDescent="0.2">
      <c r="A79" s="32" t="s">
        <v>42</v>
      </c>
      <c r="B79" s="24"/>
      <c r="C79" s="24"/>
      <c r="D79" s="24"/>
      <c r="E79" s="24"/>
      <c r="F79" s="24"/>
    </row>
    <row r="80" spans="1:6" hidden="1" x14ac:dyDescent="0.2">
      <c r="A80" s="32" t="s">
        <v>27</v>
      </c>
      <c r="B80" s="24"/>
      <c r="C80" s="24"/>
      <c r="D80" s="24"/>
      <c r="E80" s="24"/>
      <c r="F80" s="24"/>
    </row>
    <row r="81" spans="1:6" hidden="1" x14ac:dyDescent="0.2">
      <c r="A81" s="32"/>
      <c r="B81" s="24"/>
      <c r="C81" s="24"/>
      <c r="D81" s="24"/>
      <c r="E81" s="24"/>
      <c r="F81" s="24"/>
    </row>
    <row r="82" spans="1:6" hidden="1" x14ac:dyDescent="0.2">
      <c r="A82" s="24"/>
      <c r="B82" s="24"/>
      <c r="C82" s="24"/>
      <c r="D82" s="24"/>
      <c r="E82" s="24"/>
      <c r="F82" s="24"/>
    </row>
    <row r="83" spans="1:6" hidden="1" x14ac:dyDescent="0.2">
      <c r="A83" s="24"/>
      <c r="B83" s="24"/>
      <c r="C83" s="24"/>
      <c r="D83" s="24"/>
      <c r="E83" s="24"/>
      <c r="F83" s="24"/>
    </row>
    <row r="84" spans="1:6" hidden="1" x14ac:dyDescent="0.2">
      <c r="A84" s="24"/>
      <c r="B84" s="24"/>
      <c r="C84" s="24"/>
      <c r="D84" s="24"/>
      <c r="E84" s="24"/>
      <c r="F84" s="24"/>
    </row>
    <row r="85" spans="1:6" hidden="1" x14ac:dyDescent="0.2">
      <c r="A85" s="31" t="s">
        <v>6</v>
      </c>
      <c r="B85" s="31">
        <v>0</v>
      </c>
      <c r="C85" s="24"/>
      <c r="D85" s="24"/>
      <c r="E85" s="24"/>
      <c r="F85" s="24"/>
    </row>
    <row r="86" spans="1:6" hidden="1" x14ac:dyDescent="0.2">
      <c r="A86" s="31" t="s">
        <v>5</v>
      </c>
      <c r="B86" s="31">
        <v>1</v>
      </c>
      <c r="C86" s="24"/>
      <c r="D86" s="24"/>
      <c r="E86" s="24"/>
      <c r="F86" s="24"/>
    </row>
    <row r="87" spans="1:6" hidden="1" x14ac:dyDescent="0.2">
      <c r="A87" s="24"/>
      <c r="B87" s="31">
        <v>2</v>
      </c>
      <c r="C87" s="24"/>
      <c r="D87" s="24"/>
      <c r="E87" s="24"/>
      <c r="F87" s="24"/>
    </row>
    <row r="88" spans="1:6" hidden="1" x14ac:dyDescent="0.2">
      <c r="A88" s="24"/>
      <c r="B88" s="31">
        <v>3</v>
      </c>
      <c r="C88" s="24"/>
      <c r="D88" s="24"/>
      <c r="E88" s="24"/>
      <c r="F88" s="24"/>
    </row>
    <row r="89" spans="1:6" hidden="1" x14ac:dyDescent="0.2">
      <c r="A89" s="24"/>
      <c r="B89" s="31">
        <v>4</v>
      </c>
      <c r="C89" s="24"/>
      <c r="D89" s="24"/>
      <c r="E89" s="24"/>
      <c r="F89" s="24"/>
    </row>
    <row r="90" spans="1:6" hidden="1" x14ac:dyDescent="0.2">
      <c r="A90" s="24"/>
      <c r="B90" s="31">
        <v>5</v>
      </c>
      <c r="C90" s="24"/>
      <c r="D90" s="24"/>
      <c r="E90" s="24"/>
      <c r="F90" s="24"/>
    </row>
    <row r="91" spans="1:6" hidden="1" x14ac:dyDescent="0.2">
      <c r="A91" s="24"/>
      <c r="B91" s="31" t="s">
        <v>8</v>
      </c>
      <c r="C91" s="24"/>
      <c r="D91" s="24"/>
      <c r="E91" s="24"/>
      <c r="F91" s="24"/>
    </row>
    <row r="92" spans="1:6" hidden="1" x14ac:dyDescent="0.2">
      <c r="A92" s="24"/>
      <c r="B92" s="24"/>
      <c r="C92" s="24"/>
      <c r="D92" s="24"/>
      <c r="E92" s="24"/>
      <c r="F92" s="24"/>
    </row>
    <row r="93" spans="1:6" hidden="1" x14ac:dyDescent="0.2">
      <c r="A93" s="24"/>
      <c r="B93" s="24"/>
      <c r="C93" s="24"/>
      <c r="D93" s="24"/>
      <c r="E93" s="24"/>
      <c r="F93" s="24"/>
    </row>
    <row r="94" spans="1:6" hidden="1" x14ac:dyDescent="0.2">
      <c r="A94" s="24">
        <f>COUNT(A153:A191)</f>
        <v>12</v>
      </c>
      <c r="B94" s="24"/>
      <c r="C94" s="24"/>
      <c r="D94" s="24"/>
      <c r="E94" s="43" t="s">
        <v>2</v>
      </c>
      <c r="F94" s="24"/>
    </row>
    <row r="95" spans="1:6" hidden="1" x14ac:dyDescent="0.2">
      <c r="A95" s="24">
        <f>COUNT(B153:B191)</f>
        <v>12</v>
      </c>
      <c r="B95" s="24"/>
      <c r="C95" s="24"/>
      <c r="D95" s="24"/>
      <c r="E95" s="30" t="s">
        <v>20</v>
      </c>
      <c r="F95" s="24"/>
    </row>
    <row r="96" spans="1:6" hidden="1" x14ac:dyDescent="0.2">
      <c r="A96" s="24"/>
      <c r="B96" s="24"/>
      <c r="C96" s="24"/>
      <c r="D96" s="24"/>
      <c r="E96" s="24" t="s">
        <v>21</v>
      </c>
      <c r="F96" s="24"/>
    </row>
    <row r="97" spans="1:6" hidden="1" x14ac:dyDescent="0.2">
      <c r="A97" s="24"/>
      <c r="B97" s="24"/>
      <c r="C97" s="24"/>
      <c r="D97" s="24"/>
      <c r="E97" s="24" t="s">
        <v>19</v>
      </c>
      <c r="F97" s="24"/>
    </row>
    <row r="98" spans="1:6" hidden="1" x14ac:dyDescent="0.2">
      <c r="A98" s="24"/>
      <c r="B98" s="24"/>
      <c r="C98" s="24"/>
      <c r="D98" s="24"/>
      <c r="E98" s="24"/>
      <c r="F98" s="24"/>
    </row>
    <row r="99" spans="1:6" hidden="1" x14ac:dyDescent="0.2">
      <c r="A99" s="43" t="s">
        <v>14</v>
      </c>
      <c r="B99" s="43" t="s">
        <v>3</v>
      </c>
      <c r="C99" s="43" t="s">
        <v>15</v>
      </c>
      <c r="D99" s="24"/>
      <c r="E99" s="24"/>
      <c r="F99" s="24"/>
    </row>
    <row r="100" spans="1:6" ht="15" hidden="1" customHeight="1" x14ac:dyDescent="0.2">
      <c r="A100" s="24" t="s">
        <v>21</v>
      </c>
      <c r="B100" s="24" t="s">
        <v>16</v>
      </c>
      <c r="C100" s="24" t="s">
        <v>16</v>
      </c>
      <c r="D100" s="24"/>
      <c r="E100" s="24"/>
      <c r="F100" s="24"/>
    </row>
    <row r="101" spans="1:6" hidden="1" x14ac:dyDescent="0.2">
      <c r="A101" s="24" t="s">
        <v>19</v>
      </c>
      <c r="B101" s="24" t="s">
        <v>17</v>
      </c>
      <c r="C101" s="24" t="s">
        <v>17</v>
      </c>
      <c r="D101" s="24"/>
      <c r="E101" s="24"/>
      <c r="F101" s="24"/>
    </row>
    <row r="102" spans="1:6" hidden="1" x14ac:dyDescent="0.2">
      <c r="A102" s="24" t="s">
        <v>24</v>
      </c>
      <c r="B102" s="24" t="s">
        <v>18</v>
      </c>
      <c r="C102" s="24" t="s">
        <v>18</v>
      </c>
      <c r="D102" s="24"/>
      <c r="E102" s="24"/>
      <c r="F102" s="24"/>
    </row>
    <row r="103" spans="1:6" hidden="1" x14ac:dyDescent="0.2">
      <c r="A103" s="24" t="s">
        <v>25</v>
      </c>
      <c r="B103" s="24"/>
      <c r="C103" s="24" t="s">
        <v>23</v>
      </c>
      <c r="D103" s="24"/>
      <c r="E103" s="24"/>
      <c r="F103" s="24"/>
    </row>
    <row r="104" spans="1:6" ht="14.25" hidden="1" x14ac:dyDescent="0.2">
      <c r="A104" s="24"/>
      <c r="B104" s="24"/>
      <c r="C104" s="24"/>
      <c r="D104" s="24"/>
      <c r="E104" s="26"/>
      <c r="F104" s="26"/>
    </row>
    <row r="105" spans="1:6" ht="14.25" hidden="1" x14ac:dyDescent="0.2">
      <c r="A105" s="24" t="s">
        <v>25</v>
      </c>
      <c r="B105" s="24"/>
      <c r="C105" s="24" t="s">
        <v>46</v>
      </c>
      <c r="D105" s="24"/>
      <c r="E105" s="26" t="s">
        <v>8</v>
      </c>
    </row>
    <row r="106" spans="1:6" ht="15" hidden="1" customHeight="1" x14ac:dyDescent="0.25">
      <c r="A106" s="24"/>
      <c r="B106" s="29"/>
      <c r="C106" s="29"/>
      <c r="D106" s="24"/>
      <c r="E106" s="24"/>
    </row>
    <row r="107" spans="1:6" ht="15" hidden="1" x14ac:dyDescent="0.25">
      <c r="A107" s="24"/>
      <c r="B107" s="29"/>
      <c r="C107" s="29"/>
      <c r="D107" s="24"/>
      <c r="E107" s="24"/>
    </row>
    <row r="108" spans="1:6" ht="15" hidden="1" x14ac:dyDescent="0.2">
      <c r="A108" s="24" t="s">
        <v>38</v>
      </c>
      <c r="B108" s="24"/>
      <c r="C108" s="24"/>
      <c r="D108" s="24"/>
      <c r="E108" s="25" t="s">
        <v>8</v>
      </c>
    </row>
    <row r="109" spans="1:6" ht="15" hidden="1" x14ac:dyDescent="0.2">
      <c r="A109" s="24" t="s">
        <v>7</v>
      </c>
      <c r="B109" s="24"/>
      <c r="C109" s="24"/>
      <c r="D109" s="25" t="s">
        <v>8</v>
      </c>
      <c r="E109" s="24"/>
    </row>
    <row r="110" spans="1:6" ht="15" hidden="1" x14ac:dyDescent="0.2">
      <c r="A110" s="24" t="s">
        <v>39</v>
      </c>
      <c r="B110" s="24"/>
      <c r="C110" s="24"/>
      <c r="D110" s="25" t="s">
        <v>8</v>
      </c>
      <c r="E110" s="24"/>
    </row>
    <row r="111" spans="1:6" ht="15" hidden="1" x14ac:dyDescent="0.2">
      <c r="A111" s="24" t="s">
        <v>40</v>
      </c>
      <c r="B111" s="24"/>
      <c r="C111" s="24"/>
      <c r="D111" s="25" t="s">
        <v>8</v>
      </c>
      <c r="E111" s="24"/>
    </row>
    <row r="112" spans="1:6" hidden="1" x14ac:dyDescent="0.2">
      <c r="A112" s="24"/>
      <c r="B112" s="24"/>
      <c r="C112" s="24"/>
      <c r="D112" s="24"/>
      <c r="E112" s="24"/>
      <c r="F112" s="24"/>
    </row>
    <row r="113" spans="1:14" hidden="1" x14ac:dyDescent="0.2">
      <c r="A113" s="28">
        <f>C192/D192</f>
        <v>1.5</v>
      </c>
      <c r="B113" s="28"/>
      <c r="C113" s="28"/>
      <c r="D113" s="27"/>
      <c r="E113" s="24"/>
      <c r="F113" s="24"/>
      <c r="K113" s="44"/>
      <c r="L113" s="44"/>
      <c r="M113" s="44"/>
      <c r="N113" s="44"/>
    </row>
    <row r="114" spans="1:14" hidden="1" x14ac:dyDescent="0.2">
      <c r="A114" s="28">
        <f>POWER(A192,1/B192)</f>
        <v>0</v>
      </c>
      <c r="B114" s="28"/>
      <c r="C114" s="28"/>
      <c r="D114" s="27"/>
      <c r="E114" s="24"/>
      <c r="F114" s="24"/>
    </row>
    <row r="115" spans="1:14" hidden="1" x14ac:dyDescent="0.2">
      <c r="A115" s="28">
        <f>IF(A113&lt;1,A113*SQRT(A114),SQRT(PRODUCT(A113:A114)))</f>
        <v>0</v>
      </c>
      <c r="B115" s="28"/>
      <c r="C115" s="28"/>
      <c r="D115" s="27"/>
      <c r="E115" s="24"/>
      <c r="F115" s="24"/>
    </row>
    <row r="116" spans="1:14" hidden="1" x14ac:dyDescent="0.2">
      <c r="A116" s="28">
        <f>EXP(-A115)</f>
        <v>1</v>
      </c>
      <c r="B116" s="28"/>
      <c r="C116" s="28"/>
      <c r="D116" s="27"/>
      <c r="E116" s="24"/>
      <c r="F116" s="24"/>
    </row>
    <row r="117" spans="1:14" hidden="1" x14ac:dyDescent="0.2">
      <c r="A117" s="24"/>
      <c r="B117" s="24"/>
      <c r="C117" s="24"/>
      <c r="D117" s="24"/>
      <c r="E117" s="24"/>
      <c r="F117" s="24"/>
    </row>
    <row r="118" spans="1:14" hidden="1" x14ac:dyDescent="0.2">
      <c r="A118" s="24"/>
      <c r="B118" s="24"/>
      <c r="C118" s="24"/>
      <c r="D118" s="24"/>
      <c r="E118" s="24"/>
      <c r="F118" s="24"/>
    </row>
    <row r="119" spans="1:14" hidden="1" x14ac:dyDescent="0.2">
      <c r="A119" s="24"/>
      <c r="B119" s="24"/>
      <c r="C119" s="24"/>
      <c r="D119" s="24"/>
      <c r="E119" s="24"/>
      <c r="F119" s="24"/>
    </row>
    <row r="120" spans="1:14" hidden="1" x14ac:dyDescent="0.2">
      <c r="A120" s="24"/>
      <c r="B120" s="24"/>
      <c r="C120" s="24"/>
      <c r="D120" s="24"/>
      <c r="E120" s="24"/>
      <c r="F120" s="24"/>
    </row>
    <row r="121" spans="1:14" ht="14.25" hidden="1" x14ac:dyDescent="0.2">
      <c r="A121" s="26" t="s">
        <v>5</v>
      </c>
      <c r="E121" s="24"/>
      <c r="F121" s="24"/>
    </row>
    <row r="122" spans="1:14" hidden="1" x14ac:dyDescent="0.2">
      <c r="A122" s="24" t="s">
        <v>39</v>
      </c>
      <c r="E122" s="24"/>
      <c r="F122" s="24"/>
    </row>
    <row r="123" spans="1:14" hidden="1" x14ac:dyDescent="0.2">
      <c r="A123" s="24" t="s">
        <v>40</v>
      </c>
      <c r="E123" s="24"/>
      <c r="F123" s="24"/>
    </row>
    <row r="124" spans="1:14" ht="15" hidden="1" x14ac:dyDescent="0.2">
      <c r="A124" s="25" t="s">
        <v>5</v>
      </c>
      <c r="E124" s="24"/>
      <c r="F124" s="24"/>
    </row>
    <row r="125" spans="1:14" ht="15" hidden="1" x14ac:dyDescent="0.2">
      <c r="A125" s="25" t="s">
        <v>5</v>
      </c>
      <c r="E125" s="24"/>
      <c r="F125" s="24"/>
    </row>
    <row r="126" spans="1:14" ht="15" hidden="1" x14ac:dyDescent="0.2">
      <c r="A126" s="25" t="s">
        <v>5</v>
      </c>
      <c r="E126" s="24"/>
      <c r="F126" s="24"/>
    </row>
    <row r="127" spans="1:14" ht="15" hidden="1" x14ac:dyDescent="0.2">
      <c r="A127" s="25" t="s">
        <v>5</v>
      </c>
      <c r="E127" s="24"/>
      <c r="F127" s="24"/>
    </row>
    <row r="128" spans="1:14" hidden="1" x14ac:dyDescent="0.2">
      <c r="A128" s="24"/>
      <c r="B128" s="24"/>
      <c r="C128" s="24"/>
      <c r="D128" s="24"/>
      <c r="E128" s="24"/>
      <c r="F128" s="24"/>
    </row>
    <row r="129" spans="1:6" hidden="1" x14ac:dyDescent="0.2">
      <c r="A129" s="24"/>
      <c r="B129" s="24"/>
      <c r="C129" s="24"/>
      <c r="D129" s="24"/>
      <c r="E129" s="24"/>
      <c r="F129" s="24"/>
    </row>
    <row r="130" spans="1:6" hidden="1" x14ac:dyDescent="0.2">
      <c r="A130" s="24"/>
      <c r="B130" s="24"/>
      <c r="C130" s="24"/>
      <c r="D130" s="24"/>
      <c r="E130" s="24"/>
      <c r="F130" s="24"/>
    </row>
    <row r="131" spans="1:6" hidden="1" x14ac:dyDescent="0.2">
      <c r="A131" s="24"/>
      <c r="B131" s="24"/>
      <c r="C131" s="24"/>
      <c r="D131" s="24"/>
      <c r="E131" s="24"/>
      <c r="F131" s="24"/>
    </row>
    <row r="132" spans="1:6" hidden="1" x14ac:dyDescent="0.2">
      <c r="A132" s="24"/>
      <c r="B132" s="24"/>
      <c r="C132" s="24"/>
      <c r="D132" s="24"/>
      <c r="E132" s="24"/>
      <c r="F132" s="24"/>
    </row>
    <row r="133" spans="1:6" hidden="1" x14ac:dyDescent="0.2">
      <c r="A133" s="24"/>
      <c r="B133" s="24"/>
      <c r="C133" s="24"/>
      <c r="D133" s="24"/>
      <c r="E133" s="24"/>
      <c r="F133" s="24"/>
    </row>
    <row r="134" spans="1:6" hidden="1" x14ac:dyDescent="0.2">
      <c r="A134" s="24"/>
      <c r="B134" s="24"/>
      <c r="C134" s="24"/>
      <c r="D134" s="24"/>
      <c r="E134" s="24"/>
      <c r="F134" s="24"/>
    </row>
    <row r="135" spans="1:6" hidden="1" x14ac:dyDescent="0.2">
      <c r="A135" s="24"/>
      <c r="B135" s="24"/>
      <c r="C135" s="24"/>
      <c r="D135" s="24"/>
      <c r="E135" s="24"/>
      <c r="F135" s="24"/>
    </row>
    <row r="136" spans="1:6" hidden="1" x14ac:dyDescent="0.2">
      <c r="A136" s="24"/>
      <c r="B136" s="24"/>
      <c r="C136" s="24"/>
      <c r="D136" s="24"/>
      <c r="E136" s="24"/>
      <c r="F136" s="24"/>
    </row>
    <row r="137" spans="1:6" hidden="1" x14ac:dyDescent="0.2">
      <c r="A137" s="24"/>
      <c r="B137" s="24"/>
      <c r="C137" s="24"/>
      <c r="D137" s="24"/>
      <c r="E137" s="24"/>
      <c r="F137" s="24"/>
    </row>
    <row r="138" spans="1:6" hidden="1" x14ac:dyDescent="0.2">
      <c r="A138" s="24"/>
      <c r="B138" s="24"/>
      <c r="C138" s="24"/>
      <c r="D138" s="24"/>
      <c r="E138" s="24"/>
      <c r="F138" s="24"/>
    </row>
    <row r="139" spans="1:6" hidden="1" x14ac:dyDescent="0.2">
      <c r="A139" s="24"/>
      <c r="B139" s="24"/>
      <c r="C139" s="24"/>
      <c r="D139" s="24"/>
      <c r="E139" s="24"/>
      <c r="F139" s="24"/>
    </row>
    <row r="140" spans="1:6" hidden="1" x14ac:dyDescent="0.2">
      <c r="A140" s="24"/>
      <c r="B140" s="24"/>
      <c r="C140" s="24"/>
      <c r="D140" s="24"/>
      <c r="E140" s="24"/>
      <c r="F140" s="24"/>
    </row>
    <row r="141" spans="1:6" hidden="1" x14ac:dyDescent="0.2">
      <c r="A141" s="24"/>
      <c r="B141" s="24"/>
      <c r="C141" s="24"/>
      <c r="D141" s="24"/>
      <c r="E141" s="24"/>
      <c r="F141" s="24"/>
    </row>
    <row r="142" spans="1:6" hidden="1" x14ac:dyDescent="0.2">
      <c r="A142" s="24"/>
      <c r="B142" s="24"/>
      <c r="C142" s="24"/>
      <c r="D142" s="24"/>
      <c r="E142" s="24"/>
      <c r="F142" s="24"/>
    </row>
    <row r="143" spans="1:6" hidden="1" x14ac:dyDescent="0.2">
      <c r="A143" s="24"/>
      <c r="B143" s="24"/>
      <c r="C143" s="24"/>
      <c r="D143" s="24"/>
      <c r="E143" s="24"/>
      <c r="F143" s="24"/>
    </row>
    <row r="144" spans="1:6" hidden="1" x14ac:dyDescent="0.2">
      <c r="A144" s="24"/>
      <c r="B144" s="24"/>
      <c r="C144" s="24"/>
      <c r="D144" s="24"/>
      <c r="E144" s="24"/>
      <c r="F144" s="24"/>
    </row>
    <row r="145" spans="1:6" hidden="1" x14ac:dyDescent="0.2">
      <c r="A145" s="24"/>
      <c r="B145" s="24"/>
      <c r="C145" s="24"/>
      <c r="D145" s="24"/>
      <c r="E145" s="24"/>
      <c r="F145" s="24"/>
    </row>
    <row r="146" spans="1:6" hidden="1" x14ac:dyDescent="0.2">
      <c r="A146" s="24"/>
      <c r="B146" s="24"/>
      <c r="C146" s="24"/>
      <c r="D146" s="24"/>
      <c r="E146" s="24"/>
      <c r="F146" s="24"/>
    </row>
    <row r="147" spans="1:6" hidden="1" x14ac:dyDescent="0.2">
      <c r="A147" s="24"/>
      <c r="B147" s="24"/>
      <c r="C147" s="24"/>
      <c r="D147" s="24"/>
      <c r="E147" s="24"/>
      <c r="F147" s="24"/>
    </row>
    <row r="148" spans="1:6" hidden="1" x14ac:dyDescent="0.2">
      <c r="A148" s="24"/>
      <c r="B148" s="24"/>
      <c r="C148" s="24"/>
      <c r="D148" s="24"/>
      <c r="E148" s="24"/>
      <c r="F148" s="24"/>
    </row>
    <row r="149" spans="1:6" hidden="1" x14ac:dyDescent="0.2">
      <c r="A149" s="24"/>
      <c r="B149" s="24"/>
      <c r="C149" s="24"/>
      <c r="D149" s="24"/>
      <c r="E149" s="24"/>
      <c r="F149" s="24"/>
    </row>
    <row r="150" spans="1:6" hidden="1" x14ac:dyDescent="0.2">
      <c r="A150" s="24"/>
      <c r="B150" s="24"/>
      <c r="C150" s="24"/>
      <c r="D150" s="24"/>
      <c r="E150" s="24"/>
      <c r="F150" s="24"/>
    </row>
    <row r="151" spans="1:6" hidden="1" x14ac:dyDescent="0.2"/>
    <row r="152" spans="1:6" hidden="1" x14ac:dyDescent="0.2">
      <c r="A152" s="86" t="s">
        <v>9</v>
      </c>
      <c r="B152" s="86"/>
      <c r="C152" s="86" t="s">
        <v>10</v>
      </c>
      <c r="D152" s="86"/>
    </row>
    <row r="153" spans="1:6" hidden="1" x14ac:dyDescent="0.2">
      <c r="A153" s="44" t="str">
        <f>IF(F14=A85,IF(E14=B91,"",E14),"")</f>
        <v/>
      </c>
      <c r="B153" s="44" t="str">
        <f>IF(F14=A85,IF(E14=B91,"",1),"")</f>
        <v/>
      </c>
      <c r="C153" s="44">
        <f t="shared" ref="C153:C183" si="0">IF(F14=$A$86,IF(E14=$B$91,"",E14),"")</f>
        <v>1</v>
      </c>
      <c r="D153" s="44">
        <f t="shared" ref="D153:D183" si="1">IF(F14=$A$86,IF(E14=$B$91,"",1),"")</f>
        <v>1</v>
      </c>
    </row>
    <row r="154" spans="1:6" hidden="1" x14ac:dyDescent="0.2">
      <c r="A154" s="44" t="str">
        <f>IF(F15=A85,IF(E15=B91,"",E15),"")</f>
        <v/>
      </c>
      <c r="B154" s="44" t="str">
        <f>IF(F15=A85,IF(E15=B91,"",1),"")</f>
        <v/>
      </c>
      <c r="C154" s="44">
        <f t="shared" si="0"/>
        <v>3</v>
      </c>
      <c r="D154" s="44">
        <f t="shared" si="1"/>
        <v>1</v>
      </c>
    </row>
    <row r="155" spans="1:6" hidden="1" x14ac:dyDescent="0.2">
      <c r="A155" s="44" t="str">
        <f>IF(F16=A85,IF(E16=B91,"",E16),"")</f>
        <v/>
      </c>
      <c r="B155" s="44" t="str">
        <f>IF(F16=A85,IF(E16=B91,"",1),"")</f>
        <v/>
      </c>
      <c r="C155" s="44">
        <f t="shared" si="0"/>
        <v>1</v>
      </c>
      <c r="D155" s="44">
        <f t="shared" si="1"/>
        <v>1</v>
      </c>
    </row>
    <row r="156" spans="1:6" hidden="1" x14ac:dyDescent="0.2">
      <c r="A156" s="44" t="str">
        <f>IF(F17=A85,IF(E17=B91,"",E17),"")</f>
        <v/>
      </c>
      <c r="B156" s="44" t="str">
        <f>IF(F17=A85,IF(E17=B91,"",1),"")</f>
        <v/>
      </c>
      <c r="C156" s="44">
        <f t="shared" si="0"/>
        <v>2</v>
      </c>
      <c r="D156" s="44">
        <f t="shared" si="1"/>
        <v>1</v>
      </c>
    </row>
    <row r="157" spans="1:6" hidden="1" x14ac:dyDescent="0.2">
      <c r="A157" s="44" t="str">
        <f>IF(F18=A85,IF(E18=B91,"",E18),"")</f>
        <v/>
      </c>
      <c r="B157" s="44" t="str">
        <f>IF(F18=A85,IF(E18=B91,"",1),"")</f>
        <v/>
      </c>
      <c r="C157" s="44">
        <f t="shared" si="0"/>
        <v>2</v>
      </c>
      <c r="D157" s="44">
        <f t="shared" si="1"/>
        <v>1</v>
      </c>
    </row>
    <row r="158" spans="1:6" hidden="1" x14ac:dyDescent="0.2">
      <c r="A158" s="44">
        <f>IF(F19=A85,IF(E19=B91,"",E19),"")</f>
        <v>3</v>
      </c>
      <c r="B158" s="44">
        <f>IF(F19=A85,IF(E19=B91,"",1),"")</f>
        <v>1</v>
      </c>
      <c r="C158" s="44" t="str">
        <f t="shared" si="0"/>
        <v/>
      </c>
      <c r="D158" s="44" t="str">
        <f t="shared" si="1"/>
        <v/>
      </c>
    </row>
    <row r="159" spans="1:6" hidden="1" x14ac:dyDescent="0.2">
      <c r="A159" s="44">
        <f>IF(F20=A85,IF(E20=B91,"",E20),"")</f>
        <v>2</v>
      </c>
      <c r="B159" s="44">
        <f>IF(F20=A85,IF(E20=B91,"",1),"")</f>
        <v>1</v>
      </c>
      <c r="C159" s="44" t="str">
        <f t="shared" si="0"/>
        <v/>
      </c>
      <c r="D159" s="44" t="str">
        <f t="shared" si="1"/>
        <v/>
      </c>
    </row>
    <row r="160" spans="1:6" hidden="1" x14ac:dyDescent="0.2">
      <c r="A160" s="44">
        <f>IF(F21=A85,IF(E21=B91,"",E21),"")</f>
        <v>1</v>
      </c>
      <c r="B160" s="44">
        <f>IF(F21=A85,IF(E21=B91,"",1),"")</f>
        <v>1</v>
      </c>
      <c r="C160" s="44" t="str">
        <f t="shared" si="0"/>
        <v/>
      </c>
      <c r="D160" s="44" t="str">
        <f t="shared" si="1"/>
        <v/>
      </c>
    </row>
    <row r="161" spans="1:4" hidden="1" x14ac:dyDescent="0.2">
      <c r="A161" s="44">
        <f>IF(F22=A85,IF(E22=B91,"",E22),"")</f>
        <v>3</v>
      </c>
      <c r="B161" s="44">
        <f>IF(F22=A85,IF(E22=B91,"",1),"")</f>
        <v>1</v>
      </c>
      <c r="C161" s="44" t="str">
        <f t="shared" si="0"/>
        <v/>
      </c>
      <c r="D161" s="44" t="str">
        <f t="shared" si="1"/>
        <v/>
      </c>
    </row>
    <row r="162" spans="1:4" hidden="1" x14ac:dyDescent="0.2">
      <c r="A162" s="44" t="str">
        <f>IF(F23=A85,IF(E23=B91,"",E23),"")</f>
        <v/>
      </c>
      <c r="B162" s="44" t="str">
        <f>IF(F23=A85,IF(E23=B91,"",1),"")</f>
        <v/>
      </c>
      <c r="C162" s="44">
        <f t="shared" si="0"/>
        <v>2</v>
      </c>
      <c r="D162" s="44">
        <f t="shared" si="1"/>
        <v>1</v>
      </c>
    </row>
    <row r="163" spans="1:4" hidden="1" x14ac:dyDescent="0.2">
      <c r="A163" s="44">
        <f>IF(F24=A85,IF(E24=B91,"",E24),"")</f>
        <v>0</v>
      </c>
      <c r="B163" s="44">
        <f>IF(F24=A85,IF(E24=B91,"",1),"")</f>
        <v>1</v>
      </c>
      <c r="C163" s="44" t="str">
        <f t="shared" si="0"/>
        <v/>
      </c>
      <c r="D163" s="44" t="str">
        <f t="shared" si="1"/>
        <v/>
      </c>
    </row>
    <row r="164" spans="1:4" hidden="1" x14ac:dyDescent="0.2">
      <c r="A164" s="44">
        <f>IF(F25=A85,IF(E25=B91,"",E25),"")</f>
        <v>2</v>
      </c>
      <c r="B164" s="44">
        <f>IF(F25=A85,IF(E25=B91,"",1),"")</f>
        <v>1</v>
      </c>
      <c r="C164" s="44" t="str">
        <f t="shared" si="0"/>
        <v/>
      </c>
      <c r="D164" s="44" t="str">
        <f t="shared" si="1"/>
        <v/>
      </c>
    </row>
    <row r="165" spans="1:4" hidden="1" x14ac:dyDescent="0.2">
      <c r="A165" s="44">
        <f>IF(F26=A85,IF(E26=B91,"",E26),"")</f>
        <v>3</v>
      </c>
      <c r="B165" s="44">
        <f>IF(F26=A85,IF(E26=B91,"",1),"")</f>
        <v>1</v>
      </c>
      <c r="C165" s="44" t="str">
        <f t="shared" si="0"/>
        <v/>
      </c>
      <c r="D165" s="44" t="str">
        <f t="shared" si="1"/>
        <v/>
      </c>
    </row>
    <row r="166" spans="1:4" hidden="1" x14ac:dyDescent="0.2">
      <c r="A166" s="44">
        <f>IF(F27=A85,IF(E27=B91,"",E27),"")</f>
        <v>1</v>
      </c>
      <c r="B166" s="44">
        <f>IF(F27=A85,IF(E27=B91,"",1),"")</f>
        <v>1</v>
      </c>
      <c r="C166" s="44" t="str">
        <f t="shared" si="0"/>
        <v/>
      </c>
      <c r="D166" s="44" t="str">
        <f t="shared" si="1"/>
        <v/>
      </c>
    </row>
    <row r="167" spans="1:4" hidden="1" x14ac:dyDescent="0.2">
      <c r="A167" s="44">
        <f>IF(F28=A85,IF(E28=B91,"",E28),"")</f>
        <v>2</v>
      </c>
      <c r="B167" s="44">
        <f>IF(F28=A85,IF(E28=B91,"",1),"")</f>
        <v>1</v>
      </c>
      <c r="C167" s="44" t="str">
        <f t="shared" si="0"/>
        <v/>
      </c>
      <c r="D167" s="44" t="str">
        <f t="shared" si="1"/>
        <v/>
      </c>
    </row>
    <row r="168" spans="1:4" hidden="1" x14ac:dyDescent="0.2">
      <c r="A168" s="44">
        <f>IF(F29=A85,IF(E29=B91,"",E29),"")</f>
        <v>2</v>
      </c>
      <c r="B168" s="44">
        <f>IF(F29=A85,IF(E29=B91,"",1),"")</f>
        <v>1</v>
      </c>
      <c r="C168" s="44" t="str">
        <f t="shared" si="0"/>
        <v/>
      </c>
      <c r="D168" s="44" t="str">
        <f t="shared" si="1"/>
        <v/>
      </c>
    </row>
    <row r="169" spans="1:4" hidden="1" x14ac:dyDescent="0.2">
      <c r="A169" s="44" t="str">
        <f>IF(F30=A85,IF(E30=B91,"",E30),"")</f>
        <v/>
      </c>
      <c r="B169" s="44" t="str">
        <f>IF(F30=A85,IF(E30=B91,"",1),"")</f>
        <v/>
      </c>
      <c r="C169" s="44">
        <f t="shared" si="0"/>
        <v>1</v>
      </c>
      <c r="D169" s="44">
        <f t="shared" si="1"/>
        <v>1</v>
      </c>
    </row>
    <row r="170" spans="1:4" hidden="1" x14ac:dyDescent="0.2">
      <c r="A170" s="44">
        <f>IF(F31=A85,IF(E31=B91,"",E31),"")</f>
        <v>2</v>
      </c>
      <c r="B170" s="44">
        <f>IF(F31=A85,IF(E31=B91,"",1),"")</f>
        <v>1</v>
      </c>
      <c r="C170" s="44" t="str">
        <f t="shared" si="0"/>
        <v/>
      </c>
      <c r="D170" s="44" t="str">
        <f t="shared" si="1"/>
        <v/>
      </c>
    </row>
    <row r="171" spans="1:4" hidden="1" x14ac:dyDescent="0.2">
      <c r="A171" s="44">
        <f>IF(F32=A85,IF(E32=B91,"",E32),"")</f>
        <v>2</v>
      </c>
      <c r="B171" s="44">
        <f>IF(F32=A85,IF(E32=B91,"",1),"")</f>
        <v>1</v>
      </c>
      <c r="C171" s="44" t="str">
        <f t="shared" si="0"/>
        <v/>
      </c>
      <c r="D171" s="44" t="str">
        <f t="shared" si="1"/>
        <v/>
      </c>
    </row>
    <row r="172" spans="1:4" hidden="1" x14ac:dyDescent="0.2">
      <c r="A172" s="44" t="str">
        <f>IF(F33=A85,IF(E33=B91,"",E33),"")</f>
        <v/>
      </c>
      <c r="B172" s="44" t="str">
        <f>IF(F33=A85,IF(E33=B91,"",1),"")</f>
        <v/>
      </c>
      <c r="C172" s="44">
        <f t="shared" si="0"/>
        <v>0</v>
      </c>
      <c r="D172" s="44">
        <f t="shared" si="1"/>
        <v>1</v>
      </c>
    </row>
    <row r="173" spans="1:4" hidden="1" x14ac:dyDescent="0.2">
      <c r="A173" s="44" t="str">
        <f>IF(F34=A85,IF(E34=B91,"",E34),"")</f>
        <v/>
      </c>
      <c r="B173" s="44" t="str">
        <f>IF(F34=A85,IF(E34=B91,"",1),"")</f>
        <v/>
      </c>
      <c r="C173" s="44" t="str">
        <f t="shared" si="0"/>
        <v/>
      </c>
      <c r="D173" s="44" t="str">
        <f t="shared" si="1"/>
        <v/>
      </c>
    </row>
    <row r="174" spans="1:4" hidden="1" x14ac:dyDescent="0.2">
      <c r="A174" s="44" t="str">
        <f>IF(F35=A85,IF(E35=B91,"",E35),"")</f>
        <v/>
      </c>
      <c r="B174" s="44" t="str">
        <f>IF(F35=A85,IF(E35=B91,"",1),"")</f>
        <v/>
      </c>
      <c r="C174" s="44" t="str">
        <f t="shared" si="0"/>
        <v/>
      </c>
      <c r="D174" s="44" t="str">
        <f t="shared" si="1"/>
        <v/>
      </c>
    </row>
    <row r="175" spans="1:4" hidden="1" x14ac:dyDescent="0.2">
      <c r="A175" s="44" t="str">
        <f>IF(F36=A85,IF(E36=B91,"",E36),"")</f>
        <v/>
      </c>
      <c r="B175" s="44" t="str">
        <f>IF(F36=A85,IF(E36=B91,"",1),"")</f>
        <v/>
      </c>
      <c r="C175" s="44" t="str">
        <f t="shared" si="0"/>
        <v/>
      </c>
      <c r="D175" s="44" t="str">
        <f t="shared" si="1"/>
        <v/>
      </c>
    </row>
    <row r="176" spans="1:4" hidden="1" x14ac:dyDescent="0.2">
      <c r="A176" s="44" t="str">
        <f>IF(F37=A85,IF(E37=B91,"",E37),"")</f>
        <v/>
      </c>
      <c r="B176" s="44" t="str">
        <f>IF(F37=A85,IF(E37=B91,"",1),"")</f>
        <v/>
      </c>
      <c r="C176" s="44" t="str">
        <f t="shared" si="0"/>
        <v/>
      </c>
      <c r="D176" s="44" t="str">
        <f t="shared" si="1"/>
        <v/>
      </c>
    </row>
    <row r="177" spans="1:4" hidden="1" x14ac:dyDescent="0.2">
      <c r="A177" s="44" t="str">
        <f>IF(F38=A85,IF(E38=B91,"",E38),"")</f>
        <v/>
      </c>
      <c r="B177" s="44" t="str">
        <f>IF(F38=A85,IF(E38=B91,"",1),"")</f>
        <v/>
      </c>
      <c r="C177" s="44" t="str">
        <f t="shared" si="0"/>
        <v/>
      </c>
      <c r="D177" s="44" t="str">
        <f t="shared" si="1"/>
        <v/>
      </c>
    </row>
    <row r="178" spans="1:4" hidden="1" x14ac:dyDescent="0.2">
      <c r="A178" s="44" t="str">
        <f>IF(F39=A85,IF(E39=B91,"",E39),"")</f>
        <v/>
      </c>
      <c r="B178" s="44" t="str">
        <f>IF(F39=A85,IF(E39=B91,"",1),"")</f>
        <v/>
      </c>
      <c r="C178" s="44" t="str">
        <f t="shared" si="0"/>
        <v/>
      </c>
      <c r="D178" s="44" t="str">
        <f t="shared" si="1"/>
        <v/>
      </c>
    </row>
    <row r="179" spans="1:4" hidden="1" x14ac:dyDescent="0.2">
      <c r="A179" s="44" t="str">
        <f>IF(F40=A85,IF(E40=B91,"",E40),"")</f>
        <v/>
      </c>
      <c r="B179" s="44" t="str">
        <f>IF(F40=A85,IF(E40=B91,"",1),"")</f>
        <v/>
      </c>
      <c r="C179" s="44" t="str">
        <f t="shared" si="0"/>
        <v/>
      </c>
      <c r="D179" s="44" t="str">
        <f t="shared" si="1"/>
        <v/>
      </c>
    </row>
    <row r="180" spans="1:4" hidden="1" x14ac:dyDescent="0.2">
      <c r="A180" s="44" t="str">
        <f>IF(F41=A85,IF(E41=B91,"",E41),"")</f>
        <v/>
      </c>
      <c r="B180" s="44" t="str">
        <f>IF(F41=A85,IF(E41=B91,"",1),"")</f>
        <v/>
      </c>
      <c r="C180" s="44" t="str">
        <f t="shared" si="0"/>
        <v/>
      </c>
      <c r="D180" s="44" t="str">
        <f t="shared" si="1"/>
        <v/>
      </c>
    </row>
    <row r="181" spans="1:4" hidden="1" x14ac:dyDescent="0.2">
      <c r="A181" s="44" t="str">
        <f>IF(F42=A85,IF(E42=B91,"",E42),"")</f>
        <v/>
      </c>
      <c r="B181" s="44" t="str">
        <f>IF(F42=A85,IF(E42=B91,"",1),"")</f>
        <v/>
      </c>
      <c r="C181" s="44" t="str">
        <f t="shared" si="0"/>
        <v/>
      </c>
      <c r="D181" s="44" t="str">
        <f t="shared" si="1"/>
        <v/>
      </c>
    </row>
    <row r="182" spans="1:4" hidden="1" x14ac:dyDescent="0.2">
      <c r="A182" s="44" t="str">
        <f>IF(F43=A85,IF(E43=B91,"",E43),"")</f>
        <v/>
      </c>
      <c r="B182" s="44" t="str">
        <f>IF(F43=A85,IF(E43=B91,"",1),"")</f>
        <v/>
      </c>
      <c r="C182" s="44" t="str">
        <f t="shared" si="0"/>
        <v/>
      </c>
      <c r="D182" s="44" t="str">
        <f t="shared" si="1"/>
        <v/>
      </c>
    </row>
    <row r="183" spans="1:4" hidden="1" x14ac:dyDescent="0.2">
      <c r="A183" s="44" t="str">
        <f>IF(F44=A85,IF(E44=B91,"",E44),"")</f>
        <v/>
      </c>
      <c r="B183" s="44" t="str">
        <f>IF(F44=A85,IF(E44=B91,"",1),"")</f>
        <v/>
      </c>
      <c r="C183" s="44" t="str">
        <f t="shared" si="0"/>
        <v/>
      </c>
      <c r="D183" s="44" t="str">
        <f t="shared" si="1"/>
        <v/>
      </c>
    </row>
    <row r="184" spans="1:4" hidden="1" x14ac:dyDescent="0.2">
      <c r="A184" s="44"/>
      <c r="B184" s="44"/>
      <c r="C184" s="44"/>
      <c r="D184" s="44"/>
    </row>
    <row r="185" spans="1:4" hidden="1" x14ac:dyDescent="0.2">
      <c r="A185" s="44" t="str">
        <f>IF(A121=A85,IF(E105=B91,"",E105),"")</f>
        <v/>
      </c>
      <c r="B185" s="44" t="str">
        <f>IF(A121=A85,IF(E105=B91,"",1),"")</f>
        <v/>
      </c>
      <c r="C185" s="44" t="str">
        <f>IF(A121=$A$86,IF(E105=$B$91,"",E105),"")</f>
        <v/>
      </c>
      <c r="D185" s="44" t="str">
        <f>IF(A121=$A$86,IF(E105=$B$91,"",1),"")</f>
        <v/>
      </c>
    </row>
    <row r="186" spans="1:4" hidden="1" x14ac:dyDescent="0.2">
      <c r="A186" s="44" t="str">
        <f>IF(A122=A85,IF(#REF!=B91,"",#REF!),"")</f>
        <v/>
      </c>
      <c r="B186" s="44" t="str">
        <f>IF(A122=A85,IF(#REF!=B91,"",1),"")</f>
        <v/>
      </c>
      <c r="C186" s="44" t="str">
        <f>IF(A122=$A$86,IF(#REF!=$B$91,"",#REF!),"")</f>
        <v/>
      </c>
      <c r="D186" s="44" t="str">
        <f>IF(A122=$A$86,IF(#REF!=$B$91,"",1),"")</f>
        <v/>
      </c>
    </row>
    <row r="187" spans="1:4" hidden="1" x14ac:dyDescent="0.2">
      <c r="A187" s="44" t="str">
        <f>IF(A123=A85,IF(#REF!=B91,"",#REF!),"")</f>
        <v/>
      </c>
      <c r="B187" s="44" t="str">
        <f>IF(A123=A85,IF(#REF!=B91,"",1),"")</f>
        <v/>
      </c>
      <c r="C187" s="44" t="str">
        <f>IF(A123=$A$86,IF(#REF!=$B$91,"",#REF!),"")</f>
        <v/>
      </c>
      <c r="D187" s="44" t="str">
        <f>IF(A123=$A$86,IF(#REF!=$B$91,"",1),"")</f>
        <v/>
      </c>
    </row>
    <row r="188" spans="1:4" hidden="1" x14ac:dyDescent="0.2">
      <c r="A188" s="44" t="str">
        <f>IF(A124=A85,IF(E108=B91,"",E108),"")</f>
        <v/>
      </c>
      <c r="B188" s="44" t="str">
        <f>IF(A124=A85,IF(E108=B91,"",1),"")</f>
        <v/>
      </c>
      <c r="C188" s="44" t="str">
        <f>IF(A124=$A$86,IF(E108=$B$91,"",E108),"")</f>
        <v/>
      </c>
      <c r="D188" s="44" t="str">
        <f>IF(A124=$A$86,IF(E108=$B$91,"",1),"")</f>
        <v/>
      </c>
    </row>
    <row r="189" spans="1:4" hidden="1" x14ac:dyDescent="0.2">
      <c r="A189" s="44" t="str">
        <f>IF(A125=A85,IF(D109=B91,"",D109),"")</f>
        <v/>
      </c>
      <c r="B189" s="44" t="str">
        <f>IF(A125=A85,IF(D109=B91,"",1),"")</f>
        <v/>
      </c>
      <c r="C189" s="44" t="str">
        <f>IF(A125=$A$86,IF(D109=$B$91,"",D109),"")</f>
        <v/>
      </c>
      <c r="D189" s="44" t="str">
        <f>IF(A125=$A$86,IF(D109=$B$91,"",1),"")</f>
        <v/>
      </c>
    </row>
    <row r="190" spans="1:4" hidden="1" x14ac:dyDescent="0.2">
      <c r="A190" s="44" t="str">
        <f>IF(A126=A85,IF(D110=B91,"",D110),"")</f>
        <v/>
      </c>
      <c r="B190" s="44" t="str">
        <f>IF(A126=A85,IF(D110=B91,"",1),"")</f>
        <v/>
      </c>
      <c r="C190" s="44" t="str">
        <f>IF(A126=$A$86,IF(D110=$B$91,"",D110),"")</f>
        <v/>
      </c>
      <c r="D190" s="44" t="str">
        <f>IF(A126=$A$86,IF(D110=$B$91,"",1),"")</f>
        <v/>
      </c>
    </row>
    <row r="191" spans="1:4" hidden="1" x14ac:dyDescent="0.2">
      <c r="A191" s="44" t="str">
        <f>IF(A127=A85,IF(D111=B91,"",D111),"")</f>
        <v/>
      </c>
      <c r="B191" s="44" t="str">
        <f>IF(A127=A85,IF(D111=B91,"",1),"")</f>
        <v/>
      </c>
      <c r="C191" s="44" t="str">
        <f>IF(A127=$A$86,IF(D111=$B$91,"",D111),"")</f>
        <v/>
      </c>
      <c r="D191" s="44" t="str">
        <f>IF(A127=$A$86,IF(D111=$B$91,"",1),"")</f>
        <v/>
      </c>
    </row>
    <row r="192" spans="1:4" hidden="1" x14ac:dyDescent="0.2">
      <c r="A192" s="44">
        <f>PRODUCT(A153:A191)</f>
        <v>0</v>
      </c>
      <c r="B192" s="44">
        <f>SUM(B153:B191)</f>
        <v>12</v>
      </c>
      <c r="C192" s="44">
        <f>SUM(C153:C191)</f>
        <v>12</v>
      </c>
      <c r="D192" s="44">
        <f>IF(SUM(D153:D191)=0,1,SUM(D153:D191))</f>
        <v>8</v>
      </c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</sheetData>
  <sheetProtection algorithmName="SHA-512" hashValue="lPQjBeTO2zTJl9X1diSS4OswqLnnvPQ1FnPlp4GP7ySZYltn1s7D7bZAfVcEe9ptmzVVt+F8QywILJPENNvgmA==" saltValue="pQW0Z1Z19yYW6EhmqP4rwg==" spinCount="100000" sheet="1" objects="1" scenarios="1" selectLockedCells="1"/>
  <mergeCells count="46">
    <mergeCell ref="D11:E11"/>
    <mergeCell ref="A21:D21"/>
    <mergeCell ref="A22:D22"/>
    <mergeCell ref="A23:D23"/>
    <mergeCell ref="A20:D20"/>
    <mergeCell ref="C7:F7"/>
    <mergeCell ref="A40:D40"/>
    <mergeCell ref="C2:E2"/>
    <mergeCell ref="A13:D13"/>
    <mergeCell ref="A14:D14"/>
    <mergeCell ref="A15:D15"/>
    <mergeCell ref="A16:D16"/>
    <mergeCell ref="A17:D17"/>
    <mergeCell ref="A18:D18"/>
    <mergeCell ref="A19:D19"/>
    <mergeCell ref="C8:F8"/>
    <mergeCell ref="A1:A8"/>
    <mergeCell ref="A29:D29"/>
    <mergeCell ref="A30:D30"/>
    <mergeCell ref="A31:D31"/>
    <mergeCell ref="D10:E10"/>
    <mergeCell ref="C3:E3"/>
    <mergeCell ref="B1:E1"/>
    <mergeCell ref="C5:F5"/>
    <mergeCell ref="C6:F6"/>
    <mergeCell ref="C4:F4"/>
    <mergeCell ref="A71:F71"/>
    <mergeCell ref="A152:B152"/>
    <mergeCell ref="C152:D152"/>
    <mergeCell ref="A37:D37"/>
    <mergeCell ref="A36:D36"/>
    <mergeCell ref="A38:D38"/>
    <mergeCell ref="A39:D39"/>
    <mergeCell ref="A41:D41"/>
    <mergeCell ref="A42:D42"/>
    <mergeCell ref="A43:D43"/>
    <mergeCell ref="A44:D44"/>
    <mergeCell ref="A35:D35"/>
    <mergeCell ref="A34:D34"/>
    <mergeCell ref="A24:D24"/>
    <mergeCell ref="A25:D25"/>
    <mergeCell ref="A26:D26"/>
    <mergeCell ref="A27:D27"/>
    <mergeCell ref="A28:D28"/>
    <mergeCell ref="A33:D33"/>
    <mergeCell ref="A32:D32"/>
  </mergeCells>
  <conditionalFormatting sqref="D109:D111 E108 E104:E105 E14:E45">
    <cfRule type="cellIs" dxfId="89" priority="1" stopIfTrue="1" operator="equal">
      <formula>0</formula>
    </cfRule>
    <cfRule type="cellIs" dxfId="88" priority="2" stopIfTrue="1" operator="equal">
      <formula>5</formula>
    </cfRule>
  </conditionalFormatting>
  <conditionalFormatting sqref="F11">
    <cfRule type="cellIs" dxfId="87" priority="3" stopIfTrue="1" operator="equal">
      <formula>$C$73</formula>
    </cfRule>
    <cfRule type="cellIs" dxfId="86" priority="4" stopIfTrue="1" operator="equal">
      <formula>$C$74</formula>
    </cfRule>
    <cfRule type="cellIs" dxfId="85" priority="5" stopIfTrue="1" operator="equal">
      <formula>$C$75</formula>
    </cfRule>
  </conditionalFormatting>
  <dataValidations count="3">
    <dataValidation type="list" allowBlank="1" showInputMessage="1" showErrorMessage="1" sqref="F14:F33">
      <formula1>"C, NC"</formula1>
    </dataValidation>
    <dataValidation type="list" allowBlank="1" showInputMessage="1" showErrorMessage="1" sqref="A124:A127 F104 A121 F34:F45">
      <formula1>$A$85:$A$86</formula1>
    </dataValidation>
    <dataValidation type="list" allowBlank="1" showInputMessage="1" showErrorMessage="1" sqref="D109:D111 E104:E105 E14:E45 E108">
      <formula1>$B$85:$B$91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view="pageLayout" zoomScale="83" zoomScaleNormal="70" zoomScalePageLayoutView="83" workbookViewId="0">
      <selection activeCell="C6" sqref="C6:F6"/>
    </sheetView>
  </sheetViews>
  <sheetFormatPr defaultColWidth="9.140625" defaultRowHeight="12.75" x14ac:dyDescent="0.2"/>
  <cols>
    <col min="1" max="1" width="37.5703125" customWidth="1"/>
    <col min="2" max="2" width="28" customWidth="1"/>
    <col min="3" max="3" width="30.140625" customWidth="1"/>
    <col min="4" max="4" width="10.140625" bestFit="1" customWidth="1"/>
    <col min="5" max="5" width="12.5703125" customWidth="1"/>
    <col min="6" max="6" width="15.140625" customWidth="1"/>
    <col min="11" max="11" width="9.140625" bestFit="1" customWidth="1"/>
    <col min="17" max="17" width="21.5703125" customWidth="1"/>
    <col min="18" max="18" width="22.5703125" customWidth="1"/>
    <col min="19" max="19" width="14.85546875" customWidth="1"/>
    <col min="20" max="20" width="19.85546875" customWidth="1"/>
  </cols>
  <sheetData>
    <row r="1" spans="1:6" ht="15.75" x14ac:dyDescent="0.3">
      <c r="A1" s="96"/>
      <c r="B1" s="88" t="s">
        <v>143</v>
      </c>
      <c r="C1" s="88"/>
      <c r="D1" s="88"/>
      <c r="E1" s="88"/>
      <c r="F1" s="47" t="s">
        <v>74</v>
      </c>
    </row>
    <row r="2" spans="1:6" ht="15.75" x14ac:dyDescent="0.3">
      <c r="A2" s="96"/>
      <c r="B2" s="46" t="s">
        <v>75</v>
      </c>
      <c r="C2" s="93"/>
      <c r="D2" s="93"/>
      <c r="E2" s="93"/>
      <c r="F2" s="47" t="s">
        <v>135</v>
      </c>
    </row>
    <row r="3" spans="1:6" ht="15.75" x14ac:dyDescent="0.3">
      <c r="A3" s="96"/>
      <c r="B3" s="46" t="s">
        <v>59</v>
      </c>
      <c r="C3" s="87"/>
      <c r="D3" s="87"/>
      <c r="E3" s="87"/>
      <c r="F3" s="47" t="s">
        <v>136</v>
      </c>
    </row>
    <row r="4" spans="1:6" ht="14.25" customHeight="1" x14ac:dyDescent="0.2">
      <c r="A4" s="96"/>
      <c r="B4" s="23" t="s">
        <v>144</v>
      </c>
      <c r="C4" s="91"/>
      <c r="D4" s="91"/>
      <c r="E4" s="91"/>
      <c r="F4" s="91"/>
    </row>
    <row r="5" spans="1:6" ht="14.25" customHeight="1" x14ac:dyDescent="0.2">
      <c r="A5" s="96"/>
      <c r="B5" s="46" t="s">
        <v>61</v>
      </c>
      <c r="C5" s="89"/>
      <c r="D5" s="89"/>
      <c r="E5" s="89"/>
      <c r="F5" s="89"/>
    </row>
    <row r="6" spans="1:6" ht="14.25" customHeight="1" x14ac:dyDescent="0.2">
      <c r="A6" s="96"/>
      <c r="B6" s="46" t="s">
        <v>62</v>
      </c>
      <c r="C6" s="90"/>
      <c r="D6" s="90"/>
      <c r="E6" s="90"/>
      <c r="F6" s="90"/>
    </row>
    <row r="7" spans="1:6" ht="14.25" x14ac:dyDescent="0.2">
      <c r="A7" s="96"/>
      <c r="B7" s="46" t="s">
        <v>76</v>
      </c>
      <c r="C7" s="92"/>
      <c r="D7" s="92"/>
      <c r="E7" s="92"/>
      <c r="F7" s="92"/>
    </row>
    <row r="8" spans="1:6" ht="14.25" x14ac:dyDescent="0.2">
      <c r="A8" s="96"/>
      <c r="B8" s="46" t="s">
        <v>60</v>
      </c>
      <c r="C8" s="95"/>
      <c r="D8" s="92"/>
      <c r="E8" s="92"/>
      <c r="F8" s="92"/>
    </row>
    <row r="9" spans="1:6" ht="14.25" x14ac:dyDescent="0.2">
      <c r="A9" s="24"/>
      <c r="B9" s="45"/>
      <c r="C9" s="24"/>
      <c r="D9" s="24"/>
      <c r="E9" s="24"/>
      <c r="F9" s="24"/>
    </row>
    <row r="10" spans="1:6" ht="15" x14ac:dyDescent="0.25">
      <c r="C10" s="24"/>
      <c r="D10" s="97" t="s">
        <v>22</v>
      </c>
      <c r="E10" s="97"/>
      <c r="F10" s="40">
        <f>EXP(-A115)</f>
        <v>5.4343138090880726E-2</v>
      </c>
    </row>
    <row r="11" spans="1:6" ht="15" x14ac:dyDescent="0.25">
      <c r="B11" s="24"/>
      <c r="C11" s="24"/>
      <c r="D11" s="97" t="s">
        <v>13</v>
      </c>
      <c r="E11" s="97"/>
      <c r="F11" s="39" t="str">
        <f>IF(F10&lt;=B73,C73,IF(F10&gt;B75,C75,C74))</f>
        <v>Tolerável</v>
      </c>
    </row>
    <row r="12" spans="1:6" x14ac:dyDescent="0.2">
      <c r="A12" s="24"/>
      <c r="B12" s="24"/>
      <c r="C12" s="24"/>
      <c r="D12" s="24"/>
      <c r="E12" s="24"/>
      <c r="F12" s="24"/>
    </row>
    <row r="13" spans="1:6" ht="17.25" customHeight="1" x14ac:dyDescent="0.2">
      <c r="A13" s="94" t="s">
        <v>4</v>
      </c>
      <c r="B13" s="94"/>
      <c r="C13" s="94"/>
      <c r="D13" s="94"/>
      <c r="E13" s="38" t="s">
        <v>0</v>
      </c>
      <c r="F13" s="38" t="s">
        <v>1</v>
      </c>
    </row>
    <row r="14" spans="1:6" ht="17.25" customHeight="1" x14ac:dyDescent="0.2">
      <c r="A14" s="83" t="s">
        <v>141</v>
      </c>
      <c r="B14" s="84"/>
      <c r="C14" s="84"/>
      <c r="D14" s="85"/>
      <c r="E14" s="37">
        <v>0</v>
      </c>
      <c r="F14" s="60" t="s">
        <v>5</v>
      </c>
    </row>
    <row r="15" spans="1:6" ht="17.25" customHeight="1" x14ac:dyDescent="0.2">
      <c r="A15" s="83" t="s">
        <v>47</v>
      </c>
      <c r="B15" s="84"/>
      <c r="C15" s="84"/>
      <c r="D15" s="85"/>
      <c r="E15" s="37">
        <v>3</v>
      </c>
      <c r="F15" s="60" t="s">
        <v>5</v>
      </c>
    </row>
    <row r="16" spans="1:6" ht="17.25" customHeight="1" x14ac:dyDescent="0.2">
      <c r="A16" s="83" t="s">
        <v>142</v>
      </c>
      <c r="B16" s="84"/>
      <c r="C16" s="84"/>
      <c r="D16" s="85"/>
      <c r="E16" s="37">
        <v>4</v>
      </c>
      <c r="F16" s="60" t="s">
        <v>5</v>
      </c>
    </row>
    <row r="17" spans="1:6" ht="17.25" customHeight="1" x14ac:dyDescent="0.2">
      <c r="A17" s="83" t="s">
        <v>49</v>
      </c>
      <c r="B17" s="84"/>
      <c r="C17" s="84"/>
      <c r="D17" s="85"/>
      <c r="E17" s="37">
        <v>3</v>
      </c>
      <c r="F17" s="61" t="s">
        <v>5</v>
      </c>
    </row>
    <row r="18" spans="1:6" ht="17.25" customHeight="1" x14ac:dyDescent="0.2">
      <c r="A18" s="83" t="s">
        <v>138</v>
      </c>
      <c r="B18" s="84"/>
      <c r="C18" s="84"/>
      <c r="D18" s="85"/>
      <c r="E18" s="37">
        <v>4</v>
      </c>
      <c r="F18" s="62" t="s">
        <v>5</v>
      </c>
    </row>
    <row r="19" spans="1:6" ht="17.25" customHeight="1" x14ac:dyDescent="0.2">
      <c r="A19" s="83" t="s">
        <v>50</v>
      </c>
      <c r="B19" s="84"/>
      <c r="C19" s="84"/>
      <c r="D19" s="85"/>
      <c r="E19" s="37">
        <v>4</v>
      </c>
      <c r="F19" s="60" t="s">
        <v>6</v>
      </c>
    </row>
    <row r="20" spans="1:6" ht="17.25" customHeight="1" x14ac:dyDescent="0.2">
      <c r="A20" s="83" t="s">
        <v>139</v>
      </c>
      <c r="B20" s="84"/>
      <c r="C20" s="84"/>
      <c r="D20" s="85"/>
      <c r="E20" s="37">
        <v>1</v>
      </c>
      <c r="F20" s="60" t="s">
        <v>6</v>
      </c>
    </row>
    <row r="21" spans="1:6" ht="17.25" customHeight="1" x14ac:dyDescent="0.2">
      <c r="A21" s="83" t="s">
        <v>68</v>
      </c>
      <c r="B21" s="84"/>
      <c r="C21" s="84"/>
      <c r="D21" s="85"/>
      <c r="E21" s="37">
        <v>3</v>
      </c>
      <c r="F21" s="59" t="s">
        <v>6</v>
      </c>
    </row>
    <row r="22" spans="1:6" ht="17.25" customHeight="1" x14ac:dyDescent="0.2">
      <c r="A22" s="83" t="s">
        <v>52</v>
      </c>
      <c r="B22" s="84"/>
      <c r="C22" s="84"/>
      <c r="D22" s="85"/>
      <c r="E22" s="37">
        <v>2</v>
      </c>
      <c r="F22" s="60" t="s">
        <v>6</v>
      </c>
    </row>
    <row r="23" spans="1:6" ht="17.25" customHeight="1" x14ac:dyDescent="0.2">
      <c r="A23" s="83" t="s">
        <v>69</v>
      </c>
      <c r="B23" s="84"/>
      <c r="C23" s="84"/>
      <c r="D23" s="85"/>
      <c r="E23" s="37">
        <v>2</v>
      </c>
      <c r="F23" s="60" t="s">
        <v>5</v>
      </c>
    </row>
    <row r="24" spans="1:6" ht="17.25" customHeight="1" x14ac:dyDescent="0.2">
      <c r="A24" s="83" t="s">
        <v>53</v>
      </c>
      <c r="B24" s="84"/>
      <c r="C24" s="84"/>
      <c r="D24" s="85"/>
      <c r="E24" s="37">
        <v>3</v>
      </c>
      <c r="F24" s="60" t="s">
        <v>6</v>
      </c>
    </row>
    <row r="25" spans="1:6" ht="17.25" customHeight="1" x14ac:dyDescent="0.2">
      <c r="A25" s="83" t="s">
        <v>140</v>
      </c>
      <c r="B25" s="84"/>
      <c r="C25" s="84"/>
      <c r="D25" s="85"/>
      <c r="E25" s="37">
        <v>3</v>
      </c>
      <c r="F25" s="63" t="s">
        <v>6</v>
      </c>
    </row>
    <row r="26" spans="1:6" ht="17.25" customHeight="1" x14ac:dyDescent="0.2">
      <c r="A26" s="83" t="s">
        <v>54</v>
      </c>
      <c r="B26" s="84"/>
      <c r="C26" s="84"/>
      <c r="D26" s="85"/>
      <c r="E26" s="37">
        <v>4</v>
      </c>
      <c r="F26" s="60" t="s">
        <v>6</v>
      </c>
    </row>
    <row r="27" spans="1:6" ht="17.25" customHeight="1" x14ac:dyDescent="0.2">
      <c r="A27" s="83" t="s">
        <v>55</v>
      </c>
      <c r="B27" s="84"/>
      <c r="C27" s="84"/>
      <c r="D27" s="85"/>
      <c r="E27" s="37">
        <v>3</v>
      </c>
      <c r="F27" s="60" t="s">
        <v>6</v>
      </c>
    </row>
    <row r="28" spans="1:6" ht="17.25" customHeight="1" x14ac:dyDescent="0.2">
      <c r="A28" s="83" t="s">
        <v>71</v>
      </c>
      <c r="B28" s="84"/>
      <c r="C28" s="84"/>
      <c r="D28" s="85"/>
      <c r="E28" s="37">
        <v>5</v>
      </c>
      <c r="F28" s="60" t="s">
        <v>6</v>
      </c>
    </row>
    <row r="29" spans="1:6" ht="17.25" customHeight="1" x14ac:dyDescent="0.2">
      <c r="A29" s="83" t="s">
        <v>72</v>
      </c>
      <c r="B29" s="84"/>
      <c r="C29" s="84"/>
      <c r="D29" s="85"/>
      <c r="E29" s="37">
        <v>5</v>
      </c>
      <c r="F29" s="60" t="s">
        <v>6</v>
      </c>
    </row>
    <row r="30" spans="1:6" ht="17.25" customHeight="1" x14ac:dyDescent="0.2">
      <c r="A30" s="83" t="s">
        <v>56</v>
      </c>
      <c r="B30" s="84"/>
      <c r="C30" s="84"/>
      <c r="D30" s="85"/>
      <c r="E30" s="37">
        <v>3</v>
      </c>
      <c r="F30" s="60" t="s">
        <v>5</v>
      </c>
    </row>
    <row r="31" spans="1:6" ht="17.25" customHeight="1" x14ac:dyDescent="0.2">
      <c r="A31" s="83" t="s">
        <v>57</v>
      </c>
      <c r="B31" s="84"/>
      <c r="C31" s="84"/>
      <c r="D31" s="85"/>
      <c r="E31" s="37">
        <v>5</v>
      </c>
      <c r="F31" s="60" t="s">
        <v>6</v>
      </c>
    </row>
    <row r="32" spans="1:6" ht="17.25" customHeight="1" x14ac:dyDescent="0.2">
      <c r="A32" s="83" t="s">
        <v>58</v>
      </c>
      <c r="B32" s="84"/>
      <c r="C32" s="84"/>
      <c r="D32" s="85"/>
      <c r="E32" s="37">
        <v>4</v>
      </c>
      <c r="F32" s="60" t="s">
        <v>6</v>
      </c>
    </row>
    <row r="33" spans="1:6" ht="17.25" customHeight="1" x14ac:dyDescent="0.2">
      <c r="A33" s="83" t="s">
        <v>73</v>
      </c>
      <c r="B33" s="84"/>
      <c r="C33" s="84"/>
      <c r="D33" s="85"/>
      <c r="E33" s="37">
        <v>2</v>
      </c>
      <c r="F33" s="60" t="s">
        <v>5</v>
      </c>
    </row>
    <row r="34" spans="1:6" ht="17.25" customHeight="1" x14ac:dyDescent="0.2">
      <c r="A34" s="82"/>
      <c r="B34" s="82"/>
      <c r="C34" s="82"/>
      <c r="D34" s="82"/>
      <c r="E34" s="36"/>
      <c r="F34" s="35"/>
    </row>
    <row r="35" spans="1:6" ht="17.25" customHeight="1" x14ac:dyDescent="0.2">
      <c r="A35" s="82"/>
      <c r="B35" s="82"/>
      <c r="C35" s="82"/>
      <c r="D35" s="82"/>
      <c r="E35" s="36"/>
      <c r="F35" s="35"/>
    </row>
    <row r="36" spans="1:6" ht="17.25" customHeight="1" x14ac:dyDescent="0.2">
      <c r="A36" s="82"/>
      <c r="B36" s="82"/>
      <c r="C36" s="82"/>
      <c r="D36" s="82"/>
      <c r="E36" s="36"/>
      <c r="F36" s="35"/>
    </row>
    <row r="37" spans="1:6" ht="17.25" customHeight="1" x14ac:dyDescent="0.2">
      <c r="A37" s="82"/>
      <c r="B37" s="82"/>
      <c r="C37" s="82"/>
      <c r="D37" s="82"/>
      <c r="E37" s="36"/>
      <c r="F37" s="35"/>
    </row>
    <row r="38" spans="1:6" ht="17.25" customHeight="1" x14ac:dyDescent="0.2">
      <c r="A38" s="82"/>
      <c r="B38" s="82"/>
      <c r="C38" s="82"/>
      <c r="D38" s="82"/>
      <c r="E38" s="36"/>
      <c r="F38" s="35"/>
    </row>
    <row r="39" spans="1:6" ht="17.25" customHeight="1" x14ac:dyDescent="0.2">
      <c r="A39" s="82"/>
      <c r="B39" s="82"/>
      <c r="C39" s="82"/>
      <c r="D39" s="82"/>
      <c r="E39" s="36"/>
      <c r="F39" s="35"/>
    </row>
    <row r="40" spans="1:6" ht="17.25" customHeight="1" x14ac:dyDescent="0.2">
      <c r="A40" s="82"/>
      <c r="B40" s="82"/>
      <c r="C40" s="82"/>
      <c r="D40" s="82"/>
      <c r="E40" s="36"/>
      <c r="F40" s="35"/>
    </row>
    <row r="41" spans="1:6" ht="17.25" customHeight="1" x14ac:dyDescent="0.2">
      <c r="A41" s="82"/>
      <c r="B41" s="82"/>
      <c r="C41" s="82"/>
      <c r="D41" s="82"/>
      <c r="E41" s="36"/>
      <c r="F41" s="35"/>
    </row>
    <row r="42" spans="1:6" ht="17.25" customHeight="1" x14ac:dyDescent="0.2">
      <c r="A42" s="82"/>
      <c r="B42" s="82"/>
      <c r="C42" s="82"/>
      <c r="D42" s="82"/>
      <c r="E42" s="36"/>
      <c r="F42" s="35"/>
    </row>
    <row r="43" spans="1:6" ht="17.25" customHeight="1" x14ac:dyDescent="0.2">
      <c r="A43" s="82"/>
      <c r="B43" s="82"/>
      <c r="C43" s="82"/>
      <c r="D43" s="82"/>
      <c r="E43" s="36"/>
      <c r="F43" s="35"/>
    </row>
    <row r="44" spans="1:6" ht="17.25" customHeight="1" x14ac:dyDescent="0.2">
      <c r="A44" s="82"/>
      <c r="B44" s="82"/>
      <c r="C44" s="82"/>
      <c r="D44" s="82"/>
      <c r="E44" s="36"/>
      <c r="F44" s="35"/>
    </row>
    <row r="45" spans="1:6" ht="14.25" x14ac:dyDescent="0.2">
      <c r="A45" s="34"/>
      <c r="B45" s="34"/>
      <c r="C45" s="34"/>
      <c r="D45" s="24"/>
      <c r="E45" s="26"/>
      <c r="F45" s="26"/>
    </row>
    <row r="46" spans="1:6" x14ac:dyDescent="0.2">
      <c r="A46" s="24"/>
      <c r="B46" s="24"/>
      <c r="C46" s="24"/>
      <c r="D46" s="24"/>
      <c r="E46" s="24"/>
      <c r="F46" s="24"/>
    </row>
    <row r="47" spans="1:6" x14ac:dyDescent="0.2">
      <c r="A47" s="24"/>
      <c r="B47" s="24"/>
      <c r="C47" s="24"/>
    </row>
    <row r="48" spans="1:6" ht="14.25" customHeight="1" x14ac:dyDescent="0.2">
      <c r="A48" s="24"/>
      <c r="B48" s="24"/>
      <c r="C48" s="24"/>
    </row>
    <row r="49" spans="1:6" x14ac:dyDescent="0.2">
      <c r="A49" s="24"/>
      <c r="B49" s="24"/>
      <c r="C49" s="24"/>
      <c r="D49" s="24"/>
      <c r="E49" s="24"/>
      <c r="F49" s="24"/>
    </row>
    <row r="50" spans="1:6" x14ac:dyDescent="0.2">
      <c r="A50" s="24"/>
      <c r="B50" s="24"/>
      <c r="C50" s="24"/>
      <c r="D50" s="24"/>
      <c r="E50" s="24"/>
      <c r="F50" s="24"/>
    </row>
    <row r="51" spans="1:6" x14ac:dyDescent="0.2">
      <c r="A51" s="24"/>
      <c r="B51" s="24"/>
      <c r="C51" s="24"/>
      <c r="D51" s="24"/>
      <c r="E51" s="24"/>
      <c r="F51" s="24"/>
    </row>
    <row r="52" spans="1:6" x14ac:dyDescent="0.2">
      <c r="A52" s="24"/>
      <c r="B52" s="24"/>
      <c r="C52" s="24"/>
      <c r="D52" s="24"/>
      <c r="E52" s="24"/>
      <c r="F52" s="24"/>
    </row>
    <row r="53" spans="1:6" x14ac:dyDescent="0.2">
      <c r="A53" s="24"/>
      <c r="B53" s="24"/>
      <c r="C53" s="24"/>
      <c r="D53" s="24"/>
      <c r="E53" s="24"/>
      <c r="F53" s="24"/>
    </row>
    <row r="54" spans="1:6" x14ac:dyDescent="0.2">
      <c r="A54" s="24"/>
      <c r="B54" s="24"/>
      <c r="C54" s="24"/>
      <c r="D54" s="24"/>
      <c r="E54" s="24"/>
      <c r="F54" s="24"/>
    </row>
    <row r="55" spans="1:6" x14ac:dyDescent="0.2">
      <c r="A55" s="24"/>
      <c r="B55" s="24"/>
      <c r="C55" s="24"/>
      <c r="D55" s="24"/>
      <c r="E55" s="24"/>
      <c r="F55" s="24"/>
    </row>
    <row r="56" spans="1:6" x14ac:dyDescent="0.2">
      <c r="A56" s="24"/>
      <c r="B56" s="24"/>
      <c r="C56" s="24"/>
      <c r="D56" s="24"/>
      <c r="E56" s="24"/>
      <c r="F56" s="24"/>
    </row>
    <row r="57" spans="1:6" x14ac:dyDescent="0.2">
      <c r="A57" s="24"/>
      <c r="B57" s="24"/>
      <c r="C57" s="24"/>
      <c r="D57" s="24"/>
      <c r="E57" s="24"/>
      <c r="F57" s="24"/>
    </row>
    <row r="58" spans="1:6" x14ac:dyDescent="0.2">
      <c r="A58" s="24"/>
      <c r="B58" s="24"/>
      <c r="C58" s="24"/>
      <c r="D58" s="24"/>
      <c r="E58" s="24"/>
      <c r="F58" s="24"/>
    </row>
    <row r="59" spans="1:6" x14ac:dyDescent="0.2">
      <c r="A59" s="24"/>
      <c r="B59" s="24"/>
      <c r="C59" s="24"/>
      <c r="D59" s="24"/>
      <c r="E59" s="24"/>
      <c r="F59" s="24"/>
    </row>
    <row r="60" spans="1:6" x14ac:dyDescent="0.2">
      <c r="A60" s="24"/>
      <c r="B60" s="24"/>
      <c r="C60" s="24"/>
      <c r="D60" s="24"/>
      <c r="E60" s="24"/>
      <c r="F60" s="24"/>
    </row>
    <row r="61" spans="1:6" x14ac:dyDescent="0.2">
      <c r="A61" s="24"/>
      <c r="B61" s="24"/>
      <c r="C61" s="24"/>
      <c r="D61" s="24"/>
      <c r="E61" s="24"/>
      <c r="F61" s="24"/>
    </row>
    <row r="62" spans="1:6" x14ac:dyDescent="0.2">
      <c r="A62" s="24"/>
      <c r="B62" s="24"/>
      <c r="C62" s="24"/>
      <c r="D62" s="24"/>
      <c r="E62" s="24"/>
      <c r="F62" s="24"/>
    </row>
    <row r="63" spans="1:6" x14ac:dyDescent="0.2">
      <c r="A63" s="24"/>
      <c r="B63" s="24"/>
      <c r="C63" s="24"/>
      <c r="D63" s="24"/>
      <c r="E63" s="24"/>
      <c r="F63" s="24"/>
    </row>
    <row r="64" spans="1:6" x14ac:dyDescent="0.2">
      <c r="A64" s="24"/>
      <c r="B64" s="24"/>
      <c r="C64" s="24"/>
      <c r="D64" s="24"/>
      <c r="E64" s="24"/>
      <c r="F64" s="24"/>
    </row>
    <row r="65" spans="1:6" x14ac:dyDescent="0.2">
      <c r="A65" s="24"/>
      <c r="B65" s="24"/>
      <c r="C65" s="24"/>
      <c r="D65" s="24"/>
      <c r="E65" s="24"/>
      <c r="F65" s="24"/>
    </row>
    <row r="66" spans="1:6" x14ac:dyDescent="0.2">
      <c r="A66" s="24"/>
      <c r="B66" s="24"/>
      <c r="C66" s="24"/>
      <c r="D66" s="24"/>
      <c r="E66" s="24"/>
      <c r="F66" s="24"/>
    </row>
    <row r="67" spans="1:6" x14ac:dyDescent="0.2">
      <c r="A67" s="24"/>
      <c r="B67" s="24"/>
      <c r="C67" s="24"/>
      <c r="D67" s="24"/>
      <c r="E67" s="24"/>
      <c r="F67" s="24"/>
    </row>
    <row r="68" spans="1:6" x14ac:dyDescent="0.2">
      <c r="A68" s="24"/>
      <c r="B68" s="24"/>
      <c r="C68" s="24"/>
      <c r="D68" s="24"/>
      <c r="E68" s="24"/>
      <c r="F68" s="24"/>
    </row>
    <row r="69" spans="1:6" x14ac:dyDescent="0.2">
      <c r="A69" s="24"/>
      <c r="B69" s="24"/>
      <c r="C69" s="24"/>
      <c r="D69" s="24"/>
      <c r="E69" s="24"/>
      <c r="F69" s="24"/>
    </row>
    <row r="70" spans="1:6" x14ac:dyDescent="0.2">
      <c r="A70" s="24"/>
      <c r="B70" s="24"/>
      <c r="C70" s="24"/>
      <c r="D70" s="24"/>
      <c r="E70" s="24"/>
      <c r="F70" s="24"/>
    </row>
    <row r="71" spans="1:6" hidden="1" x14ac:dyDescent="0.2">
      <c r="A71" s="73" t="s">
        <v>63</v>
      </c>
      <c r="B71" s="73"/>
      <c r="C71" s="73"/>
      <c r="D71" s="73"/>
      <c r="E71" s="73"/>
      <c r="F71" s="73"/>
    </row>
    <row r="72" spans="1:6" hidden="1" x14ac:dyDescent="0.2">
      <c r="A72" s="43"/>
      <c r="B72" s="43"/>
      <c r="C72" s="43"/>
      <c r="D72" s="43"/>
      <c r="E72" s="43"/>
      <c r="F72" s="43"/>
    </row>
    <row r="73" spans="1:6" ht="15" hidden="1" customHeight="1" x14ac:dyDescent="0.2">
      <c r="A73" s="32" t="s">
        <v>36</v>
      </c>
      <c r="B73" s="28">
        <f>EXP(-3)</f>
        <v>4.9787068367863944E-2</v>
      </c>
      <c r="C73" s="33" t="s">
        <v>11</v>
      </c>
      <c r="D73" s="24"/>
      <c r="E73" s="24"/>
      <c r="F73" s="24"/>
    </row>
    <row r="74" spans="1:6" hidden="1" x14ac:dyDescent="0.2">
      <c r="A74" s="32" t="s">
        <v>43</v>
      </c>
      <c r="B74" s="28">
        <f>EXP(-2)</f>
        <v>0.1353352832366127</v>
      </c>
      <c r="C74" s="24" t="s">
        <v>12</v>
      </c>
      <c r="D74" s="24"/>
      <c r="E74" s="24" t="s">
        <v>28</v>
      </c>
      <c r="F74" s="24"/>
    </row>
    <row r="75" spans="1:6" ht="15" hidden="1" customHeight="1" x14ac:dyDescent="0.2">
      <c r="A75" s="32" t="s">
        <v>26</v>
      </c>
      <c r="B75" s="28">
        <f>EXP(-1)</f>
        <v>0.36787944117144233</v>
      </c>
      <c r="C75" s="24" t="s">
        <v>44</v>
      </c>
      <c r="D75" s="24"/>
      <c r="E75" s="24"/>
      <c r="F75" s="24"/>
    </row>
    <row r="76" spans="1:6" hidden="1" x14ac:dyDescent="0.2">
      <c r="A76" s="32" t="s">
        <v>41</v>
      </c>
      <c r="B76" s="24"/>
      <c r="C76" s="24"/>
      <c r="D76" s="24"/>
      <c r="E76" s="24"/>
      <c r="F76" s="24"/>
    </row>
    <row r="77" spans="1:6" hidden="1" x14ac:dyDescent="0.2">
      <c r="A77" s="32" t="s">
        <v>37</v>
      </c>
      <c r="B77" s="24"/>
      <c r="C77" s="24"/>
      <c r="D77" s="24"/>
      <c r="E77" s="24"/>
      <c r="F77" s="24"/>
    </row>
    <row r="78" spans="1:6" hidden="1" x14ac:dyDescent="0.2">
      <c r="A78" s="32" t="s">
        <v>45</v>
      </c>
      <c r="B78" s="24"/>
      <c r="C78" s="24"/>
      <c r="D78" s="24"/>
      <c r="E78" s="24"/>
      <c r="F78" s="24"/>
    </row>
    <row r="79" spans="1:6" hidden="1" x14ac:dyDescent="0.2">
      <c r="A79" s="32" t="s">
        <v>42</v>
      </c>
      <c r="B79" s="24"/>
      <c r="C79" s="24"/>
      <c r="D79" s="24"/>
      <c r="E79" s="24"/>
      <c r="F79" s="24"/>
    </row>
    <row r="80" spans="1:6" hidden="1" x14ac:dyDescent="0.2">
      <c r="A80" s="32" t="s">
        <v>27</v>
      </c>
      <c r="B80" s="24"/>
      <c r="C80" s="24"/>
      <c r="D80" s="24"/>
      <c r="E80" s="24"/>
      <c r="F80" s="24"/>
    </row>
    <row r="81" spans="1:6" hidden="1" x14ac:dyDescent="0.2">
      <c r="A81" s="32"/>
      <c r="B81" s="24"/>
      <c r="C81" s="24"/>
      <c r="D81" s="24"/>
      <c r="E81" s="24"/>
      <c r="F81" s="24"/>
    </row>
    <row r="82" spans="1:6" hidden="1" x14ac:dyDescent="0.2">
      <c r="A82" s="24"/>
      <c r="B82" s="24"/>
      <c r="C82" s="24"/>
      <c r="D82" s="24"/>
      <c r="E82" s="24"/>
      <c r="F82" s="24"/>
    </row>
    <row r="83" spans="1:6" hidden="1" x14ac:dyDescent="0.2">
      <c r="A83" s="24"/>
      <c r="B83" s="24"/>
      <c r="C83" s="24"/>
      <c r="D83" s="24"/>
      <c r="E83" s="24"/>
      <c r="F83" s="24"/>
    </row>
    <row r="84" spans="1:6" hidden="1" x14ac:dyDescent="0.2">
      <c r="A84" s="24"/>
      <c r="B84" s="24"/>
      <c r="C84" s="24"/>
      <c r="D84" s="24"/>
      <c r="E84" s="24"/>
      <c r="F84" s="24"/>
    </row>
    <row r="85" spans="1:6" hidden="1" x14ac:dyDescent="0.2">
      <c r="A85" s="31" t="s">
        <v>6</v>
      </c>
      <c r="B85" s="31">
        <v>0</v>
      </c>
      <c r="C85" s="24"/>
      <c r="D85" s="24"/>
      <c r="E85" s="24"/>
      <c r="F85" s="24"/>
    </row>
    <row r="86" spans="1:6" hidden="1" x14ac:dyDescent="0.2">
      <c r="A86" s="31" t="s">
        <v>5</v>
      </c>
      <c r="B86" s="31">
        <v>1</v>
      </c>
      <c r="C86" s="24"/>
      <c r="D86" s="24"/>
      <c r="E86" s="24"/>
      <c r="F86" s="24"/>
    </row>
    <row r="87" spans="1:6" hidden="1" x14ac:dyDescent="0.2">
      <c r="A87" s="24"/>
      <c r="B87" s="31">
        <v>2</v>
      </c>
      <c r="C87" s="24"/>
      <c r="D87" s="24"/>
      <c r="E87" s="24"/>
      <c r="F87" s="24"/>
    </row>
    <row r="88" spans="1:6" hidden="1" x14ac:dyDescent="0.2">
      <c r="A88" s="24"/>
      <c r="B88" s="31">
        <v>3</v>
      </c>
      <c r="C88" s="24"/>
      <c r="D88" s="24"/>
      <c r="E88" s="24"/>
      <c r="F88" s="24"/>
    </row>
    <row r="89" spans="1:6" hidden="1" x14ac:dyDescent="0.2">
      <c r="A89" s="24"/>
      <c r="B89" s="31">
        <v>4</v>
      </c>
      <c r="C89" s="24"/>
      <c r="D89" s="24"/>
      <c r="E89" s="24"/>
      <c r="F89" s="24"/>
    </row>
    <row r="90" spans="1:6" hidden="1" x14ac:dyDescent="0.2">
      <c r="A90" s="24"/>
      <c r="B90" s="31">
        <v>5</v>
      </c>
      <c r="C90" s="24"/>
      <c r="D90" s="24"/>
      <c r="E90" s="24"/>
      <c r="F90" s="24"/>
    </row>
    <row r="91" spans="1:6" hidden="1" x14ac:dyDescent="0.2">
      <c r="A91" s="24"/>
      <c r="B91" s="31" t="s">
        <v>8</v>
      </c>
      <c r="C91" s="24"/>
      <c r="D91" s="24"/>
      <c r="E91" s="24"/>
      <c r="F91" s="24"/>
    </row>
    <row r="92" spans="1:6" hidden="1" x14ac:dyDescent="0.2">
      <c r="A92" s="24"/>
      <c r="B92" s="24"/>
      <c r="C92" s="24"/>
      <c r="D92" s="24"/>
      <c r="E92" s="24"/>
      <c r="F92" s="24"/>
    </row>
    <row r="93" spans="1:6" hidden="1" x14ac:dyDescent="0.2">
      <c r="A93" s="24"/>
      <c r="B93" s="24"/>
      <c r="C93" s="24"/>
      <c r="D93" s="24"/>
      <c r="E93" s="24"/>
      <c r="F93" s="24"/>
    </row>
    <row r="94" spans="1:6" hidden="1" x14ac:dyDescent="0.2">
      <c r="A94" s="24">
        <f>COUNT(A153:A191)</f>
        <v>12</v>
      </c>
      <c r="B94" s="24"/>
      <c r="C94" s="24"/>
      <c r="D94" s="24"/>
      <c r="E94" s="43" t="s">
        <v>2</v>
      </c>
      <c r="F94" s="24"/>
    </row>
    <row r="95" spans="1:6" hidden="1" x14ac:dyDescent="0.2">
      <c r="A95" s="24">
        <f>COUNT(B153:B191)</f>
        <v>12</v>
      </c>
      <c r="B95" s="24"/>
      <c r="C95" s="24"/>
      <c r="D95" s="24"/>
      <c r="E95" s="30" t="s">
        <v>20</v>
      </c>
      <c r="F95" s="24"/>
    </row>
    <row r="96" spans="1:6" hidden="1" x14ac:dyDescent="0.2">
      <c r="A96" s="24"/>
      <c r="B96" s="24"/>
      <c r="C96" s="24"/>
      <c r="D96" s="24"/>
      <c r="E96" s="24" t="s">
        <v>21</v>
      </c>
      <c r="F96" s="24"/>
    </row>
    <row r="97" spans="1:6" hidden="1" x14ac:dyDescent="0.2">
      <c r="A97" s="24"/>
      <c r="B97" s="24"/>
      <c r="C97" s="24"/>
      <c r="D97" s="24"/>
      <c r="E97" s="24" t="s">
        <v>19</v>
      </c>
      <c r="F97" s="24"/>
    </row>
    <row r="98" spans="1:6" hidden="1" x14ac:dyDescent="0.2">
      <c r="A98" s="24"/>
      <c r="B98" s="24"/>
      <c r="C98" s="24"/>
      <c r="D98" s="24"/>
      <c r="E98" s="24"/>
      <c r="F98" s="24"/>
    </row>
    <row r="99" spans="1:6" hidden="1" x14ac:dyDescent="0.2">
      <c r="A99" s="43" t="s">
        <v>14</v>
      </c>
      <c r="B99" s="43" t="s">
        <v>3</v>
      </c>
      <c r="C99" s="43" t="s">
        <v>15</v>
      </c>
      <c r="D99" s="24"/>
      <c r="E99" s="24"/>
      <c r="F99" s="24"/>
    </row>
    <row r="100" spans="1:6" ht="15" hidden="1" customHeight="1" x14ac:dyDescent="0.2">
      <c r="A100" s="24" t="s">
        <v>21</v>
      </c>
      <c r="B100" s="24" t="s">
        <v>16</v>
      </c>
      <c r="C100" s="24" t="s">
        <v>16</v>
      </c>
      <c r="D100" s="24"/>
      <c r="E100" s="24"/>
      <c r="F100" s="24"/>
    </row>
    <row r="101" spans="1:6" hidden="1" x14ac:dyDescent="0.2">
      <c r="A101" s="24" t="s">
        <v>19</v>
      </c>
      <c r="B101" s="24" t="s">
        <v>17</v>
      </c>
      <c r="C101" s="24" t="s">
        <v>17</v>
      </c>
      <c r="D101" s="24"/>
      <c r="E101" s="24"/>
      <c r="F101" s="24"/>
    </row>
    <row r="102" spans="1:6" hidden="1" x14ac:dyDescent="0.2">
      <c r="A102" s="24" t="s">
        <v>24</v>
      </c>
      <c r="B102" s="24" t="s">
        <v>18</v>
      </c>
      <c r="C102" s="24" t="s">
        <v>18</v>
      </c>
      <c r="D102" s="24"/>
      <c r="E102" s="24"/>
      <c r="F102" s="24"/>
    </row>
    <row r="103" spans="1:6" hidden="1" x14ac:dyDescent="0.2">
      <c r="A103" s="24" t="s">
        <v>25</v>
      </c>
      <c r="B103" s="24"/>
      <c r="C103" s="24" t="s">
        <v>23</v>
      </c>
      <c r="D103" s="24"/>
      <c r="E103" s="24"/>
      <c r="F103" s="24"/>
    </row>
    <row r="104" spans="1:6" ht="14.25" hidden="1" x14ac:dyDescent="0.2">
      <c r="A104" s="24"/>
      <c r="B104" s="24"/>
      <c r="C104" s="24"/>
      <c r="D104" s="24"/>
      <c r="E104" s="26"/>
      <c r="F104" s="26"/>
    </row>
    <row r="105" spans="1:6" ht="14.25" hidden="1" x14ac:dyDescent="0.2">
      <c r="A105" s="24" t="s">
        <v>25</v>
      </c>
      <c r="B105" s="24"/>
      <c r="C105" s="24" t="s">
        <v>46</v>
      </c>
      <c r="D105" s="24"/>
      <c r="E105" s="26" t="s">
        <v>8</v>
      </c>
    </row>
    <row r="106" spans="1:6" ht="15" hidden="1" customHeight="1" x14ac:dyDescent="0.25">
      <c r="A106" s="24"/>
      <c r="B106" s="29"/>
      <c r="C106" s="29"/>
      <c r="D106" s="24"/>
      <c r="E106" s="24"/>
    </row>
    <row r="107" spans="1:6" ht="15" hidden="1" x14ac:dyDescent="0.25">
      <c r="A107" s="24"/>
      <c r="B107" s="29"/>
      <c r="C107" s="29"/>
      <c r="D107" s="24"/>
      <c r="E107" s="24"/>
    </row>
    <row r="108" spans="1:6" ht="15" hidden="1" x14ac:dyDescent="0.2">
      <c r="A108" s="24" t="s">
        <v>38</v>
      </c>
      <c r="B108" s="24"/>
      <c r="C108" s="24"/>
      <c r="D108" s="24"/>
      <c r="E108" s="25" t="s">
        <v>8</v>
      </c>
    </row>
    <row r="109" spans="1:6" ht="15" hidden="1" x14ac:dyDescent="0.2">
      <c r="A109" s="24" t="s">
        <v>7</v>
      </c>
      <c r="B109" s="24"/>
      <c r="C109" s="24"/>
      <c r="D109" s="25" t="s">
        <v>8</v>
      </c>
      <c r="E109" s="24"/>
    </row>
    <row r="110" spans="1:6" ht="15" hidden="1" x14ac:dyDescent="0.2">
      <c r="A110" s="24" t="s">
        <v>39</v>
      </c>
      <c r="B110" s="24"/>
      <c r="C110" s="24"/>
      <c r="D110" s="25" t="s">
        <v>8</v>
      </c>
      <c r="E110" s="24"/>
    </row>
    <row r="111" spans="1:6" ht="15" hidden="1" x14ac:dyDescent="0.2">
      <c r="A111" s="24" t="s">
        <v>40</v>
      </c>
      <c r="B111" s="24"/>
      <c r="C111" s="24"/>
      <c r="D111" s="25" t="s">
        <v>8</v>
      </c>
      <c r="E111" s="24"/>
    </row>
    <row r="112" spans="1:6" hidden="1" x14ac:dyDescent="0.2">
      <c r="A112" s="24"/>
      <c r="B112" s="24"/>
      <c r="C112" s="24"/>
      <c r="D112" s="24"/>
      <c r="E112" s="24"/>
      <c r="F112" s="24"/>
    </row>
    <row r="113" spans="1:14" hidden="1" x14ac:dyDescent="0.2">
      <c r="A113" s="28">
        <f>C192/D192</f>
        <v>2.625</v>
      </c>
      <c r="B113" s="28"/>
      <c r="C113" s="28"/>
      <c r="D113" s="27"/>
      <c r="E113" s="24"/>
      <c r="F113" s="24"/>
      <c r="K113" s="44"/>
      <c r="L113" s="44"/>
      <c r="M113" s="44"/>
      <c r="N113" s="44"/>
    </row>
    <row r="114" spans="1:14" hidden="1" x14ac:dyDescent="0.2">
      <c r="A114" s="28">
        <f>POWER(A192,1/B192)</f>
        <v>3.2313481357911145</v>
      </c>
      <c r="B114" s="28"/>
      <c r="C114" s="28"/>
      <c r="D114" s="27"/>
      <c r="E114" s="24"/>
      <c r="F114" s="24"/>
    </row>
    <row r="115" spans="1:14" hidden="1" x14ac:dyDescent="0.2">
      <c r="A115" s="28">
        <f>IF(A113&lt;1,A113*SQRT(A114),SQRT(PRODUCT(A113:A114)))</f>
        <v>2.9124369274632671</v>
      </c>
      <c r="B115" s="28"/>
      <c r="C115" s="28"/>
      <c r="D115" s="27"/>
      <c r="E115" s="24"/>
      <c r="F115" s="24"/>
    </row>
    <row r="116" spans="1:14" hidden="1" x14ac:dyDescent="0.2">
      <c r="A116" s="28">
        <f>EXP(-A115)</f>
        <v>5.4343138090880726E-2</v>
      </c>
      <c r="B116" s="28"/>
      <c r="C116" s="28"/>
      <c r="D116" s="27"/>
      <c r="E116" s="24"/>
      <c r="F116" s="24"/>
    </row>
    <row r="117" spans="1:14" hidden="1" x14ac:dyDescent="0.2">
      <c r="A117" s="24"/>
      <c r="B117" s="24"/>
      <c r="C117" s="24"/>
      <c r="D117" s="24"/>
      <c r="E117" s="24"/>
      <c r="F117" s="24"/>
    </row>
    <row r="118" spans="1:14" hidden="1" x14ac:dyDescent="0.2">
      <c r="A118" s="24"/>
      <c r="B118" s="24"/>
      <c r="C118" s="24"/>
      <c r="D118" s="24"/>
      <c r="E118" s="24"/>
      <c r="F118" s="24"/>
    </row>
    <row r="119" spans="1:14" hidden="1" x14ac:dyDescent="0.2">
      <c r="A119" s="24"/>
      <c r="B119" s="24"/>
      <c r="C119" s="24"/>
      <c r="D119" s="24"/>
      <c r="E119" s="24"/>
      <c r="F119" s="24"/>
    </row>
    <row r="120" spans="1:14" hidden="1" x14ac:dyDescent="0.2">
      <c r="A120" s="24"/>
      <c r="B120" s="24"/>
      <c r="C120" s="24"/>
      <c r="D120" s="24"/>
      <c r="E120" s="24"/>
      <c r="F120" s="24"/>
    </row>
    <row r="121" spans="1:14" ht="14.25" hidden="1" x14ac:dyDescent="0.2">
      <c r="A121" s="26" t="s">
        <v>5</v>
      </c>
      <c r="E121" s="24"/>
      <c r="F121" s="24"/>
    </row>
    <row r="122" spans="1:14" hidden="1" x14ac:dyDescent="0.2">
      <c r="A122" s="24" t="s">
        <v>39</v>
      </c>
      <c r="E122" s="24"/>
      <c r="F122" s="24"/>
    </row>
    <row r="123" spans="1:14" hidden="1" x14ac:dyDescent="0.2">
      <c r="A123" s="24" t="s">
        <v>40</v>
      </c>
      <c r="E123" s="24"/>
      <c r="F123" s="24"/>
    </row>
    <row r="124" spans="1:14" ht="15" hidden="1" x14ac:dyDescent="0.2">
      <c r="A124" s="25" t="s">
        <v>5</v>
      </c>
      <c r="E124" s="24"/>
      <c r="F124" s="24"/>
    </row>
    <row r="125" spans="1:14" ht="15" hidden="1" x14ac:dyDescent="0.2">
      <c r="A125" s="25" t="s">
        <v>5</v>
      </c>
      <c r="E125" s="24"/>
      <c r="F125" s="24"/>
    </row>
    <row r="126" spans="1:14" ht="15" hidden="1" x14ac:dyDescent="0.2">
      <c r="A126" s="25" t="s">
        <v>5</v>
      </c>
      <c r="E126" s="24"/>
      <c r="F126" s="24"/>
    </row>
    <row r="127" spans="1:14" ht="15" hidden="1" x14ac:dyDescent="0.2">
      <c r="A127" s="25" t="s">
        <v>5</v>
      </c>
      <c r="E127" s="24"/>
      <c r="F127" s="24"/>
    </row>
    <row r="128" spans="1:14" hidden="1" x14ac:dyDescent="0.2">
      <c r="A128" s="24"/>
      <c r="B128" s="24"/>
      <c r="C128" s="24"/>
      <c r="D128" s="24"/>
      <c r="E128" s="24"/>
      <c r="F128" s="24"/>
    </row>
    <row r="129" spans="1:6" hidden="1" x14ac:dyDescent="0.2">
      <c r="A129" s="24"/>
      <c r="B129" s="24"/>
      <c r="C129" s="24"/>
      <c r="D129" s="24"/>
      <c r="E129" s="24"/>
      <c r="F129" s="24"/>
    </row>
    <row r="130" spans="1:6" hidden="1" x14ac:dyDescent="0.2">
      <c r="A130" s="24"/>
      <c r="B130" s="24"/>
      <c r="C130" s="24"/>
      <c r="D130" s="24"/>
      <c r="E130" s="24"/>
      <c r="F130" s="24"/>
    </row>
    <row r="131" spans="1:6" hidden="1" x14ac:dyDescent="0.2">
      <c r="A131" s="24"/>
      <c r="B131" s="24"/>
      <c r="C131" s="24"/>
      <c r="D131" s="24"/>
      <c r="E131" s="24"/>
      <c r="F131" s="24"/>
    </row>
    <row r="132" spans="1:6" hidden="1" x14ac:dyDescent="0.2">
      <c r="A132" s="24"/>
      <c r="B132" s="24"/>
      <c r="C132" s="24"/>
      <c r="D132" s="24"/>
      <c r="E132" s="24"/>
      <c r="F132" s="24"/>
    </row>
    <row r="133" spans="1:6" hidden="1" x14ac:dyDescent="0.2">
      <c r="A133" s="24"/>
      <c r="B133" s="24"/>
      <c r="C133" s="24"/>
      <c r="D133" s="24"/>
      <c r="E133" s="24"/>
      <c r="F133" s="24"/>
    </row>
    <row r="134" spans="1:6" hidden="1" x14ac:dyDescent="0.2">
      <c r="A134" s="24"/>
      <c r="B134" s="24"/>
      <c r="C134" s="24"/>
      <c r="D134" s="24"/>
      <c r="E134" s="24"/>
      <c r="F134" s="24"/>
    </row>
    <row r="135" spans="1:6" hidden="1" x14ac:dyDescent="0.2">
      <c r="A135" s="24"/>
      <c r="B135" s="24"/>
      <c r="C135" s="24"/>
      <c r="D135" s="24"/>
      <c r="E135" s="24"/>
      <c r="F135" s="24"/>
    </row>
    <row r="136" spans="1:6" hidden="1" x14ac:dyDescent="0.2">
      <c r="A136" s="24"/>
      <c r="B136" s="24"/>
      <c r="C136" s="24"/>
      <c r="D136" s="24"/>
      <c r="E136" s="24"/>
      <c r="F136" s="24"/>
    </row>
    <row r="137" spans="1:6" hidden="1" x14ac:dyDescent="0.2">
      <c r="A137" s="24"/>
      <c r="B137" s="24"/>
      <c r="C137" s="24"/>
      <c r="D137" s="24"/>
      <c r="E137" s="24"/>
      <c r="F137" s="24"/>
    </row>
    <row r="138" spans="1:6" hidden="1" x14ac:dyDescent="0.2">
      <c r="A138" s="24"/>
      <c r="B138" s="24"/>
      <c r="C138" s="24"/>
      <c r="D138" s="24"/>
      <c r="E138" s="24"/>
      <c r="F138" s="24"/>
    </row>
    <row r="139" spans="1:6" hidden="1" x14ac:dyDescent="0.2">
      <c r="A139" s="24"/>
      <c r="B139" s="24"/>
      <c r="C139" s="24"/>
      <c r="D139" s="24"/>
      <c r="E139" s="24"/>
      <c r="F139" s="24"/>
    </row>
    <row r="140" spans="1:6" hidden="1" x14ac:dyDescent="0.2">
      <c r="A140" s="24"/>
      <c r="B140" s="24"/>
      <c r="C140" s="24"/>
      <c r="D140" s="24"/>
      <c r="E140" s="24"/>
      <c r="F140" s="24"/>
    </row>
    <row r="141" spans="1:6" hidden="1" x14ac:dyDescent="0.2">
      <c r="A141" s="24"/>
      <c r="B141" s="24"/>
      <c r="C141" s="24"/>
      <c r="D141" s="24"/>
      <c r="E141" s="24"/>
      <c r="F141" s="24"/>
    </row>
    <row r="142" spans="1:6" hidden="1" x14ac:dyDescent="0.2">
      <c r="A142" s="24"/>
      <c r="B142" s="24"/>
      <c r="C142" s="24"/>
      <c r="D142" s="24"/>
      <c r="E142" s="24"/>
      <c r="F142" s="24"/>
    </row>
    <row r="143" spans="1:6" hidden="1" x14ac:dyDescent="0.2">
      <c r="A143" s="24"/>
      <c r="B143" s="24"/>
      <c r="C143" s="24"/>
      <c r="D143" s="24"/>
      <c r="E143" s="24"/>
      <c r="F143" s="24"/>
    </row>
    <row r="144" spans="1:6" hidden="1" x14ac:dyDescent="0.2">
      <c r="A144" s="24"/>
      <c r="B144" s="24"/>
      <c r="C144" s="24"/>
      <c r="D144" s="24"/>
      <c r="E144" s="24"/>
      <c r="F144" s="24"/>
    </row>
    <row r="145" spans="1:6" hidden="1" x14ac:dyDescent="0.2">
      <c r="A145" s="24"/>
      <c r="B145" s="24"/>
      <c r="C145" s="24"/>
      <c r="D145" s="24"/>
      <c r="E145" s="24"/>
      <c r="F145" s="24"/>
    </row>
    <row r="146" spans="1:6" hidden="1" x14ac:dyDescent="0.2">
      <c r="A146" s="24"/>
      <c r="B146" s="24"/>
      <c r="C146" s="24"/>
      <c r="D146" s="24"/>
      <c r="E146" s="24"/>
      <c r="F146" s="24"/>
    </row>
    <row r="147" spans="1:6" hidden="1" x14ac:dyDescent="0.2">
      <c r="A147" s="24"/>
      <c r="B147" s="24"/>
      <c r="C147" s="24"/>
      <c r="D147" s="24"/>
      <c r="E147" s="24"/>
      <c r="F147" s="24"/>
    </row>
    <row r="148" spans="1:6" hidden="1" x14ac:dyDescent="0.2">
      <c r="A148" s="24"/>
      <c r="B148" s="24"/>
      <c r="C148" s="24"/>
      <c r="D148" s="24"/>
      <c r="E148" s="24"/>
      <c r="F148" s="24"/>
    </row>
    <row r="149" spans="1:6" hidden="1" x14ac:dyDescent="0.2">
      <c r="A149" s="24"/>
      <c r="B149" s="24"/>
      <c r="C149" s="24"/>
      <c r="D149" s="24"/>
      <c r="E149" s="24"/>
      <c r="F149" s="24"/>
    </row>
    <row r="150" spans="1:6" hidden="1" x14ac:dyDescent="0.2">
      <c r="A150" s="24"/>
      <c r="B150" s="24"/>
      <c r="C150" s="24"/>
      <c r="D150" s="24"/>
      <c r="E150" s="24"/>
      <c r="F150" s="24"/>
    </row>
    <row r="151" spans="1:6" hidden="1" x14ac:dyDescent="0.2"/>
    <row r="152" spans="1:6" hidden="1" x14ac:dyDescent="0.2">
      <c r="A152" s="86" t="s">
        <v>9</v>
      </c>
      <c r="B152" s="86"/>
      <c r="C152" s="86" t="s">
        <v>10</v>
      </c>
      <c r="D152" s="86"/>
    </row>
    <row r="153" spans="1:6" hidden="1" x14ac:dyDescent="0.2">
      <c r="A153" s="44" t="str">
        <f>IF(F14=A85,IF(E14=B91,"",E14),"")</f>
        <v/>
      </c>
      <c r="B153" s="44" t="str">
        <f>IF(F14=A85,IF(E14=B91,"",1),"")</f>
        <v/>
      </c>
      <c r="C153" s="44">
        <f t="shared" ref="C153:C183" si="0">IF(F14=$A$86,IF(E14=$B$91,"",E14),"")</f>
        <v>0</v>
      </c>
      <c r="D153" s="44">
        <f t="shared" ref="D153:D183" si="1">IF(F14=$A$86,IF(E14=$B$91,"",1),"")</f>
        <v>1</v>
      </c>
    </row>
    <row r="154" spans="1:6" hidden="1" x14ac:dyDescent="0.2">
      <c r="A154" s="44" t="str">
        <f>IF(F15=A85,IF(E15=B91,"",E15),"")</f>
        <v/>
      </c>
      <c r="B154" s="44" t="str">
        <f>IF(F15=A85,IF(E15=B91,"",1),"")</f>
        <v/>
      </c>
      <c r="C154" s="44">
        <f t="shared" si="0"/>
        <v>3</v>
      </c>
      <c r="D154" s="44">
        <f t="shared" si="1"/>
        <v>1</v>
      </c>
    </row>
    <row r="155" spans="1:6" hidden="1" x14ac:dyDescent="0.2">
      <c r="A155" s="44" t="str">
        <f>IF(F16=A85,IF(E16=B91,"",E16),"")</f>
        <v/>
      </c>
      <c r="B155" s="44" t="str">
        <f>IF(F16=A85,IF(E16=B91,"",1),"")</f>
        <v/>
      </c>
      <c r="C155" s="44">
        <f t="shared" si="0"/>
        <v>4</v>
      </c>
      <c r="D155" s="44">
        <f t="shared" si="1"/>
        <v>1</v>
      </c>
    </row>
    <row r="156" spans="1:6" hidden="1" x14ac:dyDescent="0.2">
      <c r="A156" s="44" t="str">
        <f>IF(F17=A85,IF(E17=B91,"",E17),"")</f>
        <v/>
      </c>
      <c r="B156" s="44" t="str">
        <f>IF(F17=A85,IF(E17=B91,"",1),"")</f>
        <v/>
      </c>
      <c r="C156" s="44">
        <f t="shared" si="0"/>
        <v>3</v>
      </c>
      <c r="D156" s="44">
        <f t="shared" si="1"/>
        <v>1</v>
      </c>
    </row>
    <row r="157" spans="1:6" hidden="1" x14ac:dyDescent="0.2">
      <c r="A157" s="44" t="str">
        <f>IF(F18=A85,IF(E18=B91,"",E18),"")</f>
        <v/>
      </c>
      <c r="B157" s="44" t="str">
        <f>IF(F18=A85,IF(E18=B91,"",1),"")</f>
        <v/>
      </c>
      <c r="C157" s="44">
        <f t="shared" si="0"/>
        <v>4</v>
      </c>
      <c r="D157" s="44">
        <f t="shared" si="1"/>
        <v>1</v>
      </c>
    </row>
    <row r="158" spans="1:6" hidden="1" x14ac:dyDescent="0.2">
      <c r="A158" s="44">
        <f>IF(F19=A85,IF(E19=B91,"",E19),"")</f>
        <v>4</v>
      </c>
      <c r="B158" s="44">
        <f>IF(F19=A85,IF(E19=B91,"",1),"")</f>
        <v>1</v>
      </c>
      <c r="C158" s="44" t="str">
        <f t="shared" si="0"/>
        <v/>
      </c>
      <c r="D158" s="44" t="str">
        <f t="shared" si="1"/>
        <v/>
      </c>
    </row>
    <row r="159" spans="1:6" hidden="1" x14ac:dyDescent="0.2">
      <c r="A159" s="44">
        <f>IF(F20=A85,IF(E20=B91,"",E20),"")</f>
        <v>1</v>
      </c>
      <c r="B159" s="44">
        <f>IF(F20=A85,IF(E20=B91,"",1),"")</f>
        <v>1</v>
      </c>
      <c r="C159" s="44" t="str">
        <f t="shared" si="0"/>
        <v/>
      </c>
      <c r="D159" s="44" t="str">
        <f t="shared" si="1"/>
        <v/>
      </c>
    </row>
    <row r="160" spans="1:6" hidden="1" x14ac:dyDescent="0.2">
      <c r="A160" s="44">
        <f>IF(F21=A85,IF(E21=B91,"",E21),"")</f>
        <v>3</v>
      </c>
      <c r="B160" s="44">
        <f>IF(F21=A85,IF(E21=B91,"",1),"")</f>
        <v>1</v>
      </c>
      <c r="C160" s="44" t="str">
        <f t="shared" si="0"/>
        <v/>
      </c>
      <c r="D160" s="44" t="str">
        <f t="shared" si="1"/>
        <v/>
      </c>
    </row>
    <row r="161" spans="1:4" hidden="1" x14ac:dyDescent="0.2">
      <c r="A161" s="44">
        <f>IF(F22=A85,IF(E22=B91,"",E22),"")</f>
        <v>2</v>
      </c>
      <c r="B161" s="44">
        <f>IF(F22=A85,IF(E22=B91,"",1),"")</f>
        <v>1</v>
      </c>
      <c r="C161" s="44" t="str">
        <f t="shared" si="0"/>
        <v/>
      </c>
      <c r="D161" s="44" t="str">
        <f t="shared" si="1"/>
        <v/>
      </c>
    </row>
    <row r="162" spans="1:4" hidden="1" x14ac:dyDescent="0.2">
      <c r="A162" s="44" t="str">
        <f>IF(F23=A85,IF(E23=B91,"",E23),"")</f>
        <v/>
      </c>
      <c r="B162" s="44" t="str">
        <f>IF(F23=A85,IF(E23=B91,"",1),"")</f>
        <v/>
      </c>
      <c r="C162" s="44">
        <f t="shared" si="0"/>
        <v>2</v>
      </c>
      <c r="D162" s="44">
        <f t="shared" si="1"/>
        <v>1</v>
      </c>
    </row>
    <row r="163" spans="1:4" hidden="1" x14ac:dyDescent="0.2">
      <c r="A163" s="44">
        <f>IF(F24=A85,IF(E24=B91,"",E24),"")</f>
        <v>3</v>
      </c>
      <c r="B163" s="44">
        <f>IF(F24=A85,IF(E24=B91,"",1),"")</f>
        <v>1</v>
      </c>
      <c r="C163" s="44" t="str">
        <f t="shared" si="0"/>
        <v/>
      </c>
      <c r="D163" s="44" t="str">
        <f t="shared" si="1"/>
        <v/>
      </c>
    </row>
    <row r="164" spans="1:4" hidden="1" x14ac:dyDescent="0.2">
      <c r="A164" s="44">
        <f>IF(F25=A85,IF(E25=B91,"",E25),"")</f>
        <v>3</v>
      </c>
      <c r="B164" s="44">
        <f>IF(F25=A85,IF(E25=B91,"",1),"")</f>
        <v>1</v>
      </c>
      <c r="C164" s="44" t="str">
        <f t="shared" si="0"/>
        <v/>
      </c>
      <c r="D164" s="44" t="str">
        <f t="shared" si="1"/>
        <v/>
      </c>
    </row>
    <row r="165" spans="1:4" hidden="1" x14ac:dyDescent="0.2">
      <c r="A165" s="44">
        <f>IF(F26=A85,IF(E26=B91,"",E26),"")</f>
        <v>4</v>
      </c>
      <c r="B165" s="44">
        <f>IF(F26=A85,IF(E26=B91,"",1),"")</f>
        <v>1</v>
      </c>
      <c r="C165" s="44" t="str">
        <f t="shared" si="0"/>
        <v/>
      </c>
      <c r="D165" s="44" t="str">
        <f t="shared" si="1"/>
        <v/>
      </c>
    </row>
    <row r="166" spans="1:4" hidden="1" x14ac:dyDescent="0.2">
      <c r="A166" s="44">
        <f>IF(F27=A85,IF(E27=B91,"",E27),"")</f>
        <v>3</v>
      </c>
      <c r="B166" s="44">
        <f>IF(F27=A85,IF(E27=B91,"",1),"")</f>
        <v>1</v>
      </c>
      <c r="C166" s="44" t="str">
        <f t="shared" si="0"/>
        <v/>
      </c>
      <c r="D166" s="44" t="str">
        <f t="shared" si="1"/>
        <v/>
      </c>
    </row>
    <row r="167" spans="1:4" hidden="1" x14ac:dyDescent="0.2">
      <c r="A167" s="44">
        <f>IF(F28=A85,IF(E28=B91,"",E28),"")</f>
        <v>5</v>
      </c>
      <c r="B167" s="44">
        <f>IF(F28=A85,IF(E28=B91,"",1),"")</f>
        <v>1</v>
      </c>
      <c r="C167" s="44" t="str">
        <f t="shared" si="0"/>
        <v/>
      </c>
      <c r="D167" s="44" t="str">
        <f t="shared" si="1"/>
        <v/>
      </c>
    </row>
    <row r="168" spans="1:4" hidden="1" x14ac:dyDescent="0.2">
      <c r="A168" s="44">
        <f>IF(F29=A85,IF(E29=B91,"",E29),"")</f>
        <v>5</v>
      </c>
      <c r="B168" s="44">
        <f>IF(F29=A85,IF(E29=B91,"",1),"")</f>
        <v>1</v>
      </c>
      <c r="C168" s="44" t="str">
        <f t="shared" si="0"/>
        <v/>
      </c>
      <c r="D168" s="44" t="str">
        <f t="shared" si="1"/>
        <v/>
      </c>
    </row>
    <row r="169" spans="1:4" hidden="1" x14ac:dyDescent="0.2">
      <c r="A169" s="44" t="str">
        <f>IF(F30=A85,IF(E30=B91,"",E30),"")</f>
        <v/>
      </c>
      <c r="B169" s="44" t="str">
        <f>IF(F30=A85,IF(E30=B91,"",1),"")</f>
        <v/>
      </c>
      <c r="C169" s="44">
        <f t="shared" si="0"/>
        <v>3</v>
      </c>
      <c r="D169" s="44">
        <f t="shared" si="1"/>
        <v>1</v>
      </c>
    </row>
    <row r="170" spans="1:4" hidden="1" x14ac:dyDescent="0.2">
      <c r="A170" s="44">
        <f>IF(F31=A85,IF(E31=B91,"",E31),"")</f>
        <v>5</v>
      </c>
      <c r="B170" s="44">
        <f>IF(F31=A85,IF(E31=B91,"",1),"")</f>
        <v>1</v>
      </c>
      <c r="C170" s="44" t="str">
        <f t="shared" si="0"/>
        <v/>
      </c>
      <c r="D170" s="44" t="str">
        <f t="shared" si="1"/>
        <v/>
      </c>
    </row>
    <row r="171" spans="1:4" hidden="1" x14ac:dyDescent="0.2">
      <c r="A171" s="44">
        <f>IF(F32=A85,IF(E32=B91,"",E32),"")</f>
        <v>4</v>
      </c>
      <c r="B171" s="44">
        <f>IF(F32=A85,IF(E32=B91,"",1),"")</f>
        <v>1</v>
      </c>
      <c r="C171" s="44" t="str">
        <f t="shared" si="0"/>
        <v/>
      </c>
      <c r="D171" s="44" t="str">
        <f t="shared" si="1"/>
        <v/>
      </c>
    </row>
    <row r="172" spans="1:4" hidden="1" x14ac:dyDescent="0.2">
      <c r="A172" s="44" t="str">
        <f>IF(F33=A85,IF(E33=B91,"",E33),"")</f>
        <v/>
      </c>
      <c r="B172" s="44" t="str">
        <f>IF(F33=A85,IF(E33=B91,"",1),"")</f>
        <v/>
      </c>
      <c r="C172" s="44">
        <f t="shared" si="0"/>
        <v>2</v>
      </c>
      <c r="D172" s="44">
        <f t="shared" si="1"/>
        <v>1</v>
      </c>
    </row>
    <row r="173" spans="1:4" hidden="1" x14ac:dyDescent="0.2">
      <c r="A173" s="44" t="str">
        <f>IF(F34=A85,IF(E34=B91,"",E34),"")</f>
        <v/>
      </c>
      <c r="B173" s="44" t="str">
        <f>IF(F34=A85,IF(E34=B91,"",1),"")</f>
        <v/>
      </c>
      <c r="C173" s="44" t="str">
        <f t="shared" si="0"/>
        <v/>
      </c>
      <c r="D173" s="44" t="str">
        <f t="shared" si="1"/>
        <v/>
      </c>
    </row>
    <row r="174" spans="1:4" hidden="1" x14ac:dyDescent="0.2">
      <c r="A174" s="44" t="str">
        <f>IF(F35=A85,IF(E35=B91,"",E35),"")</f>
        <v/>
      </c>
      <c r="B174" s="44" t="str">
        <f>IF(F35=A85,IF(E35=B91,"",1),"")</f>
        <v/>
      </c>
      <c r="C174" s="44" t="str">
        <f t="shared" si="0"/>
        <v/>
      </c>
      <c r="D174" s="44" t="str">
        <f t="shared" si="1"/>
        <v/>
      </c>
    </row>
    <row r="175" spans="1:4" hidden="1" x14ac:dyDescent="0.2">
      <c r="A175" s="44" t="str">
        <f>IF(F36=A85,IF(E36=B91,"",E36),"")</f>
        <v/>
      </c>
      <c r="B175" s="44" t="str">
        <f>IF(F36=A85,IF(E36=B91,"",1),"")</f>
        <v/>
      </c>
      <c r="C175" s="44" t="str">
        <f t="shared" si="0"/>
        <v/>
      </c>
      <c r="D175" s="44" t="str">
        <f t="shared" si="1"/>
        <v/>
      </c>
    </row>
    <row r="176" spans="1:4" hidden="1" x14ac:dyDescent="0.2">
      <c r="A176" s="44" t="str">
        <f>IF(F37=A85,IF(E37=B91,"",E37),"")</f>
        <v/>
      </c>
      <c r="B176" s="44" t="str">
        <f>IF(F37=A85,IF(E37=B91,"",1),"")</f>
        <v/>
      </c>
      <c r="C176" s="44" t="str">
        <f t="shared" si="0"/>
        <v/>
      </c>
      <c r="D176" s="44" t="str">
        <f t="shared" si="1"/>
        <v/>
      </c>
    </row>
    <row r="177" spans="1:4" hidden="1" x14ac:dyDescent="0.2">
      <c r="A177" s="44" t="str">
        <f>IF(F38=A85,IF(E38=B91,"",E38),"")</f>
        <v/>
      </c>
      <c r="B177" s="44" t="str">
        <f>IF(F38=A85,IF(E38=B91,"",1),"")</f>
        <v/>
      </c>
      <c r="C177" s="44" t="str">
        <f t="shared" si="0"/>
        <v/>
      </c>
      <c r="D177" s="44" t="str">
        <f t="shared" si="1"/>
        <v/>
      </c>
    </row>
    <row r="178" spans="1:4" hidden="1" x14ac:dyDescent="0.2">
      <c r="A178" s="44" t="str">
        <f>IF(F39=A85,IF(E39=B91,"",E39),"")</f>
        <v/>
      </c>
      <c r="B178" s="44" t="str">
        <f>IF(F39=A85,IF(E39=B91,"",1),"")</f>
        <v/>
      </c>
      <c r="C178" s="44" t="str">
        <f t="shared" si="0"/>
        <v/>
      </c>
      <c r="D178" s="44" t="str">
        <f t="shared" si="1"/>
        <v/>
      </c>
    </row>
    <row r="179" spans="1:4" hidden="1" x14ac:dyDescent="0.2">
      <c r="A179" s="44" t="str">
        <f>IF(F40=A85,IF(E40=B91,"",E40),"")</f>
        <v/>
      </c>
      <c r="B179" s="44" t="str">
        <f>IF(F40=A85,IF(E40=B91,"",1),"")</f>
        <v/>
      </c>
      <c r="C179" s="44" t="str">
        <f t="shared" si="0"/>
        <v/>
      </c>
      <c r="D179" s="44" t="str">
        <f t="shared" si="1"/>
        <v/>
      </c>
    </row>
    <row r="180" spans="1:4" hidden="1" x14ac:dyDescent="0.2">
      <c r="A180" s="44" t="str">
        <f>IF(F41=A85,IF(E41=B91,"",E41),"")</f>
        <v/>
      </c>
      <c r="B180" s="44" t="str">
        <f>IF(F41=A85,IF(E41=B91,"",1),"")</f>
        <v/>
      </c>
      <c r="C180" s="44" t="str">
        <f t="shared" si="0"/>
        <v/>
      </c>
      <c r="D180" s="44" t="str">
        <f t="shared" si="1"/>
        <v/>
      </c>
    </row>
    <row r="181" spans="1:4" hidden="1" x14ac:dyDescent="0.2">
      <c r="A181" s="44" t="str">
        <f>IF(F42=A85,IF(E42=B91,"",E42),"")</f>
        <v/>
      </c>
      <c r="B181" s="44" t="str">
        <f>IF(F42=A85,IF(E42=B91,"",1),"")</f>
        <v/>
      </c>
      <c r="C181" s="44" t="str">
        <f t="shared" si="0"/>
        <v/>
      </c>
      <c r="D181" s="44" t="str">
        <f t="shared" si="1"/>
        <v/>
      </c>
    </row>
    <row r="182" spans="1:4" hidden="1" x14ac:dyDescent="0.2">
      <c r="A182" s="44" t="str">
        <f>IF(F43=A85,IF(E43=B91,"",E43),"")</f>
        <v/>
      </c>
      <c r="B182" s="44" t="str">
        <f>IF(F43=A85,IF(E43=B91,"",1),"")</f>
        <v/>
      </c>
      <c r="C182" s="44" t="str">
        <f t="shared" si="0"/>
        <v/>
      </c>
      <c r="D182" s="44" t="str">
        <f t="shared" si="1"/>
        <v/>
      </c>
    </row>
    <row r="183" spans="1:4" hidden="1" x14ac:dyDescent="0.2">
      <c r="A183" s="44" t="str">
        <f>IF(F44=A85,IF(E44=B91,"",E44),"")</f>
        <v/>
      </c>
      <c r="B183" s="44" t="str">
        <f>IF(F44=A85,IF(E44=B91,"",1),"")</f>
        <v/>
      </c>
      <c r="C183" s="44" t="str">
        <f t="shared" si="0"/>
        <v/>
      </c>
      <c r="D183" s="44" t="str">
        <f t="shared" si="1"/>
        <v/>
      </c>
    </row>
    <row r="184" spans="1:4" hidden="1" x14ac:dyDescent="0.2">
      <c r="A184" s="44"/>
      <c r="B184" s="44"/>
      <c r="C184" s="44"/>
      <c r="D184" s="44"/>
    </row>
    <row r="185" spans="1:4" hidden="1" x14ac:dyDescent="0.2">
      <c r="A185" s="44" t="str">
        <f>IF(A121=A85,IF(E105=B91,"",E105),"")</f>
        <v/>
      </c>
      <c r="B185" s="44" t="str">
        <f>IF(A121=A85,IF(E105=B91,"",1),"")</f>
        <v/>
      </c>
      <c r="C185" s="44" t="str">
        <f>IF(A121=$A$86,IF(E105=$B$91,"",E105),"")</f>
        <v/>
      </c>
      <c r="D185" s="44" t="str">
        <f>IF(A121=$A$86,IF(E105=$B$91,"",1),"")</f>
        <v/>
      </c>
    </row>
    <row r="186" spans="1:4" hidden="1" x14ac:dyDescent="0.2">
      <c r="A186" s="44" t="str">
        <f>IF(A122=A85,IF(#REF!=B91,"",#REF!),"")</f>
        <v/>
      </c>
      <c r="B186" s="44" t="str">
        <f>IF(A122=A85,IF(#REF!=B91,"",1),"")</f>
        <v/>
      </c>
      <c r="C186" s="44" t="str">
        <f>IF(A122=$A$86,IF(#REF!=$B$91,"",#REF!),"")</f>
        <v/>
      </c>
      <c r="D186" s="44" t="str">
        <f>IF(A122=$A$86,IF(#REF!=$B$91,"",1),"")</f>
        <v/>
      </c>
    </row>
    <row r="187" spans="1:4" hidden="1" x14ac:dyDescent="0.2">
      <c r="A187" s="44" t="str">
        <f>IF(A123=A85,IF(#REF!=B91,"",#REF!),"")</f>
        <v/>
      </c>
      <c r="B187" s="44" t="str">
        <f>IF(A123=A85,IF(#REF!=B91,"",1),"")</f>
        <v/>
      </c>
      <c r="C187" s="44" t="str">
        <f>IF(A123=$A$86,IF(#REF!=$B$91,"",#REF!),"")</f>
        <v/>
      </c>
      <c r="D187" s="44" t="str">
        <f>IF(A123=$A$86,IF(#REF!=$B$91,"",1),"")</f>
        <v/>
      </c>
    </row>
    <row r="188" spans="1:4" hidden="1" x14ac:dyDescent="0.2">
      <c r="A188" s="44" t="str">
        <f>IF(A124=A85,IF(E108=B91,"",E108),"")</f>
        <v/>
      </c>
      <c r="B188" s="44" t="str">
        <f>IF(A124=A85,IF(E108=B91,"",1),"")</f>
        <v/>
      </c>
      <c r="C188" s="44" t="str">
        <f>IF(A124=$A$86,IF(E108=$B$91,"",E108),"")</f>
        <v/>
      </c>
      <c r="D188" s="44" t="str">
        <f>IF(A124=$A$86,IF(E108=$B$91,"",1),"")</f>
        <v/>
      </c>
    </row>
    <row r="189" spans="1:4" hidden="1" x14ac:dyDescent="0.2">
      <c r="A189" s="44" t="str">
        <f>IF(A125=A85,IF(D109=B91,"",D109),"")</f>
        <v/>
      </c>
      <c r="B189" s="44" t="str">
        <f>IF(A125=A85,IF(D109=B91,"",1),"")</f>
        <v/>
      </c>
      <c r="C189" s="44" t="str">
        <f>IF(A125=$A$86,IF(D109=$B$91,"",D109),"")</f>
        <v/>
      </c>
      <c r="D189" s="44" t="str">
        <f>IF(A125=$A$86,IF(D109=$B$91,"",1),"")</f>
        <v/>
      </c>
    </row>
    <row r="190" spans="1:4" hidden="1" x14ac:dyDescent="0.2">
      <c r="A190" s="44" t="str">
        <f>IF(A126=A85,IF(D110=B91,"",D110),"")</f>
        <v/>
      </c>
      <c r="B190" s="44" t="str">
        <f>IF(A126=A85,IF(D110=B91,"",1),"")</f>
        <v/>
      </c>
      <c r="C190" s="44" t="str">
        <f>IF(A126=$A$86,IF(D110=$B$91,"",D110),"")</f>
        <v/>
      </c>
      <c r="D190" s="44" t="str">
        <f>IF(A126=$A$86,IF(D110=$B$91,"",1),"")</f>
        <v/>
      </c>
    </row>
    <row r="191" spans="1:4" hidden="1" x14ac:dyDescent="0.2">
      <c r="A191" s="44" t="str">
        <f>IF(A127=A85,IF(D111=B91,"",D111),"")</f>
        <v/>
      </c>
      <c r="B191" s="44" t="str">
        <f>IF(A127=A85,IF(D111=B91,"",1),"")</f>
        <v/>
      </c>
      <c r="C191" s="44" t="str">
        <f>IF(A127=$A$86,IF(D111=$B$91,"",D111),"")</f>
        <v/>
      </c>
      <c r="D191" s="44" t="str">
        <f>IF(A127=$A$86,IF(D111=$B$91,"",1),"")</f>
        <v/>
      </c>
    </row>
    <row r="192" spans="1:4" hidden="1" x14ac:dyDescent="0.2">
      <c r="A192" s="44">
        <f>PRODUCT(A153:A191)</f>
        <v>1296000</v>
      </c>
      <c r="B192" s="44">
        <f>SUM(B153:B191)</f>
        <v>12</v>
      </c>
      <c r="C192" s="44">
        <f>SUM(C153:C191)</f>
        <v>21</v>
      </c>
      <c r="D192" s="44">
        <f>IF(SUM(D153:D191)=0,1,SUM(D153:D191))</f>
        <v>8</v>
      </c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</sheetData>
  <sheetProtection algorithmName="SHA-512" hashValue="80DhK3rRhEbgHBVOfke7M1HuFeU1sSkbqRENsVHPs11VjnMWownmT85XwUxU3NJISX8ICzXL1aeHTNOz55H/Nw==" saltValue="3SxSGJqe4L7hFRi+MjILgQ==" spinCount="100000" sheet="1" objects="1" scenarios="1" selectLockedCells="1"/>
  <mergeCells count="46">
    <mergeCell ref="A33:D33"/>
    <mergeCell ref="A35:D35"/>
    <mergeCell ref="A40:D40"/>
    <mergeCell ref="A39:D39"/>
    <mergeCell ref="A38:D38"/>
    <mergeCell ref="A37:D37"/>
    <mergeCell ref="A36:D36"/>
    <mergeCell ref="A152:B152"/>
    <mergeCell ref="C152:D152"/>
    <mergeCell ref="A41:D41"/>
    <mergeCell ref="A42:D42"/>
    <mergeCell ref="A43:D43"/>
    <mergeCell ref="A44:D44"/>
    <mergeCell ref="A71:F71"/>
    <mergeCell ref="A14:D14"/>
    <mergeCell ref="A15:D15"/>
    <mergeCell ref="A20:D20"/>
    <mergeCell ref="A21:D21"/>
    <mergeCell ref="A34:D34"/>
    <mergeCell ref="A23:D23"/>
    <mergeCell ref="A24:D24"/>
    <mergeCell ref="A25:D25"/>
    <mergeCell ref="A26:D26"/>
    <mergeCell ref="A27:D27"/>
    <mergeCell ref="A28:D28"/>
    <mergeCell ref="A29:D29"/>
    <mergeCell ref="A22:D22"/>
    <mergeCell ref="A30:D30"/>
    <mergeCell ref="A31:D31"/>
    <mergeCell ref="A32:D32"/>
    <mergeCell ref="A16:D16"/>
    <mergeCell ref="A17:D17"/>
    <mergeCell ref="A18:D18"/>
    <mergeCell ref="A19:D19"/>
    <mergeCell ref="A1:A8"/>
    <mergeCell ref="B1:E1"/>
    <mergeCell ref="C2:E2"/>
    <mergeCell ref="C3:E3"/>
    <mergeCell ref="C4:F4"/>
    <mergeCell ref="C5:F5"/>
    <mergeCell ref="C6:F6"/>
    <mergeCell ref="C7:F7"/>
    <mergeCell ref="C8:F8"/>
    <mergeCell ref="D10:E10"/>
    <mergeCell ref="D11:E11"/>
    <mergeCell ref="A13:D13"/>
  </mergeCells>
  <conditionalFormatting sqref="D109:D111 E108 E104:E105 E14:E45">
    <cfRule type="cellIs" dxfId="80" priority="1" stopIfTrue="1" operator="equal">
      <formula>0</formula>
    </cfRule>
    <cfRule type="cellIs" dxfId="79" priority="2" stopIfTrue="1" operator="equal">
      <formula>5</formula>
    </cfRule>
  </conditionalFormatting>
  <conditionalFormatting sqref="F11">
    <cfRule type="cellIs" dxfId="78" priority="3" stopIfTrue="1" operator="equal">
      <formula>$C$73</formula>
    </cfRule>
    <cfRule type="cellIs" dxfId="77" priority="4" stopIfTrue="1" operator="equal">
      <formula>$C$74</formula>
    </cfRule>
    <cfRule type="cellIs" dxfId="76" priority="5" stopIfTrue="1" operator="equal">
      <formula>$C$75</formula>
    </cfRule>
  </conditionalFormatting>
  <dataValidations count="3">
    <dataValidation type="list" allowBlank="1" showInputMessage="1" showErrorMessage="1" sqref="F14:F33">
      <formula1>"C, NC"</formula1>
    </dataValidation>
    <dataValidation type="list" allowBlank="1" showInputMessage="1" showErrorMessage="1" sqref="D109:D111 E104:E105 E14:E45 E108">
      <formula1>$B$85:$B$91</formula1>
    </dataValidation>
    <dataValidation type="list" allowBlank="1" showInputMessage="1" showErrorMessage="1" sqref="A124:A127 F104 A121 F34:F45">
      <formula1>$A$85:$A$86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view="pageLayout" zoomScale="81" zoomScaleNormal="70" zoomScalePageLayoutView="81" workbookViewId="0">
      <selection activeCell="C4" sqref="C4:F4"/>
    </sheetView>
  </sheetViews>
  <sheetFormatPr defaultColWidth="9.140625" defaultRowHeight="12.75" x14ac:dyDescent="0.2"/>
  <cols>
    <col min="1" max="1" width="37.5703125" customWidth="1"/>
    <col min="2" max="2" width="28" customWidth="1"/>
    <col min="3" max="3" width="30.140625" customWidth="1"/>
    <col min="4" max="4" width="10.140625" bestFit="1" customWidth="1"/>
    <col min="5" max="5" width="12.5703125" customWidth="1"/>
    <col min="6" max="6" width="15.140625" customWidth="1"/>
    <col min="11" max="11" width="9.140625" bestFit="1" customWidth="1"/>
    <col min="17" max="17" width="21.5703125" customWidth="1"/>
    <col min="18" max="18" width="22.5703125" customWidth="1"/>
    <col min="19" max="19" width="14.85546875" customWidth="1"/>
    <col min="20" max="20" width="19.85546875" customWidth="1"/>
  </cols>
  <sheetData>
    <row r="1" spans="1:6" ht="15.75" x14ac:dyDescent="0.3">
      <c r="A1" s="96"/>
      <c r="B1" s="88" t="s">
        <v>143</v>
      </c>
      <c r="C1" s="88"/>
      <c r="D1" s="88"/>
      <c r="E1" s="88"/>
      <c r="F1" s="47" t="s">
        <v>74</v>
      </c>
    </row>
    <row r="2" spans="1:6" ht="15.75" x14ac:dyDescent="0.3">
      <c r="A2" s="96"/>
      <c r="B2" s="46" t="s">
        <v>75</v>
      </c>
      <c r="C2" s="93"/>
      <c r="D2" s="93"/>
      <c r="E2" s="93"/>
      <c r="F2" s="47" t="s">
        <v>135</v>
      </c>
    </row>
    <row r="3" spans="1:6" ht="15.75" x14ac:dyDescent="0.3">
      <c r="A3" s="96"/>
      <c r="B3" s="46" t="s">
        <v>59</v>
      </c>
      <c r="C3" s="87"/>
      <c r="D3" s="87"/>
      <c r="E3" s="87"/>
      <c r="F3" s="47" t="s">
        <v>136</v>
      </c>
    </row>
    <row r="4" spans="1:6" ht="14.25" customHeight="1" x14ac:dyDescent="0.2">
      <c r="A4" s="96"/>
      <c r="B4" s="23" t="s">
        <v>144</v>
      </c>
      <c r="C4" s="91"/>
      <c r="D4" s="91"/>
      <c r="E4" s="91"/>
      <c r="F4" s="91"/>
    </row>
    <row r="5" spans="1:6" ht="14.25" customHeight="1" x14ac:dyDescent="0.2">
      <c r="A5" s="96"/>
      <c r="B5" s="46" t="s">
        <v>61</v>
      </c>
      <c r="C5" s="89"/>
      <c r="D5" s="89"/>
      <c r="E5" s="89"/>
      <c r="F5" s="89"/>
    </row>
    <row r="6" spans="1:6" ht="14.25" customHeight="1" x14ac:dyDescent="0.2">
      <c r="A6" s="96"/>
      <c r="B6" s="46" t="s">
        <v>62</v>
      </c>
      <c r="C6" s="90"/>
      <c r="D6" s="90"/>
      <c r="E6" s="90"/>
      <c r="F6" s="90"/>
    </row>
    <row r="7" spans="1:6" ht="14.25" x14ac:dyDescent="0.2">
      <c r="A7" s="96"/>
      <c r="B7" s="46" t="s">
        <v>76</v>
      </c>
      <c r="C7" s="92"/>
      <c r="D7" s="92"/>
      <c r="E7" s="92"/>
      <c r="F7" s="92"/>
    </row>
    <row r="8" spans="1:6" ht="14.25" x14ac:dyDescent="0.2">
      <c r="A8" s="96"/>
      <c r="B8" s="46" t="s">
        <v>60</v>
      </c>
      <c r="C8" s="95"/>
      <c r="D8" s="92"/>
      <c r="E8" s="92"/>
      <c r="F8" s="92"/>
    </row>
    <row r="9" spans="1:6" ht="14.25" x14ac:dyDescent="0.2">
      <c r="A9" s="24"/>
      <c r="B9" s="45"/>
      <c r="C9" s="24"/>
      <c r="D9" s="24"/>
      <c r="E9" s="24"/>
      <c r="F9" s="24"/>
    </row>
    <row r="10" spans="1:6" ht="15" x14ac:dyDescent="0.25">
      <c r="C10" s="24"/>
      <c r="D10" s="97" t="s">
        <v>22</v>
      </c>
      <c r="E10" s="97"/>
      <c r="F10" s="40">
        <f>EXP(-A115)</f>
        <v>5.7743789593909571E-2</v>
      </c>
    </row>
    <row r="11" spans="1:6" ht="15" x14ac:dyDescent="0.25">
      <c r="B11" s="24"/>
      <c r="C11" s="24"/>
      <c r="D11" s="97" t="s">
        <v>13</v>
      </c>
      <c r="E11" s="97"/>
      <c r="F11" s="39" t="str">
        <f>IF(F10&lt;=B73,C73,IF(F10&gt;B75,C75,C74))</f>
        <v>Tolerável</v>
      </c>
    </row>
    <row r="12" spans="1:6" x14ac:dyDescent="0.2">
      <c r="A12" s="24"/>
      <c r="B12" s="24"/>
      <c r="C12" s="24"/>
      <c r="D12" s="24"/>
      <c r="E12" s="24"/>
      <c r="F12" s="24"/>
    </row>
    <row r="13" spans="1:6" ht="17.25" customHeight="1" x14ac:dyDescent="0.2">
      <c r="A13" s="94" t="s">
        <v>4</v>
      </c>
      <c r="B13" s="94"/>
      <c r="C13" s="94"/>
      <c r="D13" s="94"/>
      <c r="E13" s="38" t="s">
        <v>0</v>
      </c>
      <c r="F13" s="38" t="s">
        <v>1</v>
      </c>
    </row>
    <row r="14" spans="1:6" ht="17.25" customHeight="1" x14ac:dyDescent="0.2">
      <c r="A14" s="83" t="s">
        <v>141</v>
      </c>
      <c r="B14" s="84"/>
      <c r="C14" s="84"/>
      <c r="D14" s="85"/>
      <c r="E14" s="37">
        <v>4</v>
      </c>
      <c r="F14" s="60" t="s">
        <v>5</v>
      </c>
    </row>
    <row r="15" spans="1:6" ht="17.25" customHeight="1" x14ac:dyDescent="0.2">
      <c r="A15" s="83" t="s">
        <v>47</v>
      </c>
      <c r="B15" s="84"/>
      <c r="C15" s="84"/>
      <c r="D15" s="85"/>
      <c r="E15" s="37">
        <v>3</v>
      </c>
      <c r="F15" s="60" t="s">
        <v>5</v>
      </c>
    </row>
    <row r="16" spans="1:6" ht="17.25" customHeight="1" x14ac:dyDescent="0.2">
      <c r="A16" s="83" t="s">
        <v>137</v>
      </c>
      <c r="B16" s="84"/>
      <c r="C16" s="84"/>
      <c r="D16" s="85"/>
      <c r="E16" s="37">
        <v>3</v>
      </c>
      <c r="F16" s="60" t="s">
        <v>5</v>
      </c>
    </row>
    <row r="17" spans="1:6" ht="17.25" customHeight="1" x14ac:dyDescent="0.2">
      <c r="A17" s="83" t="s">
        <v>49</v>
      </c>
      <c r="B17" s="84"/>
      <c r="C17" s="84"/>
      <c r="D17" s="85"/>
      <c r="E17" s="37">
        <v>4</v>
      </c>
      <c r="F17" s="61" t="s">
        <v>5</v>
      </c>
    </row>
    <row r="18" spans="1:6" ht="17.25" customHeight="1" x14ac:dyDescent="0.2">
      <c r="A18" s="83" t="s">
        <v>138</v>
      </c>
      <c r="B18" s="84"/>
      <c r="C18" s="84"/>
      <c r="D18" s="85"/>
      <c r="E18" s="37">
        <v>3</v>
      </c>
      <c r="F18" s="62" t="s">
        <v>5</v>
      </c>
    </row>
    <row r="19" spans="1:6" ht="17.25" customHeight="1" x14ac:dyDescent="0.2">
      <c r="A19" s="83" t="s">
        <v>50</v>
      </c>
      <c r="B19" s="84"/>
      <c r="C19" s="84"/>
      <c r="D19" s="85"/>
      <c r="E19" s="37">
        <v>3</v>
      </c>
      <c r="F19" s="60" t="s">
        <v>6</v>
      </c>
    </row>
    <row r="20" spans="1:6" ht="17.25" customHeight="1" x14ac:dyDescent="0.2">
      <c r="A20" s="83" t="s">
        <v>139</v>
      </c>
      <c r="B20" s="84"/>
      <c r="C20" s="84"/>
      <c r="D20" s="85"/>
      <c r="E20" s="37">
        <v>3</v>
      </c>
      <c r="F20" s="60" t="s">
        <v>6</v>
      </c>
    </row>
    <row r="21" spans="1:6" ht="17.25" customHeight="1" x14ac:dyDescent="0.2">
      <c r="A21" s="83" t="s">
        <v>68</v>
      </c>
      <c r="B21" s="84"/>
      <c r="C21" s="84"/>
      <c r="D21" s="85"/>
      <c r="E21" s="37">
        <v>3</v>
      </c>
      <c r="F21" s="59" t="s">
        <v>6</v>
      </c>
    </row>
    <row r="22" spans="1:6" ht="17.25" customHeight="1" x14ac:dyDescent="0.2">
      <c r="A22" s="83" t="s">
        <v>52</v>
      </c>
      <c r="B22" s="84"/>
      <c r="C22" s="84"/>
      <c r="D22" s="85"/>
      <c r="E22" s="37">
        <v>3</v>
      </c>
      <c r="F22" s="60" t="s">
        <v>6</v>
      </c>
    </row>
    <row r="23" spans="1:6" ht="17.25" customHeight="1" x14ac:dyDescent="0.2">
      <c r="A23" s="83" t="s">
        <v>69</v>
      </c>
      <c r="B23" s="84"/>
      <c r="C23" s="84"/>
      <c r="D23" s="85"/>
      <c r="E23" s="37">
        <v>2</v>
      </c>
      <c r="F23" s="60" t="s">
        <v>5</v>
      </c>
    </row>
    <row r="24" spans="1:6" ht="17.25" customHeight="1" x14ac:dyDescent="0.2">
      <c r="A24" s="83" t="s">
        <v>53</v>
      </c>
      <c r="B24" s="84"/>
      <c r="C24" s="84"/>
      <c r="D24" s="85"/>
      <c r="E24" s="37">
        <v>1</v>
      </c>
      <c r="F24" s="60" t="s">
        <v>6</v>
      </c>
    </row>
    <row r="25" spans="1:6" ht="17.25" customHeight="1" x14ac:dyDescent="0.2">
      <c r="A25" s="83" t="s">
        <v>140</v>
      </c>
      <c r="B25" s="84"/>
      <c r="C25" s="84"/>
      <c r="D25" s="85"/>
      <c r="E25" s="37">
        <v>3</v>
      </c>
      <c r="F25" s="63" t="s">
        <v>6</v>
      </c>
    </row>
    <row r="26" spans="1:6" ht="17.25" customHeight="1" x14ac:dyDescent="0.2">
      <c r="A26" s="83" t="s">
        <v>54</v>
      </c>
      <c r="B26" s="84"/>
      <c r="C26" s="84"/>
      <c r="D26" s="85"/>
      <c r="E26" s="37">
        <v>3</v>
      </c>
      <c r="F26" s="60" t="s">
        <v>6</v>
      </c>
    </row>
    <row r="27" spans="1:6" ht="17.25" customHeight="1" x14ac:dyDescent="0.2">
      <c r="A27" s="83" t="s">
        <v>55</v>
      </c>
      <c r="B27" s="84"/>
      <c r="C27" s="84"/>
      <c r="D27" s="85"/>
      <c r="E27" s="37">
        <v>2</v>
      </c>
      <c r="F27" s="60" t="s">
        <v>6</v>
      </c>
    </row>
    <row r="28" spans="1:6" ht="17.25" customHeight="1" x14ac:dyDescent="0.2">
      <c r="A28" s="83" t="s">
        <v>71</v>
      </c>
      <c r="B28" s="84"/>
      <c r="C28" s="84"/>
      <c r="D28" s="85"/>
      <c r="E28" s="37">
        <v>3</v>
      </c>
      <c r="F28" s="60" t="s">
        <v>6</v>
      </c>
    </row>
    <row r="29" spans="1:6" ht="17.25" customHeight="1" x14ac:dyDescent="0.2">
      <c r="A29" s="83" t="s">
        <v>72</v>
      </c>
      <c r="B29" s="84"/>
      <c r="C29" s="84"/>
      <c r="D29" s="85"/>
      <c r="E29" s="37">
        <v>3</v>
      </c>
      <c r="F29" s="60" t="s">
        <v>6</v>
      </c>
    </row>
    <row r="30" spans="1:6" ht="17.25" customHeight="1" x14ac:dyDescent="0.2">
      <c r="A30" s="83" t="s">
        <v>56</v>
      </c>
      <c r="B30" s="84"/>
      <c r="C30" s="84"/>
      <c r="D30" s="85"/>
      <c r="E30" s="37">
        <v>3</v>
      </c>
      <c r="F30" s="60" t="s">
        <v>5</v>
      </c>
    </row>
    <row r="31" spans="1:6" ht="17.25" customHeight="1" x14ac:dyDescent="0.2">
      <c r="A31" s="83" t="s">
        <v>57</v>
      </c>
      <c r="B31" s="84"/>
      <c r="C31" s="84"/>
      <c r="D31" s="85"/>
      <c r="E31" s="37">
        <v>3</v>
      </c>
      <c r="F31" s="60" t="s">
        <v>6</v>
      </c>
    </row>
    <row r="32" spans="1:6" ht="17.25" customHeight="1" x14ac:dyDescent="0.2">
      <c r="A32" s="83" t="s">
        <v>58</v>
      </c>
      <c r="B32" s="84"/>
      <c r="C32" s="84"/>
      <c r="D32" s="85"/>
      <c r="E32" s="37">
        <v>4</v>
      </c>
      <c r="F32" s="60" t="s">
        <v>6</v>
      </c>
    </row>
    <row r="33" spans="1:6" ht="17.25" customHeight="1" x14ac:dyDescent="0.2">
      <c r="A33" s="83" t="s">
        <v>73</v>
      </c>
      <c r="B33" s="84"/>
      <c r="C33" s="84"/>
      <c r="D33" s="85"/>
      <c r="E33" s="37">
        <v>2</v>
      </c>
      <c r="F33" s="60" t="s">
        <v>5</v>
      </c>
    </row>
    <row r="34" spans="1:6" ht="17.25" customHeight="1" x14ac:dyDescent="0.2">
      <c r="A34" s="82"/>
      <c r="B34" s="82"/>
      <c r="C34" s="82"/>
      <c r="D34" s="82"/>
      <c r="E34" s="36"/>
      <c r="F34" s="35"/>
    </row>
    <row r="35" spans="1:6" ht="17.25" customHeight="1" x14ac:dyDescent="0.2">
      <c r="A35" s="82"/>
      <c r="B35" s="82"/>
      <c r="C35" s="82"/>
      <c r="D35" s="82"/>
      <c r="E35" s="36"/>
      <c r="F35" s="35"/>
    </row>
    <row r="36" spans="1:6" ht="17.25" customHeight="1" x14ac:dyDescent="0.2">
      <c r="A36" s="82"/>
      <c r="B36" s="82"/>
      <c r="C36" s="82"/>
      <c r="D36" s="82"/>
      <c r="E36" s="36"/>
      <c r="F36" s="35"/>
    </row>
    <row r="37" spans="1:6" ht="17.25" customHeight="1" x14ac:dyDescent="0.2">
      <c r="A37" s="82"/>
      <c r="B37" s="82"/>
      <c r="C37" s="82"/>
      <c r="D37" s="82"/>
      <c r="E37" s="36"/>
      <c r="F37" s="35"/>
    </row>
    <row r="38" spans="1:6" ht="17.25" customHeight="1" x14ac:dyDescent="0.2">
      <c r="A38" s="82"/>
      <c r="B38" s="82"/>
      <c r="C38" s="82"/>
      <c r="D38" s="82"/>
      <c r="E38" s="36"/>
      <c r="F38" s="35"/>
    </row>
    <row r="39" spans="1:6" ht="17.25" customHeight="1" x14ac:dyDescent="0.2">
      <c r="A39" s="82"/>
      <c r="B39" s="82"/>
      <c r="C39" s="82"/>
      <c r="D39" s="82"/>
      <c r="E39" s="36"/>
      <c r="F39" s="35"/>
    </row>
    <row r="40" spans="1:6" ht="17.25" customHeight="1" x14ac:dyDescent="0.2">
      <c r="A40" s="82"/>
      <c r="B40" s="82"/>
      <c r="C40" s="82"/>
      <c r="D40" s="82"/>
      <c r="E40" s="36"/>
      <c r="F40" s="35"/>
    </row>
    <row r="41" spans="1:6" ht="17.25" customHeight="1" x14ac:dyDescent="0.2">
      <c r="A41" s="82"/>
      <c r="B41" s="82"/>
      <c r="C41" s="82"/>
      <c r="D41" s="82"/>
      <c r="E41" s="36"/>
      <c r="F41" s="35"/>
    </row>
    <row r="42" spans="1:6" ht="17.25" customHeight="1" x14ac:dyDescent="0.2">
      <c r="A42" s="82"/>
      <c r="B42" s="82"/>
      <c r="C42" s="82"/>
      <c r="D42" s="82"/>
      <c r="E42" s="36"/>
      <c r="F42" s="35"/>
    </row>
    <row r="43" spans="1:6" ht="17.25" customHeight="1" x14ac:dyDescent="0.2">
      <c r="A43" s="82"/>
      <c r="B43" s="82"/>
      <c r="C43" s="82"/>
      <c r="D43" s="82"/>
      <c r="E43" s="36"/>
      <c r="F43" s="35"/>
    </row>
    <row r="44" spans="1:6" ht="17.25" customHeight="1" x14ac:dyDescent="0.2">
      <c r="A44" s="82"/>
      <c r="B44" s="82"/>
      <c r="C44" s="82"/>
      <c r="D44" s="82"/>
      <c r="E44" s="36"/>
      <c r="F44" s="35"/>
    </row>
    <row r="45" spans="1:6" ht="14.25" x14ac:dyDescent="0.2">
      <c r="A45" s="34"/>
      <c r="B45" s="34"/>
      <c r="C45" s="34"/>
      <c r="D45" s="24"/>
      <c r="E45" s="26"/>
      <c r="F45" s="26"/>
    </row>
    <row r="46" spans="1:6" x14ac:dyDescent="0.2">
      <c r="A46" s="24"/>
      <c r="B46" s="24"/>
      <c r="C46" s="24"/>
      <c r="D46" s="24"/>
      <c r="E46" s="24"/>
      <c r="F46" s="24"/>
    </row>
    <row r="47" spans="1:6" x14ac:dyDescent="0.2">
      <c r="A47" s="24"/>
      <c r="B47" s="24"/>
      <c r="C47" s="24"/>
    </row>
    <row r="48" spans="1:6" ht="14.25" customHeight="1" x14ac:dyDescent="0.2">
      <c r="A48" s="24"/>
      <c r="B48" s="24"/>
      <c r="C48" s="24"/>
    </row>
    <row r="49" spans="1:6" x14ac:dyDescent="0.2">
      <c r="A49" s="24"/>
      <c r="B49" s="24"/>
      <c r="C49" s="24"/>
      <c r="D49" s="24"/>
      <c r="E49" s="24"/>
      <c r="F49" s="24"/>
    </row>
    <row r="50" spans="1:6" x14ac:dyDescent="0.2">
      <c r="A50" s="24"/>
      <c r="B50" s="24"/>
      <c r="C50" s="24"/>
      <c r="D50" s="24"/>
      <c r="E50" s="24"/>
      <c r="F50" s="24"/>
    </row>
    <row r="51" spans="1:6" x14ac:dyDescent="0.2">
      <c r="A51" s="24"/>
      <c r="B51" s="24"/>
      <c r="C51" s="24"/>
      <c r="D51" s="24"/>
      <c r="E51" s="24"/>
      <c r="F51" s="24"/>
    </row>
    <row r="52" spans="1:6" x14ac:dyDescent="0.2">
      <c r="A52" s="24"/>
      <c r="B52" s="24"/>
      <c r="C52" s="24"/>
      <c r="D52" s="24"/>
      <c r="E52" s="24"/>
      <c r="F52" s="24"/>
    </row>
    <row r="53" spans="1:6" x14ac:dyDescent="0.2">
      <c r="A53" s="24"/>
      <c r="B53" s="24"/>
      <c r="C53" s="24"/>
      <c r="D53" s="24"/>
      <c r="E53" s="24"/>
      <c r="F53" s="24"/>
    </row>
    <row r="54" spans="1:6" x14ac:dyDescent="0.2">
      <c r="A54" s="24"/>
      <c r="B54" s="24"/>
      <c r="C54" s="24"/>
      <c r="D54" s="24"/>
      <c r="E54" s="24"/>
      <c r="F54" s="24"/>
    </row>
    <row r="55" spans="1:6" x14ac:dyDescent="0.2">
      <c r="A55" s="24"/>
      <c r="B55" s="24"/>
      <c r="C55" s="24"/>
      <c r="D55" s="24"/>
      <c r="E55" s="24"/>
      <c r="F55" s="24"/>
    </row>
    <row r="56" spans="1:6" x14ac:dyDescent="0.2">
      <c r="A56" s="24"/>
      <c r="B56" s="24"/>
      <c r="C56" s="24"/>
      <c r="D56" s="24"/>
      <c r="E56" s="24"/>
      <c r="F56" s="24"/>
    </row>
    <row r="57" spans="1:6" x14ac:dyDescent="0.2">
      <c r="A57" s="24"/>
      <c r="B57" s="24"/>
      <c r="C57" s="24"/>
      <c r="D57" s="24"/>
      <c r="E57" s="24"/>
      <c r="F57" s="24"/>
    </row>
    <row r="58" spans="1:6" x14ac:dyDescent="0.2">
      <c r="A58" s="24"/>
      <c r="B58" s="24"/>
      <c r="C58" s="24"/>
      <c r="D58" s="24"/>
      <c r="E58" s="24"/>
      <c r="F58" s="24"/>
    </row>
    <row r="59" spans="1:6" x14ac:dyDescent="0.2">
      <c r="A59" s="24"/>
      <c r="B59" s="24"/>
      <c r="C59" s="24"/>
      <c r="D59" s="24"/>
      <c r="E59" s="24"/>
      <c r="F59" s="24"/>
    </row>
    <row r="60" spans="1:6" x14ac:dyDescent="0.2">
      <c r="A60" s="24"/>
      <c r="B60" s="24"/>
      <c r="C60" s="24"/>
      <c r="D60" s="24"/>
      <c r="E60" s="24"/>
      <c r="F60" s="24"/>
    </row>
    <row r="61" spans="1:6" x14ac:dyDescent="0.2">
      <c r="A61" s="24"/>
      <c r="B61" s="24"/>
      <c r="C61" s="24"/>
      <c r="D61" s="24"/>
      <c r="E61" s="24"/>
      <c r="F61" s="24"/>
    </row>
    <row r="62" spans="1:6" x14ac:dyDescent="0.2">
      <c r="A62" s="24"/>
      <c r="B62" s="24"/>
      <c r="C62" s="24"/>
      <c r="D62" s="24"/>
      <c r="E62" s="24"/>
      <c r="F62" s="24"/>
    </row>
    <row r="63" spans="1:6" x14ac:dyDescent="0.2">
      <c r="A63" s="24"/>
      <c r="B63" s="24"/>
      <c r="C63" s="24"/>
      <c r="D63" s="24"/>
      <c r="E63" s="24"/>
      <c r="F63" s="24"/>
    </row>
    <row r="64" spans="1:6" x14ac:dyDescent="0.2">
      <c r="A64" s="24"/>
      <c r="B64" s="24"/>
      <c r="C64" s="24"/>
      <c r="D64" s="24"/>
      <c r="E64" s="24"/>
      <c r="F64" s="24"/>
    </row>
    <row r="65" spans="1:6" x14ac:dyDescent="0.2">
      <c r="A65" s="24"/>
      <c r="B65" s="24"/>
      <c r="C65" s="24"/>
      <c r="D65" s="24"/>
      <c r="E65" s="24"/>
      <c r="F65" s="24"/>
    </row>
    <row r="66" spans="1:6" x14ac:dyDescent="0.2">
      <c r="A66" s="24"/>
      <c r="B66" s="24"/>
      <c r="C66" s="24"/>
      <c r="D66" s="24"/>
      <c r="E66" s="24"/>
      <c r="F66" s="24"/>
    </row>
    <row r="67" spans="1:6" x14ac:dyDescent="0.2">
      <c r="A67" s="24"/>
      <c r="B67" s="24"/>
      <c r="C67" s="24"/>
      <c r="D67" s="24"/>
      <c r="E67" s="24"/>
      <c r="F67" s="24"/>
    </row>
    <row r="68" spans="1:6" x14ac:dyDescent="0.2">
      <c r="A68" s="24"/>
      <c r="B68" s="24"/>
      <c r="C68" s="24"/>
      <c r="D68" s="24"/>
      <c r="E68" s="24"/>
      <c r="F68" s="24"/>
    </row>
    <row r="69" spans="1:6" x14ac:dyDescent="0.2">
      <c r="A69" s="24"/>
      <c r="B69" s="24"/>
      <c r="C69" s="24"/>
      <c r="D69" s="24"/>
      <c r="E69" s="24"/>
      <c r="F69" s="24"/>
    </row>
    <row r="70" spans="1:6" x14ac:dyDescent="0.2">
      <c r="A70" s="24"/>
      <c r="B70" s="24"/>
      <c r="C70" s="24"/>
      <c r="D70" s="24"/>
      <c r="E70" s="24"/>
      <c r="F70" s="24"/>
    </row>
    <row r="71" spans="1:6" hidden="1" x14ac:dyDescent="0.2">
      <c r="A71" s="73" t="s">
        <v>63</v>
      </c>
      <c r="B71" s="73"/>
      <c r="C71" s="73"/>
      <c r="D71" s="73"/>
      <c r="E71" s="73"/>
      <c r="F71" s="73"/>
    </row>
    <row r="72" spans="1:6" hidden="1" x14ac:dyDescent="0.2">
      <c r="A72" s="43"/>
      <c r="B72" s="43"/>
      <c r="C72" s="43"/>
      <c r="D72" s="43"/>
      <c r="E72" s="43"/>
      <c r="F72" s="43"/>
    </row>
    <row r="73" spans="1:6" ht="15" hidden="1" customHeight="1" x14ac:dyDescent="0.2">
      <c r="A73" s="32" t="s">
        <v>36</v>
      </c>
      <c r="B73" s="28">
        <f>EXP(-3)</f>
        <v>4.9787068367863944E-2</v>
      </c>
      <c r="C73" s="33" t="s">
        <v>11</v>
      </c>
      <c r="D73" s="24"/>
      <c r="E73" s="24"/>
      <c r="F73" s="24"/>
    </row>
    <row r="74" spans="1:6" hidden="1" x14ac:dyDescent="0.2">
      <c r="A74" s="32" t="s">
        <v>43</v>
      </c>
      <c r="B74" s="28">
        <f>EXP(-2)</f>
        <v>0.1353352832366127</v>
      </c>
      <c r="C74" s="24" t="s">
        <v>12</v>
      </c>
      <c r="D74" s="24"/>
      <c r="E74" s="24" t="s">
        <v>28</v>
      </c>
      <c r="F74" s="24"/>
    </row>
    <row r="75" spans="1:6" ht="15" hidden="1" customHeight="1" x14ac:dyDescent="0.2">
      <c r="A75" s="32" t="s">
        <v>26</v>
      </c>
      <c r="B75" s="28">
        <f>EXP(-1)</f>
        <v>0.36787944117144233</v>
      </c>
      <c r="C75" s="24" t="s">
        <v>44</v>
      </c>
      <c r="D75" s="24"/>
      <c r="E75" s="24"/>
      <c r="F75" s="24"/>
    </row>
    <row r="76" spans="1:6" hidden="1" x14ac:dyDescent="0.2">
      <c r="A76" s="32" t="s">
        <v>41</v>
      </c>
      <c r="B76" s="24"/>
      <c r="C76" s="24"/>
      <c r="D76" s="24"/>
      <c r="E76" s="24"/>
      <c r="F76" s="24"/>
    </row>
    <row r="77" spans="1:6" hidden="1" x14ac:dyDescent="0.2">
      <c r="A77" s="32" t="s">
        <v>37</v>
      </c>
      <c r="B77" s="24"/>
      <c r="C77" s="24"/>
      <c r="D77" s="24"/>
      <c r="E77" s="24"/>
      <c r="F77" s="24"/>
    </row>
    <row r="78" spans="1:6" hidden="1" x14ac:dyDescent="0.2">
      <c r="A78" s="32" t="s">
        <v>45</v>
      </c>
      <c r="B78" s="24"/>
      <c r="C78" s="24"/>
      <c r="D78" s="24"/>
      <c r="E78" s="24"/>
      <c r="F78" s="24"/>
    </row>
    <row r="79" spans="1:6" hidden="1" x14ac:dyDescent="0.2">
      <c r="A79" s="32" t="s">
        <v>42</v>
      </c>
      <c r="B79" s="24"/>
      <c r="C79" s="24"/>
      <c r="D79" s="24"/>
      <c r="E79" s="24"/>
      <c r="F79" s="24"/>
    </row>
    <row r="80" spans="1:6" hidden="1" x14ac:dyDescent="0.2">
      <c r="A80" s="32" t="s">
        <v>27</v>
      </c>
      <c r="B80" s="24"/>
      <c r="C80" s="24"/>
      <c r="D80" s="24"/>
      <c r="E80" s="24"/>
      <c r="F80" s="24"/>
    </row>
    <row r="81" spans="1:6" hidden="1" x14ac:dyDescent="0.2">
      <c r="A81" s="32"/>
      <c r="B81" s="24"/>
      <c r="C81" s="24"/>
      <c r="D81" s="24"/>
      <c r="E81" s="24"/>
      <c r="F81" s="24"/>
    </row>
    <row r="82" spans="1:6" hidden="1" x14ac:dyDescent="0.2">
      <c r="A82" s="24"/>
      <c r="B82" s="24"/>
      <c r="C82" s="24"/>
      <c r="D82" s="24"/>
      <c r="E82" s="24"/>
      <c r="F82" s="24"/>
    </row>
    <row r="83" spans="1:6" hidden="1" x14ac:dyDescent="0.2">
      <c r="A83" s="24"/>
      <c r="B83" s="24"/>
      <c r="C83" s="24"/>
      <c r="D83" s="24"/>
      <c r="E83" s="24"/>
      <c r="F83" s="24"/>
    </row>
    <row r="84" spans="1:6" hidden="1" x14ac:dyDescent="0.2">
      <c r="A84" s="24"/>
      <c r="B84" s="24"/>
      <c r="C84" s="24"/>
      <c r="D84" s="24"/>
      <c r="E84" s="24"/>
      <c r="F84" s="24"/>
    </row>
    <row r="85" spans="1:6" hidden="1" x14ac:dyDescent="0.2">
      <c r="A85" s="31" t="s">
        <v>6</v>
      </c>
      <c r="B85" s="31">
        <v>0</v>
      </c>
      <c r="C85" s="24"/>
      <c r="D85" s="24"/>
      <c r="E85" s="24"/>
      <c r="F85" s="24"/>
    </row>
    <row r="86" spans="1:6" hidden="1" x14ac:dyDescent="0.2">
      <c r="A86" s="31" t="s">
        <v>5</v>
      </c>
      <c r="B86" s="31">
        <v>1</v>
      </c>
      <c r="C86" s="24"/>
      <c r="D86" s="24"/>
      <c r="E86" s="24"/>
      <c r="F86" s="24"/>
    </row>
    <row r="87" spans="1:6" hidden="1" x14ac:dyDescent="0.2">
      <c r="A87" s="24"/>
      <c r="B87" s="31">
        <v>2</v>
      </c>
      <c r="C87" s="24"/>
      <c r="D87" s="24"/>
      <c r="E87" s="24"/>
      <c r="F87" s="24"/>
    </row>
    <row r="88" spans="1:6" hidden="1" x14ac:dyDescent="0.2">
      <c r="A88" s="24"/>
      <c r="B88" s="31">
        <v>3</v>
      </c>
      <c r="C88" s="24"/>
      <c r="D88" s="24"/>
      <c r="E88" s="24"/>
      <c r="F88" s="24"/>
    </row>
    <row r="89" spans="1:6" hidden="1" x14ac:dyDescent="0.2">
      <c r="A89" s="24"/>
      <c r="B89" s="31">
        <v>4</v>
      </c>
      <c r="C89" s="24"/>
      <c r="D89" s="24"/>
      <c r="E89" s="24"/>
      <c r="F89" s="24"/>
    </row>
    <row r="90" spans="1:6" hidden="1" x14ac:dyDescent="0.2">
      <c r="A90" s="24"/>
      <c r="B90" s="31">
        <v>5</v>
      </c>
      <c r="C90" s="24"/>
      <c r="D90" s="24"/>
      <c r="E90" s="24"/>
      <c r="F90" s="24"/>
    </row>
    <row r="91" spans="1:6" hidden="1" x14ac:dyDescent="0.2">
      <c r="A91" s="24"/>
      <c r="B91" s="31" t="s">
        <v>8</v>
      </c>
      <c r="C91" s="24"/>
      <c r="D91" s="24"/>
      <c r="E91" s="24"/>
      <c r="F91" s="24"/>
    </row>
    <row r="92" spans="1:6" hidden="1" x14ac:dyDescent="0.2">
      <c r="A92" s="24"/>
      <c r="B92" s="24"/>
      <c r="C92" s="24"/>
      <c r="D92" s="24"/>
      <c r="E92" s="24"/>
      <c r="F92" s="24"/>
    </row>
    <row r="93" spans="1:6" hidden="1" x14ac:dyDescent="0.2">
      <c r="A93" s="24"/>
      <c r="B93" s="24"/>
      <c r="C93" s="24"/>
      <c r="D93" s="24"/>
      <c r="E93" s="24"/>
      <c r="F93" s="24"/>
    </row>
    <row r="94" spans="1:6" hidden="1" x14ac:dyDescent="0.2">
      <c r="A94" s="24">
        <f>COUNT(A153:A191)</f>
        <v>12</v>
      </c>
      <c r="B94" s="24"/>
      <c r="C94" s="24"/>
      <c r="D94" s="24"/>
      <c r="E94" s="43" t="s">
        <v>2</v>
      </c>
      <c r="F94" s="24"/>
    </row>
    <row r="95" spans="1:6" hidden="1" x14ac:dyDescent="0.2">
      <c r="A95" s="24">
        <f>COUNT(B153:B191)</f>
        <v>12</v>
      </c>
      <c r="B95" s="24"/>
      <c r="C95" s="24"/>
      <c r="D95" s="24"/>
      <c r="E95" s="30" t="s">
        <v>20</v>
      </c>
      <c r="F95" s="24"/>
    </row>
    <row r="96" spans="1:6" hidden="1" x14ac:dyDescent="0.2">
      <c r="A96" s="24"/>
      <c r="B96" s="24"/>
      <c r="C96" s="24"/>
      <c r="D96" s="24"/>
      <c r="E96" s="24" t="s">
        <v>21</v>
      </c>
      <c r="F96" s="24"/>
    </row>
    <row r="97" spans="1:6" hidden="1" x14ac:dyDescent="0.2">
      <c r="A97" s="24"/>
      <c r="B97" s="24"/>
      <c r="C97" s="24"/>
      <c r="D97" s="24"/>
      <c r="E97" s="24" t="s">
        <v>19</v>
      </c>
      <c r="F97" s="24"/>
    </row>
    <row r="98" spans="1:6" hidden="1" x14ac:dyDescent="0.2">
      <c r="A98" s="24"/>
      <c r="B98" s="24"/>
      <c r="C98" s="24"/>
      <c r="D98" s="24"/>
      <c r="E98" s="24"/>
      <c r="F98" s="24"/>
    </row>
    <row r="99" spans="1:6" hidden="1" x14ac:dyDescent="0.2">
      <c r="A99" s="43" t="s">
        <v>14</v>
      </c>
      <c r="B99" s="43" t="s">
        <v>3</v>
      </c>
      <c r="C99" s="43" t="s">
        <v>15</v>
      </c>
      <c r="D99" s="24"/>
      <c r="E99" s="24"/>
      <c r="F99" s="24"/>
    </row>
    <row r="100" spans="1:6" ht="15" hidden="1" customHeight="1" x14ac:dyDescent="0.2">
      <c r="A100" s="24" t="s">
        <v>21</v>
      </c>
      <c r="B100" s="24" t="s">
        <v>16</v>
      </c>
      <c r="C100" s="24" t="s">
        <v>16</v>
      </c>
      <c r="D100" s="24"/>
      <c r="E100" s="24"/>
      <c r="F100" s="24"/>
    </row>
    <row r="101" spans="1:6" hidden="1" x14ac:dyDescent="0.2">
      <c r="A101" s="24" t="s">
        <v>19</v>
      </c>
      <c r="B101" s="24" t="s">
        <v>17</v>
      </c>
      <c r="C101" s="24" t="s">
        <v>17</v>
      </c>
      <c r="D101" s="24"/>
      <c r="E101" s="24"/>
      <c r="F101" s="24"/>
    </row>
    <row r="102" spans="1:6" hidden="1" x14ac:dyDescent="0.2">
      <c r="A102" s="24" t="s">
        <v>24</v>
      </c>
      <c r="B102" s="24" t="s">
        <v>18</v>
      </c>
      <c r="C102" s="24" t="s">
        <v>18</v>
      </c>
      <c r="D102" s="24"/>
      <c r="E102" s="24"/>
      <c r="F102" s="24"/>
    </row>
    <row r="103" spans="1:6" hidden="1" x14ac:dyDescent="0.2">
      <c r="A103" s="24" t="s">
        <v>25</v>
      </c>
      <c r="B103" s="24"/>
      <c r="C103" s="24" t="s">
        <v>23</v>
      </c>
      <c r="D103" s="24"/>
      <c r="E103" s="24"/>
      <c r="F103" s="24"/>
    </row>
    <row r="104" spans="1:6" ht="14.25" hidden="1" x14ac:dyDescent="0.2">
      <c r="A104" s="24"/>
      <c r="B104" s="24"/>
      <c r="C104" s="24"/>
      <c r="D104" s="24"/>
      <c r="E104" s="26"/>
      <c r="F104" s="26"/>
    </row>
    <row r="105" spans="1:6" ht="14.25" hidden="1" x14ac:dyDescent="0.2">
      <c r="A105" s="24" t="s">
        <v>25</v>
      </c>
      <c r="B105" s="24"/>
      <c r="C105" s="24" t="s">
        <v>46</v>
      </c>
      <c r="D105" s="24"/>
      <c r="E105" s="26" t="s">
        <v>8</v>
      </c>
    </row>
    <row r="106" spans="1:6" ht="15" hidden="1" customHeight="1" x14ac:dyDescent="0.25">
      <c r="A106" s="24"/>
      <c r="B106" s="29"/>
      <c r="C106" s="29"/>
      <c r="D106" s="24"/>
      <c r="E106" s="24"/>
    </row>
    <row r="107" spans="1:6" ht="15" hidden="1" x14ac:dyDescent="0.25">
      <c r="A107" s="24"/>
      <c r="B107" s="29"/>
      <c r="C107" s="29"/>
      <c r="D107" s="24"/>
      <c r="E107" s="24"/>
    </row>
    <row r="108" spans="1:6" ht="15" hidden="1" x14ac:dyDescent="0.2">
      <c r="A108" s="24" t="s">
        <v>38</v>
      </c>
      <c r="B108" s="24"/>
      <c r="C108" s="24"/>
      <c r="D108" s="24"/>
      <c r="E108" s="25" t="s">
        <v>8</v>
      </c>
    </row>
    <row r="109" spans="1:6" ht="15" hidden="1" x14ac:dyDescent="0.2">
      <c r="A109" s="24" t="s">
        <v>7</v>
      </c>
      <c r="B109" s="24"/>
      <c r="C109" s="24"/>
      <c r="D109" s="25" t="s">
        <v>8</v>
      </c>
      <c r="E109" s="24"/>
    </row>
    <row r="110" spans="1:6" ht="15" hidden="1" x14ac:dyDescent="0.2">
      <c r="A110" s="24" t="s">
        <v>39</v>
      </c>
      <c r="B110" s="24"/>
      <c r="C110" s="24"/>
      <c r="D110" s="25" t="s">
        <v>8</v>
      </c>
      <c r="E110" s="24"/>
    </row>
    <row r="111" spans="1:6" ht="15" hidden="1" x14ac:dyDescent="0.2">
      <c r="A111" s="24" t="s">
        <v>40</v>
      </c>
      <c r="B111" s="24"/>
      <c r="C111" s="24"/>
      <c r="D111" s="25" t="s">
        <v>8</v>
      </c>
      <c r="E111" s="24"/>
    </row>
    <row r="112" spans="1:6" hidden="1" x14ac:dyDescent="0.2">
      <c r="A112" s="24"/>
      <c r="B112" s="24"/>
      <c r="C112" s="24"/>
      <c r="D112" s="24"/>
      <c r="E112" s="24"/>
      <c r="F112" s="24"/>
    </row>
    <row r="113" spans="1:14" hidden="1" x14ac:dyDescent="0.2">
      <c r="A113" s="28">
        <f>C192/D192</f>
        <v>3</v>
      </c>
      <c r="B113" s="28"/>
      <c r="C113" s="28"/>
      <c r="D113" s="27"/>
      <c r="E113" s="24"/>
      <c r="F113" s="24"/>
      <c r="K113" s="44"/>
      <c r="L113" s="44"/>
      <c r="M113" s="44"/>
      <c r="N113" s="44"/>
    </row>
    <row r="114" spans="1:14" hidden="1" x14ac:dyDescent="0.2">
      <c r="A114" s="28">
        <f>POWER(A192,1/B192)</f>
        <v>2.7108060108295344</v>
      </c>
      <c r="B114" s="28"/>
      <c r="C114" s="28"/>
      <c r="D114" s="27"/>
      <c r="E114" s="24"/>
      <c r="F114" s="24"/>
    </row>
    <row r="115" spans="1:14" hidden="1" x14ac:dyDescent="0.2">
      <c r="A115" s="28">
        <f>IF(A113&lt;1,A113*SQRT(A114),SQRT(PRODUCT(A113:A114)))</f>
        <v>2.8517394748624221</v>
      </c>
      <c r="B115" s="28"/>
      <c r="C115" s="28"/>
      <c r="D115" s="27"/>
      <c r="E115" s="24"/>
      <c r="F115" s="24"/>
    </row>
    <row r="116" spans="1:14" hidden="1" x14ac:dyDescent="0.2">
      <c r="A116" s="28">
        <f>EXP(-A115)</f>
        <v>5.7743789593909571E-2</v>
      </c>
      <c r="B116" s="28"/>
      <c r="C116" s="28"/>
      <c r="D116" s="27"/>
      <c r="E116" s="24"/>
      <c r="F116" s="24"/>
    </row>
    <row r="117" spans="1:14" hidden="1" x14ac:dyDescent="0.2">
      <c r="A117" s="24"/>
      <c r="B117" s="24"/>
      <c r="C117" s="24"/>
      <c r="D117" s="24"/>
      <c r="E117" s="24"/>
      <c r="F117" s="24"/>
    </row>
    <row r="118" spans="1:14" hidden="1" x14ac:dyDescent="0.2">
      <c r="A118" s="24"/>
      <c r="B118" s="24"/>
      <c r="C118" s="24"/>
      <c r="D118" s="24"/>
      <c r="E118" s="24"/>
      <c r="F118" s="24"/>
    </row>
    <row r="119" spans="1:14" hidden="1" x14ac:dyDescent="0.2">
      <c r="A119" s="24"/>
      <c r="B119" s="24"/>
      <c r="C119" s="24"/>
      <c r="D119" s="24"/>
      <c r="E119" s="24"/>
      <c r="F119" s="24"/>
    </row>
    <row r="120" spans="1:14" hidden="1" x14ac:dyDescent="0.2">
      <c r="A120" s="24"/>
      <c r="B120" s="24"/>
      <c r="C120" s="24"/>
      <c r="D120" s="24"/>
      <c r="E120" s="24"/>
      <c r="F120" s="24"/>
    </row>
    <row r="121" spans="1:14" ht="14.25" hidden="1" x14ac:dyDescent="0.2">
      <c r="A121" s="26" t="s">
        <v>5</v>
      </c>
      <c r="E121" s="24"/>
      <c r="F121" s="24"/>
    </row>
    <row r="122" spans="1:14" hidden="1" x14ac:dyDescent="0.2">
      <c r="A122" s="24" t="s">
        <v>39</v>
      </c>
      <c r="E122" s="24"/>
      <c r="F122" s="24"/>
    </row>
    <row r="123" spans="1:14" hidden="1" x14ac:dyDescent="0.2">
      <c r="A123" s="24" t="s">
        <v>40</v>
      </c>
      <c r="E123" s="24"/>
      <c r="F123" s="24"/>
    </row>
    <row r="124" spans="1:14" ht="15" hidden="1" x14ac:dyDescent="0.2">
      <c r="A124" s="25" t="s">
        <v>5</v>
      </c>
      <c r="E124" s="24"/>
      <c r="F124" s="24"/>
    </row>
    <row r="125" spans="1:14" ht="15" hidden="1" x14ac:dyDescent="0.2">
      <c r="A125" s="25" t="s">
        <v>5</v>
      </c>
      <c r="E125" s="24"/>
      <c r="F125" s="24"/>
    </row>
    <row r="126" spans="1:14" ht="15" hidden="1" x14ac:dyDescent="0.2">
      <c r="A126" s="25" t="s">
        <v>5</v>
      </c>
      <c r="E126" s="24"/>
      <c r="F126" s="24"/>
    </row>
    <row r="127" spans="1:14" ht="15" hidden="1" x14ac:dyDescent="0.2">
      <c r="A127" s="25" t="s">
        <v>5</v>
      </c>
      <c r="E127" s="24"/>
      <c r="F127" s="24"/>
    </row>
    <row r="128" spans="1:14" hidden="1" x14ac:dyDescent="0.2">
      <c r="A128" s="24"/>
      <c r="B128" s="24"/>
      <c r="C128" s="24"/>
      <c r="D128" s="24"/>
      <c r="E128" s="24"/>
      <c r="F128" s="24"/>
    </row>
    <row r="129" spans="1:6" hidden="1" x14ac:dyDescent="0.2">
      <c r="A129" s="24"/>
      <c r="B129" s="24"/>
      <c r="C129" s="24"/>
      <c r="D129" s="24"/>
      <c r="E129" s="24"/>
      <c r="F129" s="24"/>
    </row>
    <row r="130" spans="1:6" hidden="1" x14ac:dyDescent="0.2">
      <c r="A130" s="24"/>
      <c r="B130" s="24"/>
      <c r="C130" s="24"/>
      <c r="D130" s="24"/>
      <c r="E130" s="24"/>
      <c r="F130" s="24"/>
    </row>
    <row r="131" spans="1:6" hidden="1" x14ac:dyDescent="0.2">
      <c r="A131" s="24"/>
      <c r="B131" s="24"/>
      <c r="C131" s="24"/>
      <c r="D131" s="24"/>
      <c r="E131" s="24"/>
      <c r="F131" s="24"/>
    </row>
    <row r="132" spans="1:6" hidden="1" x14ac:dyDescent="0.2">
      <c r="A132" s="24"/>
      <c r="B132" s="24"/>
      <c r="C132" s="24"/>
      <c r="D132" s="24"/>
      <c r="E132" s="24"/>
      <c r="F132" s="24"/>
    </row>
    <row r="133" spans="1:6" hidden="1" x14ac:dyDescent="0.2">
      <c r="A133" s="24"/>
      <c r="B133" s="24"/>
      <c r="C133" s="24"/>
      <c r="D133" s="24"/>
      <c r="E133" s="24"/>
      <c r="F133" s="24"/>
    </row>
    <row r="134" spans="1:6" hidden="1" x14ac:dyDescent="0.2">
      <c r="A134" s="24"/>
      <c r="B134" s="24"/>
      <c r="C134" s="24"/>
      <c r="D134" s="24"/>
      <c r="E134" s="24"/>
      <c r="F134" s="24"/>
    </row>
    <row r="135" spans="1:6" hidden="1" x14ac:dyDescent="0.2">
      <c r="A135" s="24"/>
      <c r="B135" s="24"/>
      <c r="C135" s="24"/>
      <c r="D135" s="24"/>
      <c r="E135" s="24"/>
      <c r="F135" s="24"/>
    </row>
    <row r="136" spans="1:6" hidden="1" x14ac:dyDescent="0.2">
      <c r="A136" s="24"/>
      <c r="B136" s="24"/>
      <c r="C136" s="24"/>
      <c r="D136" s="24"/>
      <c r="E136" s="24"/>
      <c r="F136" s="24"/>
    </row>
    <row r="137" spans="1:6" hidden="1" x14ac:dyDescent="0.2">
      <c r="A137" s="24"/>
      <c r="B137" s="24"/>
      <c r="C137" s="24"/>
      <c r="D137" s="24"/>
      <c r="E137" s="24"/>
      <c r="F137" s="24"/>
    </row>
    <row r="138" spans="1:6" hidden="1" x14ac:dyDescent="0.2">
      <c r="A138" s="24"/>
      <c r="B138" s="24"/>
      <c r="C138" s="24"/>
      <c r="D138" s="24"/>
      <c r="E138" s="24"/>
      <c r="F138" s="24"/>
    </row>
    <row r="139" spans="1:6" hidden="1" x14ac:dyDescent="0.2">
      <c r="A139" s="24"/>
      <c r="B139" s="24"/>
      <c r="C139" s="24"/>
      <c r="D139" s="24"/>
      <c r="E139" s="24"/>
      <c r="F139" s="24"/>
    </row>
    <row r="140" spans="1:6" hidden="1" x14ac:dyDescent="0.2">
      <c r="A140" s="24"/>
      <c r="B140" s="24"/>
      <c r="C140" s="24"/>
      <c r="D140" s="24"/>
      <c r="E140" s="24"/>
      <c r="F140" s="24"/>
    </row>
    <row r="141" spans="1:6" hidden="1" x14ac:dyDescent="0.2">
      <c r="A141" s="24"/>
      <c r="B141" s="24"/>
      <c r="C141" s="24"/>
      <c r="D141" s="24"/>
      <c r="E141" s="24"/>
      <c r="F141" s="24"/>
    </row>
    <row r="142" spans="1:6" hidden="1" x14ac:dyDescent="0.2">
      <c r="A142" s="24"/>
      <c r="B142" s="24"/>
      <c r="C142" s="24"/>
      <c r="D142" s="24"/>
      <c r="E142" s="24"/>
      <c r="F142" s="24"/>
    </row>
    <row r="143" spans="1:6" hidden="1" x14ac:dyDescent="0.2">
      <c r="A143" s="24"/>
      <c r="B143" s="24"/>
      <c r="C143" s="24"/>
      <c r="D143" s="24"/>
      <c r="E143" s="24"/>
      <c r="F143" s="24"/>
    </row>
    <row r="144" spans="1:6" hidden="1" x14ac:dyDescent="0.2">
      <c r="A144" s="24"/>
      <c r="B144" s="24"/>
      <c r="C144" s="24"/>
      <c r="D144" s="24"/>
      <c r="E144" s="24"/>
      <c r="F144" s="24"/>
    </row>
    <row r="145" spans="1:6" hidden="1" x14ac:dyDescent="0.2">
      <c r="A145" s="24"/>
      <c r="B145" s="24"/>
      <c r="C145" s="24"/>
      <c r="D145" s="24"/>
      <c r="E145" s="24"/>
      <c r="F145" s="24"/>
    </row>
    <row r="146" spans="1:6" hidden="1" x14ac:dyDescent="0.2">
      <c r="A146" s="24"/>
      <c r="B146" s="24"/>
      <c r="C146" s="24"/>
      <c r="D146" s="24"/>
      <c r="E146" s="24"/>
      <c r="F146" s="24"/>
    </row>
    <row r="147" spans="1:6" hidden="1" x14ac:dyDescent="0.2">
      <c r="A147" s="24"/>
      <c r="B147" s="24"/>
      <c r="C147" s="24"/>
      <c r="D147" s="24"/>
      <c r="E147" s="24"/>
      <c r="F147" s="24"/>
    </row>
    <row r="148" spans="1:6" hidden="1" x14ac:dyDescent="0.2">
      <c r="A148" s="24"/>
      <c r="B148" s="24"/>
      <c r="C148" s="24"/>
      <c r="D148" s="24"/>
      <c r="E148" s="24"/>
      <c r="F148" s="24"/>
    </row>
    <row r="149" spans="1:6" hidden="1" x14ac:dyDescent="0.2">
      <c r="A149" s="24"/>
      <c r="B149" s="24"/>
      <c r="C149" s="24"/>
      <c r="D149" s="24"/>
      <c r="E149" s="24"/>
      <c r="F149" s="24"/>
    </row>
    <row r="150" spans="1:6" hidden="1" x14ac:dyDescent="0.2">
      <c r="A150" s="24"/>
      <c r="B150" s="24"/>
      <c r="C150" s="24"/>
      <c r="D150" s="24"/>
      <c r="E150" s="24"/>
      <c r="F150" s="24"/>
    </row>
    <row r="151" spans="1:6" hidden="1" x14ac:dyDescent="0.2"/>
    <row r="152" spans="1:6" hidden="1" x14ac:dyDescent="0.2">
      <c r="A152" s="86" t="s">
        <v>9</v>
      </c>
      <c r="B152" s="86"/>
      <c r="C152" s="86" t="s">
        <v>10</v>
      </c>
      <c r="D152" s="86"/>
    </row>
    <row r="153" spans="1:6" hidden="1" x14ac:dyDescent="0.2">
      <c r="A153" s="44" t="str">
        <f>IF(F14=A85,IF(E14=B91,"",E14),"")</f>
        <v/>
      </c>
      <c r="B153" s="44" t="str">
        <f>IF(F14=A85,IF(E14=B91,"",1),"")</f>
        <v/>
      </c>
      <c r="C153" s="44">
        <f t="shared" ref="C153:C183" si="0">IF(F14=$A$86,IF(E14=$B$91,"",E14),"")</f>
        <v>4</v>
      </c>
      <c r="D153" s="44">
        <f t="shared" ref="D153:D183" si="1">IF(F14=$A$86,IF(E14=$B$91,"",1),"")</f>
        <v>1</v>
      </c>
    </row>
    <row r="154" spans="1:6" hidden="1" x14ac:dyDescent="0.2">
      <c r="A154" s="44" t="str">
        <f>IF(F15=A85,IF(E15=B91,"",E15),"")</f>
        <v/>
      </c>
      <c r="B154" s="44" t="str">
        <f>IF(F15=A85,IF(E15=B91,"",1),"")</f>
        <v/>
      </c>
      <c r="C154" s="44">
        <f t="shared" si="0"/>
        <v>3</v>
      </c>
      <c r="D154" s="44">
        <f t="shared" si="1"/>
        <v>1</v>
      </c>
    </row>
    <row r="155" spans="1:6" hidden="1" x14ac:dyDescent="0.2">
      <c r="A155" s="44" t="str">
        <f>IF(F16=A85,IF(E16=B91,"",E16),"")</f>
        <v/>
      </c>
      <c r="B155" s="44" t="str">
        <f>IF(F16=A85,IF(E16=B91,"",1),"")</f>
        <v/>
      </c>
      <c r="C155" s="44">
        <f t="shared" si="0"/>
        <v>3</v>
      </c>
      <c r="D155" s="44">
        <f t="shared" si="1"/>
        <v>1</v>
      </c>
    </row>
    <row r="156" spans="1:6" hidden="1" x14ac:dyDescent="0.2">
      <c r="A156" s="44" t="str">
        <f>IF(F17=A85,IF(E17=B91,"",E17),"")</f>
        <v/>
      </c>
      <c r="B156" s="44" t="str">
        <f>IF(F17=A85,IF(E17=B91,"",1),"")</f>
        <v/>
      </c>
      <c r="C156" s="44">
        <f t="shared" si="0"/>
        <v>4</v>
      </c>
      <c r="D156" s="44">
        <f t="shared" si="1"/>
        <v>1</v>
      </c>
    </row>
    <row r="157" spans="1:6" hidden="1" x14ac:dyDescent="0.2">
      <c r="A157" s="44" t="str">
        <f>IF(F18=A85,IF(E18=B91,"",E18),"")</f>
        <v/>
      </c>
      <c r="B157" s="44" t="str">
        <f>IF(F18=A85,IF(E18=B91,"",1),"")</f>
        <v/>
      </c>
      <c r="C157" s="44">
        <f t="shared" si="0"/>
        <v>3</v>
      </c>
      <c r="D157" s="44">
        <f t="shared" si="1"/>
        <v>1</v>
      </c>
    </row>
    <row r="158" spans="1:6" hidden="1" x14ac:dyDescent="0.2">
      <c r="A158" s="44">
        <f>IF(F19=A85,IF(E19=B91,"",E19),"")</f>
        <v>3</v>
      </c>
      <c r="B158" s="44">
        <f>IF(F19=A85,IF(E19=B91,"",1),"")</f>
        <v>1</v>
      </c>
      <c r="C158" s="44" t="str">
        <f t="shared" si="0"/>
        <v/>
      </c>
      <c r="D158" s="44" t="str">
        <f t="shared" si="1"/>
        <v/>
      </c>
    </row>
    <row r="159" spans="1:6" hidden="1" x14ac:dyDescent="0.2">
      <c r="A159" s="44">
        <f>IF(F20=A85,IF(E20=B91,"",E20),"")</f>
        <v>3</v>
      </c>
      <c r="B159" s="44">
        <f>IF(F20=A85,IF(E20=B91,"",1),"")</f>
        <v>1</v>
      </c>
      <c r="C159" s="44" t="str">
        <f t="shared" si="0"/>
        <v/>
      </c>
      <c r="D159" s="44" t="str">
        <f t="shared" si="1"/>
        <v/>
      </c>
    </row>
    <row r="160" spans="1:6" hidden="1" x14ac:dyDescent="0.2">
      <c r="A160" s="44">
        <f>IF(F21=A85,IF(E21=B91,"",E21),"")</f>
        <v>3</v>
      </c>
      <c r="B160" s="44">
        <f>IF(F21=A85,IF(E21=B91,"",1),"")</f>
        <v>1</v>
      </c>
      <c r="C160" s="44" t="str">
        <f t="shared" si="0"/>
        <v/>
      </c>
      <c r="D160" s="44" t="str">
        <f t="shared" si="1"/>
        <v/>
      </c>
    </row>
    <row r="161" spans="1:4" hidden="1" x14ac:dyDescent="0.2">
      <c r="A161" s="44">
        <f>IF(F22=A85,IF(E22=B91,"",E22),"")</f>
        <v>3</v>
      </c>
      <c r="B161" s="44">
        <f>IF(F22=A85,IF(E22=B91,"",1),"")</f>
        <v>1</v>
      </c>
      <c r="C161" s="44" t="str">
        <f t="shared" si="0"/>
        <v/>
      </c>
      <c r="D161" s="44" t="str">
        <f t="shared" si="1"/>
        <v/>
      </c>
    </row>
    <row r="162" spans="1:4" hidden="1" x14ac:dyDescent="0.2">
      <c r="A162" s="44" t="str">
        <f>IF(F23=A85,IF(E23=B91,"",E23),"")</f>
        <v/>
      </c>
      <c r="B162" s="44" t="str">
        <f>IF(F23=A85,IF(E23=B91,"",1),"")</f>
        <v/>
      </c>
      <c r="C162" s="44">
        <f t="shared" si="0"/>
        <v>2</v>
      </c>
      <c r="D162" s="44">
        <f t="shared" si="1"/>
        <v>1</v>
      </c>
    </row>
    <row r="163" spans="1:4" hidden="1" x14ac:dyDescent="0.2">
      <c r="A163" s="44">
        <f>IF(F24=A85,IF(E24=B91,"",E24),"")</f>
        <v>1</v>
      </c>
      <c r="B163" s="44">
        <f>IF(F24=A85,IF(E24=B91,"",1),"")</f>
        <v>1</v>
      </c>
      <c r="C163" s="44" t="str">
        <f t="shared" si="0"/>
        <v/>
      </c>
      <c r="D163" s="44" t="str">
        <f t="shared" si="1"/>
        <v/>
      </c>
    </row>
    <row r="164" spans="1:4" hidden="1" x14ac:dyDescent="0.2">
      <c r="A164" s="44">
        <f>IF(F25=A85,IF(E25=B91,"",E25),"")</f>
        <v>3</v>
      </c>
      <c r="B164" s="44">
        <f>IF(F25=A85,IF(E25=B91,"",1),"")</f>
        <v>1</v>
      </c>
      <c r="C164" s="44" t="str">
        <f t="shared" si="0"/>
        <v/>
      </c>
      <c r="D164" s="44" t="str">
        <f t="shared" si="1"/>
        <v/>
      </c>
    </row>
    <row r="165" spans="1:4" hidden="1" x14ac:dyDescent="0.2">
      <c r="A165" s="44">
        <f>IF(F26=A85,IF(E26=B91,"",E26),"")</f>
        <v>3</v>
      </c>
      <c r="B165" s="44">
        <f>IF(F26=A85,IF(E26=B91,"",1),"")</f>
        <v>1</v>
      </c>
      <c r="C165" s="44" t="str">
        <f t="shared" si="0"/>
        <v/>
      </c>
      <c r="D165" s="44" t="str">
        <f t="shared" si="1"/>
        <v/>
      </c>
    </row>
    <row r="166" spans="1:4" hidden="1" x14ac:dyDescent="0.2">
      <c r="A166" s="44">
        <f>IF(F27=A85,IF(E27=B91,"",E27),"")</f>
        <v>2</v>
      </c>
      <c r="B166" s="44">
        <f>IF(F27=A85,IF(E27=B91,"",1),"")</f>
        <v>1</v>
      </c>
      <c r="C166" s="44" t="str">
        <f t="shared" si="0"/>
        <v/>
      </c>
      <c r="D166" s="44" t="str">
        <f t="shared" si="1"/>
        <v/>
      </c>
    </row>
    <row r="167" spans="1:4" hidden="1" x14ac:dyDescent="0.2">
      <c r="A167" s="44">
        <f>IF(F28=A85,IF(E28=B91,"",E28),"")</f>
        <v>3</v>
      </c>
      <c r="B167" s="44">
        <f>IF(F28=A85,IF(E28=B91,"",1),"")</f>
        <v>1</v>
      </c>
      <c r="C167" s="44" t="str">
        <f t="shared" si="0"/>
        <v/>
      </c>
      <c r="D167" s="44" t="str">
        <f t="shared" si="1"/>
        <v/>
      </c>
    </row>
    <row r="168" spans="1:4" hidden="1" x14ac:dyDescent="0.2">
      <c r="A168" s="44">
        <f>IF(F29=A85,IF(E29=B91,"",E29),"")</f>
        <v>3</v>
      </c>
      <c r="B168" s="44">
        <f>IF(F29=A85,IF(E29=B91,"",1),"")</f>
        <v>1</v>
      </c>
      <c r="C168" s="44" t="str">
        <f t="shared" si="0"/>
        <v/>
      </c>
      <c r="D168" s="44" t="str">
        <f t="shared" si="1"/>
        <v/>
      </c>
    </row>
    <row r="169" spans="1:4" hidden="1" x14ac:dyDescent="0.2">
      <c r="A169" s="44" t="str">
        <f>IF(F30=A85,IF(E30=B91,"",E30),"")</f>
        <v/>
      </c>
      <c r="B169" s="44" t="str">
        <f>IF(F30=A85,IF(E30=B91,"",1),"")</f>
        <v/>
      </c>
      <c r="C169" s="44">
        <f t="shared" si="0"/>
        <v>3</v>
      </c>
      <c r="D169" s="44">
        <f t="shared" si="1"/>
        <v>1</v>
      </c>
    </row>
    <row r="170" spans="1:4" hidden="1" x14ac:dyDescent="0.2">
      <c r="A170" s="44">
        <f>IF(F31=A85,IF(E31=B91,"",E31),"")</f>
        <v>3</v>
      </c>
      <c r="B170" s="44">
        <f>IF(F31=A85,IF(E31=B91,"",1),"")</f>
        <v>1</v>
      </c>
      <c r="C170" s="44" t="str">
        <f t="shared" si="0"/>
        <v/>
      </c>
      <c r="D170" s="44" t="str">
        <f t="shared" si="1"/>
        <v/>
      </c>
    </row>
    <row r="171" spans="1:4" hidden="1" x14ac:dyDescent="0.2">
      <c r="A171" s="44">
        <f>IF(F32=A85,IF(E32=B91,"",E32),"")</f>
        <v>4</v>
      </c>
      <c r="B171" s="44">
        <f>IF(F32=A85,IF(E32=B91,"",1),"")</f>
        <v>1</v>
      </c>
      <c r="C171" s="44" t="str">
        <f t="shared" si="0"/>
        <v/>
      </c>
      <c r="D171" s="44" t="str">
        <f t="shared" si="1"/>
        <v/>
      </c>
    </row>
    <row r="172" spans="1:4" hidden="1" x14ac:dyDescent="0.2">
      <c r="A172" s="44" t="str">
        <f>IF(F33=A85,IF(E33=B91,"",E33),"")</f>
        <v/>
      </c>
      <c r="B172" s="44" t="str">
        <f>IF(F33=A85,IF(E33=B91,"",1),"")</f>
        <v/>
      </c>
      <c r="C172" s="44">
        <f t="shared" si="0"/>
        <v>2</v>
      </c>
      <c r="D172" s="44">
        <f t="shared" si="1"/>
        <v>1</v>
      </c>
    </row>
    <row r="173" spans="1:4" hidden="1" x14ac:dyDescent="0.2">
      <c r="A173" s="44" t="str">
        <f>IF(F34=A85,IF(E34=B91,"",E34),"")</f>
        <v/>
      </c>
      <c r="B173" s="44" t="str">
        <f>IF(F34=A85,IF(E34=B91,"",1),"")</f>
        <v/>
      </c>
      <c r="C173" s="44" t="str">
        <f t="shared" si="0"/>
        <v/>
      </c>
      <c r="D173" s="44" t="str">
        <f t="shared" si="1"/>
        <v/>
      </c>
    </row>
    <row r="174" spans="1:4" hidden="1" x14ac:dyDescent="0.2">
      <c r="A174" s="44" t="str">
        <f>IF(F35=A85,IF(E35=B91,"",E35),"")</f>
        <v/>
      </c>
      <c r="B174" s="44" t="str">
        <f>IF(F35=A85,IF(E35=B91,"",1),"")</f>
        <v/>
      </c>
      <c r="C174" s="44" t="str">
        <f t="shared" si="0"/>
        <v/>
      </c>
      <c r="D174" s="44" t="str">
        <f t="shared" si="1"/>
        <v/>
      </c>
    </row>
    <row r="175" spans="1:4" hidden="1" x14ac:dyDescent="0.2">
      <c r="A175" s="44" t="str">
        <f>IF(F36=A85,IF(E36=B91,"",E36),"")</f>
        <v/>
      </c>
      <c r="B175" s="44" t="str">
        <f>IF(F36=A85,IF(E36=B91,"",1),"")</f>
        <v/>
      </c>
      <c r="C175" s="44" t="str">
        <f t="shared" si="0"/>
        <v/>
      </c>
      <c r="D175" s="44" t="str">
        <f t="shared" si="1"/>
        <v/>
      </c>
    </row>
    <row r="176" spans="1:4" hidden="1" x14ac:dyDescent="0.2">
      <c r="A176" s="44" t="str">
        <f>IF(F37=A85,IF(E37=B91,"",E37),"")</f>
        <v/>
      </c>
      <c r="B176" s="44" t="str">
        <f>IF(F37=A85,IF(E37=B91,"",1),"")</f>
        <v/>
      </c>
      <c r="C176" s="44" t="str">
        <f t="shared" si="0"/>
        <v/>
      </c>
      <c r="D176" s="44" t="str">
        <f t="shared" si="1"/>
        <v/>
      </c>
    </row>
    <row r="177" spans="1:4" hidden="1" x14ac:dyDescent="0.2">
      <c r="A177" s="44" t="str">
        <f>IF(F38=A85,IF(E38=B91,"",E38),"")</f>
        <v/>
      </c>
      <c r="B177" s="44" t="str">
        <f>IF(F38=A85,IF(E38=B91,"",1),"")</f>
        <v/>
      </c>
      <c r="C177" s="44" t="str">
        <f t="shared" si="0"/>
        <v/>
      </c>
      <c r="D177" s="44" t="str">
        <f t="shared" si="1"/>
        <v/>
      </c>
    </row>
    <row r="178" spans="1:4" hidden="1" x14ac:dyDescent="0.2">
      <c r="A178" s="44" t="str">
        <f>IF(F39=A85,IF(E39=B91,"",E39),"")</f>
        <v/>
      </c>
      <c r="B178" s="44" t="str">
        <f>IF(F39=A85,IF(E39=B91,"",1),"")</f>
        <v/>
      </c>
      <c r="C178" s="44" t="str">
        <f t="shared" si="0"/>
        <v/>
      </c>
      <c r="D178" s="44" t="str">
        <f t="shared" si="1"/>
        <v/>
      </c>
    </row>
    <row r="179" spans="1:4" hidden="1" x14ac:dyDescent="0.2">
      <c r="A179" s="44" t="str">
        <f>IF(F40=A85,IF(E40=B91,"",E40),"")</f>
        <v/>
      </c>
      <c r="B179" s="44" t="str">
        <f>IF(F40=A85,IF(E40=B91,"",1),"")</f>
        <v/>
      </c>
      <c r="C179" s="44" t="str">
        <f t="shared" si="0"/>
        <v/>
      </c>
      <c r="D179" s="44" t="str">
        <f t="shared" si="1"/>
        <v/>
      </c>
    </row>
    <row r="180" spans="1:4" hidden="1" x14ac:dyDescent="0.2">
      <c r="A180" s="44" t="str">
        <f>IF(F41=A85,IF(E41=B91,"",E41),"")</f>
        <v/>
      </c>
      <c r="B180" s="44" t="str">
        <f>IF(F41=A85,IF(E41=B91,"",1),"")</f>
        <v/>
      </c>
      <c r="C180" s="44" t="str">
        <f t="shared" si="0"/>
        <v/>
      </c>
      <c r="D180" s="44" t="str">
        <f t="shared" si="1"/>
        <v/>
      </c>
    </row>
    <row r="181" spans="1:4" hidden="1" x14ac:dyDescent="0.2">
      <c r="A181" s="44" t="str">
        <f>IF(F42=A85,IF(E42=B91,"",E42),"")</f>
        <v/>
      </c>
      <c r="B181" s="44" t="str">
        <f>IF(F42=A85,IF(E42=B91,"",1),"")</f>
        <v/>
      </c>
      <c r="C181" s="44" t="str">
        <f t="shared" si="0"/>
        <v/>
      </c>
      <c r="D181" s="44" t="str">
        <f t="shared" si="1"/>
        <v/>
      </c>
    </row>
    <row r="182" spans="1:4" hidden="1" x14ac:dyDescent="0.2">
      <c r="A182" s="44" t="str">
        <f>IF(F43=A85,IF(E43=B91,"",E43),"")</f>
        <v/>
      </c>
      <c r="B182" s="44" t="str">
        <f>IF(F43=A85,IF(E43=B91,"",1),"")</f>
        <v/>
      </c>
      <c r="C182" s="44" t="str">
        <f t="shared" si="0"/>
        <v/>
      </c>
      <c r="D182" s="44" t="str">
        <f t="shared" si="1"/>
        <v/>
      </c>
    </row>
    <row r="183" spans="1:4" hidden="1" x14ac:dyDescent="0.2">
      <c r="A183" s="44" t="str">
        <f>IF(F44=A85,IF(E44=B91,"",E44),"")</f>
        <v/>
      </c>
      <c r="B183" s="44" t="str">
        <f>IF(F44=A85,IF(E44=B91,"",1),"")</f>
        <v/>
      </c>
      <c r="C183" s="44" t="str">
        <f t="shared" si="0"/>
        <v/>
      </c>
      <c r="D183" s="44" t="str">
        <f t="shared" si="1"/>
        <v/>
      </c>
    </row>
    <row r="184" spans="1:4" hidden="1" x14ac:dyDescent="0.2">
      <c r="A184" s="44"/>
      <c r="B184" s="44"/>
      <c r="C184" s="44"/>
      <c r="D184" s="44"/>
    </row>
    <row r="185" spans="1:4" hidden="1" x14ac:dyDescent="0.2">
      <c r="A185" s="44" t="str">
        <f>IF(A121=A85,IF(E105=B91,"",E105),"")</f>
        <v/>
      </c>
      <c r="B185" s="44" t="str">
        <f>IF(A121=A85,IF(E105=B91,"",1),"")</f>
        <v/>
      </c>
      <c r="C185" s="44" t="str">
        <f>IF(A121=$A$86,IF(E105=$B$91,"",E105),"")</f>
        <v/>
      </c>
      <c r="D185" s="44" t="str">
        <f>IF(A121=$A$86,IF(E105=$B$91,"",1),"")</f>
        <v/>
      </c>
    </row>
    <row r="186" spans="1:4" hidden="1" x14ac:dyDescent="0.2">
      <c r="A186" s="44" t="str">
        <f>IF(A122=A85,IF(#REF!=B91,"",#REF!),"")</f>
        <v/>
      </c>
      <c r="B186" s="44" t="str">
        <f>IF(A122=A85,IF(#REF!=B91,"",1),"")</f>
        <v/>
      </c>
      <c r="C186" s="44" t="str">
        <f>IF(A122=$A$86,IF(#REF!=$B$91,"",#REF!),"")</f>
        <v/>
      </c>
      <c r="D186" s="44" t="str">
        <f>IF(A122=$A$86,IF(#REF!=$B$91,"",1),"")</f>
        <v/>
      </c>
    </row>
    <row r="187" spans="1:4" hidden="1" x14ac:dyDescent="0.2">
      <c r="A187" s="44" t="str">
        <f>IF(A123=A85,IF(#REF!=B91,"",#REF!),"")</f>
        <v/>
      </c>
      <c r="B187" s="44" t="str">
        <f>IF(A123=A85,IF(#REF!=B91,"",1),"")</f>
        <v/>
      </c>
      <c r="C187" s="44" t="str">
        <f>IF(A123=$A$86,IF(#REF!=$B$91,"",#REF!),"")</f>
        <v/>
      </c>
      <c r="D187" s="44" t="str">
        <f>IF(A123=$A$86,IF(#REF!=$B$91,"",1),"")</f>
        <v/>
      </c>
    </row>
    <row r="188" spans="1:4" hidden="1" x14ac:dyDescent="0.2">
      <c r="A188" s="44" t="str">
        <f>IF(A124=A85,IF(E108=B91,"",E108),"")</f>
        <v/>
      </c>
      <c r="B188" s="44" t="str">
        <f>IF(A124=A85,IF(E108=B91,"",1),"")</f>
        <v/>
      </c>
      <c r="C188" s="44" t="str">
        <f>IF(A124=$A$86,IF(E108=$B$91,"",E108),"")</f>
        <v/>
      </c>
      <c r="D188" s="44" t="str">
        <f>IF(A124=$A$86,IF(E108=$B$91,"",1),"")</f>
        <v/>
      </c>
    </row>
    <row r="189" spans="1:4" hidden="1" x14ac:dyDescent="0.2">
      <c r="A189" s="44" t="str">
        <f>IF(A125=A85,IF(D109=B91,"",D109),"")</f>
        <v/>
      </c>
      <c r="B189" s="44" t="str">
        <f>IF(A125=A85,IF(D109=B91,"",1),"")</f>
        <v/>
      </c>
      <c r="C189" s="44" t="str">
        <f>IF(A125=$A$86,IF(D109=$B$91,"",D109),"")</f>
        <v/>
      </c>
      <c r="D189" s="44" t="str">
        <f>IF(A125=$A$86,IF(D109=$B$91,"",1),"")</f>
        <v/>
      </c>
    </row>
    <row r="190" spans="1:4" hidden="1" x14ac:dyDescent="0.2">
      <c r="A190" s="44" t="str">
        <f>IF(A126=A85,IF(D110=B91,"",D110),"")</f>
        <v/>
      </c>
      <c r="B190" s="44" t="str">
        <f>IF(A126=A85,IF(D110=B91,"",1),"")</f>
        <v/>
      </c>
      <c r="C190" s="44" t="str">
        <f>IF(A126=$A$86,IF(D110=$B$91,"",D110),"")</f>
        <v/>
      </c>
      <c r="D190" s="44" t="str">
        <f>IF(A126=$A$86,IF(D110=$B$91,"",1),"")</f>
        <v/>
      </c>
    </row>
    <row r="191" spans="1:4" hidden="1" x14ac:dyDescent="0.2">
      <c r="A191" s="44" t="str">
        <f>IF(A127=A85,IF(D111=B91,"",D111),"")</f>
        <v/>
      </c>
      <c r="B191" s="44" t="str">
        <f>IF(A127=A85,IF(D111=B91,"",1),"")</f>
        <v/>
      </c>
      <c r="C191" s="44" t="str">
        <f>IF(A127=$A$86,IF(D111=$B$91,"",D111),"")</f>
        <v/>
      </c>
      <c r="D191" s="44" t="str">
        <f>IF(A127=$A$86,IF(D111=$B$91,"",1),"")</f>
        <v/>
      </c>
    </row>
    <row r="192" spans="1:4" hidden="1" x14ac:dyDescent="0.2">
      <c r="A192" s="44">
        <f>PRODUCT(A153:A191)</f>
        <v>157464</v>
      </c>
      <c r="B192" s="44">
        <f>SUM(B153:B191)</f>
        <v>12</v>
      </c>
      <c r="C192" s="44">
        <f>SUM(C153:C191)</f>
        <v>24</v>
      </c>
      <c r="D192" s="44">
        <f>IF(SUM(D153:D191)=0,1,SUM(D153:D191))</f>
        <v>8</v>
      </c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</sheetData>
  <sheetProtection algorithmName="SHA-512" hashValue="CzDGpwf+2wHi2wJNlzoLletghF5xxvQS13XDyK9pHXj6wwwCh+zZzJp94GAETMLjQpxWYahm7D2hmIFtiy0KaA==" saltValue="IsiYL3wbMX6Kig8K0aEuDA==" spinCount="100000" sheet="1" objects="1" scenarios="1" selectLockedCells="1"/>
  <mergeCells count="46">
    <mergeCell ref="A25:D25"/>
    <mergeCell ref="A26:D26"/>
    <mergeCell ref="A27:D27"/>
    <mergeCell ref="A28:D28"/>
    <mergeCell ref="A33:D33"/>
    <mergeCell ref="A32:D32"/>
    <mergeCell ref="A29:D29"/>
    <mergeCell ref="A30:D30"/>
    <mergeCell ref="A31:D31"/>
    <mergeCell ref="A19:D19"/>
    <mergeCell ref="A20:D20"/>
    <mergeCell ref="A71:F71"/>
    <mergeCell ref="A152:B152"/>
    <mergeCell ref="C152:D152"/>
    <mergeCell ref="A37:D37"/>
    <mergeCell ref="A36:D36"/>
    <mergeCell ref="A38:D38"/>
    <mergeCell ref="A39:D39"/>
    <mergeCell ref="A41:D41"/>
    <mergeCell ref="A42:D42"/>
    <mergeCell ref="A43:D43"/>
    <mergeCell ref="A40:D40"/>
    <mergeCell ref="A35:D35"/>
    <mergeCell ref="A34:D34"/>
    <mergeCell ref="A24:D24"/>
    <mergeCell ref="A1:A8"/>
    <mergeCell ref="D10:E10"/>
    <mergeCell ref="D11:E11"/>
    <mergeCell ref="A17:D17"/>
    <mergeCell ref="A18:D18"/>
    <mergeCell ref="A22:D22"/>
    <mergeCell ref="A23:D23"/>
    <mergeCell ref="A44:D44"/>
    <mergeCell ref="C3:E3"/>
    <mergeCell ref="B1:E1"/>
    <mergeCell ref="C5:F5"/>
    <mergeCell ref="C6:F6"/>
    <mergeCell ref="C4:F4"/>
    <mergeCell ref="C7:F7"/>
    <mergeCell ref="C8:F8"/>
    <mergeCell ref="A21:D21"/>
    <mergeCell ref="C2:E2"/>
    <mergeCell ref="A13:D13"/>
    <mergeCell ref="A14:D14"/>
    <mergeCell ref="A15:D15"/>
    <mergeCell ref="A16:D16"/>
  </mergeCells>
  <conditionalFormatting sqref="D109:D111 E108 E104:E105 E14:E45">
    <cfRule type="cellIs" dxfId="71" priority="1" stopIfTrue="1" operator="equal">
      <formula>0</formula>
    </cfRule>
    <cfRule type="cellIs" dxfId="70" priority="2" stopIfTrue="1" operator="equal">
      <formula>5</formula>
    </cfRule>
  </conditionalFormatting>
  <conditionalFormatting sqref="F11">
    <cfRule type="cellIs" dxfId="69" priority="3" stopIfTrue="1" operator="equal">
      <formula>$C$73</formula>
    </cfRule>
    <cfRule type="cellIs" dxfId="68" priority="4" stopIfTrue="1" operator="equal">
      <formula>$C$74</formula>
    </cfRule>
    <cfRule type="cellIs" dxfId="67" priority="5" stopIfTrue="1" operator="equal">
      <formula>$C$75</formula>
    </cfRule>
  </conditionalFormatting>
  <dataValidations count="3">
    <dataValidation type="list" allowBlank="1" showInputMessage="1" showErrorMessage="1" sqref="F14:F33">
      <formula1>"C, NC"</formula1>
    </dataValidation>
    <dataValidation type="list" allowBlank="1" showInputMessage="1" showErrorMessage="1" sqref="A124:A127 F104 A121 F34:F45">
      <formula1>$A$85:$A$86</formula1>
    </dataValidation>
    <dataValidation type="list" allowBlank="1" showInputMessage="1" showErrorMessage="1" sqref="D109:D111 E104:E105 E14:E45 E108">
      <formula1>$B$85:$B$91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zoomScale="87" zoomScaleNormal="87" zoomScalePageLayoutView="90" workbookViewId="0">
      <selection activeCell="C4" sqref="C4:F4"/>
    </sheetView>
  </sheetViews>
  <sheetFormatPr defaultColWidth="9.140625" defaultRowHeight="12.75" x14ac:dyDescent="0.2"/>
  <cols>
    <col min="1" max="1" width="37.5703125" customWidth="1"/>
    <col min="2" max="2" width="28" customWidth="1"/>
    <col min="3" max="3" width="30.140625" customWidth="1"/>
    <col min="4" max="4" width="10.140625" bestFit="1" customWidth="1"/>
    <col min="5" max="5" width="12.5703125" customWidth="1"/>
    <col min="6" max="6" width="15.140625" customWidth="1"/>
    <col min="11" max="11" width="9.140625" bestFit="1" customWidth="1"/>
    <col min="17" max="17" width="21.5703125" customWidth="1"/>
    <col min="18" max="18" width="22.5703125" customWidth="1"/>
    <col min="19" max="19" width="14.85546875" customWidth="1"/>
    <col min="20" max="20" width="19.85546875" customWidth="1"/>
  </cols>
  <sheetData>
    <row r="1" spans="1:6" ht="15.75" x14ac:dyDescent="0.3">
      <c r="A1" s="96"/>
      <c r="B1" s="88" t="s">
        <v>143</v>
      </c>
      <c r="C1" s="88"/>
      <c r="D1" s="88"/>
      <c r="E1" s="88"/>
      <c r="F1" s="47" t="s">
        <v>74</v>
      </c>
    </row>
    <row r="2" spans="1:6" ht="15.75" x14ac:dyDescent="0.3">
      <c r="A2" s="96"/>
      <c r="B2" s="46" t="s">
        <v>75</v>
      </c>
      <c r="C2" s="93"/>
      <c r="D2" s="93"/>
      <c r="E2" s="93"/>
      <c r="F2" s="47" t="s">
        <v>135</v>
      </c>
    </row>
    <row r="3" spans="1:6" ht="15.75" x14ac:dyDescent="0.3">
      <c r="A3" s="96"/>
      <c r="B3" s="46" t="s">
        <v>59</v>
      </c>
      <c r="C3" s="87"/>
      <c r="D3" s="87"/>
      <c r="E3" s="87"/>
      <c r="F3" s="47" t="s">
        <v>136</v>
      </c>
    </row>
    <row r="4" spans="1:6" ht="14.25" customHeight="1" x14ac:dyDescent="0.2">
      <c r="A4" s="96"/>
      <c r="B4" s="23" t="s">
        <v>144</v>
      </c>
      <c r="C4" s="91"/>
      <c r="D4" s="91"/>
      <c r="E4" s="91"/>
      <c r="F4" s="91"/>
    </row>
    <row r="5" spans="1:6" ht="14.25" customHeight="1" x14ac:dyDescent="0.2">
      <c r="A5" s="96"/>
      <c r="B5" s="46" t="s">
        <v>61</v>
      </c>
      <c r="C5" s="89"/>
      <c r="D5" s="89"/>
      <c r="E5" s="89"/>
      <c r="F5" s="89"/>
    </row>
    <row r="6" spans="1:6" ht="14.25" customHeight="1" x14ac:dyDescent="0.2">
      <c r="A6" s="96"/>
      <c r="B6" s="46" t="s">
        <v>62</v>
      </c>
      <c r="C6" s="90"/>
      <c r="D6" s="90"/>
      <c r="E6" s="90"/>
      <c r="F6" s="90"/>
    </row>
    <row r="7" spans="1:6" ht="14.25" x14ac:dyDescent="0.2">
      <c r="A7" s="96"/>
      <c r="B7" s="46" t="s">
        <v>76</v>
      </c>
      <c r="C7" s="92"/>
      <c r="D7" s="92"/>
      <c r="E7" s="92"/>
      <c r="F7" s="92"/>
    </row>
    <row r="8" spans="1:6" ht="14.25" x14ac:dyDescent="0.2">
      <c r="A8" s="96"/>
      <c r="B8" s="46" t="s">
        <v>60</v>
      </c>
      <c r="C8" s="95"/>
      <c r="D8" s="92"/>
      <c r="E8" s="92"/>
      <c r="F8" s="92"/>
    </row>
    <row r="9" spans="1:6" ht="14.25" x14ac:dyDescent="0.2">
      <c r="A9" s="24"/>
      <c r="B9" s="45"/>
      <c r="C9" s="24"/>
      <c r="D9" s="24"/>
      <c r="E9" s="24"/>
      <c r="F9" s="24"/>
    </row>
    <row r="10" spans="1:6" ht="15" x14ac:dyDescent="0.25">
      <c r="C10" s="24"/>
      <c r="D10" s="97" t="s">
        <v>22</v>
      </c>
      <c r="E10" s="97"/>
      <c r="F10" s="40">
        <f>EXP(-A115)</f>
        <v>3.7246956865442368E-2</v>
      </c>
    </row>
    <row r="11" spans="1:6" ht="15" x14ac:dyDescent="0.25">
      <c r="B11" s="24"/>
      <c r="C11" s="24"/>
      <c r="D11" s="97" t="s">
        <v>13</v>
      </c>
      <c r="E11" s="97"/>
      <c r="F11" s="39" t="str">
        <f>IF(F10&lt;=B73,C73,IF(F10&gt;B75,C75,C74))</f>
        <v>Aceitável</v>
      </c>
    </row>
    <row r="12" spans="1:6" x14ac:dyDescent="0.2">
      <c r="A12" s="24"/>
      <c r="B12" s="24"/>
      <c r="C12" s="24"/>
      <c r="D12" s="24"/>
      <c r="E12" s="24"/>
      <c r="F12" s="24"/>
    </row>
    <row r="13" spans="1:6" ht="17.25" customHeight="1" x14ac:dyDescent="0.2">
      <c r="A13" s="94" t="s">
        <v>4</v>
      </c>
      <c r="B13" s="94"/>
      <c r="C13" s="94"/>
      <c r="D13" s="94"/>
      <c r="E13" s="38" t="s">
        <v>0</v>
      </c>
      <c r="F13" s="38" t="s">
        <v>1</v>
      </c>
    </row>
    <row r="14" spans="1:6" ht="17.25" customHeight="1" x14ac:dyDescent="0.2">
      <c r="A14" s="83" t="s">
        <v>141</v>
      </c>
      <c r="B14" s="84"/>
      <c r="C14" s="84"/>
      <c r="D14" s="85"/>
      <c r="E14" s="37">
        <v>3</v>
      </c>
      <c r="F14" s="60" t="s">
        <v>5</v>
      </c>
    </row>
    <row r="15" spans="1:6" ht="17.25" customHeight="1" x14ac:dyDescent="0.2">
      <c r="A15" s="83" t="s">
        <v>47</v>
      </c>
      <c r="B15" s="84"/>
      <c r="C15" s="84"/>
      <c r="D15" s="85"/>
      <c r="E15" s="37">
        <v>3</v>
      </c>
      <c r="F15" s="60" t="s">
        <v>5</v>
      </c>
    </row>
    <row r="16" spans="1:6" ht="17.25" customHeight="1" x14ac:dyDescent="0.2">
      <c r="A16" s="83" t="s">
        <v>137</v>
      </c>
      <c r="B16" s="84"/>
      <c r="C16" s="84"/>
      <c r="D16" s="85"/>
      <c r="E16" s="37">
        <v>3</v>
      </c>
      <c r="F16" s="60" t="s">
        <v>5</v>
      </c>
    </row>
    <row r="17" spans="1:6" ht="17.25" customHeight="1" x14ac:dyDescent="0.2">
      <c r="A17" s="83" t="s">
        <v>49</v>
      </c>
      <c r="B17" s="84"/>
      <c r="C17" s="84"/>
      <c r="D17" s="85"/>
      <c r="E17" s="37">
        <v>3</v>
      </c>
      <c r="F17" s="61" t="s">
        <v>5</v>
      </c>
    </row>
    <row r="18" spans="1:6" ht="17.25" customHeight="1" x14ac:dyDescent="0.2">
      <c r="A18" s="83" t="s">
        <v>138</v>
      </c>
      <c r="B18" s="84"/>
      <c r="C18" s="84"/>
      <c r="D18" s="85"/>
      <c r="E18" s="37">
        <v>3</v>
      </c>
      <c r="F18" s="62" t="s">
        <v>5</v>
      </c>
    </row>
    <row r="19" spans="1:6" ht="17.25" customHeight="1" x14ac:dyDescent="0.2">
      <c r="A19" s="83" t="s">
        <v>50</v>
      </c>
      <c r="B19" s="84"/>
      <c r="C19" s="84"/>
      <c r="D19" s="85"/>
      <c r="E19" s="37">
        <v>3</v>
      </c>
      <c r="F19" s="60" t="s">
        <v>6</v>
      </c>
    </row>
    <row r="20" spans="1:6" ht="17.25" customHeight="1" x14ac:dyDescent="0.2">
      <c r="A20" s="83" t="s">
        <v>139</v>
      </c>
      <c r="B20" s="84"/>
      <c r="C20" s="84"/>
      <c r="D20" s="85"/>
      <c r="E20" s="37">
        <v>4</v>
      </c>
      <c r="F20" s="60" t="s">
        <v>6</v>
      </c>
    </row>
    <row r="21" spans="1:6" ht="17.25" customHeight="1" x14ac:dyDescent="0.2">
      <c r="A21" s="83" t="s">
        <v>68</v>
      </c>
      <c r="B21" s="84"/>
      <c r="C21" s="84"/>
      <c r="D21" s="85"/>
      <c r="E21" s="37">
        <v>3</v>
      </c>
      <c r="F21" s="59" t="s">
        <v>6</v>
      </c>
    </row>
    <row r="22" spans="1:6" ht="17.25" customHeight="1" x14ac:dyDescent="0.2">
      <c r="A22" s="83" t="s">
        <v>52</v>
      </c>
      <c r="B22" s="84"/>
      <c r="C22" s="84"/>
      <c r="D22" s="85"/>
      <c r="E22" s="37">
        <v>3</v>
      </c>
      <c r="F22" s="60" t="s">
        <v>6</v>
      </c>
    </row>
    <row r="23" spans="1:6" ht="17.25" customHeight="1" x14ac:dyDescent="0.2">
      <c r="A23" s="83" t="s">
        <v>69</v>
      </c>
      <c r="B23" s="84"/>
      <c r="C23" s="84"/>
      <c r="D23" s="85"/>
      <c r="E23" s="37">
        <v>4</v>
      </c>
      <c r="F23" s="60" t="s">
        <v>5</v>
      </c>
    </row>
    <row r="24" spans="1:6" ht="17.25" customHeight="1" x14ac:dyDescent="0.2">
      <c r="A24" s="83" t="s">
        <v>53</v>
      </c>
      <c r="B24" s="84"/>
      <c r="C24" s="84"/>
      <c r="D24" s="85"/>
      <c r="E24" s="37">
        <v>4</v>
      </c>
      <c r="F24" s="60" t="s">
        <v>6</v>
      </c>
    </row>
    <row r="25" spans="1:6" ht="17.25" customHeight="1" x14ac:dyDescent="0.2">
      <c r="A25" s="83" t="s">
        <v>140</v>
      </c>
      <c r="B25" s="84"/>
      <c r="C25" s="84"/>
      <c r="D25" s="85"/>
      <c r="E25" s="37">
        <v>4</v>
      </c>
      <c r="F25" s="63" t="s">
        <v>6</v>
      </c>
    </row>
    <row r="26" spans="1:6" ht="17.25" customHeight="1" x14ac:dyDescent="0.2">
      <c r="A26" s="83" t="s">
        <v>54</v>
      </c>
      <c r="B26" s="84"/>
      <c r="C26" s="84"/>
      <c r="D26" s="85"/>
      <c r="E26" s="37">
        <v>4</v>
      </c>
      <c r="F26" s="60" t="s">
        <v>6</v>
      </c>
    </row>
    <row r="27" spans="1:6" ht="17.25" customHeight="1" x14ac:dyDescent="0.2">
      <c r="A27" s="83" t="s">
        <v>55</v>
      </c>
      <c r="B27" s="84"/>
      <c r="C27" s="84"/>
      <c r="D27" s="85"/>
      <c r="E27" s="37">
        <v>4</v>
      </c>
      <c r="F27" s="60" t="s">
        <v>6</v>
      </c>
    </row>
    <row r="28" spans="1:6" ht="17.25" customHeight="1" x14ac:dyDescent="0.2">
      <c r="A28" s="83" t="s">
        <v>71</v>
      </c>
      <c r="B28" s="84"/>
      <c r="C28" s="84"/>
      <c r="D28" s="85"/>
      <c r="E28" s="37">
        <v>3</v>
      </c>
      <c r="F28" s="60" t="s">
        <v>6</v>
      </c>
    </row>
    <row r="29" spans="1:6" ht="17.25" customHeight="1" x14ac:dyDescent="0.2">
      <c r="A29" s="83" t="s">
        <v>72</v>
      </c>
      <c r="B29" s="84"/>
      <c r="C29" s="84"/>
      <c r="D29" s="85"/>
      <c r="E29" s="37">
        <v>3</v>
      </c>
      <c r="F29" s="60" t="s">
        <v>6</v>
      </c>
    </row>
    <row r="30" spans="1:6" ht="17.25" customHeight="1" x14ac:dyDescent="0.2">
      <c r="A30" s="83" t="s">
        <v>56</v>
      </c>
      <c r="B30" s="84"/>
      <c r="C30" s="84"/>
      <c r="D30" s="85"/>
      <c r="E30" s="37">
        <v>3</v>
      </c>
      <c r="F30" s="60" t="s">
        <v>5</v>
      </c>
    </row>
    <row r="31" spans="1:6" ht="17.25" customHeight="1" x14ac:dyDescent="0.2">
      <c r="A31" s="83" t="s">
        <v>57</v>
      </c>
      <c r="B31" s="84"/>
      <c r="C31" s="84"/>
      <c r="D31" s="85"/>
      <c r="E31" s="37">
        <v>4</v>
      </c>
      <c r="F31" s="60" t="s">
        <v>6</v>
      </c>
    </row>
    <row r="32" spans="1:6" ht="17.25" customHeight="1" x14ac:dyDescent="0.2">
      <c r="A32" s="83" t="s">
        <v>58</v>
      </c>
      <c r="B32" s="84"/>
      <c r="C32" s="84"/>
      <c r="D32" s="85"/>
      <c r="E32" s="37">
        <v>3</v>
      </c>
      <c r="F32" s="60" t="s">
        <v>6</v>
      </c>
    </row>
    <row r="33" spans="1:6" ht="17.25" customHeight="1" x14ac:dyDescent="0.2">
      <c r="A33" s="83" t="s">
        <v>73</v>
      </c>
      <c r="B33" s="84"/>
      <c r="C33" s="84"/>
      <c r="D33" s="85"/>
      <c r="E33" s="37">
        <v>3</v>
      </c>
      <c r="F33" s="60" t="s">
        <v>5</v>
      </c>
    </row>
    <row r="34" spans="1:6" ht="17.25" customHeight="1" x14ac:dyDescent="0.2">
      <c r="A34" s="82"/>
      <c r="B34" s="82"/>
      <c r="C34" s="82"/>
      <c r="D34" s="82"/>
      <c r="E34" s="36"/>
      <c r="F34" s="35"/>
    </row>
    <row r="35" spans="1:6" ht="17.25" customHeight="1" x14ac:dyDescent="0.2">
      <c r="A35" s="82"/>
      <c r="B35" s="82"/>
      <c r="C35" s="82"/>
      <c r="D35" s="82"/>
      <c r="E35" s="36"/>
      <c r="F35" s="35"/>
    </row>
    <row r="36" spans="1:6" ht="17.25" customHeight="1" x14ac:dyDescent="0.2">
      <c r="A36" s="82"/>
      <c r="B36" s="82"/>
      <c r="C36" s="82"/>
      <c r="D36" s="82"/>
      <c r="E36" s="36"/>
      <c r="F36" s="35"/>
    </row>
    <row r="37" spans="1:6" ht="17.25" customHeight="1" x14ac:dyDescent="0.2">
      <c r="A37" s="82"/>
      <c r="B37" s="82"/>
      <c r="C37" s="82"/>
      <c r="D37" s="82"/>
      <c r="E37" s="36"/>
      <c r="F37" s="35"/>
    </row>
    <row r="38" spans="1:6" ht="17.25" customHeight="1" x14ac:dyDescent="0.2">
      <c r="A38" s="82"/>
      <c r="B38" s="82"/>
      <c r="C38" s="82"/>
      <c r="D38" s="82"/>
      <c r="E38" s="36"/>
      <c r="F38" s="35"/>
    </row>
    <row r="39" spans="1:6" ht="17.25" customHeight="1" x14ac:dyDescent="0.2">
      <c r="A39" s="82"/>
      <c r="B39" s="82"/>
      <c r="C39" s="82"/>
      <c r="D39" s="82"/>
      <c r="E39" s="36"/>
      <c r="F39" s="35"/>
    </row>
    <row r="40" spans="1:6" ht="17.25" customHeight="1" x14ac:dyDescent="0.2">
      <c r="A40" s="82"/>
      <c r="B40" s="82"/>
      <c r="C40" s="82"/>
      <c r="D40" s="82"/>
      <c r="E40" s="36"/>
      <c r="F40" s="35"/>
    </row>
    <row r="41" spans="1:6" ht="17.25" customHeight="1" x14ac:dyDescent="0.2">
      <c r="A41" s="82"/>
      <c r="B41" s="82"/>
      <c r="C41" s="82"/>
      <c r="D41" s="82"/>
      <c r="E41" s="36"/>
      <c r="F41" s="35"/>
    </row>
    <row r="42" spans="1:6" ht="17.25" customHeight="1" x14ac:dyDescent="0.2">
      <c r="A42" s="82"/>
      <c r="B42" s="82"/>
      <c r="C42" s="82"/>
      <c r="D42" s="82"/>
      <c r="E42" s="36"/>
      <c r="F42" s="35"/>
    </row>
    <row r="43" spans="1:6" ht="17.25" customHeight="1" x14ac:dyDescent="0.2">
      <c r="A43" s="82"/>
      <c r="B43" s="82"/>
      <c r="C43" s="82"/>
      <c r="D43" s="82"/>
      <c r="E43" s="36"/>
      <c r="F43" s="35"/>
    </row>
    <row r="44" spans="1:6" ht="17.25" customHeight="1" x14ac:dyDescent="0.2">
      <c r="A44" s="82"/>
      <c r="B44" s="82"/>
      <c r="C44" s="82"/>
      <c r="D44" s="82"/>
      <c r="E44" s="36"/>
      <c r="F44" s="35"/>
    </row>
    <row r="45" spans="1:6" ht="14.25" x14ac:dyDescent="0.2">
      <c r="A45" s="34"/>
      <c r="B45" s="34"/>
      <c r="C45" s="34"/>
      <c r="D45" s="24"/>
      <c r="E45" s="26"/>
      <c r="F45" s="26"/>
    </row>
    <row r="46" spans="1:6" x14ac:dyDescent="0.2">
      <c r="A46" s="24"/>
      <c r="B46" s="24"/>
      <c r="C46" s="24"/>
      <c r="D46" s="24"/>
      <c r="E46" s="24"/>
      <c r="F46" s="24"/>
    </row>
    <row r="47" spans="1:6" x14ac:dyDescent="0.2">
      <c r="A47" s="24"/>
      <c r="B47" s="24"/>
      <c r="C47" s="24"/>
    </row>
    <row r="48" spans="1:6" ht="14.25" customHeight="1" x14ac:dyDescent="0.2">
      <c r="A48" s="24"/>
      <c r="B48" s="24"/>
      <c r="C48" s="24"/>
    </row>
    <row r="49" spans="1:6" x14ac:dyDescent="0.2">
      <c r="A49" s="24"/>
      <c r="B49" s="24"/>
      <c r="C49" s="24"/>
      <c r="D49" s="24"/>
      <c r="E49" s="24"/>
      <c r="F49" s="24"/>
    </row>
    <row r="50" spans="1:6" x14ac:dyDescent="0.2">
      <c r="A50" s="24"/>
      <c r="B50" s="24"/>
      <c r="C50" s="24"/>
      <c r="D50" s="24"/>
      <c r="E50" s="24"/>
      <c r="F50" s="24"/>
    </row>
    <row r="51" spans="1:6" x14ac:dyDescent="0.2">
      <c r="A51" s="24"/>
      <c r="B51" s="24"/>
      <c r="C51" s="24"/>
      <c r="D51" s="24"/>
      <c r="E51" s="24"/>
      <c r="F51" s="24"/>
    </row>
    <row r="52" spans="1:6" x14ac:dyDescent="0.2">
      <c r="A52" s="24"/>
      <c r="B52" s="24"/>
      <c r="C52" s="24"/>
      <c r="D52" s="24"/>
      <c r="E52" s="24"/>
      <c r="F52" s="24"/>
    </row>
    <row r="53" spans="1:6" x14ac:dyDescent="0.2">
      <c r="A53" s="24"/>
      <c r="B53" s="24"/>
      <c r="C53" s="24"/>
      <c r="D53" s="24"/>
      <c r="E53" s="24"/>
      <c r="F53" s="24"/>
    </row>
    <row r="54" spans="1:6" x14ac:dyDescent="0.2">
      <c r="A54" s="24"/>
      <c r="B54" s="24"/>
      <c r="C54" s="24"/>
      <c r="D54" s="24"/>
      <c r="E54" s="24"/>
      <c r="F54" s="24"/>
    </row>
    <row r="55" spans="1:6" x14ac:dyDescent="0.2">
      <c r="A55" s="24"/>
      <c r="B55" s="24"/>
      <c r="C55" s="24"/>
      <c r="D55" s="24"/>
      <c r="E55" s="24"/>
      <c r="F55" s="24"/>
    </row>
    <row r="56" spans="1:6" x14ac:dyDescent="0.2">
      <c r="A56" s="24"/>
      <c r="B56" s="24"/>
      <c r="C56" s="24"/>
      <c r="D56" s="24"/>
      <c r="E56" s="24"/>
      <c r="F56" s="24"/>
    </row>
    <row r="57" spans="1:6" x14ac:dyDescent="0.2">
      <c r="A57" s="24"/>
      <c r="B57" s="24"/>
      <c r="C57" s="24"/>
      <c r="D57" s="24"/>
      <c r="E57" s="24"/>
      <c r="F57" s="24"/>
    </row>
    <row r="58" spans="1:6" x14ac:dyDescent="0.2">
      <c r="A58" s="24"/>
      <c r="B58" s="24"/>
      <c r="C58" s="24"/>
      <c r="D58" s="24"/>
      <c r="E58" s="24"/>
      <c r="F58" s="24"/>
    </row>
    <row r="59" spans="1:6" x14ac:dyDescent="0.2">
      <c r="A59" s="24"/>
      <c r="B59" s="24"/>
      <c r="C59" s="24"/>
      <c r="D59" s="24"/>
      <c r="E59" s="24"/>
      <c r="F59" s="24"/>
    </row>
    <row r="60" spans="1:6" x14ac:dyDescent="0.2">
      <c r="A60" s="24"/>
      <c r="B60" s="24"/>
      <c r="C60" s="24"/>
      <c r="D60" s="24"/>
      <c r="E60" s="24"/>
      <c r="F60" s="24"/>
    </row>
    <row r="61" spans="1:6" x14ac:dyDescent="0.2">
      <c r="A61" s="24"/>
      <c r="B61" s="24"/>
      <c r="C61" s="24"/>
      <c r="D61" s="24"/>
      <c r="E61" s="24"/>
      <c r="F61" s="24"/>
    </row>
    <row r="62" spans="1:6" x14ac:dyDescent="0.2">
      <c r="A62" s="24"/>
      <c r="B62" s="24"/>
      <c r="C62" s="24"/>
      <c r="D62" s="24"/>
      <c r="E62" s="24"/>
      <c r="F62" s="24"/>
    </row>
    <row r="63" spans="1:6" x14ac:dyDescent="0.2">
      <c r="A63" s="24"/>
      <c r="B63" s="24"/>
      <c r="C63" s="24"/>
      <c r="D63" s="24"/>
      <c r="E63" s="24"/>
      <c r="F63" s="24"/>
    </row>
    <row r="64" spans="1:6" x14ac:dyDescent="0.2">
      <c r="A64" s="24"/>
      <c r="B64" s="24"/>
      <c r="C64" s="24"/>
      <c r="D64" s="24"/>
      <c r="E64" s="24"/>
      <c r="F64" s="24"/>
    </row>
    <row r="65" spans="1:6" x14ac:dyDescent="0.2">
      <c r="A65" s="24"/>
      <c r="B65" s="24"/>
      <c r="C65" s="24"/>
      <c r="D65" s="24"/>
      <c r="E65" s="24"/>
      <c r="F65" s="24"/>
    </row>
    <row r="66" spans="1:6" x14ac:dyDescent="0.2">
      <c r="A66" s="24"/>
      <c r="B66" s="24"/>
      <c r="C66" s="24"/>
      <c r="D66" s="24"/>
      <c r="E66" s="24"/>
      <c r="F66" s="24"/>
    </row>
    <row r="67" spans="1:6" x14ac:dyDescent="0.2">
      <c r="A67" s="24"/>
      <c r="B67" s="24"/>
      <c r="C67" s="24"/>
      <c r="D67" s="24"/>
      <c r="E67" s="24"/>
      <c r="F67" s="24"/>
    </row>
    <row r="68" spans="1:6" x14ac:dyDescent="0.2">
      <c r="A68" s="24"/>
      <c r="B68" s="24"/>
      <c r="C68" s="24"/>
      <c r="D68" s="24"/>
      <c r="E68" s="24"/>
      <c r="F68" s="24"/>
    </row>
    <row r="69" spans="1:6" x14ac:dyDescent="0.2">
      <c r="A69" s="24"/>
      <c r="B69" s="24"/>
      <c r="C69" s="24"/>
      <c r="D69" s="24"/>
      <c r="E69" s="24"/>
      <c r="F69" s="24"/>
    </row>
    <row r="70" spans="1:6" x14ac:dyDescent="0.2">
      <c r="A70" s="24"/>
      <c r="B70" s="24"/>
      <c r="C70" s="24"/>
      <c r="D70" s="24"/>
      <c r="E70" s="24"/>
      <c r="F70" s="24"/>
    </row>
    <row r="71" spans="1:6" hidden="1" x14ac:dyDescent="0.2">
      <c r="A71" s="73" t="s">
        <v>63</v>
      </c>
      <c r="B71" s="73"/>
      <c r="C71" s="73"/>
      <c r="D71" s="73"/>
      <c r="E71" s="73"/>
      <c r="F71" s="73"/>
    </row>
    <row r="72" spans="1:6" hidden="1" x14ac:dyDescent="0.2">
      <c r="A72" s="43"/>
      <c r="B72" s="43"/>
      <c r="C72" s="43"/>
      <c r="D72" s="43"/>
      <c r="E72" s="43"/>
      <c r="F72" s="43"/>
    </row>
    <row r="73" spans="1:6" ht="15" hidden="1" customHeight="1" x14ac:dyDescent="0.2">
      <c r="A73" s="32" t="s">
        <v>36</v>
      </c>
      <c r="B73" s="28">
        <f>EXP(-3)</f>
        <v>4.9787068367863944E-2</v>
      </c>
      <c r="C73" s="33" t="s">
        <v>11</v>
      </c>
      <c r="D73" s="24"/>
      <c r="E73" s="24"/>
      <c r="F73" s="24"/>
    </row>
    <row r="74" spans="1:6" hidden="1" x14ac:dyDescent="0.2">
      <c r="A74" s="32" t="s">
        <v>43</v>
      </c>
      <c r="B74" s="28">
        <f>EXP(-2)</f>
        <v>0.1353352832366127</v>
      </c>
      <c r="C74" s="24" t="s">
        <v>12</v>
      </c>
      <c r="D74" s="24"/>
      <c r="E74" s="24" t="s">
        <v>28</v>
      </c>
      <c r="F74" s="24"/>
    </row>
    <row r="75" spans="1:6" ht="15" hidden="1" customHeight="1" x14ac:dyDescent="0.2">
      <c r="A75" s="32" t="s">
        <v>26</v>
      </c>
      <c r="B75" s="28">
        <f>EXP(-1)</f>
        <v>0.36787944117144233</v>
      </c>
      <c r="C75" s="24" t="s">
        <v>44</v>
      </c>
      <c r="D75" s="24"/>
      <c r="E75" s="24"/>
      <c r="F75" s="24"/>
    </row>
    <row r="76" spans="1:6" hidden="1" x14ac:dyDescent="0.2">
      <c r="A76" s="32" t="s">
        <v>41</v>
      </c>
      <c r="B76" s="24"/>
      <c r="C76" s="24"/>
      <c r="D76" s="24"/>
      <c r="E76" s="24"/>
      <c r="F76" s="24"/>
    </row>
    <row r="77" spans="1:6" hidden="1" x14ac:dyDescent="0.2">
      <c r="A77" s="32" t="s">
        <v>37</v>
      </c>
      <c r="B77" s="24"/>
      <c r="C77" s="24"/>
      <c r="D77" s="24"/>
      <c r="E77" s="24"/>
      <c r="F77" s="24"/>
    </row>
    <row r="78" spans="1:6" hidden="1" x14ac:dyDescent="0.2">
      <c r="A78" s="32" t="s">
        <v>45</v>
      </c>
      <c r="B78" s="24"/>
      <c r="C78" s="24"/>
      <c r="D78" s="24"/>
      <c r="E78" s="24"/>
      <c r="F78" s="24"/>
    </row>
    <row r="79" spans="1:6" hidden="1" x14ac:dyDescent="0.2">
      <c r="A79" s="32" t="s">
        <v>42</v>
      </c>
      <c r="B79" s="24"/>
      <c r="C79" s="24"/>
      <c r="D79" s="24"/>
      <c r="E79" s="24"/>
      <c r="F79" s="24"/>
    </row>
    <row r="80" spans="1:6" hidden="1" x14ac:dyDescent="0.2">
      <c r="A80" s="32" t="s">
        <v>27</v>
      </c>
      <c r="B80" s="24"/>
      <c r="C80" s="24"/>
      <c r="D80" s="24"/>
      <c r="E80" s="24"/>
      <c r="F80" s="24"/>
    </row>
    <row r="81" spans="1:6" hidden="1" x14ac:dyDescent="0.2">
      <c r="A81" s="32"/>
      <c r="B81" s="24"/>
      <c r="C81" s="24"/>
      <c r="D81" s="24"/>
      <c r="E81" s="24"/>
      <c r="F81" s="24"/>
    </row>
    <row r="82" spans="1:6" hidden="1" x14ac:dyDescent="0.2">
      <c r="A82" s="24"/>
      <c r="B82" s="24"/>
      <c r="C82" s="24"/>
      <c r="D82" s="24"/>
      <c r="E82" s="24"/>
      <c r="F82" s="24"/>
    </row>
    <row r="83" spans="1:6" hidden="1" x14ac:dyDescent="0.2">
      <c r="A83" s="24"/>
      <c r="B83" s="24"/>
      <c r="C83" s="24"/>
      <c r="D83" s="24"/>
      <c r="E83" s="24"/>
      <c r="F83" s="24"/>
    </row>
    <row r="84" spans="1:6" hidden="1" x14ac:dyDescent="0.2">
      <c r="A84" s="24"/>
      <c r="B84" s="24"/>
      <c r="C84" s="24"/>
      <c r="D84" s="24"/>
      <c r="E84" s="24"/>
      <c r="F84" s="24"/>
    </row>
    <row r="85" spans="1:6" hidden="1" x14ac:dyDescent="0.2">
      <c r="A85" s="31" t="s">
        <v>6</v>
      </c>
      <c r="B85" s="31">
        <v>0</v>
      </c>
      <c r="C85" s="24"/>
      <c r="D85" s="24"/>
      <c r="E85" s="24"/>
      <c r="F85" s="24"/>
    </row>
    <row r="86" spans="1:6" hidden="1" x14ac:dyDescent="0.2">
      <c r="A86" s="31" t="s">
        <v>5</v>
      </c>
      <c r="B86" s="31">
        <v>1</v>
      </c>
      <c r="C86" s="24"/>
      <c r="D86" s="24"/>
      <c r="E86" s="24"/>
      <c r="F86" s="24"/>
    </row>
    <row r="87" spans="1:6" hidden="1" x14ac:dyDescent="0.2">
      <c r="A87" s="24"/>
      <c r="B87" s="31">
        <v>2</v>
      </c>
      <c r="C87" s="24"/>
      <c r="D87" s="24"/>
      <c r="E87" s="24"/>
      <c r="F87" s="24"/>
    </row>
    <row r="88" spans="1:6" hidden="1" x14ac:dyDescent="0.2">
      <c r="A88" s="24"/>
      <c r="B88" s="31">
        <v>3</v>
      </c>
      <c r="C88" s="24"/>
      <c r="D88" s="24"/>
      <c r="E88" s="24"/>
      <c r="F88" s="24"/>
    </row>
    <row r="89" spans="1:6" hidden="1" x14ac:dyDescent="0.2">
      <c r="A89" s="24"/>
      <c r="B89" s="31">
        <v>4</v>
      </c>
      <c r="C89" s="24"/>
      <c r="D89" s="24"/>
      <c r="E89" s="24"/>
      <c r="F89" s="24"/>
    </row>
    <row r="90" spans="1:6" hidden="1" x14ac:dyDescent="0.2">
      <c r="A90" s="24"/>
      <c r="B90" s="31">
        <v>5</v>
      </c>
      <c r="C90" s="24"/>
      <c r="D90" s="24"/>
      <c r="E90" s="24"/>
      <c r="F90" s="24"/>
    </row>
    <row r="91" spans="1:6" hidden="1" x14ac:dyDescent="0.2">
      <c r="A91" s="24"/>
      <c r="B91" s="31" t="s">
        <v>8</v>
      </c>
      <c r="C91" s="24"/>
      <c r="D91" s="24"/>
      <c r="E91" s="24"/>
      <c r="F91" s="24"/>
    </row>
    <row r="92" spans="1:6" hidden="1" x14ac:dyDescent="0.2">
      <c r="A92" s="24"/>
      <c r="B92" s="24"/>
      <c r="C92" s="24"/>
      <c r="D92" s="24"/>
      <c r="E92" s="24"/>
      <c r="F92" s="24"/>
    </row>
    <row r="93" spans="1:6" hidden="1" x14ac:dyDescent="0.2">
      <c r="A93" s="24"/>
      <c r="B93" s="24"/>
      <c r="C93" s="24"/>
      <c r="D93" s="24"/>
      <c r="E93" s="24"/>
      <c r="F93" s="24"/>
    </row>
    <row r="94" spans="1:6" hidden="1" x14ac:dyDescent="0.2">
      <c r="A94" s="24">
        <f>COUNT(A153:A191)</f>
        <v>12</v>
      </c>
      <c r="B94" s="24"/>
      <c r="C94" s="24"/>
      <c r="D94" s="24"/>
      <c r="E94" s="43" t="s">
        <v>2</v>
      </c>
      <c r="F94" s="24"/>
    </row>
    <row r="95" spans="1:6" hidden="1" x14ac:dyDescent="0.2">
      <c r="A95" s="24">
        <f>COUNT(B153:B191)</f>
        <v>12</v>
      </c>
      <c r="B95" s="24"/>
      <c r="C95" s="24"/>
      <c r="D95" s="24"/>
      <c r="E95" s="30" t="s">
        <v>20</v>
      </c>
      <c r="F95" s="24"/>
    </row>
    <row r="96" spans="1:6" hidden="1" x14ac:dyDescent="0.2">
      <c r="A96" s="24"/>
      <c r="B96" s="24"/>
      <c r="C96" s="24"/>
      <c r="D96" s="24"/>
      <c r="E96" s="24" t="s">
        <v>21</v>
      </c>
      <c r="F96" s="24"/>
    </row>
    <row r="97" spans="1:6" hidden="1" x14ac:dyDescent="0.2">
      <c r="A97" s="24"/>
      <c r="B97" s="24"/>
      <c r="C97" s="24"/>
      <c r="D97" s="24"/>
      <c r="E97" s="24" t="s">
        <v>19</v>
      </c>
      <c r="F97" s="24"/>
    </row>
    <row r="98" spans="1:6" hidden="1" x14ac:dyDescent="0.2">
      <c r="A98" s="24"/>
      <c r="B98" s="24"/>
      <c r="C98" s="24"/>
      <c r="D98" s="24"/>
      <c r="E98" s="24"/>
      <c r="F98" s="24"/>
    </row>
    <row r="99" spans="1:6" hidden="1" x14ac:dyDescent="0.2">
      <c r="A99" s="43" t="s">
        <v>14</v>
      </c>
      <c r="B99" s="43" t="s">
        <v>3</v>
      </c>
      <c r="C99" s="43" t="s">
        <v>15</v>
      </c>
      <c r="D99" s="24"/>
      <c r="E99" s="24"/>
      <c r="F99" s="24"/>
    </row>
    <row r="100" spans="1:6" ht="15" hidden="1" customHeight="1" x14ac:dyDescent="0.2">
      <c r="A100" s="24" t="s">
        <v>21</v>
      </c>
      <c r="B100" s="24" t="s">
        <v>16</v>
      </c>
      <c r="C100" s="24" t="s">
        <v>16</v>
      </c>
      <c r="D100" s="24"/>
      <c r="E100" s="24"/>
      <c r="F100" s="24"/>
    </row>
    <row r="101" spans="1:6" hidden="1" x14ac:dyDescent="0.2">
      <c r="A101" s="24" t="s">
        <v>19</v>
      </c>
      <c r="B101" s="24" t="s">
        <v>17</v>
      </c>
      <c r="C101" s="24" t="s">
        <v>17</v>
      </c>
      <c r="D101" s="24"/>
      <c r="E101" s="24"/>
      <c r="F101" s="24"/>
    </row>
    <row r="102" spans="1:6" hidden="1" x14ac:dyDescent="0.2">
      <c r="A102" s="24" t="s">
        <v>24</v>
      </c>
      <c r="B102" s="24" t="s">
        <v>18</v>
      </c>
      <c r="C102" s="24" t="s">
        <v>18</v>
      </c>
      <c r="D102" s="24"/>
      <c r="E102" s="24"/>
      <c r="F102" s="24"/>
    </row>
    <row r="103" spans="1:6" hidden="1" x14ac:dyDescent="0.2">
      <c r="A103" s="24" t="s">
        <v>25</v>
      </c>
      <c r="B103" s="24"/>
      <c r="C103" s="24" t="s">
        <v>23</v>
      </c>
      <c r="D103" s="24"/>
      <c r="E103" s="24"/>
      <c r="F103" s="24"/>
    </row>
    <row r="104" spans="1:6" ht="14.25" hidden="1" x14ac:dyDescent="0.2">
      <c r="A104" s="24"/>
      <c r="B104" s="24"/>
      <c r="C104" s="24"/>
      <c r="D104" s="24"/>
      <c r="E104" s="26"/>
      <c r="F104" s="26"/>
    </row>
    <row r="105" spans="1:6" ht="14.25" hidden="1" x14ac:dyDescent="0.2">
      <c r="A105" s="24" t="s">
        <v>25</v>
      </c>
      <c r="B105" s="24"/>
      <c r="C105" s="24" t="s">
        <v>46</v>
      </c>
      <c r="D105" s="24"/>
      <c r="E105" s="26" t="s">
        <v>8</v>
      </c>
    </row>
    <row r="106" spans="1:6" ht="15" hidden="1" customHeight="1" x14ac:dyDescent="0.25">
      <c r="A106" s="24"/>
      <c r="B106" s="29"/>
      <c r="C106" s="29"/>
      <c r="D106" s="24"/>
      <c r="E106" s="24"/>
    </row>
    <row r="107" spans="1:6" ht="15" hidden="1" x14ac:dyDescent="0.25">
      <c r="A107" s="24"/>
      <c r="B107" s="29"/>
      <c r="C107" s="29"/>
      <c r="D107" s="24"/>
      <c r="E107" s="24"/>
    </row>
    <row r="108" spans="1:6" ht="15" hidden="1" x14ac:dyDescent="0.2">
      <c r="A108" s="24" t="s">
        <v>38</v>
      </c>
      <c r="B108" s="24"/>
      <c r="C108" s="24"/>
      <c r="D108" s="24"/>
      <c r="E108" s="25" t="s">
        <v>8</v>
      </c>
    </row>
    <row r="109" spans="1:6" ht="15" hidden="1" x14ac:dyDescent="0.2">
      <c r="A109" s="24" t="s">
        <v>7</v>
      </c>
      <c r="B109" s="24"/>
      <c r="C109" s="24"/>
      <c r="D109" s="25" t="s">
        <v>8</v>
      </c>
      <c r="E109" s="24"/>
    </row>
    <row r="110" spans="1:6" ht="15" hidden="1" x14ac:dyDescent="0.2">
      <c r="A110" s="24" t="s">
        <v>39</v>
      </c>
      <c r="B110" s="24"/>
      <c r="C110" s="24"/>
      <c r="D110" s="25" t="s">
        <v>8</v>
      </c>
      <c r="E110" s="24"/>
    </row>
    <row r="111" spans="1:6" ht="15" hidden="1" x14ac:dyDescent="0.2">
      <c r="A111" s="24" t="s">
        <v>40</v>
      </c>
      <c r="B111" s="24"/>
      <c r="C111" s="24"/>
      <c r="D111" s="25" t="s">
        <v>8</v>
      </c>
      <c r="E111" s="24"/>
    </row>
    <row r="112" spans="1:6" hidden="1" x14ac:dyDescent="0.2">
      <c r="A112" s="24"/>
      <c r="B112" s="24"/>
      <c r="C112" s="24"/>
      <c r="D112" s="24"/>
      <c r="E112" s="24"/>
      <c r="F112" s="24"/>
    </row>
    <row r="113" spans="1:14" hidden="1" x14ac:dyDescent="0.2">
      <c r="A113" s="28">
        <f>C192/D192</f>
        <v>3.125</v>
      </c>
      <c r="B113" s="28"/>
      <c r="C113" s="28"/>
      <c r="D113" s="27"/>
      <c r="E113" s="24"/>
      <c r="F113" s="24"/>
      <c r="K113" s="44"/>
      <c r="L113" s="44"/>
      <c r="M113" s="44"/>
      <c r="N113" s="44"/>
    </row>
    <row r="114" spans="1:14" hidden="1" x14ac:dyDescent="0.2">
      <c r="A114" s="28">
        <f>POWER(A192,1/B192)</f>
        <v>3.4641016151377539</v>
      </c>
      <c r="B114" s="28"/>
      <c r="C114" s="28"/>
      <c r="D114" s="27"/>
      <c r="E114" s="24"/>
      <c r="F114" s="24"/>
    </row>
    <row r="115" spans="1:14" hidden="1" x14ac:dyDescent="0.2">
      <c r="A115" s="28">
        <f>IF(A113&lt;1,A113*SQRT(A114),SQRT(PRODUCT(A113:A114)))</f>
        <v>3.2901850323812307</v>
      </c>
      <c r="B115" s="28"/>
      <c r="C115" s="28"/>
      <c r="D115" s="27"/>
      <c r="E115" s="24"/>
      <c r="F115" s="24"/>
    </row>
    <row r="116" spans="1:14" hidden="1" x14ac:dyDescent="0.2">
      <c r="A116" s="28">
        <f>EXP(-A115)</f>
        <v>3.7246956865442368E-2</v>
      </c>
      <c r="B116" s="28"/>
      <c r="C116" s="28"/>
      <c r="D116" s="27"/>
      <c r="E116" s="24"/>
      <c r="F116" s="24"/>
    </row>
    <row r="117" spans="1:14" hidden="1" x14ac:dyDescent="0.2">
      <c r="A117" s="24"/>
      <c r="B117" s="24"/>
      <c r="C117" s="24"/>
      <c r="D117" s="24"/>
      <c r="E117" s="24"/>
      <c r="F117" s="24"/>
    </row>
    <row r="118" spans="1:14" hidden="1" x14ac:dyDescent="0.2">
      <c r="A118" s="24"/>
      <c r="B118" s="24"/>
      <c r="C118" s="24"/>
      <c r="D118" s="24"/>
      <c r="E118" s="24"/>
      <c r="F118" s="24"/>
    </row>
    <row r="119" spans="1:14" hidden="1" x14ac:dyDescent="0.2">
      <c r="A119" s="24"/>
      <c r="B119" s="24"/>
      <c r="C119" s="24"/>
      <c r="D119" s="24"/>
      <c r="E119" s="24"/>
      <c r="F119" s="24"/>
    </row>
    <row r="120" spans="1:14" hidden="1" x14ac:dyDescent="0.2">
      <c r="A120" s="24"/>
      <c r="B120" s="24"/>
      <c r="C120" s="24"/>
      <c r="D120" s="24"/>
      <c r="E120" s="24"/>
      <c r="F120" s="24"/>
    </row>
    <row r="121" spans="1:14" ht="14.25" hidden="1" x14ac:dyDescent="0.2">
      <c r="A121" s="26" t="s">
        <v>5</v>
      </c>
      <c r="E121" s="24"/>
      <c r="F121" s="24"/>
    </row>
    <row r="122" spans="1:14" hidden="1" x14ac:dyDescent="0.2">
      <c r="A122" s="24" t="s">
        <v>39</v>
      </c>
      <c r="E122" s="24"/>
      <c r="F122" s="24"/>
    </row>
    <row r="123" spans="1:14" hidden="1" x14ac:dyDescent="0.2">
      <c r="A123" s="24" t="s">
        <v>40</v>
      </c>
      <c r="E123" s="24"/>
      <c r="F123" s="24"/>
    </row>
    <row r="124" spans="1:14" ht="15" hidden="1" x14ac:dyDescent="0.2">
      <c r="A124" s="25" t="s">
        <v>5</v>
      </c>
      <c r="E124" s="24"/>
      <c r="F124" s="24"/>
    </row>
    <row r="125" spans="1:14" ht="15" hidden="1" x14ac:dyDescent="0.2">
      <c r="A125" s="25" t="s">
        <v>5</v>
      </c>
      <c r="E125" s="24"/>
      <c r="F125" s="24"/>
    </row>
    <row r="126" spans="1:14" ht="15" hidden="1" x14ac:dyDescent="0.2">
      <c r="A126" s="25" t="s">
        <v>5</v>
      </c>
      <c r="E126" s="24"/>
      <c r="F126" s="24"/>
    </row>
    <row r="127" spans="1:14" ht="15" hidden="1" x14ac:dyDescent="0.2">
      <c r="A127" s="25" t="s">
        <v>5</v>
      </c>
      <c r="E127" s="24"/>
      <c r="F127" s="24"/>
    </row>
    <row r="128" spans="1:14" hidden="1" x14ac:dyDescent="0.2">
      <c r="A128" s="24"/>
      <c r="B128" s="24"/>
      <c r="C128" s="24"/>
      <c r="D128" s="24"/>
      <c r="E128" s="24"/>
      <c r="F128" s="24"/>
    </row>
    <row r="129" spans="1:6" hidden="1" x14ac:dyDescent="0.2">
      <c r="A129" s="24"/>
      <c r="B129" s="24"/>
      <c r="C129" s="24"/>
      <c r="D129" s="24"/>
      <c r="E129" s="24"/>
      <c r="F129" s="24"/>
    </row>
    <row r="130" spans="1:6" hidden="1" x14ac:dyDescent="0.2">
      <c r="A130" s="24"/>
      <c r="B130" s="24"/>
      <c r="C130" s="24"/>
      <c r="D130" s="24"/>
      <c r="E130" s="24"/>
      <c r="F130" s="24"/>
    </row>
    <row r="131" spans="1:6" hidden="1" x14ac:dyDescent="0.2">
      <c r="A131" s="24"/>
      <c r="B131" s="24"/>
      <c r="C131" s="24"/>
      <c r="D131" s="24"/>
      <c r="E131" s="24"/>
      <c r="F131" s="24"/>
    </row>
    <row r="132" spans="1:6" hidden="1" x14ac:dyDescent="0.2">
      <c r="A132" s="24"/>
      <c r="B132" s="24"/>
      <c r="C132" s="24"/>
      <c r="D132" s="24"/>
      <c r="E132" s="24"/>
      <c r="F132" s="24"/>
    </row>
    <row r="133" spans="1:6" hidden="1" x14ac:dyDescent="0.2">
      <c r="A133" s="24"/>
      <c r="B133" s="24"/>
      <c r="C133" s="24"/>
      <c r="D133" s="24"/>
      <c r="E133" s="24"/>
      <c r="F133" s="24"/>
    </row>
    <row r="134" spans="1:6" hidden="1" x14ac:dyDescent="0.2">
      <c r="A134" s="24"/>
      <c r="B134" s="24"/>
      <c r="C134" s="24"/>
      <c r="D134" s="24"/>
      <c r="E134" s="24"/>
      <c r="F134" s="24"/>
    </row>
    <row r="135" spans="1:6" hidden="1" x14ac:dyDescent="0.2">
      <c r="A135" s="24"/>
      <c r="B135" s="24"/>
      <c r="C135" s="24"/>
      <c r="D135" s="24"/>
      <c r="E135" s="24"/>
      <c r="F135" s="24"/>
    </row>
    <row r="136" spans="1:6" hidden="1" x14ac:dyDescent="0.2">
      <c r="A136" s="24"/>
      <c r="B136" s="24"/>
      <c r="C136" s="24"/>
      <c r="D136" s="24"/>
      <c r="E136" s="24"/>
      <c r="F136" s="24"/>
    </row>
    <row r="137" spans="1:6" hidden="1" x14ac:dyDescent="0.2">
      <c r="A137" s="24"/>
      <c r="B137" s="24"/>
      <c r="C137" s="24"/>
      <c r="D137" s="24"/>
      <c r="E137" s="24"/>
      <c r="F137" s="24"/>
    </row>
    <row r="138" spans="1:6" hidden="1" x14ac:dyDescent="0.2">
      <c r="A138" s="24"/>
      <c r="B138" s="24"/>
      <c r="C138" s="24"/>
      <c r="D138" s="24"/>
      <c r="E138" s="24"/>
      <c r="F138" s="24"/>
    </row>
    <row r="139" spans="1:6" hidden="1" x14ac:dyDescent="0.2">
      <c r="A139" s="24"/>
      <c r="B139" s="24"/>
      <c r="C139" s="24"/>
      <c r="D139" s="24"/>
      <c r="E139" s="24"/>
      <c r="F139" s="24"/>
    </row>
    <row r="140" spans="1:6" hidden="1" x14ac:dyDescent="0.2">
      <c r="A140" s="24"/>
      <c r="B140" s="24"/>
      <c r="C140" s="24"/>
      <c r="D140" s="24"/>
      <c r="E140" s="24"/>
      <c r="F140" s="24"/>
    </row>
    <row r="141" spans="1:6" hidden="1" x14ac:dyDescent="0.2">
      <c r="A141" s="24"/>
      <c r="B141" s="24"/>
      <c r="C141" s="24"/>
      <c r="D141" s="24"/>
      <c r="E141" s="24"/>
      <c r="F141" s="24"/>
    </row>
    <row r="142" spans="1:6" hidden="1" x14ac:dyDescent="0.2">
      <c r="A142" s="24"/>
      <c r="B142" s="24"/>
      <c r="C142" s="24"/>
      <c r="D142" s="24"/>
      <c r="E142" s="24"/>
      <c r="F142" s="24"/>
    </row>
    <row r="143" spans="1:6" hidden="1" x14ac:dyDescent="0.2">
      <c r="A143" s="24"/>
      <c r="B143" s="24"/>
      <c r="C143" s="24"/>
      <c r="D143" s="24"/>
      <c r="E143" s="24"/>
      <c r="F143" s="24"/>
    </row>
    <row r="144" spans="1:6" hidden="1" x14ac:dyDescent="0.2">
      <c r="A144" s="24"/>
      <c r="B144" s="24"/>
      <c r="C144" s="24"/>
      <c r="D144" s="24"/>
      <c r="E144" s="24"/>
      <c r="F144" s="24"/>
    </row>
    <row r="145" spans="1:6" hidden="1" x14ac:dyDescent="0.2">
      <c r="A145" s="24"/>
      <c r="B145" s="24"/>
      <c r="C145" s="24"/>
      <c r="D145" s="24"/>
      <c r="E145" s="24"/>
      <c r="F145" s="24"/>
    </row>
    <row r="146" spans="1:6" hidden="1" x14ac:dyDescent="0.2">
      <c r="A146" s="24"/>
      <c r="B146" s="24"/>
      <c r="C146" s="24"/>
      <c r="D146" s="24"/>
      <c r="E146" s="24"/>
      <c r="F146" s="24"/>
    </row>
    <row r="147" spans="1:6" hidden="1" x14ac:dyDescent="0.2">
      <c r="A147" s="24"/>
      <c r="B147" s="24"/>
      <c r="C147" s="24"/>
      <c r="D147" s="24"/>
      <c r="E147" s="24"/>
      <c r="F147" s="24"/>
    </row>
    <row r="148" spans="1:6" hidden="1" x14ac:dyDescent="0.2">
      <c r="A148" s="24"/>
      <c r="B148" s="24"/>
      <c r="C148" s="24"/>
      <c r="D148" s="24"/>
      <c r="E148" s="24"/>
      <c r="F148" s="24"/>
    </row>
    <row r="149" spans="1:6" hidden="1" x14ac:dyDescent="0.2">
      <c r="A149" s="24"/>
      <c r="B149" s="24"/>
      <c r="C149" s="24"/>
      <c r="D149" s="24"/>
      <c r="E149" s="24"/>
      <c r="F149" s="24"/>
    </row>
    <row r="150" spans="1:6" hidden="1" x14ac:dyDescent="0.2">
      <c r="A150" s="24"/>
      <c r="B150" s="24"/>
      <c r="C150" s="24"/>
      <c r="D150" s="24"/>
      <c r="E150" s="24"/>
      <c r="F150" s="24"/>
    </row>
    <row r="151" spans="1:6" hidden="1" x14ac:dyDescent="0.2"/>
    <row r="152" spans="1:6" hidden="1" x14ac:dyDescent="0.2">
      <c r="A152" s="86" t="s">
        <v>9</v>
      </c>
      <c r="B152" s="86"/>
      <c r="C152" s="86" t="s">
        <v>10</v>
      </c>
      <c r="D152" s="86"/>
    </row>
    <row r="153" spans="1:6" hidden="1" x14ac:dyDescent="0.2">
      <c r="A153" s="44" t="str">
        <f>IF(F14=A85,IF(E14=B91,"",E14),"")</f>
        <v/>
      </c>
      <c r="B153" s="44" t="str">
        <f>IF(F14=A85,IF(E14=B91,"",1),"")</f>
        <v/>
      </c>
      <c r="C153" s="44">
        <f t="shared" ref="C153:C183" si="0">IF(F14=$A$86,IF(E14=$B$91,"",E14),"")</f>
        <v>3</v>
      </c>
      <c r="D153" s="44">
        <f t="shared" ref="D153:D183" si="1">IF(F14=$A$86,IF(E14=$B$91,"",1),"")</f>
        <v>1</v>
      </c>
    </row>
    <row r="154" spans="1:6" hidden="1" x14ac:dyDescent="0.2">
      <c r="A154" s="44" t="str">
        <f>IF(F15=A85,IF(E15=B91,"",E15),"")</f>
        <v/>
      </c>
      <c r="B154" s="44" t="str">
        <f>IF(F15=A85,IF(E15=B91,"",1),"")</f>
        <v/>
      </c>
      <c r="C154" s="44">
        <f t="shared" si="0"/>
        <v>3</v>
      </c>
      <c r="D154" s="44">
        <f t="shared" si="1"/>
        <v>1</v>
      </c>
    </row>
    <row r="155" spans="1:6" hidden="1" x14ac:dyDescent="0.2">
      <c r="A155" s="44" t="str">
        <f>IF(F16=A85,IF(E16=B91,"",E16),"")</f>
        <v/>
      </c>
      <c r="B155" s="44" t="str">
        <f>IF(F16=A85,IF(E16=B91,"",1),"")</f>
        <v/>
      </c>
      <c r="C155" s="44">
        <f t="shared" si="0"/>
        <v>3</v>
      </c>
      <c r="D155" s="44">
        <f t="shared" si="1"/>
        <v>1</v>
      </c>
    </row>
    <row r="156" spans="1:6" hidden="1" x14ac:dyDescent="0.2">
      <c r="A156" s="44" t="str">
        <f>IF(F17=A85,IF(E17=B91,"",E17),"")</f>
        <v/>
      </c>
      <c r="B156" s="44" t="str">
        <f>IF(F17=A85,IF(E17=B91,"",1),"")</f>
        <v/>
      </c>
      <c r="C156" s="44">
        <f t="shared" si="0"/>
        <v>3</v>
      </c>
      <c r="D156" s="44">
        <f t="shared" si="1"/>
        <v>1</v>
      </c>
    </row>
    <row r="157" spans="1:6" hidden="1" x14ac:dyDescent="0.2">
      <c r="A157" s="44" t="str">
        <f>IF(F18=A85,IF(E18=B91,"",E18),"")</f>
        <v/>
      </c>
      <c r="B157" s="44" t="str">
        <f>IF(F18=A85,IF(E18=B91,"",1),"")</f>
        <v/>
      </c>
      <c r="C157" s="44">
        <f t="shared" si="0"/>
        <v>3</v>
      </c>
      <c r="D157" s="44">
        <f t="shared" si="1"/>
        <v>1</v>
      </c>
    </row>
    <row r="158" spans="1:6" hidden="1" x14ac:dyDescent="0.2">
      <c r="A158" s="44">
        <f>IF(F19=A85,IF(E19=B91,"",E19),"")</f>
        <v>3</v>
      </c>
      <c r="B158" s="44">
        <f>IF(F19=A85,IF(E19=B91,"",1),"")</f>
        <v>1</v>
      </c>
      <c r="C158" s="44" t="str">
        <f t="shared" si="0"/>
        <v/>
      </c>
      <c r="D158" s="44" t="str">
        <f t="shared" si="1"/>
        <v/>
      </c>
    </row>
    <row r="159" spans="1:6" hidden="1" x14ac:dyDescent="0.2">
      <c r="A159" s="44">
        <f>IF(F20=A85,IF(E20=B91,"",E20),"")</f>
        <v>4</v>
      </c>
      <c r="B159" s="44">
        <f>IF(F20=A85,IF(E20=B91,"",1),"")</f>
        <v>1</v>
      </c>
      <c r="C159" s="44" t="str">
        <f t="shared" si="0"/>
        <v/>
      </c>
      <c r="D159" s="44" t="str">
        <f t="shared" si="1"/>
        <v/>
      </c>
    </row>
    <row r="160" spans="1:6" hidden="1" x14ac:dyDescent="0.2">
      <c r="A160" s="44">
        <f>IF(F21=A85,IF(E21=B91,"",E21),"")</f>
        <v>3</v>
      </c>
      <c r="B160" s="44">
        <f>IF(F21=A85,IF(E21=B91,"",1),"")</f>
        <v>1</v>
      </c>
      <c r="C160" s="44" t="str">
        <f t="shared" si="0"/>
        <v/>
      </c>
      <c r="D160" s="44" t="str">
        <f t="shared" si="1"/>
        <v/>
      </c>
    </row>
    <row r="161" spans="1:4" hidden="1" x14ac:dyDescent="0.2">
      <c r="A161" s="44">
        <f>IF(F22=A85,IF(E22=B91,"",E22),"")</f>
        <v>3</v>
      </c>
      <c r="B161" s="44">
        <f>IF(F22=A85,IF(E22=B91,"",1),"")</f>
        <v>1</v>
      </c>
      <c r="C161" s="44" t="str">
        <f t="shared" si="0"/>
        <v/>
      </c>
      <c r="D161" s="44" t="str">
        <f t="shared" si="1"/>
        <v/>
      </c>
    </row>
    <row r="162" spans="1:4" hidden="1" x14ac:dyDescent="0.2">
      <c r="A162" s="44" t="str">
        <f>IF(F23=A85,IF(E23=B91,"",E23),"")</f>
        <v/>
      </c>
      <c r="B162" s="44" t="str">
        <f>IF(F23=A85,IF(E23=B91,"",1),"")</f>
        <v/>
      </c>
      <c r="C162" s="44">
        <f t="shared" si="0"/>
        <v>4</v>
      </c>
      <c r="D162" s="44">
        <f t="shared" si="1"/>
        <v>1</v>
      </c>
    </row>
    <row r="163" spans="1:4" hidden="1" x14ac:dyDescent="0.2">
      <c r="A163" s="44">
        <f>IF(F24=A85,IF(E24=B91,"",E24),"")</f>
        <v>4</v>
      </c>
      <c r="B163" s="44">
        <f>IF(F24=A85,IF(E24=B91,"",1),"")</f>
        <v>1</v>
      </c>
      <c r="C163" s="44" t="str">
        <f t="shared" si="0"/>
        <v/>
      </c>
      <c r="D163" s="44" t="str">
        <f t="shared" si="1"/>
        <v/>
      </c>
    </row>
    <row r="164" spans="1:4" hidden="1" x14ac:dyDescent="0.2">
      <c r="A164" s="44">
        <f>IF(F25=A85,IF(E25=B91,"",E25),"")</f>
        <v>4</v>
      </c>
      <c r="B164" s="44">
        <f>IF(F25=A85,IF(E25=B91,"",1),"")</f>
        <v>1</v>
      </c>
      <c r="C164" s="44" t="str">
        <f t="shared" si="0"/>
        <v/>
      </c>
      <c r="D164" s="44" t="str">
        <f t="shared" si="1"/>
        <v/>
      </c>
    </row>
    <row r="165" spans="1:4" hidden="1" x14ac:dyDescent="0.2">
      <c r="A165" s="44">
        <f>IF(F26=A85,IF(E26=B91,"",E26),"")</f>
        <v>4</v>
      </c>
      <c r="B165" s="44">
        <f>IF(F26=A85,IF(E26=B91,"",1),"")</f>
        <v>1</v>
      </c>
      <c r="C165" s="44" t="str">
        <f t="shared" si="0"/>
        <v/>
      </c>
      <c r="D165" s="44" t="str">
        <f t="shared" si="1"/>
        <v/>
      </c>
    </row>
    <row r="166" spans="1:4" hidden="1" x14ac:dyDescent="0.2">
      <c r="A166" s="44">
        <f>IF(F27=A85,IF(E27=B91,"",E27),"")</f>
        <v>4</v>
      </c>
      <c r="B166" s="44">
        <f>IF(F27=A85,IF(E27=B91,"",1),"")</f>
        <v>1</v>
      </c>
      <c r="C166" s="44" t="str">
        <f t="shared" si="0"/>
        <v/>
      </c>
      <c r="D166" s="44" t="str">
        <f t="shared" si="1"/>
        <v/>
      </c>
    </row>
    <row r="167" spans="1:4" hidden="1" x14ac:dyDescent="0.2">
      <c r="A167" s="44">
        <f>IF(F28=A85,IF(E28=B91,"",E28),"")</f>
        <v>3</v>
      </c>
      <c r="B167" s="44">
        <f>IF(F28=A85,IF(E28=B91,"",1),"")</f>
        <v>1</v>
      </c>
      <c r="C167" s="44" t="str">
        <f t="shared" si="0"/>
        <v/>
      </c>
      <c r="D167" s="44" t="str">
        <f t="shared" si="1"/>
        <v/>
      </c>
    </row>
    <row r="168" spans="1:4" hidden="1" x14ac:dyDescent="0.2">
      <c r="A168" s="44">
        <f>IF(F29=A85,IF(E29=B91,"",E29),"")</f>
        <v>3</v>
      </c>
      <c r="B168" s="44">
        <f>IF(F29=A85,IF(E29=B91,"",1),"")</f>
        <v>1</v>
      </c>
      <c r="C168" s="44" t="str">
        <f t="shared" si="0"/>
        <v/>
      </c>
      <c r="D168" s="44" t="str">
        <f t="shared" si="1"/>
        <v/>
      </c>
    </row>
    <row r="169" spans="1:4" hidden="1" x14ac:dyDescent="0.2">
      <c r="A169" s="44" t="str">
        <f>IF(F30=A85,IF(E30=B91,"",E30),"")</f>
        <v/>
      </c>
      <c r="B169" s="44" t="str">
        <f>IF(F30=A85,IF(E30=B91,"",1),"")</f>
        <v/>
      </c>
      <c r="C169" s="44">
        <f t="shared" si="0"/>
        <v>3</v>
      </c>
      <c r="D169" s="44">
        <f t="shared" si="1"/>
        <v>1</v>
      </c>
    </row>
    <row r="170" spans="1:4" hidden="1" x14ac:dyDescent="0.2">
      <c r="A170" s="44">
        <f>IF(F31=A85,IF(E31=B91,"",E31),"")</f>
        <v>4</v>
      </c>
      <c r="B170" s="44">
        <f>IF(F31=A85,IF(E31=B91,"",1),"")</f>
        <v>1</v>
      </c>
      <c r="C170" s="44" t="str">
        <f t="shared" si="0"/>
        <v/>
      </c>
      <c r="D170" s="44" t="str">
        <f t="shared" si="1"/>
        <v/>
      </c>
    </row>
    <row r="171" spans="1:4" hidden="1" x14ac:dyDescent="0.2">
      <c r="A171" s="44">
        <f>IF(F32=A85,IF(E32=B91,"",E32),"")</f>
        <v>3</v>
      </c>
      <c r="B171" s="44">
        <f>IF(F32=A85,IF(E32=B91,"",1),"")</f>
        <v>1</v>
      </c>
      <c r="C171" s="44" t="str">
        <f t="shared" si="0"/>
        <v/>
      </c>
      <c r="D171" s="44" t="str">
        <f t="shared" si="1"/>
        <v/>
      </c>
    </row>
    <row r="172" spans="1:4" hidden="1" x14ac:dyDescent="0.2">
      <c r="A172" s="44" t="str">
        <f>IF(F33=A85,IF(E33=B91,"",E33),"")</f>
        <v/>
      </c>
      <c r="B172" s="44" t="str">
        <f>IF(F33=A85,IF(E33=B91,"",1),"")</f>
        <v/>
      </c>
      <c r="C172" s="44">
        <f t="shared" si="0"/>
        <v>3</v>
      </c>
      <c r="D172" s="44">
        <f t="shared" si="1"/>
        <v>1</v>
      </c>
    </row>
    <row r="173" spans="1:4" hidden="1" x14ac:dyDescent="0.2">
      <c r="A173" s="44" t="str">
        <f>IF(F34=A85,IF(E34=B91,"",E34),"")</f>
        <v/>
      </c>
      <c r="B173" s="44" t="str">
        <f>IF(F34=A85,IF(E34=B91,"",1),"")</f>
        <v/>
      </c>
      <c r="C173" s="44" t="str">
        <f t="shared" si="0"/>
        <v/>
      </c>
      <c r="D173" s="44" t="str">
        <f t="shared" si="1"/>
        <v/>
      </c>
    </row>
    <row r="174" spans="1:4" hidden="1" x14ac:dyDescent="0.2">
      <c r="A174" s="44" t="str">
        <f>IF(F35=A85,IF(E35=B91,"",E35),"")</f>
        <v/>
      </c>
      <c r="B174" s="44" t="str">
        <f>IF(F35=A85,IF(E35=B91,"",1),"")</f>
        <v/>
      </c>
      <c r="C174" s="44" t="str">
        <f t="shared" si="0"/>
        <v/>
      </c>
      <c r="D174" s="44" t="str">
        <f t="shared" si="1"/>
        <v/>
      </c>
    </row>
    <row r="175" spans="1:4" hidden="1" x14ac:dyDescent="0.2">
      <c r="A175" s="44" t="str">
        <f>IF(F36=A85,IF(E36=B91,"",E36),"")</f>
        <v/>
      </c>
      <c r="B175" s="44" t="str">
        <f>IF(F36=A85,IF(E36=B91,"",1),"")</f>
        <v/>
      </c>
      <c r="C175" s="44" t="str">
        <f t="shared" si="0"/>
        <v/>
      </c>
      <c r="D175" s="44" t="str">
        <f t="shared" si="1"/>
        <v/>
      </c>
    </row>
    <row r="176" spans="1:4" hidden="1" x14ac:dyDescent="0.2">
      <c r="A176" s="44" t="str">
        <f>IF(F37=A85,IF(E37=B91,"",E37),"")</f>
        <v/>
      </c>
      <c r="B176" s="44" t="str">
        <f>IF(F37=A85,IF(E37=B91,"",1),"")</f>
        <v/>
      </c>
      <c r="C176" s="44" t="str">
        <f t="shared" si="0"/>
        <v/>
      </c>
      <c r="D176" s="44" t="str">
        <f t="shared" si="1"/>
        <v/>
      </c>
    </row>
    <row r="177" spans="1:4" hidden="1" x14ac:dyDescent="0.2">
      <c r="A177" s="44" t="str">
        <f>IF(F38=A85,IF(E38=B91,"",E38),"")</f>
        <v/>
      </c>
      <c r="B177" s="44" t="str">
        <f>IF(F38=A85,IF(E38=B91,"",1),"")</f>
        <v/>
      </c>
      <c r="C177" s="44" t="str">
        <f t="shared" si="0"/>
        <v/>
      </c>
      <c r="D177" s="44" t="str">
        <f t="shared" si="1"/>
        <v/>
      </c>
    </row>
    <row r="178" spans="1:4" hidden="1" x14ac:dyDescent="0.2">
      <c r="A178" s="44" t="str">
        <f>IF(F39=A85,IF(E39=B91,"",E39),"")</f>
        <v/>
      </c>
      <c r="B178" s="44" t="str">
        <f>IF(F39=A85,IF(E39=B91,"",1),"")</f>
        <v/>
      </c>
      <c r="C178" s="44" t="str">
        <f t="shared" si="0"/>
        <v/>
      </c>
      <c r="D178" s="44" t="str">
        <f t="shared" si="1"/>
        <v/>
      </c>
    </row>
    <row r="179" spans="1:4" hidden="1" x14ac:dyDescent="0.2">
      <c r="A179" s="44" t="str">
        <f>IF(F40=A85,IF(E40=B91,"",E40),"")</f>
        <v/>
      </c>
      <c r="B179" s="44" t="str">
        <f>IF(F40=A85,IF(E40=B91,"",1),"")</f>
        <v/>
      </c>
      <c r="C179" s="44" t="str">
        <f t="shared" si="0"/>
        <v/>
      </c>
      <c r="D179" s="44" t="str">
        <f t="shared" si="1"/>
        <v/>
      </c>
    </row>
    <row r="180" spans="1:4" hidden="1" x14ac:dyDescent="0.2">
      <c r="A180" s="44" t="str">
        <f>IF(F41=A85,IF(E41=B91,"",E41),"")</f>
        <v/>
      </c>
      <c r="B180" s="44" t="str">
        <f>IF(F41=A85,IF(E41=B91,"",1),"")</f>
        <v/>
      </c>
      <c r="C180" s="44" t="str">
        <f t="shared" si="0"/>
        <v/>
      </c>
      <c r="D180" s="44" t="str">
        <f t="shared" si="1"/>
        <v/>
      </c>
    </row>
    <row r="181" spans="1:4" hidden="1" x14ac:dyDescent="0.2">
      <c r="A181" s="44" t="str">
        <f>IF(F42=A85,IF(E42=B91,"",E42),"")</f>
        <v/>
      </c>
      <c r="B181" s="44" t="str">
        <f>IF(F42=A85,IF(E42=B91,"",1),"")</f>
        <v/>
      </c>
      <c r="C181" s="44" t="str">
        <f t="shared" si="0"/>
        <v/>
      </c>
      <c r="D181" s="44" t="str">
        <f t="shared" si="1"/>
        <v/>
      </c>
    </row>
    <row r="182" spans="1:4" hidden="1" x14ac:dyDescent="0.2">
      <c r="A182" s="44" t="str">
        <f>IF(F43=A85,IF(E43=B91,"",E43),"")</f>
        <v/>
      </c>
      <c r="B182" s="44" t="str">
        <f>IF(F43=A85,IF(E43=B91,"",1),"")</f>
        <v/>
      </c>
      <c r="C182" s="44" t="str">
        <f t="shared" si="0"/>
        <v/>
      </c>
      <c r="D182" s="44" t="str">
        <f t="shared" si="1"/>
        <v/>
      </c>
    </row>
    <row r="183" spans="1:4" hidden="1" x14ac:dyDescent="0.2">
      <c r="A183" s="44" t="str">
        <f>IF(F44=A85,IF(E44=B91,"",E44),"")</f>
        <v/>
      </c>
      <c r="B183" s="44" t="str">
        <f>IF(F44=A85,IF(E44=B91,"",1),"")</f>
        <v/>
      </c>
      <c r="C183" s="44" t="str">
        <f t="shared" si="0"/>
        <v/>
      </c>
      <c r="D183" s="44" t="str">
        <f t="shared" si="1"/>
        <v/>
      </c>
    </row>
    <row r="184" spans="1:4" hidden="1" x14ac:dyDescent="0.2">
      <c r="A184" s="44"/>
      <c r="B184" s="44"/>
      <c r="C184" s="44"/>
      <c r="D184" s="44"/>
    </row>
    <row r="185" spans="1:4" hidden="1" x14ac:dyDescent="0.2">
      <c r="A185" s="44" t="str">
        <f>IF(A121=A85,IF(E105=B91,"",E105),"")</f>
        <v/>
      </c>
      <c r="B185" s="44" t="str">
        <f>IF(A121=A85,IF(E105=B91,"",1),"")</f>
        <v/>
      </c>
      <c r="C185" s="44" t="str">
        <f>IF(A121=$A$86,IF(E105=$B$91,"",E105),"")</f>
        <v/>
      </c>
      <c r="D185" s="44" t="str">
        <f>IF(A121=$A$86,IF(E105=$B$91,"",1),"")</f>
        <v/>
      </c>
    </row>
    <row r="186" spans="1:4" hidden="1" x14ac:dyDescent="0.2">
      <c r="A186" s="44" t="str">
        <f>IF(A122=A85,IF(#REF!=B91,"",#REF!),"")</f>
        <v/>
      </c>
      <c r="B186" s="44" t="str">
        <f>IF(A122=A85,IF(#REF!=B91,"",1),"")</f>
        <v/>
      </c>
      <c r="C186" s="44" t="str">
        <f>IF(A122=$A$86,IF(#REF!=$B$91,"",#REF!),"")</f>
        <v/>
      </c>
      <c r="D186" s="44" t="str">
        <f>IF(A122=$A$86,IF(#REF!=$B$91,"",1),"")</f>
        <v/>
      </c>
    </row>
    <row r="187" spans="1:4" hidden="1" x14ac:dyDescent="0.2">
      <c r="A187" s="44" t="str">
        <f>IF(A123=A85,IF(#REF!=B91,"",#REF!),"")</f>
        <v/>
      </c>
      <c r="B187" s="44" t="str">
        <f>IF(A123=A85,IF(#REF!=B91,"",1),"")</f>
        <v/>
      </c>
      <c r="C187" s="44" t="str">
        <f>IF(A123=$A$86,IF(#REF!=$B$91,"",#REF!),"")</f>
        <v/>
      </c>
      <c r="D187" s="44" t="str">
        <f>IF(A123=$A$86,IF(#REF!=$B$91,"",1),"")</f>
        <v/>
      </c>
    </row>
    <row r="188" spans="1:4" hidden="1" x14ac:dyDescent="0.2">
      <c r="A188" s="44" t="str">
        <f>IF(A124=A85,IF(E108=B91,"",E108),"")</f>
        <v/>
      </c>
      <c r="B188" s="44" t="str">
        <f>IF(A124=A85,IF(E108=B91,"",1),"")</f>
        <v/>
      </c>
      <c r="C188" s="44" t="str">
        <f>IF(A124=$A$86,IF(E108=$B$91,"",E108),"")</f>
        <v/>
      </c>
      <c r="D188" s="44" t="str">
        <f>IF(A124=$A$86,IF(E108=$B$91,"",1),"")</f>
        <v/>
      </c>
    </row>
    <row r="189" spans="1:4" hidden="1" x14ac:dyDescent="0.2">
      <c r="A189" s="44" t="str">
        <f>IF(A125=A85,IF(D109=B91,"",D109),"")</f>
        <v/>
      </c>
      <c r="B189" s="44" t="str">
        <f>IF(A125=A85,IF(D109=B91,"",1),"")</f>
        <v/>
      </c>
      <c r="C189" s="44" t="str">
        <f>IF(A125=$A$86,IF(D109=$B$91,"",D109),"")</f>
        <v/>
      </c>
      <c r="D189" s="44" t="str">
        <f>IF(A125=$A$86,IF(D109=$B$91,"",1),"")</f>
        <v/>
      </c>
    </row>
    <row r="190" spans="1:4" hidden="1" x14ac:dyDescent="0.2">
      <c r="A190" s="44" t="str">
        <f>IF(A126=A85,IF(D110=B91,"",D110),"")</f>
        <v/>
      </c>
      <c r="B190" s="44" t="str">
        <f>IF(A126=A85,IF(D110=B91,"",1),"")</f>
        <v/>
      </c>
      <c r="C190" s="44" t="str">
        <f>IF(A126=$A$86,IF(D110=$B$91,"",D110),"")</f>
        <v/>
      </c>
      <c r="D190" s="44" t="str">
        <f>IF(A126=$A$86,IF(D110=$B$91,"",1),"")</f>
        <v/>
      </c>
    </row>
    <row r="191" spans="1:4" hidden="1" x14ac:dyDescent="0.2">
      <c r="A191" s="44" t="str">
        <f>IF(A127=A85,IF(D111=B91,"",D111),"")</f>
        <v/>
      </c>
      <c r="B191" s="44" t="str">
        <f>IF(A127=A85,IF(D111=B91,"",1),"")</f>
        <v/>
      </c>
      <c r="C191" s="44" t="str">
        <f>IF(A127=$A$86,IF(D111=$B$91,"",D111),"")</f>
        <v/>
      </c>
      <c r="D191" s="44" t="str">
        <f>IF(A127=$A$86,IF(D111=$B$91,"",1),"")</f>
        <v/>
      </c>
    </row>
    <row r="192" spans="1:4" hidden="1" x14ac:dyDescent="0.2">
      <c r="A192" s="44">
        <f>PRODUCT(A153:A191)</f>
        <v>2985984</v>
      </c>
      <c r="B192" s="44">
        <f>SUM(B153:B191)</f>
        <v>12</v>
      </c>
      <c r="C192" s="44">
        <f>SUM(C153:C191)</f>
        <v>25</v>
      </c>
      <c r="D192" s="44">
        <f>IF(SUM(D153:D191)=0,1,SUM(D153:D191))</f>
        <v>8</v>
      </c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</sheetData>
  <sheetProtection algorithmName="SHA-512" hashValue="Gd2PC0R58Pd3XRr917dcnlv2l0rO6CqnGS3BunjZdPWN7frrpzfkXIqIAWUsCscgwi6Ii2QF3qn6bV/83FAadA==" saltValue="kbsiT4SFTJoCp3yOdNSU9g==" spinCount="100000" sheet="1" objects="1" scenarios="1" selectLockedCells="1"/>
  <mergeCells count="46">
    <mergeCell ref="A25:D25"/>
    <mergeCell ref="A26:D26"/>
    <mergeCell ref="A27:D27"/>
    <mergeCell ref="A28:D28"/>
    <mergeCell ref="A33:D33"/>
    <mergeCell ref="A32:D32"/>
    <mergeCell ref="A29:D29"/>
    <mergeCell ref="A30:D30"/>
    <mergeCell ref="A31:D31"/>
    <mergeCell ref="A19:D19"/>
    <mergeCell ref="A20:D20"/>
    <mergeCell ref="A71:F71"/>
    <mergeCell ref="A152:B152"/>
    <mergeCell ref="C152:D152"/>
    <mergeCell ref="A37:D37"/>
    <mergeCell ref="A36:D36"/>
    <mergeCell ref="A38:D38"/>
    <mergeCell ref="A39:D39"/>
    <mergeCell ref="A41:D41"/>
    <mergeCell ref="A42:D42"/>
    <mergeCell ref="A43:D43"/>
    <mergeCell ref="A40:D40"/>
    <mergeCell ref="A35:D35"/>
    <mergeCell ref="A34:D34"/>
    <mergeCell ref="A24:D24"/>
    <mergeCell ref="A1:A8"/>
    <mergeCell ref="D10:E10"/>
    <mergeCell ref="D11:E11"/>
    <mergeCell ref="A17:D17"/>
    <mergeCell ref="A18:D18"/>
    <mergeCell ref="A22:D22"/>
    <mergeCell ref="A23:D23"/>
    <mergeCell ref="A44:D44"/>
    <mergeCell ref="C3:E3"/>
    <mergeCell ref="B1:E1"/>
    <mergeCell ref="C5:F5"/>
    <mergeCell ref="C6:F6"/>
    <mergeCell ref="C4:F4"/>
    <mergeCell ref="C7:F7"/>
    <mergeCell ref="C8:F8"/>
    <mergeCell ref="A21:D21"/>
    <mergeCell ref="C2:E2"/>
    <mergeCell ref="A13:D13"/>
    <mergeCell ref="A14:D14"/>
    <mergeCell ref="A15:D15"/>
    <mergeCell ref="A16:D16"/>
  </mergeCells>
  <conditionalFormatting sqref="D109:D111 E108 E104:E105 E14:E45">
    <cfRule type="cellIs" dxfId="62" priority="1" stopIfTrue="1" operator="equal">
      <formula>0</formula>
    </cfRule>
    <cfRule type="cellIs" dxfId="61" priority="2" stopIfTrue="1" operator="equal">
      <formula>5</formula>
    </cfRule>
  </conditionalFormatting>
  <conditionalFormatting sqref="F11">
    <cfRule type="cellIs" dxfId="60" priority="3" stopIfTrue="1" operator="equal">
      <formula>$C$73</formula>
    </cfRule>
    <cfRule type="cellIs" dxfId="59" priority="4" stopIfTrue="1" operator="equal">
      <formula>$C$74</formula>
    </cfRule>
    <cfRule type="cellIs" dxfId="58" priority="5" stopIfTrue="1" operator="equal">
      <formula>$C$75</formula>
    </cfRule>
  </conditionalFormatting>
  <dataValidations count="3">
    <dataValidation type="list" allowBlank="1" showInputMessage="1" showErrorMessage="1" sqref="F14:F33">
      <formula1>"C, NC"</formula1>
    </dataValidation>
    <dataValidation type="list" allowBlank="1" showInputMessage="1" showErrorMessage="1" sqref="A124:A127 F104 A121 F34:F45">
      <formula1>$A$85:$A$86</formula1>
    </dataValidation>
    <dataValidation type="list" allowBlank="1" showInputMessage="1" showErrorMessage="1" sqref="D109:D111 E104:E105 E14:E45 E108">
      <formula1>$B$85:$B$91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zoomScale="83" zoomScaleNormal="83" zoomScalePageLayoutView="90" workbookViewId="0">
      <selection activeCell="C4" sqref="C4:F4"/>
    </sheetView>
  </sheetViews>
  <sheetFormatPr defaultColWidth="9.140625" defaultRowHeight="12.75" x14ac:dyDescent="0.2"/>
  <cols>
    <col min="1" max="1" width="37.5703125" customWidth="1"/>
    <col min="2" max="2" width="28" customWidth="1"/>
    <col min="3" max="3" width="30.140625" customWidth="1"/>
    <col min="4" max="4" width="10.140625" bestFit="1" customWidth="1"/>
    <col min="5" max="5" width="12.5703125" customWidth="1"/>
    <col min="6" max="6" width="15.140625" customWidth="1"/>
    <col min="11" max="11" width="9.140625" bestFit="1" customWidth="1"/>
    <col min="17" max="17" width="21.5703125" customWidth="1"/>
    <col min="18" max="18" width="22.5703125" customWidth="1"/>
    <col min="19" max="19" width="14.85546875" customWidth="1"/>
    <col min="20" max="20" width="19.85546875" customWidth="1"/>
  </cols>
  <sheetData>
    <row r="1" spans="1:6" ht="15.75" x14ac:dyDescent="0.3">
      <c r="A1" s="96"/>
      <c r="B1" s="88" t="s">
        <v>143</v>
      </c>
      <c r="C1" s="88"/>
      <c r="D1" s="88"/>
      <c r="E1" s="88"/>
      <c r="F1" s="47" t="s">
        <v>74</v>
      </c>
    </row>
    <row r="2" spans="1:6" ht="15.75" x14ac:dyDescent="0.3">
      <c r="A2" s="96"/>
      <c r="B2" s="46" t="s">
        <v>75</v>
      </c>
      <c r="C2" s="93"/>
      <c r="D2" s="93"/>
      <c r="E2" s="93"/>
      <c r="F2" s="47" t="s">
        <v>135</v>
      </c>
    </row>
    <row r="3" spans="1:6" ht="15.75" x14ac:dyDescent="0.3">
      <c r="A3" s="96"/>
      <c r="B3" s="46" t="s">
        <v>59</v>
      </c>
      <c r="C3" s="87"/>
      <c r="D3" s="87"/>
      <c r="E3" s="87"/>
      <c r="F3" s="47" t="s">
        <v>136</v>
      </c>
    </row>
    <row r="4" spans="1:6" ht="14.25" customHeight="1" x14ac:dyDescent="0.2">
      <c r="A4" s="96"/>
      <c r="B4" s="23" t="s">
        <v>144</v>
      </c>
      <c r="C4" s="91"/>
      <c r="D4" s="91"/>
      <c r="E4" s="91"/>
      <c r="F4" s="91"/>
    </row>
    <row r="5" spans="1:6" ht="14.25" customHeight="1" x14ac:dyDescent="0.2">
      <c r="A5" s="96"/>
      <c r="B5" s="46" t="s">
        <v>61</v>
      </c>
      <c r="C5" s="89"/>
      <c r="D5" s="89"/>
      <c r="E5" s="89"/>
      <c r="F5" s="89"/>
    </row>
    <row r="6" spans="1:6" ht="14.25" customHeight="1" x14ac:dyDescent="0.2">
      <c r="A6" s="96"/>
      <c r="B6" s="46" t="s">
        <v>62</v>
      </c>
      <c r="C6" s="90"/>
      <c r="D6" s="90"/>
      <c r="E6" s="90"/>
      <c r="F6" s="90"/>
    </row>
    <row r="7" spans="1:6" ht="14.25" x14ac:dyDescent="0.2">
      <c r="A7" s="96"/>
      <c r="B7" s="46" t="s">
        <v>76</v>
      </c>
      <c r="C7" s="92"/>
      <c r="D7" s="92"/>
      <c r="E7" s="92"/>
      <c r="F7" s="92"/>
    </row>
    <row r="8" spans="1:6" ht="14.25" x14ac:dyDescent="0.2">
      <c r="A8" s="96"/>
      <c r="B8" s="46" t="s">
        <v>60</v>
      </c>
      <c r="C8" s="95"/>
      <c r="D8" s="92"/>
      <c r="E8" s="92"/>
      <c r="F8" s="92"/>
    </row>
    <row r="9" spans="1:6" ht="14.25" x14ac:dyDescent="0.2">
      <c r="A9" s="24"/>
      <c r="B9" s="45"/>
      <c r="C9" s="24"/>
      <c r="D9" s="24"/>
      <c r="E9" s="24"/>
      <c r="F9" s="24"/>
    </row>
    <row r="10" spans="1:6" ht="15" x14ac:dyDescent="0.25">
      <c r="C10" s="24"/>
      <c r="D10" s="97" t="s">
        <v>22</v>
      </c>
      <c r="E10" s="97"/>
      <c r="F10" s="40">
        <f>EXP(-A115)</f>
        <v>1</v>
      </c>
    </row>
    <row r="11" spans="1:6" ht="15" x14ac:dyDescent="0.25">
      <c r="B11" s="24"/>
      <c r="C11" s="24"/>
      <c r="D11" s="97" t="s">
        <v>13</v>
      </c>
      <c r="E11" s="97"/>
      <c r="F11" s="39" t="str">
        <f>IF(F10&lt;=B73,C73,IF(F10&gt;B75,C75,C74))</f>
        <v>Inaceitável</v>
      </c>
    </row>
    <row r="12" spans="1:6" x14ac:dyDescent="0.2">
      <c r="A12" s="24"/>
      <c r="B12" s="24"/>
      <c r="C12" s="24"/>
      <c r="D12" s="24"/>
      <c r="E12" s="24"/>
      <c r="F12" s="24"/>
    </row>
    <row r="13" spans="1:6" ht="17.25" customHeight="1" x14ac:dyDescent="0.2">
      <c r="A13" s="94" t="s">
        <v>4</v>
      </c>
      <c r="B13" s="94"/>
      <c r="C13" s="94"/>
      <c r="D13" s="94"/>
      <c r="E13" s="38" t="s">
        <v>0</v>
      </c>
      <c r="F13" s="38" t="s">
        <v>1</v>
      </c>
    </row>
    <row r="14" spans="1:6" ht="17.25" customHeight="1" x14ac:dyDescent="0.2">
      <c r="A14" s="83" t="s">
        <v>141</v>
      </c>
      <c r="B14" s="84"/>
      <c r="C14" s="84"/>
      <c r="D14" s="85"/>
      <c r="E14" s="37">
        <v>0</v>
      </c>
      <c r="F14" s="60" t="s">
        <v>5</v>
      </c>
    </row>
    <row r="15" spans="1:6" ht="17.25" customHeight="1" x14ac:dyDescent="0.2">
      <c r="A15" s="83" t="s">
        <v>47</v>
      </c>
      <c r="B15" s="84"/>
      <c r="C15" s="84"/>
      <c r="D15" s="85"/>
      <c r="E15" s="37">
        <v>2</v>
      </c>
      <c r="F15" s="60" t="s">
        <v>5</v>
      </c>
    </row>
    <row r="16" spans="1:6" ht="17.25" customHeight="1" x14ac:dyDescent="0.2">
      <c r="A16" s="83" t="s">
        <v>137</v>
      </c>
      <c r="B16" s="84"/>
      <c r="C16" s="84"/>
      <c r="D16" s="85"/>
      <c r="E16" s="37">
        <v>0</v>
      </c>
      <c r="F16" s="60" t="s">
        <v>5</v>
      </c>
    </row>
    <row r="17" spans="1:6" ht="17.25" customHeight="1" x14ac:dyDescent="0.2">
      <c r="A17" s="83" t="s">
        <v>49</v>
      </c>
      <c r="B17" s="84"/>
      <c r="C17" s="84"/>
      <c r="D17" s="85"/>
      <c r="E17" s="37">
        <v>1</v>
      </c>
      <c r="F17" s="61" t="s">
        <v>5</v>
      </c>
    </row>
    <row r="18" spans="1:6" ht="17.25" customHeight="1" x14ac:dyDescent="0.2">
      <c r="A18" s="83" t="s">
        <v>138</v>
      </c>
      <c r="B18" s="84"/>
      <c r="C18" s="84"/>
      <c r="D18" s="85"/>
      <c r="E18" s="37">
        <v>1</v>
      </c>
      <c r="F18" s="62" t="s">
        <v>5</v>
      </c>
    </row>
    <row r="19" spans="1:6" ht="17.25" customHeight="1" x14ac:dyDescent="0.2">
      <c r="A19" s="83" t="s">
        <v>50</v>
      </c>
      <c r="B19" s="84"/>
      <c r="C19" s="84"/>
      <c r="D19" s="85"/>
      <c r="E19" s="37">
        <v>1</v>
      </c>
      <c r="F19" s="60" t="s">
        <v>6</v>
      </c>
    </row>
    <row r="20" spans="1:6" ht="17.25" customHeight="1" x14ac:dyDescent="0.2">
      <c r="A20" s="83" t="s">
        <v>139</v>
      </c>
      <c r="B20" s="84"/>
      <c r="C20" s="84"/>
      <c r="D20" s="85"/>
      <c r="E20" s="37">
        <v>0</v>
      </c>
      <c r="F20" s="60" t="s">
        <v>6</v>
      </c>
    </row>
    <row r="21" spans="1:6" ht="17.25" customHeight="1" x14ac:dyDescent="0.2">
      <c r="A21" s="83" t="s">
        <v>68</v>
      </c>
      <c r="B21" s="84"/>
      <c r="C21" s="84"/>
      <c r="D21" s="85"/>
      <c r="E21" s="37">
        <v>1</v>
      </c>
      <c r="F21" s="59" t="s">
        <v>6</v>
      </c>
    </row>
    <row r="22" spans="1:6" ht="17.25" customHeight="1" x14ac:dyDescent="0.2">
      <c r="A22" s="83" t="s">
        <v>52</v>
      </c>
      <c r="B22" s="84"/>
      <c r="C22" s="84"/>
      <c r="D22" s="85"/>
      <c r="E22" s="37">
        <v>2</v>
      </c>
      <c r="F22" s="60" t="s">
        <v>6</v>
      </c>
    </row>
    <row r="23" spans="1:6" ht="17.25" customHeight="1" x14ac:dyDescent="0.2">
      <c r="A23" s="83" t="s">
        <v>69</v>
      </c>
      <c r="B23" s="84"/>
      <c r="C23" s="84"/>
      <c r="D23" s="85"/>
      <c r="E23" s="37">
        <v>1</v>
      </c>
      <c r="F23" s="60" t="s">
        <v>5</v>
      </c>
    </row>
    <row r="24" spans="1:6" ht="17.25" customHeight="1" x14ac:dyDescent="0.2">
      <c r="A24" s="83" t="s">
        <v>53</v>
      </c>
      <c r="B24" s="84"/>
      <c r="C24" s="84"/>
      <c r="D24" s="85"/>
      <c r="E24" s="37">
        <v>0</v>
      </c>
      <c r="F24" s="60" t="s">
        <v>6</v>
      </c>
    </row>
    <row r="25" spans="1:6" ht="17.25" customHeight="1" x14ac:dyDescent="0.2">
      <c r="A25" s="83" t="s">
        <v>140</v>
      </c>
      <c r="B25" s="84"/>
      <c r="C25" s="84"/>
      <c r="D25" s="85"/>
      <c r="E25" s="37">
        <v>3</v>
      </c>
      <c r="F25" s="63" t="s">
        <v>6</v>
      </c>
    </row>
    <row r="26" spans="1:6" ht="17.25" customHeight="1" x14ac:dyDescent="0.2">
      <c r="A26" s="83" t="s">
        <v>54</v>
      </c>
      <c r="B26" s="84"/>
      <c r="C26" s="84"/>
      <c r="D26" s="85"/>
      <c r="E26" s="37">
        <v>2</v>
      </c>
      <c r="F26" s="60" t="s">
        <v>6</v>
      </c>
    </row>
    <row r="27" spans="1:6" ht="17.25" customHeight="1" x14ac:dyDescent="0.2">
      <c r="A27" s="83" t="s">
        <v>55</v>
      </c>
      <c r="B27" s="84"/>
      <c r="C27" s="84"/>
      <c r="D27" s="85"/>
      <c r="E27" s="37">
        <v>2</v>
      </c>
      <c r="F27" s="60" t="s">
        <v>6</v>
      </c>
    </row>
    <row r="28" spans="1:6" ht="17.25" customHeight="1" x14ac:dyDescent="0.2">
      <c r="A28" s="83" t="s">
        <v>71</v>
      </c>
      <c r="B28" s="84"/>
      <c r="C28" s="84"/>
      <c r="D28" s="85"/>
      <c r="E28" s="37">
        <v>3</v>
      </c>
      <c r="F28" s="60" t="s">
        <v>6</v>
      </c>
    </row>
    <row r="29" spans="1:6" ht="17.25" customHeight="1" x14ac:dyDescent="0.2">
      <c r="A29" s="83" t="s">
        <v>72</v>
      </c>
      <c r="B29" s="84"/>
      <c r="C29" s="84"/>
      <c r="D29" s="85"/>
      <c r="E29" s="37">
        <v>0</v>
      </c>
      <c r="F29" s="60" t="s">
        <v>6</v>
      </c>
    </row>
    <row r="30" spans="1:6" ht="17.25" customHeight="1" x14ac:dyDescent="0.2">
      <c r="A30" s="83" t="s">
        <v>56</v>
      </c>
      <c r="B30" s="84"/>
      <c r="C30" s="84"/>
      <c r="D30" s="85"/>
      <c r="E30" s="37">
        <v>0</v>
      </c>
      <c r="F30" s="60" t="s">
        <v>5</v>
      </c>
    </row>
    <row r="31" spans="1:6" ht="17.25" customHeight="1" x14ac:dyDescent="0.2">
      <c r="A31" s="83" t="s">
        <v>57</v>
      </c>
      <c r="B31" s="84"/>
      <c r="C31" s="84"/>
      <c r="D31" s="85"/>
      <c r="E31" s="37">
        <v>4</v>
      </c>
      <c r="F31" s="60" t="s">
        <v>6</v>
      </c>
    </row>
    <row r="32" spans="1:6" ht="17.25" customHeight="1" x14ac:dyDescent="0.2">
      <c r="A32" s="83" t="s">
        <v>58</v>
      </c>
      <c r="B32" s="84"/>
      <c r="C32" s="84"/>
      <c r="D32" s="85"/>
      <c r="E32" s="37">
        <v>1</v>
      </c>
      <c r="F32" s="60" t="s">
        <v>6</v>
      </c>
    </row>
    <row r="33" spans="1:6" ht="17.25" customHeight="1" x14ac:dyDescent="0.2">
      <c r="A33" s="83" t="s">
        <v>73</v>
      </c>
      <c r="B33" s="84"/>
      <c r="C33" s="84"/>
      <c r="D33" s="85"/>
      <c r="E33" s="37">
        <v>0</v>
      </c>
      <c r="F33" s="60" t="s">
        <v>5</v>
      </c>
    </row>
    <row r="34" spans="1:6" ht="17.25" customHeight="1" x14ac:dyDescent="0.2">
      <c r="A34" s="82"/>
      <c r="B34" s="82"/>
      <c r="C34" s="82"/>
      <c r="D34" s="82"/>
      <c r="E34" s="36"/>
      <c r="F34" s="35"/>
    </row>
    <row r="35" spans="1:6" ht="17.25" customHeight="1" x14ac:dyDescent="0.2">
      <c r="A35" s="82"/>
      <c r="B35" s="82"/>
      <c r="C35" s="82"/>
      <c r="D35" s="82"/>
      <c r="E35" s="36"/>
      <c r="F35" s="35"/>
    </row>
    <row r="36" spans="1:6" ht="17.25" customHeight="1" x14ac:dyDescent="0.2">
      <c r="A36" s="82"/>
      <c r="B36" s="82"/>
      <c r="C36" s="82"/>
      <c r="D36" s="82"/>
      <c r="E36" s="36"/>
      <c r="F36" s="35"/>
    </row>
    <row r="37" spans="1:6" ht="17.25" customHeight="1" x14ac:dyDescent="0.2">
      <c r="A37" s="82"/>
      <c r="B37" s="82"/>
      <c r="C37" s="82"/>
      <c r="D37" s="82"/>
      <c r="E37" s="36"/>
      <c r="F37" s="35"/>
    </row>
    <row r="38" spans="1:6" ht="17.25" customHeight="1" x14ac:dyDescent="0.2">
      <c r="A38" s="82"/>
      <c r="B38" s="82"/>
      <c r="C38" s="82"/>
      <c r="D38" s="82"/>
      <c r="E38" s="36"/>
      <c r="F38" s="35"/>
    </row>
    <row r="39" spans="1:6" ht="17.25" customHeight="1" x14ac:dyDescent="0.2">
      <c r="A39" s="82"/>
      <c r="B39" s="82"/>
      <c r="C39" s="82"/>
      <c r="D39" s="82"/>
      <c r="E39" s="36"/>
      <c r="F39" s="35"/>
    </row>
    <row r="40" spans="1:6" ht="17.25" customHeight="1" x14ac:dyDescent="0.2">
      <c r="A40" s="82"/>
      <c r="B40" s="82"/>
      <c r="C40" s="82"/>
      <c r="D40" s="82"/>
      <c r="E40" s="36"/>
      <c r="F40" s="35"/>
    </row>
    <row r="41" spans="1:6" ht="17.25" customHeight="1" x14ac:dyDescent="0.2">
      <c r="A41" s="82"/>
      <c r="B41" s="82"/>
      <c r="C41" s="82"/>
      <c r="D41" s="82"/>
      <c r="E41" s="36"/>
      <c r="F41" s="35"/>
    </row>
    <row r="42" spans="1:6" ht="17.25" customHeight="1" x14ac:dyDescent="0.2">
      <c r="A42" s="82"/>
      <c r="B42" s="82"/>
      <c r="C42" s="82"/>
      <c r="D42" s="82"/>
      <c r="E42" s="36"/>
      <c r="F42" s="35"/>
    </row>
    <row r="43" spans="1:6" ht="17.25" customHeight="1" x14ac:dyDescent="0.2">
      <c r="A43" s="82"/>
      <c r="B43" s="82"/>
      <c r="C43" s="82"/>
      <c r="D43" s="82"/>
      <c r="E43" s="36"/>
      <c r="F43" s="35"/>
    </row>
    <row r="44" spans="1:6" ht="17.25" customHeight="1" x14ac:dyDescent="0.2">
      <c r="A44" s="82"/>
      <c r="B44" s="82"/>
      <c r="C44" s="82"/>
      <c r="D44" s="82"/>
      <c r="E44" s="36"/>
      <c r="F44" s="35"/>
    </row>
    <row r="45" spans="1:6" ht="14.25" x14ac:dyDescent="0.2">
      <c r="A45" s="34"/>
      <c r="B45" s="34"/>
      <c r="C45" s="34"/>
      <c r="D45" s="24"/>
      <c r="E45" s="26"/>
      <c r="F45" s="26"/>
    </row>
    <row r="46" spans="1:6" x14ac:dyDescent="0.2">
      <c r="A46" s="24"/>
      <c r="B46" s="24"/>
      <c r="C46" s="24"/>
      <c r="D46" s="24"/>
      <c r="E46" s="24"/>
      <c r="F46" s="24"/>
    </row>
    <row r="47" spans="1:6" x14ac:dyDescent="0.2">
      <c r="A47" s="24"/>
      <c r="B47" s="24"/>
      <c r="C47" s="24"/>
    </row>
    <row r="48" spans="1:6" ht="14.25" customHeight="1" x14ac:dyDescent="0.2">
      <c r="A48" s="24"/>
      <c r="B48" s="24"/>
      <c r="C48" s="24"/>
    </row>
    <row r="49" spans="1:6" x14ac:dyDescent="0.2">
      <c r="A49" s="24"/>
      <c r="B49" s="24"/>
      <c r="C49" s="24"/>
      <c r="D49" s="24"/>
      <c r="E49" s="24"/>
      <c r="F49" s="24"/>
    </row>
    <row r="50" spans="1:6" x14ac:dyDescent="0.2">
      <c r="A50" s="24"/>
      <c r="B50" s="24"/>
      <c r="C50" s="24"/>
      <c r="D50" s="24"/>
      <c r="E50" s="24"/>
      <c r="F50" s="24"/>
    </row>
    <row r="51" spans="1:6" x14ac:dyDescent="0.2">
      <c r="A51" s="24"/>
      <c r="B51" s="24"/>
      <c r="C51" s="24"/>
      <c r="D51" s="24"/>
      <c r="E51" s="24"/>
      <c r="F51" s="24"/>
    </row>
    <row r="52" spans="1:6" x14ac:dyDescent="0.2">
      <c r="A52" s="24"/>
      <c r="B52" s="24"/>
      <c r="C52" s="24"/>
      <c r="D52" s="24"/>
      <c r="E52" s="24"/>
      <c r="F52" s="24"/>
    </row>
    <row r="53" spans="1:6" x14ac:dyDescent="0.2">
      <c r="A53" s="24"/>
      <c r="B53" s="24"/>
      <c r="C53" s="24"/>
      <c r="D53" s="24"/>
      <c r="E53" s="24"/>
      <c r="F53" s="24"/>
    </row>
    <row r="54" spans="1:6" x14ac:dyDescent="0.2">
      <c r="A54" s="24"/>
      <c r="B54" s="24"/>
      <c r="C54" s="24"/>
      <c r="D54" s="24"/>
      <c r="E54" s="24"/>
      <c r="F54" s="24"/>
    </row>
    <row r="55" spans="1:6" x14ac:dyDescent="0.2">
      <c r="A55" s="24"/>
      <c r="B55" s="24"/>
      <c r="C55" s="24"/>
      <c r="D55" s="24"/>
      <c r="E55" s="24"/>
      <c r="F55" s="24"/>
    </row>
    <row r="56" spans="1:6" x14ac:dyDescent="0.2">
      <c r="A56" s="24"/>
      <c r="B56" s="24"/>
      <c r="C56" s="24"/>
      <c r="D56" s="24"/>
      <c r="E56" s="24"/>
      <c r="F56" s="24"/>
    </row>
    <row r="57" spans="1:6" x14ac:dyDescent="0.2">
      <c r="A57" s="24"/>
      <c r="B57" s="24"/>
      <c r="C57" s="24"/>
      <c r="D57" s="24"/>
      <c r="E57" s="24"/>
      <c r="F57" s="24"/>
    </row>
    <row r="58" spans="1:6" x14ac:dyDescent="0.2">
      <c r="A58" s="24"/>
      <c r="B58" s="24"/>
      <c r="C58" s="24"/>
      <c r="D58" s="24"/>
      <c r="E58" s="24"/>
      <c r="F58" s="24"/>
    </row>
    <row r="59" spans="1:6" x14ac:dyDescent="0.2">
      <c r="A59" s="24"/>
      <c r="B59" s="24"/>
      <c r="C59" s="24"/>
      <c r="D59" s="24"/>
      <c r="E59" s="24"/>
      <c r="F59" s="24"/>
    </row>
    <row r="60" spans="1:6" x14ac:dyDescent="0.2">
      <c r="A60" s="24"/>
      <c r="B60" s="24"/>
      <c r="C60" s="24"/>
      <c r="D60" s="24"/>
      <c r="E60" s="24"/>
      <c r="F60" s="24"/>
    </row>
    <row r="61" spans="1:6" x14ac:dyDescent="0.2">
      <c r="A61" s="24"/>
      <c r="B61" s="24"/>
      <c r="C61" s="24"/>
      <c r="D61" s="24"/>
      <c r="E61" s="24"/>
      <c r="F61" s="24"/>
    </row>
    <row r="62" spans="1:6" x14ac:dyDescent="0.2">
      <c r="A62" s="24"/>
      <c r="B62" s="24"/>
      <c r="C62" s="24"/>
      <c r="D62" s="24"/>
      <c r="E62" s="24"/>
      <c r="F62" s="24"/>
    </row>
    <row r="63" spans="1:6" x14ac:dyDescent="0.2">
      <c r="A63" s="24"/>
      <c r="B63" s="24"/>
      <c r="C63" s="24"/>
      <c r="D63" s="24"/>
      <c r="E63" s="24"/>
      <c r="F63" s="24"/>
    </row>
    <row r="64" spans="1:6" x14ac:dyDescent="0.2">
      <c r="A64" s="24"/>
      <c r="B64" s="24"/>
      <c r="C64" s="24"/>
      <c r="D64" s="24"/>
      <c r="E64" s="24"/>
      <c r="F64" s="24"/>
    </row>
    <row r="65" spans="1:6" x14ac:dyDescent="0.2">
      <c r="A65" s="24"/>
      <c r="B65" s="24"/>
      <c r="C65" s="24"/>
      <c r="D65" s="24"/>
      <c r="E65" s="24"/>
      <c r="F65" s="24"/>
    </row>
    <row r="66" spans="1:6" x14ac:dyDescent="0.2">
      <c r="A66" s="24"/>
      <c r="B66" s="24"/>
      <c r="C66" s="24"/>
      <c r="D66" s="24"/>
      <c r="E66" s="24"/>
      <c r="F66" s="24"/>
    </row>
    <row r="67" spans="1:6" x14ac:dyDescent="0.2">
      <c r="A67" s="24"/>
      <c r="B67" s="24"/>
      <c r="C67" s="24"/>
      <c r="D67" s="24"/>
      <c r="E67" s="24"/>
      <c r="F67" s="24"/>
    </row>
    <row r="68" spans="1:6" x14ac:dyDescent="0.2">
      <c r="A68" s="24"/>
      <c r="B68" s="24"/>
      <c r="C68" s="24"/>
      <c r="D68" s="24"/>
      <c r="E68" s="24"/>
      <c r="F68" s="24"/>
    </row>
    <row r="69" spans="1:6" x14ac:dyDescent="0.2">
      <c r="A69" s="24"/>
      <c r="B69" s="24"/>
      <c r="C69" s="24"/>
      <c r="D69" s="24"/>
      <c r="E69" s="24"/>
      <c r="F69" s="24"/>
    </row>
    <row r="70" spans="1:6" x14ac:dyDescent="0.2">
      <c r="A70" s="24"/>
      <c r="B70" s="24"/>
      <c r="C70" s="24"/>
      <c r="D70" s="24"/>
      <c r="E70" s="24"/>
      <c r="F70" s="24"/>
    </row>
    <row r="71" spans="1:6" hidden="1" x14ac:dyDescent="0.2">
      <c r="A71" s="73" t="s">
        <v>63</v>
      </c>
      <c r="B71" s="73"/>
      <c r="C71" s="73"/>
      <c r="D71" s="73"/>
      <c r="E71" s="73"/>
      <c r="F71" s="73"/>
    </row>
    <row r="72" spans="1:6" hidden="1" x14ac:dyDescent="0.2">
      <c r="A72" s="43"/>
      <c r="B72" s="43"/>
      <c r="C72" s="43"/>
      <c r="D72" s="43"/>
      <c r="E72" s="43"/>
      <c r="F72" s="43"/>
    </row>
    <row r="73" spans="1:6" ht="15" hidden="1" customHeight="1" x14ac:dyDescent="0.2">
      <c r="A73" s="32" t="s">
        <v>36</v>
      </c>
      <c r="B73" s="28">
        <f>EXP(-3)</f>
        <v>4.9787068367863944E-2</v>
      </c>
      <c r="C73" s="33" t="s">
        <v>11</v>
      </c>
      <c r="D73" s="24"/>
      <c r="E73" s="24"/>
      <c r="F73" s="24"/>
    </row>
    <row r="74" spans="1:6" hidden="1" x14ac:dyDescent="0.2">
      <c r="A74" s="32" t="s">
        <v>43</v>
      </c>
      <c r="B74" s="28">
        <f>EXP(-2)</f>
        <v>0.1353352832366127</v>
      </c>
      <c r="C74" s="24" t="s">
        <v>12</v>
      </c>
      <c r="D74" s="24"/>
      <c r="E74" s="24" t="s">
        <v>28</v>
      </c>
      <c r="F74" s="24"/>
    </row>
    <row r="75" spans="1:6" ht="15" hidden="1" customHeight="1" x14ac:dyDescent="0.2">
      <c r="A75" s="32" t="s">
        <v>26</v>
      </c>
      <c r="B75" s="28">
        <f>EXP(-1)</f>
        <v>0.36787944117144233</v>
      </c>
      <c r="C75" s="24" t="s">
        <v>44</v>
      </c>
      <c r="D75" s="24"/>
      <c r="E75" s="24"/>
      <c r="F75" s="24"/>
    </row>
    <row r="76" spans="1:6" hidden="1" x14ac:dyDescent="0.2">
      <c r="A76" s="32" t="s">
        <v>41</v>
      </c>
      <c r="B76" s="24"/>
      <c r="C76" s="24"/>
      <c r="D76" s="24"/>
      <c r="E76" s="24"/>
      <c r="F76" s="24"/>
    </row>
    <row r="77" spans="1:6" hidden="1" x14ac:dyDescent="0.2">
      <c r="A77" s="32" t="s">
        <v>37</v>
      </c>
      <c r="B77" s="24"/>
      <c r="C77" s="24"/>
      <c r="D77" s="24"/>
      <c r="E77" s="24"/>
      <c r="F77" s="24"/>
    </row>
    <row r="78" spans="1:6" hidden="1" x14ac:dyDescent="0.2">
      <c r="A78" s="32" t="s">
        <v>45</v>
      </c>
      <c r="B78" s="24"/>
      <c r="C78" s="24"/>
      <c r="D78" s="24"/>
      <c r="E78" s="24"/>
      <c r="F78" s="24"/>
    </row>
    <row r="79" spans="1:6" hidden="1" x14ac:dyDescent="0.2">
      <c r="A79" s="32" t="s">
        <v>42</v>
      </c>
      <c r="B79" s="24"/>
      <c r="C79" s="24"/>
      <c r="D79" s="24"/>
      <c r="E79" s="24"/>
      <c r="F79" s="24"/>
    </row>
    <row r="80" spans="1:6" hidden="1" x14ac:dyDescent="0.2">
      <c r="A80" s="32" t="s">
        <v>27</v>
      </c>
      <c r="B80" s="24"/>
      <c r="C80" s="24"/>
      <c r="D80" s="24"/>
      <c r="E80" s="24"/>
      <c r="F80" s="24"/>
    </row>
    <row r="81" spans="1:6" hidden="1" x14ac:dyDescent="0.2">
      <c r="A81" s="32"/>
      <c r="B81" s="24"/>
      <c r="C81" s="24"/>
      <c r="D81" s="24"/>
      <c r="E81" s="24"/>
      <c r="F81" s="24"/>
    </row>
    <row r="82" spans="1:6" hidden="1" x14ac:dyDescent="0.2">
      <c r="A82" s="24"/>
      <c r="B82" s="24"/>
      <c r="C82" s="24"/>
      <c r="D82" s="24"/>
      <c r="E82" s="24"/>
      <c r="F82" s="24"/>
    </row>
    <row r="83" spans="1:6" hidden="1" x14ac:dyDescent="0.2">
      <c r="A83" s="24"/>
      <c r="B83" s="24"/>
      <c r="C83" s="24"/>
      <c r="D83" s="24"/>
      <c r="E83" s="24"/>
      <c r="F83" s="24"/>
    </row>
    <row r="84" spans="1:6" hidden="1" x14ac:dyDescent="0.2">
      <c r="A84" s="24"/>
      <c r="B84" s="24"/>
      <c r="C84" s="24"/>
      <c r="D84" s="24"/>
      <c r="E84" s="24"/>
      <c r="F84" s="24"/>
    </row>
    <row r="85" spans="1:6" hidden="1" x14ac:dyDescent="0.2">
      <c r="A85" s="31" t="s">
        <v>6</v>
      </c>
      <c r="B85" s="31">
        <v>0</v>
      </c>
      <c r="C85" s="24"/>
      <c r="D85" s="24"/>
      <c r="E85" s="24"/>
      <c r="F85" s="24"/>
    </row>
    <row r="86" spans="1:6" hidden="1" x14ac:dyDescent="0.2">
      <c r="A86" s="31" t="s">
        <v>5</v>
      </c>
      <c r="B86" s="31">
        <v>1</v>
      </c>
      <c r="C86" s="24"/>
      <c r="D86" s="24"/>
      <c r="E86" s="24"/>
      <c r="F86" s="24"/>
    </row>
    <row r="87" spans="1:6" hidden="1" x14ac:dyDescent="0.2">
      <c r="A87" s="24"/>
      <c r="B87" s="31">
        <v>2</v>
      </c>
      <c r="C87" s="24"/>
      <c r="D87" s="24"/>
      <c r="E87" s="24"/>
      <c r="F87" s="24"/>
    </row>
    <row r="88" spans="1:6" hidden="1" x14ac:dyDescent="0.2">
      <c r="A88" s="24"/>
      <c r="B88" s="31">
        <v>3</v>
      </c>
      <c r="C88" s="24"/>
      <c r="D88" s="24"/>
      <c r="E88" s="24"/>
      <c r="F88" s="24"/>
    </row>
    <row r="89" spans="1:6" hidden="1" x14ac:dyDescent="0.2">
      <c r="A89" s="24"/>
      <c r="B89" s="31">
        <v>4</v>
      </c>
      <c r="C89" s="24"/>
      <c r="D89" s="24"/>
      <c r="E89" s="24"/>
      <c r="F89" s="24"/>
    </row>
    <row r="90" spans="1:6" hidden="1" x14ac:dyDescent="0.2">
      <c r="A90" s="24"/>
      <c r="B90" s="31">
        <v>5</v>
      </c>
      <c r="C90" s="24"/>
      <c r="D90" s="24"/>
      <c r="E90" s="24"/>
      <c r="F90" s="24"/>
    </row>
    <row r="91" spans="1:6" hidden="1" x14ac:dyDescent="0.2">
      <c r="A91" s="24"/>
      <c r="B91" s="31" t="s">
        <v>8</v>
      </c>
      <c r="C91" s="24"/>
      <c r="D91" s="24"/>
      <c r="E91" s="24"/>
      <c r="F91" s="24"/>
    </row>
    <row r="92" spans="1:6" hidden="1" x14ac:dyDescent="0.2">
      <c r="A92" s="24"/>
      <c r="B92" s="24"/>
      <c r="C92" s="24"/>
      <c r="D92" s="24"/>
      <c r="E92" s="24"/>
      <c r="F92" s="24"/>
    </row>
    <row r="93" spans="1:6" hidden="1" x14ac:dyDescent="0.2">
      <c r="A93" s="24"/>
      <c r="B93" s="24"/>
      <c r="C93" s="24"/>
      <c r="D93" s="24"/>
      <c r="E93" s="24"/>
      <c r="F93" s="24"/>
    </row>
    <row r="94" spans="1:6" hidden="1" x14ac:dyDescent="0.2">
      <c r="A94" s="24">
        <f>COUNT(A153:A191)</f>
        <v>12</v>
      </c>
      <c r="B94" s="24"/>
      <c r="C94" s="24"/>
      <c r="D94" s="24"/>
      <c r="E94" s="43" t="s">
        <v>2</v>
      </c>
      <c r="F94" s="24"/>
    </row>
    <row r="95" spans="1:6" hidden="1" x14ac:dyDescent="0.2">
      <c r="A95" s="24">
        <f>COUNT(B153:B191)</f>
        <v>12</v>
      </c>
      <c r="B95" s="24"/>
      <c r="C95" s="24"/>
      <c r="D95" s="24"/>
      <c r="E95" s="30" t="s">
        <v>20</v>
      </c>
      <c r="F95" s="24"/>
    </row>
    <row r="96" spans="1:6" hidden="1" x14ac:dyDescent="0.2">
      <c r="A96" s="24"/>
      <c r="B96" s="24"/>
      <c r="C96" s="24"/>
      <c r="D96" s="24"/>
      <c r="E96" s="24" t="s">
        <v>21</v>
      </c>
      <c r="F96" s="24"/>
    </row>
    <row r="97" spans="1:6" hidden="1" x14ac:dyDescent="0.2">
      <c r="A97" s="24"/>
      <c r="B97" s="24"/>
      <c r="C97" s="24"/>
      <c r="D97" s="24"/>
      <c r="E97" s="24" t="s">
        <v>19</v>
      </c>
      <c r="F97" s="24"/>
    </row>
    <row r="98" spans="1:6" hidden="1" x14ac:dyDescent="0.2">
      <c r="A98" s="24"/>
      <c r="B98" s="24"/>
      <c r="C98" s="24"/>
      <c r="D98" s="24"/>
      <c r="E98" s="24"/>
      <c r="F98" s="24"/>
    </row>
    <row r="99" spans="1:6" hidden="1" x14ac:dyDescent="0.2">
      <c r="A99" s="43" t="s">
        <v>14</v>
      </c>
      <c r="B99" s="43" t="s">
        <v>3</v>
      </c>
      <c r="C99" s="43" t="s">
        <v>15</v>
      </c>
      <c r="D99" s="24"/>
      <c r="E99" s="24"/>
      <c r="F99" s="24"/>
    </row>
    <row r="100" spans="1:6" ht="15" hidden="1" customHeight="1" x14ac:dyDescent="0.2">
      <c r="A100" s="24" t="s">
        <v>21</v>
      </c>
      <c r="B100" s="24" t="s">
        <v>16</v>
      </c>
      <c r="C100" s="24" t="s">
        <v>16</v>
      </c>
      <c r="D100" s="24"/>
      <c r="E100" s="24"/>
      <c r="F100" s="24"/>
    </row>
    <row r="101" spans="1:6" hidden="1" x14ac:dyDescent="0.2">
      <c r="A101" s="24" t="s">
        <v>19</v>
      </c>
      <c r="B101" s="24" t="s">
        <v>17</v>
      </c>
      <c r="C101" s="24" t="s">
        <v>17</v>
      </c>
      <c r="D101" s="24"/>
      <c r="E101" s="24"/>
      <c r="F101" s="24"/>
    </row>
    <row r="102" spans="1:6" hidden="1" x14ac:dyDescent="0.2">
      <c r="A102" s="24" t="s">
        <v>24</v>
      </c>
      <c r="B102" s="24" t="s">
        <v>18</v>
      </c>
      <c r="C102" s="24" t="s">
        <v>18</v>
      </c>
      <c r="D102" s="24"/>
      <c r="E102" s="24"/>
      <c r="F102" s="24"/>
    </row>
    <row r="103" spans="1:6" hidden="1" x14ac:dyDescent="0.2">
      <c r="A103" s="24" t="s">
        <v>25</v>
      </c>
      <c r="B103" s="24"/>
      <c r="C103" s="24" t="s">
        <v>23</v>
      </c>
      <c r="D103" s="24"/>
      <c r="E103" s="24"/>
      <c r="F103" s="24"/>
    </row>
    <row r="104" spans="1:6" ht="14.25" hidden="1" x14ac:dyDescent="0.2">
      <c r="A104" s="24"/>
      <c r="B104" s="24"/>
      <c r="C104" s="24"/>
      <c r="D104" s="24"/>
      <c r="E104" s="26"/>
      <c r="F104" s="26"/>
    </row>
    <row r="105" spans="1:6" ht="14.25" hidden="1" x14ac:dyDescent="0.2">
      <c r="A105" s="24" t="s">
        <v>25</v>
      </c>
      <c r="B105" s="24"/>
      <c r="C105" s="24" t="s">
        <v>46</v>
      </c>
      <c r="D105" s="24"/>
      <c r="E105" s="26" t="s">
        <v>8</v>
      </c>
    </row>
    <row r="106" spans="1:6" ht="15" hidden="1" customHeight="1" x14ac:dyDescent="0.25">
      <c r="A106" s="24"/>
      <c r="B106" s="29"/>
      <c r="C106" s="29"/>
      <c r="D106" s="24"/>
      <c r="E106" s="24"/>
    </row>
    <row r="107" spans="1:6" ht="15" hidden="1" x14ac:dyDescent="0.25">
      <c r="A107" s="24"/>
      <c r="B107" s="29"/>
      <c r="C107" s="29"/>
      <c r="D107" s="24"/>
      <c r="E107" s="24"/>
    </row>
    <row r="108" spans="1:6" ht="15" hidden="1" x14ac:dyDescent="0.2">
      <c r="A108" s="24" t="s">
        <v>38</v>
      </c>
      <c r="B108" s="24"/>
      <c r="C108" s="24"/>
      <c r="D108" s="24"/>
      <c r="E108" s="25" t="s">
        <v>8</v>
      </c>
    </row>
    <row r="109" spans="1:6" ht="15" hidden="1" x14ac:dyDescent="0.2">
      <c r="A109" s="24" t="s">
        <v>7</v>
      </c>
      <c r="B109" s="24"/>
      <c r="C109" s="24"/>
      <c r="D109" s="25" t="s">
        <v>8</v>
      </c>
      <c r="E109" s="24"/>
    </row>
    <row r="110" spans="1:6" ht="15" hidden="1" x14ac:dyDescent="0.2">
      <c r="A110" s="24" t="s">
        <v>39</v>
      </c>
      <c r="B110" s="24"/>
      <c r="C110" s="24"/>
      <c r="D110" s="25" t="s">
        <v>8</v>
      </c>
      <c r="E110" s="24"/>
    </row>
    <row r="111" spans="1:6" ht="15" hidden="1" x14ac:dyDescent="0.2">
      <c r="A111" s="24" t="s">
        <v>40</v>
      </c>
      <c r="B111" s="24"/>
      <c r="C111" s="24"/>
      <c r="D111" s="25" t="s">
        <v>8</v>
      </c>
      <c r="E111" s="24"/>
    </row>
    <row r="112" spans="1:6" hidden="1" x14ac:dyDescent="0.2">
      <c r="A112" s="24"/>
      <c r="B112" s="24"/>
      <c r="C112" s="24"/>
      <c r="D112" s="24"/>
      <c r="E112" s="24"/>
      <c r="F112" s="24"/>
    </row>
    <row r="113" spans="1:14" hidden="1" x14ac:dyDescent="0.2">
      <c r="A113" s="28">
        <f>C192/D192</f>
        <v>0.625</v>
      </c>
      <c r="B113" s="28"/>
      <c r="C113" s="28"/>
      <c r="D113" s="27"/>
      <c r="E113" s="24"/>
      <c r="F113" s="24"/>
      <c r="K113" s="44"/>
      <c r="L113" s="44"/>
      <c r="M113" s="44"/>
      <c r="N113" s="44"/>
    </row>
    <row r="114" spans="1:14" hidden="1" x14ac:dyDescent="0.2">
      <c r="A114" s="28">
        <f>POWER(A192,1/B192)</f>
        <v>0</v>
      </c>
      <c r="B114" s="28"/>
      <c r="C114" s="28"/>
      <c r="D114" s="27"/>
      <c r="E114" s="24"/>
      <c r="F114" s="24"/>
    </row>
    <row r="115" spans="1:14" hidden="1" x14ac:dyDescent="0.2">
      <c r="A115" s="28">
        <f>IF(A113&lt;1,A113*SQRT(A114),SQRT(PRODUCT(A113:A114)))</f>
        <v>0</v>
      </c>
      <c r="B115" s="28"/>
      <c r="C115" s="28"/>
      <c r="D115" s="27"/>
      <c r="E115" s="24"/>
      <c r="F115" s="24"/>
    </row>
    <row r="116" spans="1:14" hidden="1" x14ac:dyDescent="0.2">
      <c r="A116" s="28">
        <f>EXP(-A115)</f>
        <v>1</v>
      </c>
      <c r="B116" s="28"/>
      <c r="C116" s="28"/>
      <c r="D116" s="27"/>
      <c r="E116" s="24"/>
      <c r="F116" s="24"/>
    </row>
    <row r="117" spans="1:14" hidden="1" x14ac:dyDescent="0.2">
      <c r="A117" s="24"/>
      <c r="B117" s="24"/>
      <c r="C117" s="24"/>
      <c r="D117" s="24"/>
      <c r="E117" s="24"/>
      <c r="F117" s="24"/>
    </row>
    <row r="118" spans="1:14" hidden="1" x14ac:dyDescent="0.2">
      <c r="A118" s="24"/>
      <c r="B118" s="24"/>
      <c r="C118" s="24"/>
      <c r="D118" s="24"/>
      <c r="E118" s="24"/>
      <c r="F118" s="24"/>
    </row>
    <row r="119" spans="1:14" hidden="1" x14ac:dyDescent="0.2">
      <c r="A119" s="24"/>
      <c r="B119" s="24"/>
      <c r="C119" s="24"/>
      <c r="D119" s="24"/>
      <c r="E119" s="24"/>
      <c r="F119" s="24"/>
    </row>
    <row r="120" spans="1:14" hidden="1" x14ac:dyDescent="0.2">
      <c r="A120" s="24"/>
      <c r="B120" s="24"/>
      <c r="C120" s="24"/>
      <c r="D120" s="24"/>
      <c r="E120" s="24"/>
      <c r="F120" s="24"/>
    </row>
    <row r="121" spans="1:14" ht="14.25" hidden="1" x14ac:dyDescent="0.2">
      <c r="A121" s="26" t="s">
        <v>5</v>
      </c>
      <c r="E121" s="24"/>
      <c r="F121" s="24"/>
    </row>
    <row r="122" spans="1:14" hidden="1" x14ac:dyDescent="0.2">
      <c r="A122" s="24" t="s">
        <v>39</v>
      </c>
      <c r="E122" s="24"/>
      <c r="F122" s="24"/>
    </row>
    <row r="123" spans="1:14" hidden="1" x14ac:dyDescent="0.2">
      <c r="A123" s="24" t="s">
        <v>40</v>
      </c>
      <c r="E123" s="24"/>
      <c r="F123" s="24"/>
    </row>
    <row r="124" spans="1:14" ht="15" hidden="1" x14ac:dyDescent="0.2">
      <c r="A124" s="25" t="s">
        <v>5</v>
      </c>
      <c r="E124" s="24"/>
      <c r="F124" s="24"/>
    </row>
    <row r="125" spans="1:14" ht="15" hidden="1" x14ac:dyDescent="0.2">
      <c r="A125" s="25" t="s">
        <v>5</v>
      </c>
      <c r="E125" s="24"/>
      <c r="F125" s="24"/>
    </row>
    <row r="126" spans="1:14" ht="15" hidden="1" x14ac:dyDescent="0.2">
      <c r="A126" s="25" t="s">
        <v>5</v>
      </c>
      <c r="E126" s="24"/>
      <c r="F126" s="24"/>
    </row>
    <row r="127" spans="1:14" ht="15" hidden="1" x14ac:dyDescent="0.2">
      <c r="A127" s="25" t="s">
        <v>5</v>
      </c>
      <c r="E127" s="24"/>
      <c r="F127" s="24"/>
    </row>
    <row r="128" spans="1:14" hidden="1" x14ac:dyDescent="0.2">
      <c r="A128" s="24"/>
      <c r="B128" s="24"/>
      <c r="C128" s="24"/>
      <c r="D128" s="24"/>
      <c r="E128" s="24"/>
      <c r="F128" s="24"/>
    </row>
    <row r="129" spans="1:6" hidden="1" x14ac:dyDescent="0.2">
      <c r="A129" s="24"/>
      <c r="B129" s="24"/>
      <c r="C129" s="24"/>
      <c r="D129" s="24"/>
      <c r="E129" s="24"/>
      <c r="F129" s="24"/>
    </row>
    <row r="130" spans="1:6" hidden="1" x14ac:dyDescent="0.2">
      <c r="A130" s="24"/>
      <c r="B130" s="24"/>
      <c r="C130" s="24"/>
      <c r="D130" s="24"/>
      <c r="E130" s="24"/>
      <c r="F130" s="24"/>
    </row>
    <row r="131" spans="1:6" hidden="1" x14ac:dyDescent="0.2">
      <c r="A131" s="24"/>
      <c r="B131" s="24"/>
      <c r="C131" s="24"/>
      <c r="D131" s="24"/>
      <c r="E131" s="24"/>
      <c r="F131" s="24"/>
    </row>
    <row r="132" spans="1:6" hidden="1" x14ac:dyDescent="0.2">
      <c r="A132" s="24"/>
      <c r="B132" s="24"/>
      <c r="C132" s="24"/>
      <c r="D132" s="24"/>
      <c r="E132" s="24"/>
      <c r="F132" s="24"/>
    </row>
    <row r="133" spans="1:6" hidden="1" x14ac:dyDescent="0.2">
      <c r="A133" s="24"/>
      <c r="B133" s="24"/>
      <c r="C133" s="24"/>
      <c r="D133" s="24"/>
      <c r="E133" s="24"/>
      <c r="F133" s="24"/>
    </row>
    <row r="134" spans="1:6" hidden="1" x14ac:dyDescent="0.2">
      <c r="A134" s="24"/>
      <c r="B134" s="24"/>
      <c r="C134" s="24"/>
      <c r="D134" s="24"/>
      <c r="E134" s="24"/>
      <c r="F134" s="24"/>
    </row>
    <row r="135" spans="1:6" hidden="1" x14ac:dyDescent="0.2">
      <c r="A135" s="24"/>
      <c r="B135" s="24"/>
      <c r="C135" s="24"/>
      <c r="D135" s="24"/>
      <c r="E135" s="24"/>
      <c r="F135" s="24"/>
    </row>
    <row r="136" spans="1:6" hidden="1" x14ac:dyDescent="0.2">
      <c r="A136" s="24"/>
      <c r="B136" s="24"/>
      <c r="C136" s="24"/>
      <c r="D136" s="24"/>
      <c r="E136" s="24"/>
      <c r="F136" s="24"/>
    </row>
    <row r="137" spans="1:6" hidden="1" x14ac:dyDescent="0.2">
      <c r="A137" s="24"/>
      <c r="B137" s="24"/>
      <c r="C137" s="24"/>
      <c r="D137" s="24"/>
      <c r="E137" s="24"/>
      <c r="F137" s="24"/>
    </row>
    <row r="138" spans="1:6" hidden="1" x14ac:dyDescent="0.2">
      <c r="A138" s="24"/>
      <c r="B138" s="24"/>
      <c r="C138" s="24"/>
      <c r="D138" s="24"/>
      <c r="E138" s="24"/>
      <c r="F138" s="24"/>
    </row>
    <row r="139" spans="1:6" hidden="1" x14ac:dyDescent="0.2">
      <c r="A139" s="24"/>
      <c r="B139" s="24"/>
      <c r="C139" s="24"/>
      <c r="D139" s="24"/>
      <c r="E139" s="24"/>
      <c r="F139" s="24"/>
    </row>
    <row r="140" spans="1:6" hidden="1" x14ac:dyDescent="0.2">
      <c r="A140" s="24"/>
      <c r="B140" s="24"/>
      <c r="C140" s="24"/>
      <c r="D140" s="24"/>
      <c r="E140" s="24"/>
      <c r="F140" s="24"/>
    </row>
    <row r="141" spans="1:6" hidden="1" x14ac:dyDescent="0.2">
      <c r="A141" s="24"/>
      <c r="B141" s="24"/>
      <c r="C141" s="24"/>
      <c r="D141" s="24"/>
      <c r="E141" s="24"/>
      <c r="F141" s="24"/>
    </row>
    <row r="142" spans="1:6" hidden="1" x14ac:dyDescent="0.2">
      <c r="A142" s="24"/>
      <c r="B142" s="24"/>
      <c r="C142" s="24"/>
      <c r="D142" s="24"/>
      <c r="E142" s="24"/>
      <c r="F142" s="24"/>
    </row>
    <row r="143" spans="1:6" hidden="1" x14ac:dyDescent="0.2">
      <c r="A143" s="24"/>
      <c r="B143" s="24"/>
      <c r="C143" s="24"/>
      <c r="D143" s="24"/>
      <c r="E143" s="24"/>
      <c r="F143" s="24"/>
    </row>
    <row r="144" spans="1:6" hidden="1" x14ac:dyDescent="0.2">
      <c r="A144" s="24"/>
      <c r="B144" s="24"/>
      <c r="C144" s="24"/>
      <c r="D144" s="24"/>
      <c r="E144" s="24"/>
      <c r="F144" s="24"/>
    </row>
    <row r="145" spans="1:6" hidden="1" x14ac:dyDescent="0.2">
      <c r="A145" s="24"/>
      <c r="B145" s="24"/>
      <c r="C145" s="24"/>
      <c r="D145" s="24"/>
      <c r="E145" s="24"/>
      <c r="F145" s="24"/>
    </row>
    <row r="146" spans="1:6" hidden="1" x14ac:dyDescent="0.2">
      <c r="A146" s="24"/>
      <c r="B146" s="24"/>
      <c r="C146" s="24"/>
      <c r="D146" s="24"/>
      <c r="E146" s="24"/>
      <c r="F146" s="24"/>
    </row>
    <row r="147" spans="1:6" hidden="1" x14ac:dyDescent="0.2">
      <c r="A147" s="24"/>
      <c r="B147" s="24"/>
      <c r="C147" s="24"/>
      <c r="D147" s="24"/>
      <c r="E147" s="24"/>
      <c r="F147" s="24"/>
    </row>
    <row r="148" spans="1:6" hidden="1" x14ac:dyDescent="0.2">
      <c r="A148" s="24"/>
      <c r="B148" s="24"/>
      <c r="C148" s="24"/>
      <c r="D148" s="24"/>
      <c r="E148" s="24"/>
      <c r="F148" s="24"/>
    </row>
    <row r="149" spans="1:6" hidden="1" x14ac:dyDescent="0.2">
      <c r="A149" s="24"/>
      <c r="B149" s="24"/>
      <c r="C149" s="24"/>
      <c r="D149" s="24"/>
      <c r="E149" s="24"/>
      <c r="F149" s="24"/>
    </row>
    <row r="150" spans="1:6" hidden="1" x14ac:dyDescent="0.2">
      <c r="A150" s="24"/>
      <c r="B150" s="24"/>
      <c r="C150" s="24"/>
      <c r="D150" s="24"/>
      <c r="E150" s="24"/>
      <c r="F150" s="24"/>
    </row>
    <row r="151" spans="1:6" hidden="1" x14ac:dyDescent="0.2"/>
    <row r="152" spans="1:6" hidden="1" x14ac:dyDescent="0.2">
      <c r="A152" s="86" t="s">
        <v>9</v>
      </c>
      <c r="B152" s="86"/>
      <c r="C152" s="86" t="s">
        <v>10</v>
      </c>
      <c r="D152" s="86"/>
    </row>
    <row r="153" spans="1:6" hidden="1" x14ac:dyDescent="0.2">
      <c r="A153" s="44" t="str">
        <f>IF(F14=A85,IF(E14=B91,"",E14),"")</f>
        <v/>
      </c>
      <c r="B153" s="44" t="str">
        <f>IF(F14=A85,IF(E14=B91,"",1),"")</f>
        <v/>
      </c>
      <c r="C153" s="44">
        <f t="shared" ref="C153:C183" si="0">IF(F14=$A$86,IF(E14=$B$91,"",E14),"")</f>
        <v>0</v>
      </c>
      <c r="D153" s="44">
        <f t="shared" ref="D153:D183" si="1">IF(F14=$A$86,IF(E14=$B$91,"",1),"")</f>
        <v>1</v>
      </c>
    </row>
    <row r="154" spans="1:6" hidden="1" x14ac:dyDescent="0.2">
      <c r="A154" s="44" t="str">
        <f>IF(F15=A85,IF(E15=B91,"",E15),"")</f>
        <v/>
      </c>
      <c r="B154" s="44" t="str">
        <f>IF(F15=A85,IF(E15=B91,"",1),"")</f>
        <v/>
      </c>
      <c r="C154" s="44">
        <f t="shared" si="0"/>
        <v>2</v>
      </c>
      <c r="D154" s="44">
        <f t="shared" si="1"/>
        <v>1</v>
      </c>
    </row>
    <row r="155" spans="1:6" hidden="1" x14ac:dyDescent="0.2">
      <c r="A155" s="44" t="str">
        <f>IF(F16=A85,IF(E16=B91,"",E16),"")</f>
        <v/>
      </c>
      <c r="B155" s="44" t="str">
        <f>IF(F16=A85,IF(E16=B91,"",1),"")</f>
        <v/>
      </c>
      <c r="C155" s="44">
        <f t="shared" si="0"/>
        <v>0</v>
      </c>
      <c r="D155" s="44">
        <f t="shared" si="1"/>
        <v>1</v>
      </c>
    </row>
    <row r="156" spans="1:6" hidden="1" x14ac:dyDescent="0.2">
      <c r="A156" s="44" t="str">
        <f>IF(F17=A85,IF(E17=B91,"",E17),"")</f>
        <v/>
      </c>
      <c r="B156" s="44" t="str">
        <f>IF(F17=A85,IF(E17=B91,"",1),"")</f>
        <v/>
      </c>
      <c r="C156" s="44">
        <f t="shared" si="0"/>
        <v>1</v>
      </c>
      <c r="D156" s="44">
        <f t="shared" si="1"/>
        <v>1</v>
      </c>
    </row>
    <row r="157" spans="1:6" hidden="1" x14ac:dyDescent="0.2">
      <c r="A157" s="44" t="str">
        <f>IF(F18=A85,IF(E18=B91,"",E18),"")</f>
        <v/>
      </c>
      <c r="B157" s="44" t="str">
        <f>IF(F18=A85,IF(E18=B91,"",1),"")</f>
        <v/>
      </c>
      <c r="C157" s="44">
        <f t="shared" si="0"/>
        <v>1</v>
      </c>
      <c r="D157" s="44">
        <f t="shared" si="1"/>
        <v>1</v>
      </c>
    </row>
    <row r="158" spans="1:6" hidden="1" x14ac:dyDescent="0.2">
      <c r="A158" s="44">
        <f>IF(F19=A85,IF(E19=B91,"",E19),"")</f>
        <v>1</v>
      </c>
      <c r="B158" s="44">
        <f>IF(F19=A85,IF(E19=B91,"",1),"")</f>
        <v>1</v>
      </c>
      <c r="C158" s="44" t="str">
        <f t="shared" si="0"/>
        <v/>
      </c>
      <c r="D158" s="44" t="str">
        <f t="shared" si="1"/>
        <v/>
      </c>
    </row>
    <row r="159" spans="1:6" hidden="1" x14ac:dyDescent="0.2">
      <c r="A159" s="44">
        <f>IF(F20=A85,IF(E20=B91,"",E20),"")</f>
        <v>0</v>
      </c>
      <c r="B159" s="44">
        <f>IF(F20=A85,IF(E20=B91,"",1),"")</f>
        <v>1</v>
      </c>
      <c r="C159" s="44" t="str">
        <f t="shared" si="0"/>
        <v/>
      </c>
      <c r="D159" s="44" t="str">
        <f t="shared" si="1"/>
        <v/>
      </c>
    </row>
    <row r="160" spans="1:6" hidden="1" x14ac:dyDescent="0.2">
      <c r="A160" s="44">
        <f>IF(F21=A85,IF(E21=B91,"",E21),"")</f>
        <v>1</v>
      </c>
      <c r="B160" s="44">
        <f>IF(F21=A85,IF(E21=B91,"",1),"")</f>
        <v>1</v>
      </c>
      <c r="C160" s="44" t="str">
        <f t="shared" si="0"/>
        <v/>
      </c>
      <c r="D160" s="44" t="str">
        <f t="shared" si="1"/>
        <v/>
      </c>
    </row>
    <row r="161" spans="1:4" hidden="1" x14ac:dyDescent="0.2">
      <c r="A161" s="44">
        <f>IF(F22=A85,IF(E22=B91,"",E22),"")</f>
        <v>2</v>
      </c>
      <c r="B161" s="44">
        <f>IF(F22=A85,IF(E22=B91,"",1),"")</f>
        <v>1</v>
      </c>
      <c r="C161" s="44" t="str">
        <f t="shared" si="0"/>
        <v/>
      </c>
      <c r="D161" s="44" t="str">
        <f t="shared" si="1"/>
        <v/>
      </c>
    </row>
    <row r="162" spans="1:4" hidden="1" x14ac:dyDescent="0.2">
      <c r="A162" s="44" t="str">
        <f>IF(F23=A85,IF(E23=B91,"",E23),"")</f>
        <v/>
      </c>
      <c r="B162" s="44" t="str">
        <f>IF(F23=A85,IF(E23=B91,"",1),"")</f>
        <v/>
      </c>
      <c r="C162" s="44">
        <f t="shared" si="0"/>
        <v>1</v>
      </c>
      <c r="D162" s="44">
        <f t="shared" si="1"/>
        <v>1</v>
      </c>
    </row>
    <row r="163" spans="1:4" hidden="1" x14ac:dyDescent="0.2">
      <c r="A163" s="44">
        <f>IF(F24=A85,IF(E24=B91,"",E24),"")</f>
        <v>0</v>
      </c>
      <c r="B163" s="44">
        <f>IF(F24=A85,IF(E24=B91,"",1),"")</f>
        <v>1</v>
      </c>
      <c r="C163" s="44" t="str">
        <f t="shared" si="0"/>
        <v/>
      </c>
      <c r="D163" s="44" t="str">
        <f t="shared" si="1"/>
        <v/>
      </c>
    </row>
    <row r="164" spans="1:4" hidden="1" x14ac:dyDescent="0.2">
      <c r="A164" s="44">
        <f>IF(F25=A85,IF(E25=B91,"",E25),"")</f>
        <v>3</v>
      </c>
      <c r="B164" s="44">
        <f>IF(F25=A85,IF(E25=B91,"",1),"")</f>
        <v>1</v>
      </c>
      <c r="C164" s="44" t="str">
        <f t="shared" si="0"/>
        <v/>
      </c>
      <c r="D164" s="44" t="str">
        <f t="shared" si="1"/>
        <v/>
      </c>
    </row>
    <row r="165" spans="1:4" hidden="1" x14ac:dyDescent="0.2">
      <c r="A165" s="44">
        <f>IF(F26=A85,IF(E26=B91,"",E26),"")</f>
        <v>2</v>
      </c>
      <c r="B165" s="44">
        <f>IF(F26=A85,IF(E26=B91,"",1),"")</f>
        <v>1</v>
      </c>
      <c r="C165" s="44" t="str">
        <f t="shared" si="0"/>
        <v/>
      </c>
      <c r="D165" s="44" t="str">
        <f t="shared" si="1"/>
        <v/>
      </c>
    </row>
    <row r="166" spans="1:4" hidden="1" x14ac:dyDescent="0.2">
      <c r="A166" s="44">
        <f>IF(F27=A85,IF(E27=B91,"",E27),"")</f>
        <v>2</v>
      </c>
      <c r="B166" s="44">
        <f>IF(F27=A85,IF(E27=B91,"",1),"")</f>
        <v>1</v>
      </c>
      <c r="C166" s="44" t="str">
        <f t="shared" si="0"/>
        <v/>
      </c>
      <c r="D166" s="44" t="str">
        <f t="shared" si="1"/>
        <v/>
      </c>
    </row>
    <row r="167" spans="1:4" hidden="1" x14ac:dyDescent="0.2">
      <c r="A167" s="44">
        <f>IF(F28=A85,IF(E28=B91,"",E28),"")</f>
        <v>3</v>
      </c>
      <c r="B167" s="44">
        <f>IF(F28=A85,IF(E28=B91,"",1),"")</f>
        <v>1</v>
      </c>
      <c r="C167" s="44" t="str">
        <f t="shared" si="0"/>
        <v/>
      </c>
      <c r="D167" s="44" t="str">
        <f t="shared" si="1"/>
        <v/>
      </c>
    </row>
    <row r="168" spans="1:4" hidden="1" x14ac:dyDescent="0.2">
      <c r="A168" s="44">
        <f>IF(F29=A85,IF(E29=B91,"",E29),"")</f>
        <v>0</v>
      </c>
      <c r="B168" s="44">
        <f>IF(F29=A85,IF(E29=B91,"",1),"")</f>
        <v>1</v>
      </c>
      <c r="C168" s="44" t="str">
        <f t="shared" si="0"/>
        <v/>
      </c>
      <c r="D168" s="44" t="str">
        <f t="shared" si="1"/>
        <v/>
      </c>
    </row>
    <row r="169" spans="1:4" hidden="1" x14ac:dyDescent="0.2">
      <c r="A169" s="44" t="str">
        <f>IF(F30=A85,IF(E30=B91,"",E30),"")</f>
        <v/>
      </c>
      <c r="B169" s="44" t="str">
        <f>IF(F30=A85,IF(E30=B91,"",1),"")</f>
        <v/>
      </c>
      <c r="C169" s="44">
        <f t="shared" si="0"/>
        <v>0</v>
      </c>
      <c r="D169" s="44">
        <f t="shared" si="1"/>
        <v>1</v>
      </c>
    </row>
    <row r="170" spans="1:4" hidden="1" x14ac:dyDescent="0.2">
      <c r="A170" s="44">
        <f>IF(F31=A85,IF(E31=B91,"",E31),"")</f>
        <v>4</v>
      </c>
      <c r="B170" s="44">
        <f>IF(F31=A85,IF(E31=B91,"",1),"")</f>
        <v>1</v>
      </c>
      <c r="C170" s="44" t="str">
        <f t="shared" si="0"/>
        <v/>
      </c>
      <c r="D170" s="44" t="str">
        <f t="shared" si="1"/>
        <v/>
      </c>
    </row>
    <row r="171" spans="1:4" hidden="1" x14ac:dyDescent="0.2">
      <c r="A171" s="44">
        <f>IF(F32=A85,IF(E32=B91,"",E32),"")</f>
        <v>1</v>
      </c>
      <c r="B171" s="44">
        <f>IF(F32=A85,IF(E32=B91,"",1),"")</f>
        <v>1</v>
      </c>
      <c r="C171" s="44" t="str">
        <f t="shared" si="0"/>
        <v/>
      </c>
      <c r="D171" s="44" t="str">
        <f t="shared" si="1"/>
        <v/>
      </c>
    </row>
    <row r="172" spans="1:4" hidden="1" x14ac:dyDescent="0.2">
      <c r="A172" s="44" t="str">
        <f>IF(F33=A85,IF(E33=B91,"",E33),"")</f>
        <v/>
      </c>
      <c r="B172" s="44" t="str">
        <f>IF(F33=A85,IF(E33=B91,"",1),"")</f>
        <v/>
      </c>
      <c r="C172" s="44">
        <f t="shared" si="0"/>
        <v>0</v>
      </c>
      <c r="D172" s="44">
        <f t="shared" si="1"/>
        <v>1</v>
      </c>
    </row>
    <row r="173" spans="1:4" hidden="1" x14ac:dyDescent="0.2">
      <c r="A173" s="44" t="str">
        <f>IF(F34=A85,IF(E34=B91,"",E34),"")</f>
        <v/>
      </c>
      <c r="B173" s="44" t="str">
        <f>IF(F34=A85,IF(E34=B91,"",1),"")</f>
        <v/>
      </c>
      <c r="C173" s="44" t="str">
        <f t="shared" si="0"/>
        <v/>
      </c>
      <c r="D173" s="44" t="str">
        <f t="shared" si="1"/>
        <v/>
      </c>
    </row>
    <row r="174" spans="1:4" hidden="1" x14ac:dyDescent="0.2">
      <c r="A174" s="44" t="str">
        <f>IF(F35=A85,IF(E35=B91,"",E35),"")</f>
        <v/>
      </c>
      <c r="B174" s="44" t="str">
        <f>IF(F35=A85,IF(E35=B91,"",1),"")</f>
        <v/>
      </c>
      <c r="C174" s="44" t="str">
        <f t="shared" si="0"/>
        <v/>
      </c>
      <c r="D174" s="44" t="str">
        <f t="shared" si="1"/>
        <v/>
      </c>
    </row>
    <row r="175" spans="1:4" hidden="1" x14ac:dyDescent="0.2">
      <c r="A175" s="44" t="str">
        <f>IF(F36=A85,IF(E36=B91,"",E36),"")</f>
        <v/>
      </c>
      <c r="B175" s="44" t="str">
        <f>IF(F36=A85,IF(E36=B91,"",1),"")</f>
        <v/>
      </c>
      <c r="C175" s="44" t="str">
        <f t="shared" si="0"/>
        <v/>
      </c>
      <c r="D175" s="44" t="str">
        <f t="shared" si="1"/>
        <v/>
      </c>
    </row>
    <row r="176" spans="1:4" hidden="1" x14ac:dyDescent="0.2">
      <c r="A176" s="44" t="str">
        <f>IF(F37=A85,IF(E37=B91,"",E37),"")</f>
        <v/>
      </c>
      <c r="B176" s="44" t="str">
        <f>IF(F37=A85,IF(E37=B91,"",1),"")</f>
        <v/>
      </c>
      <c r="C176" s="44" t="str">
        <f t="shared" si="0"/>
        <v/>
      </c>
      <c r="D176" s="44" t="str">
        <f t="shared" si="1"/>
        <v/>
      </c>
    </row>
    <row r="177" spans="1:4" hidden="1" x14ac:dyDescent="0.2">
      <c r="A177" s="44" t="str">
        <f>IF(F38=A85,IF(E38=B91,"",E38),"")</f>
        <v/>
      </c>
      <c r="B177" s="44" t="str">
        <f>IF(F38=A85,IF(E38=B91,"",1),"")</f>
        <v/>
      </c>
      <c r="C177" s="44" t="str">
        <f t="shared" si="0"/>
        <v/>
      </c>
      <c r="D177" s="44" t="str">
        <f t="shared" si="1"/>
        <v/>
      </c>
    </row>
    <row r="178" spans="1:4" hidden="1" x14ac:dyDescent="0.2">
      <c r="A178" s="44" t="str">
        <f>IF(F39=A85,IF(E39=B91,"",E39),"")</f>
        <v/>
      </c>
      <c r="B178" s="44" t="str">
        <f>IF(F39=A85,IF(E39=B91,"",1),"")</f>
        <v/>
      </c>
      <c r="C178" s="44" t="str">
        <f t="shared" si="0"/>
        <v/>
      </c>
      <c r="D178" s="44" t="str">
        <f t="shared" si="1"/>
        <v/>
      </c>
    </row>
    <row r="179" spans="1:4" hidden="1" x14ac:dyDescent="0.2">
      <c r="A179" s="44" t="str">
        <f>IF(F40=A85,IF(E40=B91,"",E40),"")</f>
        <v/>
      </c>
      <c r="B179" s="44" t="str">
        <f>IF(F40=A85,IF(E40=B91,"",1),"")</f>
        <v/>
      </c>
      <c r="C179" s="44" t="str">
        <f t="shared" si="0"/>
        <v/>
      </c>
      <c r="D179" s="44" t="str">
        <f t="shared" si="1"/>
        <v/>
      </c>
    </row>
    <row r="180" spans="1:4" hidden="1" x14ac:dyDescent="0.2">
      <c r="A180" s="44" t="str">
        <f>IF(F41=A85,IF(E41=B91,"",E41),"")</f>
        <v/>
      </c>
      <c r="B180" s="44" t="str">
        <f>IF(F41=A85,IF(E41=B91,"",1),"")</f>
        <v/>
      </c>
      <c r="C180" s="44" t="str">
        <f t="shared" si="0"/>
        <v/>
      </c>
      <c r="D180" s="44" t="str">
        <f t="shared" si="1"/>
        <v/>
      </c>
    </row>
    <row r="181" spans="1:4" hidden="1" x14ac:dyDescent="0.2">
      <c r="A181" s="44" t="str">
        <f>IF(F42=A85,IF(E42=B91,"",E42),"")</f>
        <v/>
      </c>
      <c r="B181" s="44" t="str">
        <f>IF(F42=A85,IF(E42=B91,"",1),"")</f>
        <v/>
      </c>
      <c r="C181" s="44" t="str">
        <f t="shared" si="0"/>
        <v/>
      </c>
      <c r="D181" s="44" t="str">
        <f t="shared" si="1"/>
        <v/>
      </c>
    </row>
    <row r="182" spans="1:4" hidden="1" x14ac:dyDescent="0.2">
      <c r="A182" s="44" t="str">
        <f>IF(F43=A85,IF(E43=B91,"",E43),"")</f>
        <v/>
      </c>
      <c r="B182" s="44" t="str">
        <f>IF(F43=A85,IF(E43=B91,"",1),"")</f>
        <v/>
      </c>
      <c r="C182" s="44" t="str">
        <f t="shared" si="0"/>
        <v/>
      </c>
      <c r="D182" s="44" t="str">
        <f t="shared" si="1"/>
        <v/>
      </c>
    </row>
    <row r="183" spans="1:4" hidden="1" x14ac:dyDescent="0.2">
      <c r="A183" s="44" t="str">
        <f>IF(F44=A85,IF(E44=B91,"",E44),"")</f>
        <v/>
      </c>
      <c r="B183" s="44" t="str">
        <f>IF(F44=A85,IF(E44=B91,"",1),"")</f>
        <v/>
      </c>
      <c r="C183" s="44" t="str">
        <f t="shared" si="0"/>
        <v/>
      </c>
      <c r="D183" s="44" t="str">
        <f t="shared" si="1"/>
        <v/>
      </c>
    </row>
    <row r="184" spans="1:4" hidden="1" x14ac:dyDescent="0.2">
      <c r="A184" s="44"/>
      <c r="B184" s="44"/>
      <c r="C184" s="44"/>
      <c r="D184" s="44"/>
    </row>
    <row r="185" spans="1:4" hidden="1" x14ac:dyDescent="0.2">
      <c r="A185" s="44" t="str">
        <f>IF(A121=A85,IF(E105=B91,"",E105),"")</f>
        <v/>
      </c>
      <c r="B185" s="44" t="str">
        <f>IF(A121=A85,IF(E105=B91,"",1),"")</f>
        <v/>
      </c>
      <c r="C185" s="44" t="str">
        <f>IF(A121=$A$86,IF(E105=$B$91,"",E105),"")</f>
        <v/>
      </c>
      <c r="D185" s="44" t="str">
        <f>IF(A121=$A$86,IF(E105=$B$91,"",1),"")</f>
        <v/>
      </c>
    </row>
    <row r="186" spans="1:4" hidden="1" x14ac:dyDescent="0.2">
      <c r="A186" s="44" t="str">
        <f>IF(A122=A85,IF(#REF!=B91,"",#REF!),"")</f>
        <v/>
      </c>
      <c r="B186" s="44" t="str">
        <f>IF(A122=A85,IF(#REF!=B91,"",1),"")</f>
        <v/>
      </c>
      <c r="C186" s="44" t="str">
        <f>IF(A122=$A$86,IF(#REF!=$B$91,"",#REF!),"")</f>
        <v/>
      </c>
      <c r="D186" s="44" t="str">
        <f>IF(A122=$A$86,IF(#REF!=$B$91,"",1),"")</f>
        <v/>
      </c>
    </row>
    <row r="187" spans="1:4" hidden="1" x14ac:dyDescent="0.2">
      <c r="A187" s="44" t="str">
        <f>IF(A123=A85,IF(#REF!=B91,"",#REF!),"")</f>
        <v/>
      </c>
      <c r="B187" s="44" t="str">
        <f>IF(A123=A85,IF(#REF!=B91,"",1),"")</f>
        <v/>
      </c>
      <c r="C187" s="44" t="str">
        <f>IF(A123=$A$86,IF(#REF!=$B$91,"",#REF!),"")</f>
        <v/>
      </c>
      <c r="D187" s="44" t="str">
        <f>IF(A123=$A$86,IF(#REF!=$B$91,"",1),"")</f>
        <v/>
      </c>
    </row>
    <row r="188" spans="1:4" hidden="1" x14ac:dyDescent="0.2">
      <c r="A188" s="44" t="str">
        <f>IF(A124=A85,IF(E108=B91,"",E108),"")</f>
        <v/>
      </c>
      <c r="B188" s="44" t="str">
        <f>IF(A124=A85,IF(E108=B91,"",1),"")</f>
        <v/>
      </c>
      <c r="C188" s="44" t="str">
        <f>IF(A124=$A$86,IF(E108=$B$91,"",E108),"")</f>
        <v/>
      </c>
      <c r="D188" s="44" t="str">
        <f>IF(A124=$A$86,IF(E108=$B$91,"",1),"")</f>
        <v/>
      </c>
    </row>
    <row r="189" spans="1:4" hidden="1" x14ac:dyDescent="0.2">
      <c r="A189" s="44" t="str">
        <f>IF(A125=A85,IF(D109=B91,"",D109),"")</f>
        <v/>
      </c>
      <c r="B189" s="44" t="str">
        <f>IF(A125=A85,IF(D109=B91,"",1),"")</f>
        <v/>
      </c>
      <c r="C189" s="44" t="str">
        <f>IF(A125=$A$86,IF(D109=$B$91,"",D109),"")</f>
        <v/>
      </c>
      <c r="D189" s="44" t="str">
        <f>IF(A125=$A$86,IF(D109=$B$91,"",1),"")</f>
        <v/>
      </c>
    </row>
    <row r="190" spans="1:4" hidden="1" x14ac:dyDescent="0.2">
      <c r="A190" s="44" t="str">
        <f>IF(A126=A85,IF(D110=B91,"",D110),"")</f>
        <v/>
      </c>
      <c r="B190" s="44" t="str">
        <f>IF(A126=A85,IF(D110=B91,"",1),"")</f>
        <v/>
      </c>
      <c r="C190" s="44" t="str">
        <f>IF(A126=$A$86,IF(D110=$B$91,"",D110),"")</f>
        <v/>
      </c>
      <c r="D190" s="44" t="str">
        <f>IF(A126=$A$86,IF(D110=$B$91,"",1),"")</f>
        <v/>
      </c>
    </row>
    <row r="191" spans="1:4" hidden="1" x14ac:dyDescent="0.2">
      <c r="A191" s="44" t="str">
        <f>IF(A127=A85,IF(D111=B91,"",D111),"")</f>
        <v/>
      </c>
      <c r="B191" s="44" t="str">
        <f>IF(A127=A85,IF(D111=B91,"",1),"")</f>
        <v/>
      </c>
      <c r="C191" s="44" t="str">
        <f>IF(A127=$A$86,IF(D111=$B$91,"",D111),"")</f>
        <v/>
      </c>
      <c r="D191" s="44" t="str">
        <f>IF(A127=$A$86,IF(D111=$B$91,"",1),"")</f>
        <v/>
      </c>
    </row>
    <row r="192" spans="1:4" hidden="1" x14ac:dyDescent="0.2">
      <c r="A192" s="44">
        <f>PRODUCT(A153:A191)</f>
        <v>0</v>
      </c>
      <c r="B192" s="44">
        <f>SUM(B153:B191)</f>
        <v>12</v>
      </c>
      <c r="C192" s="44">
        <f>SUM(C153:C191)</f>
        <v>5</v>
      </c>
      <c r="D192" s="44">
        <f>IF(SUM(D153:D191)=0,1,SUM(D153:D191))</f>
        <v>8</v>
      </c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</sheetData>
  <sheetProtection algorithmName="SHA-512" hashValue="oDL5nxOfhiO1nV65/X8UO6L8qbglPgwNqQhp4MQ9lhZnjQwyNnKar7kN0fOdLeX6AAKluwh2EZVxLtmX+g3oCg==" saltValue="b4sn8On5lFHSFbAug5VXpA==" spinCount="100000" sheet="1" objects="1" scenarios="1" selectLockedCells="1"/>
  <mergeCells count="46">
    <mergeCell ref="A1:A8"/>
    <mergeCell ref="B1:E1"/>
    <mergeCell ref="C2:E2"/>
    <mergeCell ref="C3:E3"/>
    <mergeCell ref="C4:F4"/>
    <mergeCell ref="C5:F5"/>
    <mergeCell ref="C6:F6"/>
    <mergeCell ref="C7:F7"/>
    <mergeCell ref="C8:F8"/>
    <mergeCell ref="A35:D35"/>
    <mergeCell ref="A40:D40"/>
    <mergeCell ref="A39:D39"/>
    <mergeCell ref="A38:D38"/>
    <mergeCell ref="A37:D37"/>
    <mergeCell ref="A36:D36"/>
    <mergeCell ref="A22:D22"/>
    <mergeCell ref="D10:E10"/>
    <mergeCell ref="D11:E11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34:D34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152:B152"/>
    <mergeCell ref="C152:D152"/>
    <mergeCell ref="A41:D41"/>
    <mergeCell ref="A42:D42"/>
    <mergeCell ref="A43:D43"/>
    <mergeCell ref="A44:D44"/>
    <mergeCell ref="A71:F71"/>
  </mergeCells>
  <conditionalFormatting sqref="D109:D111 E108 E104:E105 E14:E45">
    <cfRule type="cellIs" dxfId="53" priority="1" stopIfTrue="1" operator="equal">
      <formula>0</formula>
    </cfRule>
    <cfRule type="cellIs" dxfId="52" priority="2" stopIfTrue="1" operator="equal">
      <formula>5</formula>
    </cfRule>
  </conditionalFormatting>
  <conditionalFormatting sqref="F11">
    <cfRule type="cellIs" dxfId="51" priority="3" stopIfTrue="1" operator="equal">
      <formula>$C$73</formula>
    </cfRule>
    <cfRule type="cellIs" dxfId="50" priority="4" stopIfTrue="1" operator="equal">
      <formula>$C$74</formula>
    </cfRule>
    <cfRule type="cellIs" dxfId="49" priority="5" stopIfTrue="1" operator="equal">
      <formula>$C$75</formula>
    </cfRule>
  </conditionalFormatting>
  <dataValidations count="3">
    <dataValidation type="list" allowBlank="1" showInputMessage="1" showErrorMessage="1" sqref="F14:F33">
      <formula1>"C, NC"</formula1>
    </dataValidation>
    <dataValidation type="list" allowBlank="1" showInputMessage="1" showErrorMessage="1" sqref="D109:D111 E104:E105 E14:E45 E108">
      <formula1>$B$85:$B$91</formula1>
    </dataValidation>
    <dataValidation type="list" allowBlank="1" showInputMessage="1" showErrorMessage="1" sqref="A124:A127 F104 A121 F34:F45">
      <formula1>$A$85:$A$86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view="pageLayout" zoomScale="83" zoomScaleNormal="70" zoomScalePageLayoutView="83" workbookViewId="0">
      <selection activeCell="C4" sqref="C4:F4"/>
    </sheetView>
  </sheetViews>
  <sheetFormatPr defaultColWidth="9.140625" defaultRowHeight="12.75" x14ac:dyDescent="0.2"/>
  <cols>
    <col min="1" max="1" width="37.5703125" customWidth="1"/>
    <col min="2" max="2" width="28" customWidth="1"/>
    <col min="3" max="3" width="30.140625" customWidth="1"/>
    <col min="4" max="4" width="10.140625" bestFit="1" customWidth="1"/>
    <col min="5" max="5" width="12.5703125" customWidth="1"/>
    <col min="6" max="6" width="15.140625" customWidth="1"/>
    <col min="11" max="11" width="9.140625" bestFit="1" customWidth="1"/>
    <col min="17" max="17" width="21.5703125" customWidth="1"/>
    <col min="18" max="18" width="22.5703125" customWidth="1"/>
    <col min="19" max="19" width="14.85546875" customWidth="1"/>
    <col min="20" max="20" width="19.85546875" customWidth="1"/>
  </cols>
  <sheetData>
    <row r="1" spans="1:6" ht="15.75" x14ac:dyDescent="0.3">
      <c r="A1" s="96"/>
      <c r="B1" s="88" t="s">
        <v>143</v>
      </c>
      <c r="C1" s="88"/>
      <c r="D1" s="88"/>
      <c r="E1" s="88"/>
      <c r="F1" s="47" t="s">
        <v>74</v>
      </c>
    </row>
    <row r="2" spans="1:6" ht="15.75" x14ac:dyDescent="0.3">
      <c r="A2" s="96"/>
      <c r="B2" s="46" t="s">
        <v>75</v>
      </c>
      <c r="C2" s="93"/>
      <c r="D2" s="93"/>
      <c r="E2" s="93"/>
      <c r="F2" s="47" t="s">
        <v>135</v>
      </c>
    </row>
    <row r="3" spans="1:6" ht="15.75" x14ac:dyDescent="0.3">
      <c r="A3" s="96"/>
      <c r="B3" s="46" t="s">
        <v>59</v>
      </c>
      <c r="C3" s="87"/>
      <c r="D3" s="87"/>
      <c r="E3" s="87"/>
      <c r="F3" s="47" t="s">
        <v>136</v>
      </c>
    </row>
    <row r="4" spans="1:6" ht="14.25" customHeight="1" x14ac:dyDescent="0.2">
      <c r="A4" s="96"/>
      <c r="B4" s="23" t="s">
        <v>144</v>
      </c>
      <c r="C4" s="91"/>
      <c r="D4" s="91"/>
      <c r="E4" s="91"/>
      <c r="F4" s="91"/>
    </row>
    <row r="5" spans="1:6" ht="14.25" customHeight="1" x14ac:dyDescent="0.2">
      <c r="A5" s="96"/>
      <c r="B5" s="46" t="s">
        <v>61</v>
      </c>
      <c r="C5" s="89"/>
      <c r="D5" s="89"/>
      <c r="E5" s="89"/>
      <c r="F5" s="89"/>
    </row>
    <row r="6" spans="1:6" ht="14.25" customHeight="1" x14ac:dyDescent="0.2">
      <c r="A6" s="96"/>
      <c r="B6" s="46" t="s">
        <v>62</v>
      </c>
      <c r="C6" s="90"/>
      <c r="D6" s="90"/>
      <c r="E6" s="90"/>
      <c r="F6" s="90"/>
    </row>
    <row r="7" spans="1:6" ht="14.25" x14ac:dyDescent="0.2">
      <c r="A7" s="96"/>
      <c r="B7" s="46" t="s">
        <v>76</v>
      </c>
      <c r="C7" s="92"/>
      <c r="D7" s="92"/>
      <c r="E7" s="92"/>
      <c r="F7" s="92"/>
    </row>
    <row r="8" spans="1:6" ht="14.25" x14ac:dyDescent="0.2">
      <c r="A8" s="96"/>
      <c r="B8" s="46" t="s">
        <v>60</v>
      </c>
      <c r="C8" s="92"/>
      <c r="D8" s="92"/>
      <c r="E8" s="92"/>
      <c r="F8" s="92"/>
    </row>
    <row r="9" spans="1:6" ht="14.25" x14ac:dyDescent="0.2">
      <c r="A9" s="24"/>
      <c r="B9" s="45"/>
      <c r="C9" s="24"/>
      <c r="D9" s="24"/>
      <c r="E9" s="24"/>
      <c r="F9" s="24"/>
    </row>
    <row r="10" spans="1:6" ht="15" x14ac:dyDescent="0.25">
      <c r="C10" s="24"/>
      <c r="D10" s="97" t="s">
        <v>22</v>
      </c>
      <c r="E10" s="97"/>
      <c r="F10" s="40">
        <f>EXP(-A115)</f>
        <v>1</v>
      </c>
    </row>
    <row r="11" spans="1:6" ht="15" x14ac:dyDescent="0.25">
      <c r="B11" s="24"/>
      <c r="C11" s="24"/>
      <c r="D11" s="97" t="s">
        <v>13</v>
      </c>
      <c r="E11" s="97"/>
      <c r="F11" s="39" t="str">
        <f>IF(F10&lt;=B73,C73,IF(F10&gt;B75,C75,C74))</f>
        <v>Inaceitável</v>
      </c>
    </row>
    <row r="12" spans="1:6" x14ac:dyDescent="0.2">
      <c r="A12" s="24"/>
      <c r="B12" s="24"/>
      <c r="C12" s="24"/>
      <c r="D12" s="24"/>
      <c r="E12" s="24"/>
      <c r="F12" s="24"/>
    </row>
    <row r="13" spans="1:6" ht="17.25" customHeight="1" x14ac:dyDescent="0.2">
      <c r="A13" s="94" t="s">
        <v>4</v>
      </c>
      <c r="B13" s="94"/>
      <c r="C13" s="94"/>
      <c r="D13" s="94"/>
      <c r="E13" s="38" t="s">
        <v>0</v>
      </c>
      <c r="F13" s="38" t="s">
        <v>1</v>
      </c>
    </row>
    <row r="14" spans="1:6" ht="17.25" customHeight="1" x14ac:dyDescent="0.2">
      <c r="A14" s="83" t="s">
        <v>141</v>
      </c>
      <c r="B14" s="84"/>
      <c r="C14" s="84"/>
      <c r="D14" s="85"/>
      <c r="E14" s="37">
        <v>1</v>
      </c>
      <c r="F14" s="60" t="s">
        <v>5</v>
      </c>
    </row>
    <row r="15" spans="1:6" ht="17.25" customHeight="1" x14ac:dyDescent="0.2">
      <c r="A15" s="83" t="s">
        <v>47</v>
      </c>
      <c r="B15" s="84"/>
      <c r="C15" s="84"/>
      <c r="D15" s="85"/>
      <c r="E15" s="37">
        <v>0</v>
      </c>
      <c r="F15" s="60" t="s">
        <v>5</v>
      </c>
    </row>
    <row r="16" spans="1:6" ht="17.25" customHeight="1" x14ac:dyDescent="0.2">
      <c r="A16" s="83" t="s">
        <v>137</v>
      </c>
      <c r="B16" s="84"/>
      <c r="C16" s="84"/>
      <c r="D16" s="85"/>
      <c r="E16" s="37">
        <v>0</v>
      </c>
      <c r="F16" s="60" t="s">
        <v>5</v>
      </c>
    </row>
    <row r="17" spans="1:6" ht="17.25" customHeight="1" x14ac:dyDescent="0.2">
      <c r="A17" s="83" t="s">
        <v>49</v>
      </c>
      <c r="B17" s="84"/>
      <c r="C17" s="84"/>
      <c r="D17" s="85"/>
      <c r="E17" s="37">
        <v>0</v>
      </c>
      <c r="F17" s="61" t="s">
        <v>5</v>
      </c>
    </row>
    <row r="18" spans="1:6" ht="17.25" customHeight="1" x14ac:dyDescent="0.2">
      <c r="A18" s="83" t="s">
        <v>138</v>
      </c>
      <c r="B18" s="84"/>
      <c r="C18" s="84"/>
      <c r="D18" s="85"/>
      <c r="E18" s="37">
        <v>2</v>
      </c>
      <c r="F18" s="62" t="s">
        <v>5</v>
      </c>
    </row>
    <row r="19" spans="1:6" ht="17.25" customHeight="1" x14ac:dyDescent="0.2">
      <c r="A19" s="83" t="s">
        <v>50</v>
      </c>
      <c r="B19" s="84"/>
      <c r="C19" s="84"/>
      <c r="D19" s="85"/>
      <c r="E19" s="37">
        <v>2</v>
      </c>
      <c r="F19" s="60" t="s">
        <v>6</v>
      </c>
    </row>
    <row r="20" spans="1:6" ht="17.25" customHeight="1" x14ac:dyDescent="0.2">
      <c r="A20" s="83" t="s">
        <v>139</v>
      </c>
      <c r="B20" s="84"/>
      <c r="C20" s="84"/>
      <c r="D20" s="85"/>
      <c r="E20" s="37">
        <v>2</v>
      </c>
      <c r="F20" s="60" t="s">
        <v>6</v>
      </c>
    </row>
    <row r="21" spans="1:6" ht="17.25" customHeight="1" x14ac:dyDescent="0.2">
      <c r="A21" s="83" t="s">
        <v>68</v>
      </c>
      <c r="B21" s="84"/>
      <c r="C21" s="84"/>
      <c r="D21" s="85"/>
      <c r="E21" s="37">
        <v>2</v>
      </c>
      <c r="F21" s="59" t="s">
        <v>6</v>
      </c>
    </row>
    <row r="22" spans="1:6" ht="17.25" customHeight="1" x14ac:dyDescent="0.2">
      <c r="A22" s="83" t="s">
        <v>52</v>
      </c>
      <c r="B22" s="84"/>
      <c r="C22" s="84"/>
      <c r="D22" s="85"/>
      <c r="E22" s="37">
        <v>3</v>
      </c>
      <c r="F22" s="60" t="s">
        <v>6</v>
      </c>
    </row>
    <row r="23" spans="1:6" ht="17.25" customHeight="1" x14ac:dyDescent="0.2">
      <c r="A23" s="83" t="s">
        <v>69</v>
      </c>
      <c r="B23" s="84"/>
      <c r="C23" s="84"/>
      <c r="D23" s="85"/>
      <c r="E23" s="37">
        <v>0</v>
      </c>
      <c r="F23" s="60" t="s">
        <v>5</v>
      </c>
    </row>
    <row r="24" spans="1:6" ht="17.25" customHeight="1" x14ac:dyDescent="0.2">
      <c r="A24" s="83" t="s">
        <v>53</v>
      </c>
      <c r="B24" s="84"/>
      <c r="C24" s="84"/>
      <c r="D24" s="85"/>
      <c r="E24" s="37">
        <v>0</v>
      </c>
      <c r="F24" s="60" t="s">
        <v>6</v>
      </c>
    </row>
    <row r="25" spans="1:6" ht="17.25" customHeight="1" x14ac:dyDescent="0.2">
      <c r="A25" s="83" t="s">
        <v>140</v>
      </c>
      <c r="B25" s="84"/>
      <c r="C25" s="84"/>
      <c r="D25" s="85"/>
      <c r="E25" s="37">
        <v>1</v>
      </c>
      <c r="F25" s="63" t="s">
        <v>6</v>
      </c>
    </row>
    <row r="26" spans="1:6" ht="17.25" customHeight="1" x14ac:dyDescent="0.2">
      <c r="A26" s="83" t="s">
        <v>54</v>
      </c>
      <c r="B26" s="84"/>
      <c r="C26" s="84"/>
      <c r="D26" s="85"/>
      <c r="E26" s="37">
        <v>2</v>
      </c>
      <c r="F26" s="60" t="s">
        <v>6</v>
      </c>
    </row>
    <row r="27" spans="1:6" ht="17.25" customHeight="1" x14ac:dyDescent="0.2">
      <c r="A27" s="83" t="s">
        <v>55</v>
      </c>
      <c r="B27" s="84"/>
      <c r="C27" s="84"/>
      <c r="D27" s="85"/>
      <c r="E27" s="37">
        <v>0</v>
      </c>
      <c r="F27" s="60" t="s">
        <v>6</v>
      </c>
    </row>
    <row r="28" spans="1:6" ht="17.25" customHeight="1" x14ac:dyDescent="0.2">
      <c r="A28" s="83" t="s">
        <v>71</v>
      </c>
      <c r="B28" s="84"/>
      <c r="C28" s="84"/>
      <c r="D28" s="85"/>
      <c r="E28" s="37">
        <v>2</v>
      </c>
      <c r="F28" s="60" t="s">
        <v>6</v>
      </c>
    </row>
    <row r="29" spans="1:6" ht="17.25" customHeight="1" x14ac:dyDescent="0.2">
      <c r="A29" s="83" t="s">
        <v>72</v>
      </c>
      <c r="B29" s="84"/>
      <c r="C29" s="84"/>
      <c r="D29" s="85"/>
      <c r="E29" s="37">
        <v>1</v>
      </c>
      <c r="F29" s="60" t="s">
        <v>6</v>
      </c>
    </row>
    <row r="30" spans="1:6" ht="17.25" customHeight="1" x14ac:dyDescent="0.2">
      <c r="A30" s="83" t="s">
        <v>56</v>
      </c>
      <c r="B30" s="84"/>
      <c r="C30" s="84"/>
      <c r="D30" s="85"/>
      <c r="E30" s="37">
        <v>1</v>
      </c>
      <c r="F30" s="60" t="s">
        <v>5</v>
      </c>
    </row>
    <row r="31" spans="1:6" ht="17.25" customHeight="1" x14ac:dyDescent="0.2">
      <c r="A31" s="83" t="s">
        <v>57</v>
      </c>
      <c r="B31" s="84"/>
      <c r="C31" s="84"/>
      <c r="D31" s="85"/>
      <c r="E31" s="37">
        <v>0</v>
      </c>
      <c r="F31" s="60" t="s">
        <v>6</v>
      </c>
    </row>
    <row r="32" spans="1:6" ht="17.25" customHeight="1" x14ac:dyDescent="0.2">
      <c r="A32" s="83" t="s">
        <v>58</v>
      </c>
      <c r="B32" s="84"/>
      <c r="C32" s="84"/>
      <c r="D32" s="85"/>
      <c r="E32" s="37">
        <v>1</v>
      </c>
      <c r="F32" s="60" t="s">
        <v>6</v>
      </c>
    </row>
    <row r="33" spans="1:6" ht="17.25" customHeight="1" x14ac:dyDescent="0.2">
      <c r="A33" s="83" t="s">
        <v>73</v>
      </c>
      <c r="B33" s="84"/>
      <c r="C33" s="84"/>
      <c r="D33" s="85"/>
      <c r="E33" s="37">
        <v>0</v>
      </c>
      <c r="F33" s="60" t="s">
        <v>5</v>
      </c>
    </row>
    <row r="34" spans="1:6" ht="17.25" customHeight="1" x14ac:dyDescent="0.2">
      <c r="A34" s="82"/>
      <c r="B34" s="82"/>
      <c r="C34" s="82"/>
      <c r="D34" s="82"/>
      <c r="E34" s="36"/>
      <c r="F34" s="35"/>
    </row>
    <row r="35" spans="1:6" ht="17.25" customHeight="1" x14ac:dyDescent="0.2">
      <c r="A35" s="82"/>
      <c r="B35" s="82"/>
      <c r="C35" s="82"/>
      <c r="D35" s="82"/>
      <c r="E35" s="36"/>
      <c r="F35" s="35"/>
    </row>
    <row r="36" spans="1:6" ht="17.25" customHeight="1" x14ac:dyDescent="0.2">
      <c r="A36" s="82"/>
      <c r="B36" s="82"/>
      <c r="C36" s="82"/>
      <c r="D36" s="82"/>
      <c r="E36" s="36"/>
      <c r="F36" s="35"/>
    </row>
    <row r="37" spans="1:6" ht="17.25" customHeight="1" x14ac:dyDescent="0.2">
      <c r="A37" s="82"/>
      <c r="B37" s="82"/>
      <c r="C37" s="82"/>
      <c r="D37" s="82"/>
      <c r="E37" s="36"/>
      <c r="F37" s="35"/>
    </row>
    <row r="38" spans="1:6" ht="17.25" customHeight="1" x14ac:dyDescent="0.2">
      <c r="A38" s="82"/>
      <c r="B38" s="82"/>
      <c r="C38" s="82"/>
      <c r="D38" s="82"/>
      <c r="E38" s="36"/>
      <c r="F38" s="35"/>
    </row>
    <row r="39" spans="1:6" ht="17.25" customHeight="1" x14ac:dyDescent="0.2">
      <c r="A39" s="82"/>
      <c r="B39" s="82"/>
      <c r="C39" s="82"/>
      <c r="D39" s="82"/>
      <c r="E39" s="36"/>
      <c r="F39" s="35"/>
    </row>
    <row r="40" spans="1:6" ht="17.25" customHeight="1" x14ac:dyDescent="0.2">
      <c r="A40" s="82"/>
      <c r="B40" s="82"/>
      <c r="C40" s="82"/>
      <c r="D40" s="82"/>
      <c r="E40" s="36"/>
      <c r="F40" s="35"/>
    </row>
    <row r="41" spans="1:6" ht="17.25" customHeight="1" x14ac:dyDescent="0.2">
      <c r="A41" s="82"/>
      <c r="B41" s="82"/>
      <c r="C41" s="82"/>
      <c r="D41" s="82"/>
      <c r="E41" s="36"/>
      <c r="F41" s="35"/>
    </row>
    <row r="42" spans="1:6" ht="17.25" customHeight="1" x14ac:dyDescent="0.2">
      <c r="A42" s="82"/>
      <c r="B42" s="82"/>
      <c r="C42" s="82"/>
      <c r="D42" s="82"/>
      <c r="E42" s="36"/>
      <c r="F42" s="35"/>
    </row>
    <row r="43" spans="1:6" ht="17.25" customHeight="1" x14ac:dyDescent="0.2">
      <c r="A43" s="82"/>
      <c r="B43" s="82"/>
      <c r="C43" s="82"/>
      <c r="D43" s="82"/>
      <c r="E43" s="36"/>
      <c r="F43" s="35"/>
    </row>
    <row r="44" spans="1:6" ht="17.25" customHeight="1" x14ac:dyDescent="0.2">
      <c r="A44" s="82"/>
      <c r="B44" s="82"/>
      <c r="C44" s="82"/>
      <c r="D44" s="82"/>
      <c r="E44" s="36"/>
      <c r="F44" s="35"/>
    </row>
    <row r="45" spans="1:6" ht="14.25" x14ac:dyDescent="0.2">
      <c r="A45" s="34"/>
      <c r="B45" s="34"/>
      <c r="C45" s="34"/>
      <c r="D45" s="24"/>
      <c r="E45" s="26"/>
      <c r="F45" s="26"/>
    </row>
    <row r="46" spans="1:6" x14ac:dyDescent="0.2">
      <c r="A46" s="24"/>
      <c r="B46" s="24"/>
      <c r="C46" s="24"/>
      <c r="D46" s="24"/>
      <c r="E46" s="24"/>
      <c r="F46" s="24"/>
    </row>
    <row r="47" spans="1:6" x14ac:dyDescent="0.2">
      <c r="A47" s="24"/>
      <c r="B47" s="24"/>
      <c r="C47" s="24"/>
    </row>
    <row r="48" spans="1:6" ht="14.25" customHeight="1" x14ac:dyDescent="0.2">
      <c r="A48" s="24"/>
      <c r="B48" s="24"/>
      <c r="C48" s="24"/>
    </row>
    <row r="49" spans="1:6" x14ac:dyDescent="0.2">
      <c r="A49" s="24"/>
      <c r="B49" s="24"/>
      <c r="C49" s="24"/>
      <c r="D49" s="24"/>
      <c r="E49" s="24"/>
      <c r="F49" s="24"/>
    </row>
    <row r="50" spans="1:6" x14ac:dyDescent="0.2">
      <c r="A50" s="24"/>
      <c r="B50" s="24"/>
      <c r="C50" s="24"/>
      <c r="D50" s="24"/>
      <c r="E50" s="24"/>
      <c r="F50" s="24"/>
    </row>
    <row r="51" spans="1:6" x14ac:dyDescent="0.2">
      <c r="A51" s="24"/>
      <c r="B51" s="24"/>
      <c r="C51" s="24"/>
      <c r="D51" s="24"/>
      <c r="E51" s="24"/>
      <c r="F51" s="24"/>
    </row>
    <row r="52" spans="1:6" x14ac:dyDescent="0.2">
      <c r="A52" s="24"/>
      <c r="B52" s="24"/>
      <c r="C52" s="24"/>
      <c r="D52" s="24"/>
      <c r="E52" s="24"/>
      <c r="F52" s="24"/>
    </row>
    <row r="53" spans="1:6" x14ac:dyDescent="0.2">
      <c r="A53" s="24"/>
      <c r="B53" s="24"/>
      <c r="C53" s="24"/>
      <c r="D53" s="24"/>
      <c r="E53" s="24"/>
      <c r="F53" s="24"/>
    </row>
    <row r="54" spans="1:6" x14ac:dyDescent="0.2">
      <c r="A54" s="24"/>
      <c r="B54" s="24"/>
      <c r="C54" s="24"/>
      <c r="D54" s="24"/>
      <c r="E54" s="24"/>
      <c r="F54" s="24"/>
    </row>
    <row r="55" spans="1:6" x14ac:dyDescent="0.2">
      <c r="A55" s="24"/>
      <c r="B55" s="24"/>
      <c r="C55" s="24"/>
      <c r="D55" s="24"/>
      <c r="E55" s="24"/>
      <c r="F55" s="24"/>
    </row>
    <row r="56" spans="1:6" x14ac:dyDescent="0.2">
      <c r="A56" s="24"/>
      <c r="B56" s="24"/>
      <c r="C56" s="24"/>
      <c r="D56" s="24"/>
      <c r="E56" s="24"/>
      <c r="F56" s="24"/>
    </row>
    <row r="57" spans="1:6" x14ac:dyDescent="0.2">
      <c r="A57" s="24"/>
      <c r="B57" s="24"/>
      <c r="C57" s="24"/>
      <c r="D57" s="24"/>
      <c r="E57" s="24"/>
      <c r="F57" s="24"/>
    </row>
    <row r="58" spans="1:6" x14ac:dyDescent="0.2">
      <c r="A58" s="24"/>
      <c r="B58" s="24"/>
      <c r="C58" s="24"/>
      <c r="D58" s="24"/>
      <c r="E58" s="24"/>
      <c r="F58" s="24"/>
    </row>
    <row r="59" spans="1:6" x14ac:dyDescent="0.2">
      <c r="A59" s="24"/>
      <c r="B59" s="24"/>
      <c r="C59" s="24"/>
      <c r="D59" s="24"/>
      <c r="E59" s="24"/>
      <c r="F59" s="24"/>
    </row>
    <row r="60" spans="1:6" x14ac:dyDescent="0.2">
      <c r="A60" s="24"/>
      <c r="B60" s="24"/>
      <c r="C60" s="24"/>
      <c r="D60" s="24"/>
      <c r="E60" s="24"/>
      <c r="F60" s="24"/>
    </row>
    <row r="61" spans="1:6" x14ac:dyDescent="0.2">
      <c r="A61" s="24"/>
      <c r="B61" s="24"/>
      <c r="C61" s="24"/>
      <c r="D61" s="24"/>
      <c r="E61" s="24"/>
      <c r="F61" s="24"/>
    </row>
    <row r="62" spans="1:6" x14ac:dyDescent="0.2">
      <c r="A62" s="24"/>
      <c r="B62" s="24"/>
      <c r="C62" s="24"/>
      <c r="D62" s="24"/>
      <c r="E62" s="24"/>
      <c r="F62" s="24"/>
    </row>
    <row r="63" spans="1:6" x14ac:dyDescent="0.2">
      <c r="A63" s="24"/>
      <c r="B63" s="24"/>
      <c r="C63" s="24"/>
      <c r="D63" s="24"/>
      <c r="E63" s="24"/>
      <c r="F63" s="24"/>
    </row>
    <row r="64" spans="1:6" x14ac:dyDescent="0.2">
      <c r="A64" s="24"/>
      <c r="B64" s="24"/>
      <c r="C64" s="24"/>
      <c r="D64" s="24"/>
      <c r="E64" s="24"/>
      <c r="F64" s="24"/>
    </row>
    <row r="65" spans="1:6" x14ac:dyDescent="0.2">
      <c r="A65" s="24"/>
      <c r="B65" s="24"/>
      <c r="C65" s="24"/>
      <c r="D65" s="24"/>
      <c r="E65" s="24"/>
      <c r="F65" s="24"/>
    </row>
    <row r="66" spans="1:6" x14ac:dyDescent="0.2">
      <c r="A66" s="24"/>
      <c r="B66" s="24"/>
      <c r="C66" s="24"/>
      <c r="D66" s="24"/>
      <c r="E66" s="24"/>
      <c r="F66" s="24"/>
    </row>
    <row r="67" spans="1:6" x14ac:dyDescent="0.2">
      <c r="A67" s="24"/>
      <c r="B67" s="24"/>
      <c r="C67" s="24"/>
      <c r="D67" s="24"/>
      <c r="E67" s="24"/>
      <c r="F67" s="24"/>
    </row>
    <row r="68" spans="1:6" x14ac:dyDescent="0.2">
      <c r="A68" s="24"/>
      <c r="B68" s="24"/>
      <c r="C68" s="24"/>
      <c r="D68" s="24"/>
      <c r="E68" s="24"/>
      <c r="F68" s="24"/>
    </row>
    <row r="69" spans="1:6" x14ac:dyDescent="0.2">
      <c r="A69" s="24"/>
      <c r="B69" s="24"/>
      <c r="C69" s="24"/>
      <c r="D69" s="24"/>
      <c r="E69" s="24"/>
      <c r="F69" s="24"/>
    </row>
    <row r="70" spans="1:6" x14ac:dyDescent="0.2">
      <c r="A70" s="24"/>
      <c r="B70" s="24"/>
      <c r="C70" s="24"/>
      <c r="D70" s="24"/>
      <c r="E70" s="24"/>
      <c r="F70" s="24"/>
    </row>
    <row r="71" spans="1:6" hidden="1" x14ac:dyDescent="0.2">
      <c r="A71" s="73" t="s">
        <v>63</v>
      </c>
      <c r="B71" s="73"/>
      <c r="C71" s="73"/>
      <c r="D71" s="73"/>
      <c r="E71" s="73"/>
      <c r="F71" s="73"/>
    </row>
    <row r="72" spans="1:6" hidden="1" x14ac:dyDescent="0.2">
      <c r="A72" s="43"/>
      <c r="B72" s="43"/>
      <c r="C72" s="43"/>
      <c r="D72" s="43"/>
      <c r="E72" s="43"/>
      <c r="F72" s="43"/>
    </row>
    <row r="73" spans="1:6" ht="15" hidden="1" customHeight="1" x14ac:dyDescent="0.2">
      <c r="A73" s="32" t="s">
        <v>36</v>
      </c>
      <c r="B73" s="28">
        <f>EXP(-3)</f>
        <v>4.9787068367863944E-2</v>
      </c>
      <c r="C73" s="33" t="s">
        <v>11</v>
      </c>
      <c r="D73" s="24"/>
      <c r="E73" s="24"/>
      <c r="F73" s="24"/>
    </row>
    <row r="74" spans="1:6" hidden="1" x14ac:dyDescent="0.2">
      <c r="A74" s="32" t="s">
        <v>43</v>
      </c>
      <c r="B74" s="28">
        <f>EXP(-2)</f>
        <v>0.1353352832366127</v>
      </c>
      <c r="C74" s="24" t="s">
        <v>12</v>
      </c>
      <c r="D74" s="24"/>
      <c r="E74" s="24" t="s">
        <v>28</v>
      </c>
      <c r="F74" s="24"/>
    </row>
    <row r="75" spans="1:6" ht="15" hidden="1" customHeight="1" x14ac:dyDescent="0.2">
      <c r="A75" s="32" t="s">
        <v>26</v>
      </c>
      <c r="B75" s="28">
        <f>EXP(-1)</f>
        <v>0.36787944117144233</v>
      </c>
      <c r="C75" s="24" t="s">
        <v>44</v>
      </c>
      <c r="D75" s="24"/>
      <c r="E75" s="24"/>
      <c r="F75" s="24"/>
    </row>
    <row r="76" spans="1:6" hidden="1" x14ac:dyDescent="0.2">
      <c r="A76" s="32" t="s">
        <v>41</v>
      </c>
      <c r="B76" s="24"/>
      <c r="C76" s="24"/>
      <c r="D76" s="24"/>
      <c r="E76" s="24"/>
      <c r="F76" s="24"/>
    </row>
    <row r="77" spans="1:6" hidden="1" x14ac:dyDescent="0.2">
      <c r="A77" s="32" t="s">
        <v>37</v>
      </c>
      <c r="B77" s="24"/>
      <c r="C77" s="24"/>
      <c r="D77" s="24"/>
      <c r="E77" s="24"/>
      <c r="F77" s="24"/>
    </row>
    <row r="78" spans="1:6" hidden="1" x14ac:dyDescent="0.2">
      <c r="A78" s="32" t="s">
        <v>45</v>
      </c>
      <c r="B78" s="24"/>
      <c r="C78" s="24"/>
      <c r="D78" s="24"/>
      <c r="E78" s="24"/>
      <c r="F78" s="24"/>
    </row>
    <row r="79" spans="1:6" hidden="1" x14ac:dyDescent="0.2">
      <c r="A79" s="32" t="s">
        <v>42</v>
      </c>
      <c r="B79" s="24"/>
      <c r="C79" s="24"/>
      <c r="D79" s="24"/>
      <c r="E79" s="24"/>
      <c r="F79" s="24"/>
    </row>
    <row r="80" spans="1:6" hidden="1" x14ac:dyDescent="0.2">
      <c r="A80" s="32" t="s">
        <v>27</v>
      </c>
      <c r="B80" s="24"/>
      <c r="C80" s="24"/>
      <c r="D80" s="24"/>
      <c r="E80" s="24"/>
      <c r="F80" s="24"/>
    </row>
    <row r="81" spans="1:6" hidden="1" x14ac:dyDescent="0.2">
      <c r="A81" s="32"/>
      <c r="B81" s="24"/>
      <c r="C81" s="24"/>
      <c r="D81" s="24"/>
      <c r="E81" s="24"/>
      <c r="F81" s="24"/>
    </row>
    <row r="82" spans="1:6" hidden="1" x14ac:dyDescent="0.2">
      <c r="A82" s="24"/>
      <c r="B82" s="24"/>
      <c r="C82" s="24"/>
      <c r="D82" s="24"/>
      <c r="E82" s="24"/>
      <c r="F82" s="24"/>
    </row>
    <row r="83" spans="1:6" hidden="1" x14ac:dyDescent="0.2">
      <c r="A83" s="24"/>
      <c r="B83" s="24"/>
      <c r="C83" s="24"/>
      <c r="D83" s="24"/>
      <c r="E83" s="24"/>
      <c r="F83" s="24"/>
    </row>
    <row r="84" spans="1:6" hidden="1" x14ac:dyDescent="0.2">
      <c r="A84" s="24"/>
      <c r="B84" s="24"/>
      <c r="C84" s="24"/>
      <c r="D84" s="24"/>
      <c r="E84" s="24"/>
      <c r="F84" s="24"/>
    </row>
    <row r="85" spans="1:6" hidden="1" x14ac:dyDescent="0.2">
      <c r="A85" s="31" t="s">
        <v>6</v>
      </c>
      <c r="B85" s="31">
        <v>0</v>
      </c>
      <c r="C85" s="24"/>
      <c r="D85" s="24"/>
      <c r="E85" s="24"/>
      <c r="F85" s="24"/>
    </row>
    <row r="86" spans="1:6" hidden="1" x14ac:dyDescent="0.2">
      <c r="A86" s="31" t="s">
        <v>5</v>
      </c>
      <c r="B86" s="31">
        <v>1</v>
      </c>
      <c r="C86" s="24"/>
      <c r="D86" s="24"/>
      <c r="E86" s="24"/>
      <c r="F86" s="24"/>
    </row>
    <row r="87" spans="1:6" hidden="1" x14ac:dyDescent="0.2">
      <c r="A87" s="24"/>
      <c r="B87" s="31">
        <v>2</v>
      </c>
      <c r="C87" s="24"/>
      <c r="D87" s="24"/>
      <c r="E87" s="24"/>
      <c r="F87" s="24"/>
    </row>
    <row r="88" spans="1:6" hidden="1" x14ac:dyDescent="0.2">
      <c r="A88" s="24"/>
      <c r="B88" s="31">
        <v>3</v>
      </c>
      <c r="C88" s="24"/>
      <c r="D88" s="24"/>
      <c r="E88" s="24"/>
      <c r="F88" s="24"/>
    </row>
    <row r="89" spans="1:6" hidden="1" x14ac:dyDescent="0.2">
      <c r="A89" s="24"/>
      <c r="B89" s="31">
        <v>4</v>
      </c>
      <c r="C89" s="24"/>
      <c r="D89" s="24"/>
      <c r="E89" s="24"/>
      <c r="F89" s="24"/>
    </row>
    <row r="90" spans="1:6" hidden="1" x14ac:dyDescent="0.2">
      <c r="A90" s="24"/>
      <c r="B90" s="31">
        <v>5</v>
      </c>
      <c r="C90" s="24"/>
      <c r="D90" s="24"/>
      <c r="E90" s="24"/>
      <c r="F90" s="24"/>
    </row>
    <row r="91" spans="1:6" hidden="1" x14ac:dyDescent="0.2">
      <c r="A91" s="24"/>
      <c r="B91" s="31" t="s">
        <v>8</v>
      </c>
      <c r="C91" s="24"/>
      <c r="D91" s="24"/>
      <c r="E91" s="24"/>
      <c r="F91" s="24"/>
    </row>
    <row r="92" spans="1:6" hidden="1" x14ac:dyDescent="0.2">
      <c r="A92" s="24"/>
      <c r="B92" s="24"/>
      <c r="C92" s="24"/>
      <c r="D92" s="24"/>
      <c r="E92" s="24"/>
      <c r="F92" s="24"/>
    </row>
    <row r="93" spans="1:6" hidden="1" x14ac:dyDescent="0.2">
      <c r="A93" s="24"/>
      <c r="B93" s="24"/>
      <c r="C93" s="24"/>
      <c r="D93" s="24"/>
      <c r="E93" s="24"/>
      <c r="F93" s="24"/>
    </row>
    <row r="94" spans="1:6" hidden="1" x14ac:dyDescent="0.2">
      <c r="A94" s="24">
        <f>COUNT(A153:A191)</f>
        <v>12</v>
      </c>
      <c r="B94" s="24"/>
      <c r="C94" s="24"/>
      <c r="D94" s="24"/>
      <c r="E94" s="43" t="s">
        <v>2</v>
      </c>
      <c r="F94" s="24"/>
    </row>
    <row r="95" spans="1:6" hidden="1" x14ac:dyDescent="0.2">
      <c r="A95" s="24">
        <f>COUNT(B153:B191)</f>
        <v>12</v>
      </c>
      <c r="B95" s="24"/>
      <c r="C95" s="24"/>
      <c r="D95" s="24"/>
      <c r="E95" s="30" t="s">
        <v>20</v>
      </c>
      <c r="F95" s="24"/>
    </row>
    <row r="96" spans="1:6" hidden="1" x14ac:dyDescent="0.2">
      <c r="A96" s="24"/>
      <c r="B96" s="24"/>
      <c r="C96" s="24"/>
      <c r="D96" s="24"/>
      <c r="E96" s="24" t="s">
        <v>21</v>
      </c>
      <c r="F96" s="24"/>
    </row>
    <row r="97" spans="1:6" hidden="1" x14ac:dyDescent="0.2">
      <c r="A97" s="24"/>
      <c r="B97" s="24"/>
      <c r="C97" s="24"/>
      <c r="D97" s="24"/>
      <c r="E97" s="24" t="s">
        <v>19</v>
      </c>
      <c r="F97" s="24"/>
    </row>
    <row r="98" spans="1:6" hidden="1" x14ac:dyDescent="0.2">
      <c r="A98" s="24"/>
      <c r="B98" s="24"/>
      <c r="C98" s="24"/>
      <c r="D98" s="24"/>
      <c r="E98" s="24"/>
      <c r="F98" s="24"/>
    </row>
    <row r="99" spans="1:6" hidden="1" x14ac:dyDescent="0.2">
      <c r="A99" s="43" t="s">
        <v>14</v>
      </c>
      <c r="B99" s="43" t="s">
        <v>3</v>
      </c>
      <c r="C99" s="43" t="s">
        <v>15</v>
      </c>
      <c r="D99" s="24"/>
      <c r="E99" s="24"/>
      <c r="F99" s="24"/>
    </row>
    <row r="100" spans="1:6" ht="15" hidden="1" customHeight="1" x14ac:dyDescent="0.2">
      <c r="A100" s="24" t="s">
        <v>21</v>
      </c>
      <c r="B100" s="24" t="s">
        <v>16</v>
      </c>
      <c r="C100" s="24" t="s">
        <v>16</v>
      </c>
      <c r="D100" s="24"/>
      <c r="E100" s="24"/>
      <c r="F100" s="24"/>
    </row>
    <row r="101" spans="1:6" hidden="1" x14ac:dyDescent="0.2">
      <c r="A101" s="24" t="s">
        <v>19</v>
      </c>
      <c r="B101" s="24" t="s">
        <v>17</v>
      </c>
      <c r="C101" s="24" t="s">
        <v>17</v>
      </c>
      <c r="D101" s="24"/>
      <c r="E101" s="24"/>
      <c r="F101" s="24"/>
    </row>
    <row r="102" spans="1:6" hidden="1" x14ac:dyDescent="0.2">
      <c r="A102" s="24" t="s">
        <v>24</v>
      </c>
      <c r="B102" s="24" t="s">
        <v>18</v>
      </c>
      <c r="C102" s="24" t="s">
        <v>18</v>
      </c>
      <c r="D102" s="24"/>
      <c r="E102" s="24"/>
      <c r="F102" s="24"/>
    </row>
    <row r="103" spans="1:6" hidden="1" x14ac:dyDescent="0.2">
      <c r="A103" s="24" t="s">
        <v>25</v>
      </c>
      <c r="B103" s="24"/>
      <c r="C103" s="24" t="s">
        <v>23</v>
      </c>
      <c r="D103" s="24"/>
      <c r="E103" s="24"/>
      <c r="F103" s="24"/>
    </row>
    <row r="104" spans="1:6" ht="14.25" hidden="1" x14ac:dyDescent="0.2">
      <c r="A104" s="24"/>
      <c r="B104" s="24"/>
      <c r="C104" s="24"/>
      <c r="D104" s="24"/>
      <c r="E104" s="26"/>
      <c r="F104" s="26"/>
    </row>
    <row r="105" spans="1:6" ht="14.25" hidden="1" x14ac:dyDescent="0.2">
      <c r="A105" s="24" t="s">
        <v>25</v>
      </c>
      <c r="B105" s="24"/>
      <c r="C105" s="24" t="s">
        <v>46</v>
      </c>
      <c r="D105" s="24"/>
      <c r="E105" s="26" t="s">
        <v>8</v>
      </c>
    </row>
    <row r="106" spans="1:6" ht="15" hidden="1" customHeight="1" x14ac:dyDescent="0.25">
      <c r="A106" s="24"/>
      <c r="B106" s="29"/>
      <c r="C106" s="29"/>
      <c r="D106" s="24"/>
      <c r="E106" s="24"/>
    </row>
    <row r="107" spans="1:6" ht="15" hidden="1" x14ac:dyDescent="0.25">
      <c r="A107" s="24"/>
      <c r="B107" s="29"/>
      <c r="C107" s="29"/>
      <c r="D107" s="24"/>
      <c r="E107" s="24"/>
    </row>
    <row r="108" spans="1:6" ht="15" hidden="1" x14ac:dyDescent="0.2">
      <c r="A108" s="24" t="s">
        <v>38</v>
      </c>
      <c r="B108" s="24"/>
      <c r="C108" s="24"/>
      <c r="D108" s="24"/>
      <c r="E108" s="25" t="s">
        <v>8</v>
      </c>
    </row>
    <row r="109" spans="1:6" ht="15" hidden="1" x14ac:dyDescent="0.2">
      <c r="A109" s="24" t="s">
        <v>7</v>
      </c>
      <c r="B109" s="24"/>
      <c r="C109" s="24"/>
      <c r="D109" s="25" t="s">
        <v>8</v>
      </c>
      <c r="E109" s="24"/>
    </row>
    <row r="110" spans="1:6" ht="15" hidden="1" x14ac:dyDescent="0.2">
      <c r="A110" s="24" t="s">
        <v>39</v>
      </c>
      <c r="B110" s="24"/>
      <c r="C110" s="24"/>
      <c r="D110" s="25" t="s">
        <v>8</v>
      </c>
      <c r="E110" s="24"/>
    </row>
    <row r="111" spans="1:6" ht="15" hidden="1" x14ac:dyDescent="0.2">
      <c r="A111" s="24" t="s">
        <v>40</v>
      </c>
      <c r="B111" s="24"/>
      <c r="C111" s="24"/>
      <c r="D111" s="25" t="s">
        <v>8</v>
      </c>
      <c r="E111" s="24"/>
    </row>
    <row r="112" spans="1:6" hidden="1" x14ac:dyDescent="0.2">
      <c r="A112" s="24"/>
      <c r="B112" s="24"/>
      <c r="C112" s="24"/>
      <c r="D112" s="24"/>
      <c r="E112" s="24"/>
      <c r="F112" s="24"/>
    </row>
    <row r="113" spans="1:14" hidden="1" x14ac:dyDescent="0.2">
      <c r="A113" s="28">
        <f>C192/D192</f>
        <v>0.5</v>
      </c>
      <c r="B113" s="28"/>
      <c r="C113" s="28"/>
      <c r="D113" s="27"/>
      <c r="E113" s="24"/>
      <c r="F113" s="24"/>
      <c r="K113" s="44"/>
      <c r="L113" s="44"/>
      <c r="M113" s="44"/>
      <c r="N113" s="44"/>
    </row>
    <row r="114" spans="1:14" hidden="1" x14ac:dyDescent="0.2">
      <c r="A114" s="28">
        <f>POWER(A192,1/B192)</f>
        <v>0</v>
      </c>
      <c r="B114" s="28"/>
      <c r="C114" s="28"/>
      <c r="D114" s="27"/>
      <c r="E114" s="24"/>
      <c r="F114" s="24"/>
    </row>
    <row r="115" spans="1:14" hidden="1" x14ac:dyDescent="0.2">
      <c r="A115" s="28">
        <f>IF(A113&lt;1,A113*SQRT(A114),SQRT(PRODUCT(A113:A114)))</f>
        <v>0</v>
      </c>
      <c r="B115" s="28"/>
      <c r="C115" s="28"/>
      <c r="D115" s="27"/>
      <c r="E115" s="24"/>
      <c r="F115" s="24"/>
    </row>
    <row r="116" spans="1:14" hidden="1" x14ac:dyDescent="0.2">
      <c r="A116" s="28">
        <f>EXP(-A115)</f>
        <v>1</v>
      </c>
      <c r="B116" s="28"/>
      <c r="C116" s="28"/>
      <c r="D116" s="27"/>
      <c r="E116" s="24"/>
      <c r="F116" s="24"/>
    </row>
    <row r="117" spans="1:14" hidden="1" x14ac:dyDescent="0.2">
      <c r="A117" s="24"/>
      <c r="B117" s="24"/>
      <c r="C117" s="24"/>
      <c r="D117" s="24"/>
      <c r="E117" s="24"/>
      <c r="F117" s="24"/>
    </row>
    <row r="118" spans="1:14" hidden="1" x14ac:dyDescent="0.2">
      <c r="A118" s="24"/>
      <c r="B118" s="24"/>
      <c r="C118" s="24"/>
      <c r="D118" s="24"/>
      <c r="E118" s="24"/>
      <c r="F118" s="24"/>
    </row>
    <row r="119" spans="1:14" hidden="1" x14ac:dyDescent="0.2">
      <c r="A119" s="24"/>
      <c r="B119" s="24"/>
      <c r="C119" s="24"/>
      <c r="D119" s="24"/>
      <c r="E119" s="24"/>
      <c r="F119" s="24"/>
    </row>
    <row r="120" spans="1:14" hidden="1" x14ac:dyDescent="0.2">
      <c r="A120" s="24"/>
      <c r="B120" s="24"/>
      <c r="C120" s="24"/>
      <c r="D120" s="24"/>
      <c r="E120" s="24"/>
      <c r="F120" s="24"/>
    </row>
    <row r="121" spans="1:14" ht="14.25" hidden="1" x14ac:dyDescent="0.2">
      <c r="A121" s="26" t="s">
        <v>5</v>
      </c>
      <c r="E121" s="24"/>
      <c r="F121" s="24"/>
    </row>
    <row r="122" spans="1:14" hidden="1" x14ac:dyDescent="0.2">
      <c r="A122" s="24" t="s">
        <v>39</v>
      </c>
      <c r="E122" s="24"/>
      <c r="F122" s="24"/>
    </row>
    <row r="123" spans="1:14" hidden="1" x14ac:dyDescent="0.2">
      <c r="A123" s="24" t="s">
        <v>40</v>
      </c>
      <c r="E123" s="24"/>
      <c r="F123" s="24"/>
    </row>
    <row r="124" spans="1:14" ht="15" hidden="1" x14ac:dyDescent="0.2">
      <c r="A124" s="25" t="s">
        <v>5</v>
      </c>
      <c r="E124" s="24"/>
      <c r="F124" s="24"/>
    </row>
    <row r="125" spans="1:14" ht="15" hidden="1" x14ac:dyDescent="0.2">
      <c r="A125" s="25" t="s">
        <v>5</v>
      </c>
      <c r="E125" s="24"/>
      <c r="F125" s="24"/>
    </row>
    <row r="126" spans="1:14" ht="15" hidden="1" x14ac:dyDescent="0.2">
      <c r="A126" s="25" t="s">
        <v>5</v>
      </c>
      <c r="E126" s="24"/>
      <c r="F126" s="24"/>
    </row>
    <row r="127" spans="1:14" ht="15" hidden="1" x14ac:dyDescent="0.2">
      <c r="A127" s="25" t="s">
        <v>5</v>
      </c>
      <c r="E127" s="24"/>
      <c r="F127" s="24"/>
    </row>
    <row r="128" spans="1:14" hidden="1" x14ac:dyDescent="0.2">
      <c r="A128" s="24"/>
      <c r="B128" s="24"/>
      <c r="C128" s="24"/>
      <c r="D128" s="24"/>
      <c r="E128" s="24"/>
      <c r="F128" s="24"/>
    </row>
    <row r="129" spans="1:6" hidden="1" x14ac:dyDescent="0.2">
      <c r="A129" s="24"/>
      <c r="B129" s="24"/>
      <c r="C129" s="24"/>
      <c r="D129" s="24"/>
      <c r="E129" s="24"/>
      <c r="F129" s="24"/>
    </row>
    <row r="130" spans="1:6" hidden="1" x14ac:dyDescent="0.2">
      <c r="A130" s="24"/>
      <c r="B130" s="24"/>
      <c r="C130" s="24"/>
      <c r="D130" s="24"/>
      <c r="E130" s="24"/>
      <c r="F130" s="24"/>
    </row>
    <row r="131" spans="1:6" hidden="1" x14ac:dyDescent="0.2">
      <c r="A131" s="24"/>
      <c r="B131" s="24"/>
      <c r="C131" s="24"/>
      <c r="D131" s="24"/>
      <c r="E131" s="24"/>
      <c r="F131" s="24"/>
    </row>
    <row r="132" spans="1:6" hidden="1" x14ac:dyDescent="0.2">
      <c r="A132" s="24"/>
      <c r="B132" s="24"/>
      <c r="C132" s="24"/>
      <c r="D132" s="24"/>
      <c r="E132" s="24"/>
      <c r="F132" s="24"/>
    </row>
    <row r="133" spans="1:6" hidden="1" x14ac:dyDescent="0.2">
      <c r="A133" s="24"/>
      <c r="B133" s="24"/>
      <c r="C133" s="24"/>
      <c r="D133" s="24"/>
      <c r="E133" s="24"/>
      <c r="F133" s="24"/>
    </row>
    <row r="134" spans="1:6" hidden="1" x14ac:dyDescent="0.2">
      <c r="A134" s="24"/>
      <c r="B134" s="24"/>
      <c r="C134" s="24"/>
      <c r="D134" s="24"/>
      <c r="E134" s="24"/>
      <c r="F134" s="24"/>
    </row>
    <row r="135" spans="1:6" hidden="1" x14ac:dyDescent="0.2">
      <c r="A135" s="24"/>
      <c r="B135" s="24"/>
      <c r="C135" s="24"/>
      <c r="D135" s="24"/>
      <c r="E135" s="24"/>
      <c r="F135" s="24"/>
    </row>
    <row r="136" spans="1:6" hidden="1" x14ac:dyDescent="0.2">
      <c r="A136" s="24"/>
      <c r="B136" s="24"/>
      <c r="C136" s="24"/>
      <c r="D136" s="24"/>
      <c r="E136" s="24"/>
      <c r="F136" s="24"/>
    </row>
    <row r="137" spans="1:6" hidden="1" x14ac:dyDescent="0.2">
      <c r="A137" s="24"/>
      <c r="B137" s="24"/>
      <c r="C137" s="24"/>
      <c r="D137" s="24"/>
      <c r="E137" s="24"/>
      <c r="F137" s="24"/>
    </row>
    <row r="138" spans="1:6" hidden="1" x14ac:dyDescent="0.2">
      <c r="A138" s="24"/>
      <c r="B138" s="24"/>
      <c r="C138" s="24"/>
      <c r="D138" s="24"/>
      <c r="E138" s="24"/>
      <c r="F138" s="24"/>
    </row>
    <row r="139" spans="1:6" hidden="1" x14ac:dyDescent="0.2">
      <c r="A139" s="24"/>
      <c r="B139" s="24"/>
      <c r="C139" s="24"/>
      <c r="D139" s="24"/>
      <c r="E139" s="24"/>
      <c r="F139" s="24"/>
    </row>
    <row r="140" spans="1:6" hidden="1" x14ac:dyDescent="0.2">
      <c r="A140" s="24"/>
      <c r="B140" s="24"/>
      <c r="C140" s="24"/>
      <c r="D140" s="24"/>
      <c r="E140" s="24"/>
      <c r="F140" s="24"/>
    </row>
    <row r="141" spans="1:6" hidden="1" x14ac:dyDescent="0.2">
      <c r="A141" s="24"/>
      <c r="B141" s="24"/>
      <c r="C141" s="24"/>
      <c r="D141" s="24"/>
      <c r="E141" s="24"/>
      <c r="F141" s="24"/>
    </row>
    <row r="142" spans="1:6" hidden="1" x14ac:dyDescent="0.2">
      <c r="A142" s="24"/>
      <c r="B142" s="24"/>
      <c r="C142" s="24"/>
      <c r="D142" s="24"/>
      <c r="E142" s="24"/>
      <c r="F142" s="24"/>
    </row>
    <row r="143" spans="1:6" hidden="1" x14ac:dyDescent="0.2">
      <c r="A143" s="24"/>
      <c r="B143" s="24"/>
      <c r="C143" s="24"/>
      <c r="D143" s="24"/>
      <c r="E143" s="24"/>
      <c r="F143" s="24"/>
    </row>
    <row r="144" spans="1:6" hidden="1" x14ac:dyDescent="0.2">
      <c r="A144" s="24"/>
      <c r="B144" s="24"/>
      <c r="C144" s="24"/>
      <c r="D144" s="24"/>
      <c r="E144" s="24"/>
      <c r="F144" s="24"/>
    </row>
    <row r="145" spans="1:6" hidden="1" x14ac:dyDescent="0.2">
      <c r="A145" s="24"/>
      <c r="B145" s="24"/>
      <c r="C145" s="24"/>
      <c r="D145" s="24"/>
      <c r="E145" s="24"/>
      <c r="F145" s="24"/>
    </row>
    <row r="146" spans="1:6" hidden="1" x14ac:dyDescent="0.2">
      <c r="A146" s="24"/>
      <c r="B146" s="24"/>
      <c r="C146" s="24"/>
      <c r="D146" s="24"/>
      <c r="E146" s="24"/>
      <c r="F146" s="24"/>
    </row>
    <row r="147" spans="1:6" hidden="1" x14ac:dyDescent="0.2">
      <c r="A147" s="24"/>
      <c r="B147" s="24"/>
      <c r="C147" s="24"/>
      <c r="D147" s="24"/>
      <c r="E147" s="24"/>
      <c r="F147" s="24"/>
    </row>
    <row r="148" spans="1:6" hidden="1" x14ac:dyDescent="0.2">
      <c r="A148" s="24"/>
      <c r="B148" s="24"/>
      <c r="C148" s="24"/>
      <c r="D148" s="24"/>
      <c r="E148" s="24"/>
      <c r="F148" s="24"/>
    </row>
    <row r="149" spans="1:6" hidden="1" x14ac:dyDescent="0.2">
      <c r="A149" s="24"/>
      <c r="B149" s="24"/>
      <c r="C149" s="24"/>
      <c r="D149" s="24"/>
      <c r="E149" s="24"/>
      <c r="F149" s="24"/>
    </row>
    <row r="150" spans="1:6" hidden="1" x14ac:dyDescent="0.2">
      <c r="A150" s="24"/>
      <c r="B150" s="24"/>
      <c r="C150" s="24"/>
      <c r="D150" s="24"/>
      <c r="E150" s="24"/>
      <c r="F150" s="24"/>
    </row>
    <row r="151" spans="1:6" hidden="1" x14ac:dyDescent="0.2"/>
    <row r="152" spans="1:6" hidden="1" x14ac:dyDescent="0.2">
      <c r="A152" s="86" t="s">
        <v>9</v>
      </c>
      <c r="B152" s="86"/>
      <c r="C152" s="86" t="s">
        <v>10</v>
      </c>
      <c r="D152" s="86"/>
    </row>
    <row r="153" spans="1:6" hidden="1" x14ac:dyDescent="0.2">
      <c r="A153" s="44" t="str">
        <f>IF(F14=A85,IF(E14=B91,"",E14),"")</f>
        <v/>
      </c>
      <c r="B153" s="44" t="str">
        <f>IF(F14=A85,IF(E14=B91,"",1),"")</f>
        <v/>
      </c>
      <c r="C153" s="44">
        <f t="shared" ref="C153:C183" si="0">IF(F14=$A$86,IF(E14=$B$91,"",E14),"")</f>
        <v>1</v>
      </c>
      <c r="D153" s="44">
        <f t="shared" ref="D153:D183" si="1">IF(F14=$A$86,IF(E14=$B$91,"",1),"")</f>
        <v>1</v>
      </c>
    </row>
    <row r="154" spans="1:6" hidden="1" x14ac:dyDescent="0.2">
      <c r="A154" s="44" t="str">
        <f>IF(F15=A85,IF(E15=B91,"",E15),"")</f>
        <v/>
      </c>
      <c r="B154" s="44" t="str">
        <f>IF(F15=A85,IF(E15=B91,"",1),"")</f>
        <v/>
      </c>
      <c r="C154" s="44">
        <f t="shared" si="0"/>
        <v>0</v>
      </c>
      <c r="D154" s="44">
        <f t="shared" si="1"/>
        <v>1</v>
      </c>
    </row>
    <row r="155" spans="1:6" hidden="1" x14ac:dyDescent="0.2">
      <c r="A155" s="44" t="str">
        <f>IF(F16=A85,IF(E16=B91,"",E16),"")</f>
        <v/>
      </c>
      <c r="B155" s="44" t="str">
        <f>IF(F16=A85,IF(E16=B91,"",1),"")</f>
        <v/>
      </c>
      <c r="C155" s="44">
        <f t="shared" si="0"/>
        <v>0</v>
      </c>
      <c r="D155" s="44">
        <f t="shared" si="1"/>
        <v>1</v>
      </c>
    </row>
    <row r="156" spans="1:6" hidden="1" x14ac:dyDescent="0.2">
      <c r="A156" s="44" t="str">
        <f>IF(F17=A85,IF(E17=B91,"",E17),"")</f>
        <v/>
      </c>
      <c r="B156" s="44" t="str">
        <f>IF(F17=A85,IF(E17=B91,"",1),"")</f>
        <v/>
      </c>
      <c r="C156" s="44">
        <f t="shared" si="0"/>
        <v>0</v>
      </c>
      <c r="D156" s="44">
        <f t="shared" si="1"/>
        <v>1</v>
      </c>
    </row>
    <row r="157" spans="1:6" hidden="1" x14ac:dyDescent="0.2">
      <c r="A157" s="44" t="str">
        <f>IF(F18=A85,IF(E18=B91,"",E18),"")</f>
        <v/>
      </c>
      <c r="B157" s="44" t="str">
        <f>IF(F18=A85,IF(E18=B91,"",1),"")</f>
        <v/>
      </c>
      <c r="C157" s="44">
        <f t="shared" si="0"/>
        <v>2</v>
      </c>
      <c r="D157" s="44">
        <f t="shared" si="1"/>
        <v>1</v>
      </c>
    </row>
    <row r="158" spans="1:6" hidden="1" x14ac:dyDescent="0.2">
      <c r="A158" s="44">
        <f>IF(F19=A85,IF(E19=B91,"",E19),"")</f>
        <v>2</v>
      </c>
      <c r="B158" s="44">
        <f>IF(F19=A85,IF(E19=B91,"",1),"")</f>
        <v>1</v>
      </c>
      <c r="C158" s="44" t="str">
        <f t="shared" si="0"/>
        <v/>
      </c>
      <c r="D158" s="44" t="str">
        <f t="shared" si="1"/>
        <v/>
      </c>
    </row>
    <row r="159" spans="1:6" hidden="1" x14ac:dyDescent="0.2">
      <c r="A159" s="44">
        <f>IF(F20=A85,IF(E20=B91,"",E20),"")</f>
        <v>2</v>
      </c>
      <c r="B159" s="44">
        <f>IF(F20=A85,IF(E20=B91,"",1),"")</f>
        <v>1</v>
      </c>
      <c r="C159" s="44" t="str">
        <f t="shared" si="0"/>
        <v/>
      </c>
      <c r="D159" s="44" t="str">
        <f t="shared" si="1"/>
        <v/>
      </c>
    </row>
    <row r="160" spans="1:6" hidden="1" x14ac:dyDescent="0.2">
      <c r="A160" s="44">
        <f>IF(F21=A85,IF(E21=B91,"",E21),"")</f>
        <v>2</v>
      </c>
      <c r="B160" s="44">
        <f>IF(F21=A85,IF(E21=B91,"",1),"")</f>
        <v>1</v>
      </c>
      <c r="C160" s="44" t="str">
        <f t="shared" si="0"/>
        <v/>
      </c>
      <c r="D160" s="44" t="str">
        <f t="shared" si="1"/>
        <v/>
      </c>
    </row>
    <row r="161" spans="1:4" hidden="1" x14ac:dyDescent="0.2">
      <c r="A161" s="44">
        <f>IF(F22=A85,IF(E22=B91,"",E22),"")</f>
        <v>3</v>
      </c>
      <c r="B161" s="44">
        <f>IF(F22=A85,IF(E22=B91,"",1),"")</f>
        <v>1</v>
      </c>
      <c r="C161" s="44" t="str">
        <f t="shared" si="0"/>
        <v/>
      </c>
      <c r="D161" s="44" t="str">
        <f t="shared" si="1"/>
        <v/>
      </c>
    </row>
    <row r="162" spans="1:4" hidden="1" x14ac:dyDescent="0.2">
      <c r="A162" s="44" t="str">
        <f>IF(F23=A85,IF(E23=B91,"",E23),"")</f>
        <v/>
      </c>
      <c r="B162" s="44" t="str">
        <f>IF(F23=A85,IF(E23=B91,"",1),"")</f>
        <v/>
      </c>
      <c r="C162" s="44">
        <f t="shared" si="0"/>
        <v>0</v>
      </c>
      <c r="D162" s="44">
        <f t="shared" si="1"/>
        <v>1</v>
      </c>
    </row>
    <row r="163" spans="1:4" hidden="1" x14ac:dyDescent="0.2">
      <c r="A163" s="44">
        <f>IF(F24=A85,IF(E24=B91,"",E24),"")</f>
        <v>0</v>
      </c>
      <c r="B163" s="44">
        <f>IF(F24=A85,IF(E24=B91,"",1),"")</f>
        <v>1</v>
      </c>
      <c r="C163" s="44" t="str">
        <f t="shared" si="0"/>
        <v/>
      </c>
      <c r="D163" s="44" t="str">
        <f t="shared" si="1"/>
        <v/>
      </c>
    </row>
    <row r="164" spans="1:4" hidden="1" x14ac:dyDescent="0.2">
      <c r="A164" s="44">
        <f>IF(F25=A85,IF(E25=B91,"",E25),"")</f>
        <v>1</v>
      </c>
      <c r="B164" s="44">
        <f>IF(F25=A85,IF(E25=B91,"",1),"")</f>
        <v>1</v>
      </c>
      <c r="C164" s="44" t="str">
        <f t="shared" si="0"/>
        <v/>
      </c>
      <c r="D164" s="44" t="str">
        <f t="shared" si="1"/>
        <v/>
      </c>
    </row>
    <row r="165" spans="1:4" hidden="1" x14ac:dyDescent="0.2">
      <c r="A165" s="44">
        <f>IF(F26=A85,IF(E26=B91,"",E26),"")</f>
        <v>2</v>
      </c>
      <c r="B165" s="44">
        <f>IF(F26=A85,IF(E26=B91,"",1),"")</f>
        <v>1</v>
      </c>
      <c r="C165" s="44" t="str">
        <f t="shared" si="0"/>
        <v/>
      </c>
      <c r="D165" s="44" t="str">
        <f t="shared" si="1"/>
        <v/>
      </c>
    </row>
    <row r="166" spans="1:4" hidden="1" x14ac:dyDescent="0.2">
      <c r="A166" s="44">
        <f>IF(F27=A85,IF(E27=B91,"",E27),"")</f>
        <v>0</v>
      </c>
      <c r="B166" s="44">
        <f>IF(F27=A85,IF(E27=B91,"",1),"")</f>
        <v>1</v>
      </c>
      <c r="C166" s="44" t="str">
        <f t="shared" si="0"/>
        <v/>
      </c>
      <c r="D166" s="44" t="str">
        <f t="shared" si="1"/>
        <v/>
      </c>
    </row>
    <row r="167" spans="1:4" hidden="1" x14ac:dyDescent="0.2">
      <c r="A167" s="44">
        <f>IF(F28=A85,IF(E28=B91,"",E28),"")</f>
        <v>2</v>
      </c>
      <c r="B167" s="44">
        <f>IF(F28=A85,IF(E28=B91,"",1),"")</f>
        <v>1</v>
      </c>
      <c r="C167" s="44" t="str">
        <f t="shared" si="0"/>
        <v/>
      </c>
      <c r="D167" s="44" t="str">
        <f t="shared" si="1"/>
        <v/>
      </c>
    </row>
    <row r="168" spans="1:4" hidden="1" x14ac:dyDescent="0.2">
      <c r="A168" s="44">
        <f>IF(F29=A85,IF(E29=B91,"",E29),"")</f>
        <v>1</v>
      </c>
      <c r="B168" s="44">
        <f>IF(F29=A85,IF(E29=B91,"",1),"")</f>
        <v>1</v>
      </c>
      <c r="C168" s="44" t="str">
        <f t="shared" si="0"/>
        <v/>
      </c>
      <c r="D168" s="44" t="str">
        <f t="shared" si="1"/>
        <v/>
      </c>
    </row>
    <row r="169" spans="1:4" hidden="1" x14ac:dyDescent="0.2">
      <c r="A169" s="44" t="str">
        <f>IF(F30=A85,IF(E30=B91,"",E30),"")</f>
        <v/>
      </c>
      <c r="B169" s="44" t="str">
        <f>IF(F30=A85,IF(E30=B91,"",1),"")</f>
        <v/>
      </c>
      <c r="C169" s="44">
        <f t="shared" si="0"/>
        <v>1</v>
      </c>
      <c r="D169" s="44">
        <f t="shared" si="1"/>
        <v>1</v>
      </c>
    </row>
    <row r="170" spans="1:4" hidden="1" x14ac:dyDescent="0.2">
      <c r="A170" s="44">
        <f>IF(F31=A85,IF(E31=B91,"",E31),"")</f>
        <v>0</v>
      </c>
      <c r="B170" s="44">
        <f>IF(F31=A85,IF(E31=B91,"",1),"")</f>
        <v>1</v>
      </c>
      <c r="C170" s="44" t="str">
        <f t="shared" si="0"/>
        <v/>
      </c>
      <c r="D170" s="44" t="str">
        <f t="shared" si="1"/>
        <v/>
      </c>
    </row>
    <row r="171" spans="1:4" hidden="1" x14ac:dyDescent="0.2">
      <c r="A171" s="44">
        <f>IF(F32=A85,IF(E32=B91,"",E32),"")</f>
        <v>1</v>
      </c>
      <c r="B171" s="44">
        <f>IF(F32=A85,IF(E32=B91,"",1),"")</f>
        <v>1</v>
      </c>
      <c r="C171" s="44" t="str">
        <f t="shared" si="0"/>
        <v/>
      </c>
      <c r="D171" s="44" t="str">
        <f t="shared" si="1"/>
        <v/>
      </c>
    </row>
    <row r="172" spans="1:4" hidden="1" x14ac:dyDescent="0.2">
      <c r="A172" s="44" t="str">
        <f>IF(F33=A85,IF(E33=B91,"",E33),"")</f>
        <v/>
      </c>
      <c r="B172" s="44" t="str">
        <f>IF(F33=A85,IF(E33=B91,"",1),"")</f>
        <v/>
      </c>
      <c r="C172" s="44">
        <f t="shared" si="0"/>
        <v>0</v>
      </c>
      <c r="D172" s="44">
        <f t="shared" si="1"/>
        <v>1</v>
      </c>
    </row>
    <row r="173" spans="1:4" hidden="1" x14ac:dyDescent="0.2">
      <c r="A173" s="44" t="str">
        <f>IF(F34=A85,IF(E34=B91,"",E34),"")</f>
        <v/>
      </c>
      <c r="B173" s="44" t="str">
        <f>IF(F34=A85,IF(E34=B91,"",1),"")</f>
        <v/>
      </c>
      <c r="C173" s="44" t="str">
        <f t="shared" si="0"/>
        <v/>
      </c>
      <c r="D173" s="44" t="str">
        <f t="shared" si="1"/>
        <v/>
      </c>
    </row>
    <row r="174" spans="1:4" hidden="1" x14ac:dyDescent="0.2">
      <c r="A174" s="44" t="str">
        <f>IF(F35=A85,IF(E35=B91,"",E35),"")</f>
        <v/>
      </c>
      <c r="B174" s="44" t="str">
        <f>IF(F35=A85,IF(E35=B91,"",1),"")</f>
        <v/>
      </c>
      <c r="C174" s="44" t="str">
        <f t="shared" si="0"/>
        <v/>
      </c>
      <c r="D174" s="44" t="str">
        <f t="shared" si="1"/>
        <v/>
      </c>
    </row>
    <row r="175" spans="1:4" hidden="1" x14ac:dyDescent="0.2">
      <c r="A175" s="44" t="str">
        <f>IF(F36=A85,IF(E36=B91,"",E36),"")</f>
        <v/>
      </c>
      <c r="B175" s="44" t="str">
        <f>IF(F36=A85,IF(E36=B91,"",1),"")</f>
        <v/>
      </c>
      <c r="C175" s="44" t="str">
        <f t="shared" si="0"/>
        <v/>
      </c>
      <c r="D175" s="44" t="str">
        <f t="shared" si="1"/>
        <v/>
      </c>
    </row>
    <row r="176" spans="1:4" hidden="1" x14ac:dyDescent="0.2">
      <c r="A176" s="44" t="str">
        <f>IF(F37=A85,IF(E37=B91,"",E37),"")</f>
        <v/>
      </c>
      <c r="B176" s="44" t="str">
        <f>IF(F37=A85,IF(E37=B91,"",1),"")</f>
        <v/>
      </c>
      <c r="C176" s="44" t="str">
        <f t="shared" si="0"/>
        <v/>
      </c>
      <c r="D176" s="44" t="str">
        <f t="shared" si="1"/>
        <v/>
      </c>
    </row>
    <row r="177" spans="1:4" hidden="1" x14ac:dyDescent="0.2">
      <c r="A177" s="44" t="str">
        <f>IF(F38=A85,IF(E38=B91,"",E38),"")</f>
        <v/>
      </c>
      <c r="B177" s="44" t="str">
        <f>IF(F38=A85,IF(E38=B91,"",1),"")</f>
        <v/>
      </c>
      <c r="C177" s="44" t="str">
        <f t="shared" si="0"/>
        <v/>
      </c>
      <c r="D177" s="44" t="str">
        <f t="shared" si="1"/>
        <v/>
      </c>
    </row>
    <row r="178" spans="1:4" hidden="1" x14ac:dyDescent="0.2">
      <c r="A178" s="44" t="str">
        <f>IF(F39=A85,IF(E39=B91,"",E39),"")</f>
        <v/>
      </c>
      <c r="B178" s="44" t="str">
        <f>IF(F39=A85,IF(E39=B91,"",1),"")</f>
        <v/>
      </c>
      <c r="C178" s="44" t="str">
        <f t="shared" si="0"/>
        <v/>
      </c>
      <c r="D178" s="44" t="str">
        <f t="shared" si="1"/>
        <v/>
      </c>
    </row>
    <row r="179" spans="1:4" hidden="1" x14ac:dyDescent="0.2">
      <c r="A179" s="44" t="str">
        <f>IF(F40=A85,IF(E40=B91,"",E40),"")</f>
        <v/>
      </c>
      <c r="B179" s="44" t="str">
        <f>IF(F40=A85,IF(E40=B91,"",1),"")</f>
        <v/>
      </c>
      <c r="C179" s="44" t="str">
        <f t="shared" si="0"/>
        <v/>
      </c>
      <c r="D179" s="44" t="str">
        <f t="shared" si="1"/>
        <v/>
      </c>
    </row>
    <row r="180" spans="1:4" hidden="1" x14ac:dyDescent="0.2">
      <c r="A180" s="44" t="str">
        <f>IF(F41=A85,IF(E41=B91,"",E41),"")</f>
        <v/>
      </c>
      <c r="B180" s="44" t="str">
        <f>IF(F41=A85,IF(E41=B91,"",1),"")</f>
        <v/>
      </c>
      <c r="C180" s="44" t="str">
        <f t="shared" si="0"/>
        <v/>
      </c>
      <c r="D180" s="44" t="str">
        <f t="shared" si="1"/>
        <v/>
      </c>
    </row>
    <row r="181" spans="1:4" hidden="1" x14ac:dyDescent="0.2">
      <c r="A181" s="44" t="str">
        <f>IF(F42=A85,IF(E42=B91,"",E42),"")</f>
        <v/>
      </c>
      <c r="B181" s="44" t="str">
        <f>IF(F42=A85,IF(E42=B91,"",1),"")</f>
        <v/>
      </c>
      <c r="C181" s="44" t="str">
        <f t="shared" si="0"/>
        <v/>
      </c>
      <c r="D181" s="44" t="str">
        <f t="shared" si="1"/>
        <v/>
      </c>
    </row>
    <row r="182" spans="1:4" hidden="1" x14ac:dyDescent="0.2">
      <c r="A182" s="44" t="str">
        <f>IF(F43=A85,IF(E43=B91,"",E43),"")</f>
        <v/>
      </c>
      <c r="B182" s="44" t="str">
        <f>IF(F43=A85,IF(E43=B91,"",1),"")</f>
        <v/>
      </c>
      <c r="C182" s="44" t="str">
        <f t="shared" si="0"/>
        <v/>
      </c>
      <c r="D182" s="44" t="str">
        <f t="shared" si="1"/>
        <v/>
      </c>
    </row>
    <row r="183" spans="1:4" hidden="1" x14ac:dyDescent="0.2">
      <c r="A183" s="44" t="str">
        <f>IF(F44=A85,IF(E44=B91,"",E44),"")</f>
        <v/>
      </c>
      <c r="B183" s="44" t="str">
        <f>IF(F44=A85,IF(E44=B91,"",1),"")</f>
        <v/>
      </c>
      <c r="C183" s="44" t="str">
        <f t="shared" si="0"/>
        <v/>
      </c>
      <c r="D183" s="44" t="str">
        <f t="shared" si="1"/>
        <v/>
      </c>
    </row>
    <row r="184" spans="1:4" hidden="1" x14ac:dyDescent="0.2">
      <c r="A184" s="44"/>
      <c r="B184" s="44"/>
      <c r="C184" s="44"/>
      <c r="D184" s="44"/>
    </row>
    <row r="185" spans="1:4" hidden="1" x14ac:dyDescent="0.2">
      <c r="A185" s="44" t="str">
        <f>IF(A121=A85,IF(E105=B91,"",E105),"")</f>
        <v/>
      </c>
      <c r="B185" s="44" t="str">
        <f>IF(A121=A85,IF(E105=B91,"",1),"")</f>
        <v/>
      </c>
      <c r="C185" s="44" t="str">
        <f>IF(A121=$A$86,IF(E105=$B$91,"",E105),"")</f>
        <v/>
      </c>
      <c r="D185" s="44" t="str">
        <f>IF(A121=$A$86,IF(E105=$B$91,"",1),"")</f>
        <v/>
      </c>
    </row>
    <row r="186" spans="1:4" hidden="1" x14ac:dyDescent="0.2">
      <c r="A186" s="44" t="str">
        <f>IF(A122=A85,IF(#REF!=B91,"",#REF!),"")</f>
        <v/>
      </c>
      <c r="B186" s="44" t="str">
        <f>IF(A122=A85,IF(#REF!=B91,"",1),"")</f>
        <v/>
      </c>
      <c r="C186" s="44" t="str">
        <f>IF(A122=$A$86,IF(#REF!=$B$91,"",#REF!),"")</f>
        <v/>
      </c>
      <c r="D186" s="44" t="str">
        <f>IF(A122=$A$86,IF(#REF!=$B$91,"",1),"")</f>
        <v/>
      </c>
    </row>
    <row r="187" spans="1:4" hidden="1" x14ac:dyDescent="0.2">
      <c r="A187" s="44" t="str">
        <f>IF(A123=A85,IF(#REF!=B91,"",#REF!),"")</f>
        <v/>
      </c>
      <c r="B187" s="44" t="str">
        <f>IF(A123=A85,IF(#REF!=B91,"",1),"")</f>
        <v/>
      </c>
      <c r="C187" s="44" t="str">
        <f>IF(A123=$A$86,IF(#REF!=$B$91,"",#REF!),"")</f>
        <v/>
      </c>
      <c r="D187" s="44" t="str">
        <f>IF(A123=$A$86,IF(#REF!=$B$91,"",1),"")</f>
        <v/>
      </c>
    </row>
    <row r="188" spans="1:4" hidden="1" x14ac:dyDescent="0.2">
      <c r="A188" s="44" t="str">
        <f>IF(A124=A85,IF(E108=B91,"",E108),"")</f>
        <v/>
      </c>
      <c r="B188" s="44" t="str">
        <f>IF(A124=A85,IF(E108=B91,"",1),"")</f>
        <v/>
      </c>
      <c r="C188" s="44" t="str">
        <f>IF(A124=$A$86,IF(E108=$B$91,"",E108),"")</f>
        <v/>
      </c>
      <c r="D188" s="44" t="str">
        <f>IF(A124=$A$86,IF(E108=$B$91,"",1),"")</f>
        <v/>
      </c>
    </row>
    <row r="189" spans="1:4" hidden="1" x14ac:dyDescent="0.2">
      <c r="A189" s="44" t="str">
        <f>IF(A125=A85,IF(D109=B91,"",D109),"")</f>
        <v/>
      </c>
      <c r="B189" s="44" t="str">
        <f>IF(A125=A85,IF(D109=B91,"",1),"")</f>
        <v/>
      </c>
      <c r="C189" s="44" t="str">
        <f>IF(A125=$A$86,IF(D109=$B$91,"",D109),"")</f>
        <v/>
      </c>
      <c r="D189" s="44" t="str">
        <f>IF(A125=$A$86,IF(D109=$B$91,"",1),"")</f>
        <v/>
      </c>
    </row>
    <row r="190" spans="1:4" hidden="1" x14ac:dyDescent="0.2">
      <c r="A190" s="44" t="str">
        <f>IF(A126=A85,IF(D110=B91,"",D110),"")</f>
        <v/>
      </c>
      <c r="B190" s="44" t="str">
        <f>IF(A126=A85,IF(D110=B91,"",1),"")</f>
        <v/>
      </c>
      <c r="C190" s="44" t="str">
        <f>IF(A126=$A$86,IF(D110=$B$91,"",D110),"")</f>
        <v/>
      </c>
      <c r="D190" s="44" t="str">
        <f>IF(A126=$A$86,IF(D110=$B$91,"",1),"")</f>
        <v/>
      </c>
    </row>
    <row r="191" spans="1:4" hidden="1" x14ac:dyDescent="0.2">
      <c r="A191" s="44" t="str">
        <f>IF(A127=A85,IF(D111=B91,"",D111),"")</f>
        <v/>
      </c>
      <c r="B191" s="44" t="str">
        <f>IF(A127=A85,IF(D111=B91,"",1),"")</f>
        <v/>
      </c>
      <c r="C191" s="44" t="str">
        <f>IF(A127=$A$86,IF(D111=$B$91,"",D111),"")</f>
        <v/>
      </c>
      <c r="D191" s="44" t="str">
        <f>IF(A127=$A$86,IF(D111=$B$91,"",1),"")</f>
        <v/>
      </c>
    </row>
    <row r="192" spans="1:4" hidden="1" x14ac:dyDescent="0.2">
      <c r="A192" s="44">
        <f>PRODUCT(A153:A191)</f>
        <v>0</v>
      </c>
      <c r="B192" s="44">
        <f>SUM(B153:B191)</f>
        <v>12</v>
      </c>
      <c r="C192" s="44">
        <f>SUM(C153:C191)</f>
        <v>4</v>
      </c>
      <c r="D192" s="44">
        <f>IF(SUM(D153:D191)=0,1,SUM(D153:D191))</f>
        <v>8</v>
      </c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</sheetData>
  <sheetProtection algorithmName="SHA-512" hashValue="qVCKWpsH9yPCQV7l2DUK61iPv2tdRV/4MrUAkV9itlL7EFsGpPZ2yre0kwOKHCQnu1wKP4ipxP3ktE2Zu9dp+Q==" saltValue="me34NydzYm9AzLW2RCedMg==" spinCount="100000" sheet="1" objects="1" scenarios="1" selectLockedCells="1"/>
  <mergeCells count="46">
    <mergeCell ref="D11:E11"/>
    <mergeCell ref="A21:D21"/>
    <mergeCell ref="A22:D22"/>
    <mergeCell ref="A23:D23"/>
    <mergeCell ref="A20:D20"/>
    <mergeCell ref="C7:F7"/>
    <mergeCell ref="A40:D40"/>
    <mergeCell ref="C2:E2"/>
    <mergeCell ref="A13:D13"/>
    <mergeCell ref="A14:D14"/>
    <mergeCell ref="A15:D15"/>
    <mergeCell ref="A16:D16"/>
    <mergeCell ref="A17:D17"/>
    <mergeCell ref="A18:D18"/>
    <mergeCell ref="A19:D19"/>
    <mergeCell ref="C8:F8"/>
    <mergeCell ref="A1:A8"/>
    <mergeCell ref="A29:D29"/>
    <mergeCell ref="A30:D30"/>
    <mergeCell ref="A31:D31"/>
    <mergeCell ref="D10:E10"/>
    <mergeCell ref="C3:E3"/>
    <mergeCell ref="B1:E1"/>
    <mergeCell ref="C5:F5"/>
    <mergeCell ref="C6:F6"/>
    <mergeCell ref="C4:F4"/>
    <mergeCell ref="A71:F71"/>
    <mergeCell ref="A152:B152"/>
    <mergeCell ref="C152:D152"/>
    <mergeCell ref="A37:D37"/>
    <mergeCell ref="A36:D36"/>
    <mergeCell ref="A38:D38"/>
    <mergeCell ref="A39:D39"/>
    <mergeCell ref="A41:D41"/>
    <mergeCell ref="A42:D42"/>
    <mergeCell ref="A43:D43"/>
    <mergeCell ref="A44:D44"/>
    <mergeCell ref="A35:D35"/>
    <mergeCell ref="A34:D34"/>
    <mergeCell ref="A24:D24"/>
    <mergeCell ref="A25:D25"/>
    <mergeCell ref="A26:D26"/>
    <mergeCell ref="A27:D27"/>
    <mergeCell ref="A28:D28"/>
    <mergeCell ref="A33:D33"/>
    <mergeCell ref="A32:D32"/>
  </mergeCells>
  <conditionalFormatting sqref="D109:D111 E108 E104:E105 E14:E45">
    <cfRule type="cellIs" dxfId="44" priority="1" stopIfTrue="1" operator="equal">
      <formula>0</formula>
    </cfRule>
    <cfRule type="cellIs" dxfId="43" priority="2" stopIfTrue="1" operator="equal">
      <formula>5</formula>
    </cfRule>
  </conditionalFormatting>
  <conditionalFormatting sqref="F11">
    <cfRule type="cellIs" dxfId="42" priority="3" stopIfTrue="1" operator="equal">
      <formula>$C$73</formula>
    </cfRule>
    <cfRule type="cellIs" dxfId="41" priority="4" stopIfTrue="1" operator="equal">
      <formula>$C$74</formula>
    </cfRule>
    <cfRule type="cellIs" dxfId="40" priority="5" stopIfTrue="1" operator="equal">
      <formula>$C$75</formula>
    </cfRule>
  </conditionalFormatting>
  <dataValidations count="3">
    <dataValidation type="list" allowBlank="1" showInputMessage="1" showErrorMessage="1" sqref="F14:F33">
      <formula1>"C, NC"</formula1>
    </dataValidation>
    <dataValidation type="list" allowBlank="1" showInputMessage="1" showErrorMessage="1" sqref="A124:A127 F104 A121 F34:F45">
      <formula1>$A$85:$A$86</formula1>
    </dataValidation>
    <dataValidation type="list" allowBlank="1" showInputMessage="1" showErrorMessage="1" sqref="D109:D111 E104:E105 E14:E45 E108">
      <formula1>$B$85:$B$91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view="pageLayout" zoomScale="83" zoomScaleNormal="70" zoomScalePageLayoutView="83" workbookViewId="0">
      <selection activeCell="C4" sqref="C4:F4"/>
    </sheetView>
  </sheetViews>
  <sheetFormatPr defaultColWidth="9.140625" defaultRowHeight="12.75" x14ac:dyDescent="0.2"/>
  <cols>
    <col min="1" max="1" width="37.5703125" customWidth="1"/>
    <col min="2" max="2" width="28" customWidth="1"/>
    <col min="3" max="3" width="30.140625" customWidth="1"/>
    <col min="4" max="4" width="10.140625" bestFit="1" customWidth="1"/>
    <col min="5" max="5" width="12.5703125" customWidth="1"/>
    <col min="6" max="6" width="15.140625" customWidth="1"/>
    <col min="11" max="11" width="9.140625" bestFit="1" customWidth="1"/>
    <col min="17" max="17" width="21.5703125" customWidth="1"/>
    <col min="18" max="18" width="22.5703125" customWidth="1"/>
    <col min="19" max="19" width="14.85546875" customWidth="1"/>
    <col min="20" max="20" width="19.85546875" customWidth="1"/>
  </cols>
  <sheetData>
    <row r="1" spans="1:6" ht="15.75" x14ac:dyDescent="0.3">
      <c r="A1" s="96"/>
      <c r="B1" s="88" t="s">
        <v>143</v>
      </c>
      <c r="C1" s="88"/>
      <c r="D1" s="88"/>
      <c r="E1" s="88"/>
      <c r="F1" s="47" t="s">
        <v>74</v>
      </c>
    </row>
    <row r="2" spans="1:6" ht="15.75" x14ac:dyDescent="0.3">
      <c r="A2" s="96"/>
      <c r="B2" s="46" t="s">
        <v>75</v>
      </c>
      <c r="C2" s="93"/>
      <c r="D2" s="93"/>
      <c r="E2" s="93"/>
      <c r="F2" s="47" t="s">
        <v>135</v>
      </c>
    </row>
    <row r="3" spans="1:6" ht="15.75" x14ac:dyDescent="0.3">
      <c r="A3" s="96"/>
      <c r="B3" s="46" t="s">
        <v>59</v>
      </c>
      <c r="C3" s="87"/>
      <c r="D3" s="87"/>
      <c r="E3" s="87"/>
      <c r="F3" s="47" t="s">
        <v>136</v>
      </c>
    </row>
    <row r="4" spans="1:6" ht="14.25" customHeight="1" x14ac:dyDescent="0.2">
      <c r="A4" s="96"/>
      <c r="B4" s="23" t="s">
        <v>144</v>
      </c>
      <c r="C4" s="91"/>
      <c r="D4" s="91"/>
      <c r="E4" s="91"/>
      <c r="F4" s="91"/>
    </row>
    <row r="5" spans="1:6" ht="14.25" customHeight="1" x14ac:dyDescent="0.2">
      <c r="A5" s="96"/>
      <c r="B5" s="46" t="s">
        <v>61</v>
      </c>
      <c r="C5" s="89"/>
      <c r="D5" s="89"/>
      <c r="E5" s="89"/>
      <c r="F5" s="89"/>
    </row>
    <row r="6" spans="1:6" ht="14.25" customHeight="1" x14ac:dyDescent="0.2">
      <c r="A6" s="96"/>
      <c r="B6" s="46" t="s">
        <v>62</v>
      </c>
      <c r="C6" s="90"/>
      <c r="D6" s="90"/>
      <c r="E6" s="90"/>
      <c r="F6" s="90"/>
    </row>
    <row r="7" spans="1:6" ht="14.25" x14ac:dyDescent="0.2">
      <c r="A7" s="96"/>
      <c r="B7" s="46" t="s">
        <v>76</v>
      </c>
      <c r="C7" s="92"/>
      <c r="D7" s="92"/>
      <c r="E7" s="92"/>
      <c r="F7" s="92"/>
    </row>
    <row r="8" spans="1:6" ht="14.25" x14ac:dyDescent="0.2">
      <c r="A8" s="96"/>
      <c r="B8" s="46" t="s">
        <v>60</v>
      </c>
      <c r="C8" s="92"/>
      <c r="D8" s="92"/>
      <c r="E8" s="92"/>
      <c r="F8" s="92"/>
    </row>
    <row r="9" spans="1:6" ht="14.25" x14ac:dyDescent="0.2">
      <c r="A9" s="24"/>
      <c r="B9" s="45"/>
      <c r="C9" s="24"/>
      <c r="D9" s="24"/>
      <c r="E9" s="24"/>
      <c r="F9" s="24"/>
    </row>
    <row r="10" spans="1:6" ht="15" x14ac:dyDescent="0.25">
      <c r="C10" s="24"/>
      <c r="D10" s="97" t="s">
        <v>22</v>
      </c>
      <c r="E10" s="97"/>
      <c r="F10" s="40">
        <f>EXP(-A115)</f>
        <v>1</v>
      </c>
    </row>
    <row r="11" spans="1:6" ht="15" x14ac:dyDescent="0.25">
      <c r="B11" s="24"/>
      <c r="C11" s="24"/>
      <c r="D11" s="97" t="s">
        <v>13</v>
      </c>
      <c r="E11" s="97"/>
      <c r="F11" s="39" t="str">
        <f>IF(F10&lt;=B73,C73,IF(F10&gt;B75,C75,C74))</f>
        <v>Inaceitável</v>
      </c>
    </row>
    <row r="12" spans="1:6" x14ac:dyDescent="0.2">
      <c r="A12" s="24"/>
      <c r="B12" s="24"/>
      <c r="C12" s="24"/>
      <c r="D12" s="24"/>
      <c r="E12" s="24"/>
      <c r="F12" s="24"/>
    </row>
    <row r="13" spans="1:6" ht="17.25" customHeight="1" x14ac:dyDescent="0.2">
      <c r="A13" s="94" t="s">
        <v>4</v>
      </c>
      <c r="B13" s="94"/>
      <c r="C13" s="94"/>
      <c r="D13" s="94"/>
      <c r="E13" s="38" t="s">
        <v>0</v>
      </c>
      <c r="F13" s="38" t="s">
        <v>1</v>
      </c>
    </row>
    <row r="14" spans="1:6" ht="17.25" customHeight="1" x14ac:dyDescent="0.2">
      <c r="A14" s="83" t="s">
        <v>141</v>
      </c>
      <c r="B14" s="84"/>
      <c r="C14" s="84"/>
      <c r="D14" s="85"/>
      <c r="E14" s="37">
        <v>1</v>
      </c>
      <c r="F14" s="60" t="s">
        <v>5</v>
      </c>
    </row>
    <row r="15" spans="1:6" ht="17.25" customHeight="1" x14ac:dyDescent="0.2">
      <c r="A15" s="83" t="s">
        <v>47</v>
      </c>
      <c r="B15" s="84"/>
      <c r="C15" s="84"/>
      <c r="D15" s="85"/>
      <c r="E15" s="37">
        <v>0</v>
      </c>
      <c r="F15" s="60" t="s">
        <v>5</v>
      </c>
    </row>
    <row r="16" spans="1:6" ht="17.25" customHeight="1" x14ac:dyDescent="0.2">
      <c r="A16" s="83" t="s">
        <v>137</v>
      </c>
      <c r="B16" s="84"/>
      <c r="C16" s="84"/>
      <c r="D16" s="85"/>
      <c r="E16" s="37">
        <v>0</v>
      </c>
      <c r="F16" s="60" t="s">
        <v>5</v>
      </c>
    </row>
    <row r="17" spans="1:6" ht="17.25" customHeight="1" x14ac:dyDescent="0.2">
      <c r="A17" s="83" t="s">
        <v>49</v>
      </c>
      <c r="B17" s="84"/>
      <c r="C17" s="84"/>
      <c r="D17" s="85"/>
      <c r="E17" s="37">
        <v>0</v>
      </c>
      <c r="F17" s="61" t="s">
        <v>5</v>
      </c>
    </row>
    <row r="18" spans="1:6" ht="17.25" customHeight="1" x14ac:dyDescent="0.2">
      <c r="A18" s="83" t="s">
        <v>138</v>
      </c>
      <c r="B18" s="84"/>
      <c r="C18" s="84"/>
      <c r="D18" s="85"/>
      <c r="E18" s="37">
        <v>2</v>
      </c>
      <c r="F18" s="62" t="s">
        <v>5</v>
      </c>
    </row>
    <row r="19" spans="1:6" ht="17.25" customHeight="1" x14ac:dyDescent="0.2">
      <c r="A19" s="83" t="s">
        <v>50</v>
      </c>
      <c r="B19" s="84"/>
      <c r="C19" s="84"/>
      <c r="D19" s="85"/>
      <c r="E19" s="37">
        <v>2</v>
      </c>
      <c r="F19" s="60" t="s">
        <v>6</v>
      </c>
    </row>
    <row r="20" spans="1:6" ht="17.25" customHeight="1" x14ac:dyDescent="0.2">
      <c r="A20" s="83" t="s">
        <v>139</v>
      </c>
      <c r="B20" s="84"/>
      <c r="C20" s="84"/>
      <c r="D20" s="85"/>
      <c r="E20" s="37">
        <v>2</v>
      </c>
      <c r="F20" s="60" t="s">
        <v>6</v>
      </c>
    </row>
    <row r="21" spans="1:6" ht="17.25" customHeight="1" x14ac:dyDescent="0.2">
      <c r="A21" s="83" t="s">
        <v>68</v>
      </c>
      <c r="B21" s="84"/>
      <c r="C21" s="84"/>
      <c r="D21" s="85"/>
      <c r="E21" s="37">
        <v>2</v>
      </c>
      <c r="F21" s="59" t="s">
        <v>6</v>
      </c>
    </row>
    <row r="22" spans="1:6" ht="17.25" customHeight="1" x14ac:dyDescent="0.2">
      <c r="A22" s="83" t="s">
        <v>52</v>
      </c>
      <c r="B22" s="84"/>
      <c r="C22" s="84"/>
      <c r="D22" s="85"/>
      <c r="E22" s="37">
        <v>3</v>
      </c>
      <c r="F22" s="60" t="s">
        <v>6</v>
      </c>
    </row>
    <row r="23" spans="1:6" ht="17.25" customHeight="1" x14ac:dyDescent="0.2">
      <c r="A23" s="83" t="s">
        <v>69</v>
      </c>
      <c r="B23" s="84"/>
      <c r="C23" s="84"/>
      <c r="D23" s="85"/>
      <c r="E23" s="37">
        <v>0</v>
      </c>
      <c r="F23" s="60" t="s">
        <v>5</v>
      </c>
    </row>
    <row r="24" spans="1:6" ht="17.25" customHeight="1" x14ac:dyDescent="0.2">
      <c r="A24" s="83" t="s">
        <v>53</v>
      </c>
      <c r="B24" s="84"/>
      <c r="C24" s="84"/>
      <c r="D24" s="85"/>
      <c r="E24" s="37">
        <v>0</v>
      </c>
      <c r="F24" s="60" t="s">
        <v>6</v>
      </c>
    </row>
    <row r="25" spans="1:6" ht="17.25" customHeight="1" x14ac:dyDescent="0.2">
      <c r="A25" s="83" t="s">
        <v>140</v>
      </c>
      <c r="B25" s="84"/>
      <c r="C25" s="84"/>
      <c r="D25" s="85"/>
      <c r="E25" s="37">
        <v>1</v>
      </c>
      <c r="F25" s="63" t="s">
        <v>6</v>
      </c>
    </row>
    <row r="26" spans="1:6" ht="17.25" customHeight="1" x14ac:dyDescent="0.2">
      <c r="A26" s="83" t="s">
        <v>54</v>
      </c>
      <c r="B26" s="84"/>
      <c r="C26" s="84"/>
      <c r="D26" s="85"/>
      <c r="E26" s="37">
        <v>2</v>
      </c>
      <c r="F26" s="60" t="s">
        <v>6</v>
      </c>
    </row>
    <row r="27" spans="1:6" ht="17.25" customHeight="1" x14ac:dyDescent="0.2">
      <c r="A27" s="83" t="s">
        <v>55</v>
      </c>
      <c r="B27" s="84"/>
      <c r="C27" s="84"/>
      <c r="D27" s="85"/>
      <c r="E27" s="37">
        <v>0</v>
      </c>
      <c r="F27" s="60" t="s">
        <v>6</v>
      </c>
    </row>
    <row r="28" spans="1:6" ht="17.25" customHeight="1" x14ac:dyDescent="0.2">
      <c r="A28" s="83" t="s">
        <v>71</v>
      </c>
      <c r="B28" s="84"/>
      <c r="C28" s="84"/>
      <c r="D28" s="85"/>
      <c r="E28" s="37">
        <v>2</v>
      </c>
      <c r="F28" s="60" t="s">
        <v>6</v>
      </c>
    </row>
    <row r="29" spans="1:6" ht="17.25" customHeight="1" x14ac:dyDescent="0.2">
      <c r="A29" s="83" t="s">
        <v>72</v>
      </c>
      <c r="B29" s="84"/>
      <c r="C29" s="84"/>
      <c r="D29" s="85"/>
      <c r="E29" s="37">
        <v>1</v>
      </c>
      <c r="F29" s="60" t="s">
        <v>6</v>
      </c>
    </row>
    <row r="30" spans="1:6" ht="17.25" customHeight="1" x14ac:dyDescent="0.2">
      <c r="A30" s="83" t="s">
        <v>56</v>
      </c>
      <c r="B30" s="84"/>
      <c r="C30" s="84"/>
      <c r="D30" s="85"/>
      <c r="E30" s="37">
        <v>1</v>
      </c>
      <c r="F30" s="60" t="s">
        <v>5</v>
      </c>
    </row>
    <row r="31" spans="1:6" ht="17.25" customHeight="1" x14ac:dyDescent="0.2">
      <c r="A31" s="83" t="s">
        <v>57</v>
      </c>
      <c r="B31" s="84"/>
      <c r="C31" s="84"/>
      <c r="D31" s="85"/>
      <c r="E31" s="37">
        <v>0</v>
      </c>
      <c r="F31" s="60" t="s">
        <v>6</v>
      </c>
    </row>
    <row r="32" spans="1:6" ht="17.25" customHeight="1" x14ac:dyDescent="0.2">
      <c r="A32" s="83" t="s">
        <v>58</v>
      </c>
      <c r="B32" s="84"/>
      <c r="C32" s="84"/>
      <c r="D32" s="85"/>
      <c r="E32" s="37">
        <v>1</v>
      </c>
      <c r="F32" s="60" t="s">
        <v>6</v>
      </c>
    </row>
    <row r="33" spans="1:6" ht="17.25" customHeight="1" x14ac:dyDescent="0.2">
      <c r="A33" s="83" t="s">
        <v>73</v>
      </c>
      <c r="B33" s="84"/>
      <c r="C33" s="84"/>
      <c r="D33" s="85"/>
      <c r="E33" s="37">
        <v>0</v>
      </c>
      <c r="F33" s="60" t="s">
        <v>5</v>
      </c>
    </row>
    <row r="34" spans="1:6" ht="17.25" customHeight="1" x14ac:dyDescent="0.2">
      <c r="A34" s="82"/>
      <c r="B34" s="82"/>
      <c r="C34" s="82"/>
      <c r="D34" s="82"/>
      <c r="E34" s="36"/>
      <c r="F34" s="35"/>
    </row>
    <row r="35" spans="1:6" ht="17.25" customHeight="1" x14ac:dyDescent="0.2">
      <c r="A35" s="82"/>
      <c r="B35" s="82"/>
      <c r="C35" s="82"/>
      <c r="D35" s="82"/>
      <c r="E35" s="36"/>
      <c r="F35" s="35"/>
    </row>
    <row r="36" spans="1:6" ht="17.25" customHeight="1" x14ac:dyDescent="0.2">
      <c r="A36" s="82"/>
      <c r="B36" s="82"/>
      <c r="C36" s="82"/>
      <c r="D36" s="82"/>
      <c r="E36" s="36"/>
      <c r="F36" s="35"/>
    </row>
    <row r="37" spans="1:6" ht="17.25" customHeight="1" x14ac:dyDescent="0.2">
      <c r="A37" s="82"/>
      <c r="B37" s="82"/>
      <c r="C37" s="82"/>
      <c r="D37" s="82"/>
      <c r="E37" s="36"/>
      <c r="F37" s="35"/>
    </row>
    <row r="38" spans="1:6" ht="17.25" customHeight="1" x14ac:dyDescent="0.2">
      <c r="A38" s="82"/>
      <c r="B38" s="82"/>
      <c r="C38" s="82"/>
      <c r="D38" s="82"/>
      <c r="E38" s="36"/>
      <c r="F38" s="35"/>
    </row>
    <row r="39" spans="1:6" ht="17.25" customHeight="1" x14ac:dyDescent="0.2">
      <c r="A39" s="82"/>
      <c r="B39" s="82"/>
      <c r="C39" s="82"/>
      <c r="D39" s="82"/>
      <c r="E39" s="36"/>
      <c r="F39" s="35"/>
    </row>
    <row r="40" spans="1:6" ht="17.25" customHeight="1" x14ac:dyDescent="0.2">
      <c r="A40" s="82"/>
      <c r="B40" s="82"/>
      <c r="C40" s="82"/>
      <c r="D40" s="82"/>
      <c r="E40" s="36"/>
      <c r="F40" s="35"/>
    </row>
    <row r="41" spans="1:6" ht="17.25" customHeight="1" x14ac:dyDescent="0.2">
      <c r="A41" s="82"/>
      <c r="B41" s="82"/>
      <c r="C41" s="82"/>
      <c r="D41" s="82"/>
      <c r="E41" s="36"/>
      <c r="F41" s="35"/>
    </row>
    <row r="42" spans="1:6" ht="17.25" customHeight="1" x14ac:dyDescent="0.2">
      <c r="A42" s="82"/>
      <c r="B42" s="82"/>
      <c r="C42" s="82"/>
      <c r="D42" s="82"/>
      <c r="E42" s="36"/>
      <c r="F42" s="35"/>
    </row>
    <row r="43" spans="1:6" ht="17.25" customHeight="1" x14ac:dyDescent="0.2">
      <c r="A43" s="82"/>
      <c r="B43" s="82"/>
      <c r="C43" s="82"/>
      <c r="D43" s="82"/>
      <c r="E43" s="36"/>
      <c r="F43" s="35"/>
    </row>
    <row r="44" spans="1:6" ht="17.25" customHeight="1" x14ac:dyDescent="0.2">
      <c r="A44" s="82"/>
      <c r="B44" s="82"/>
      <c r="C44" s="82"/>
      <c r="D44" s="82"/>
      <c r="E44" s="36"/>
      <c r="F44" s="35"/>
    </row>
    <row r="45" spans="1:6" ht="14.25" x14ac:dyDescent="0.2">
      <c r="A45" s="34"/>
      <c r="B45" s="34"/>
      <c r="C45" s="34"/>
      <c r="D45" s="24"/>
      <c r="E45" s="26"/>
      <c r="F45" s="26"/>
    </row>
    <row r="46" spans="1:6" x14ac:dyDescent="0.2">
      <c r="A46" s="24"/>
      <c r="B46" s="24"/>
      <c r="C46" s="24"/>
      <c r="D46" s="24"/>
      <c r="E46" s="24"/>
      <c r="F46" s="24"/>
    </row>
    <row r="47" spans="1:6" x14ac:dyDescent="0.2">
      <c r="A47" s="24"/>
      <c r="B47" s="24"/>
      <c r="C47" s="24"/>
    </row>
    <row r="48" spans="1:6" ht="14.25" customHeight="1" x14ac:dyDescent="0.2">
      <c r="A48" s="24"/>
      <c r="B48" s="24"/>
      <c r="C48" s="24"/>
    </row>
    <row r="49" spans="1:6" x14ac:dyDescent="0.2">
      <c r="A49" s="24"/>
      <c r="B49" s="24"/>
      <c r="C49" s="24"/>
      <c r="D49" s="24"/>
      <c r="E49" s="24"/>
      <c r="F49" s="24"/>
    </row>
    <row r="50" spans="1:6" x14ac:dyDescent="0.2">
      <c r="A50" s="24"/>
      <c r="B50" s="24"/>
      <c r="C50" s="24"/>
      <c r="D50" s="24"/>
      <c r="E50" s="24"/>
      <c r="F50" s="24"/>
    </row>
    <row r="51" spans="1:6" x14ac:dyDescent="0.2">
      <c r="A51" s="24"/>
      <c r="B51" s="24"/>
      <c r="C51" s="24"/>
      <c r="D51" s="24"/>
      <c r="E51" s="24"/>
      <c r="F51" s="24"/>
    </row>
    <row r="52" spans="1:6" x14ac:dyDescent="0.2">
      <c r="A52" s="24"/>
      <c r="B52" s="24"/>
      <c r="C52" s="24"/>
      <c r="D52" s="24"/>
      <c r="E52" s="24"/>
      <c r="F52" s="24"/>
    </row>
    <row r="53" spans="1:6" x14ac:dyDescent="0.2">
      <c r="A53" s="24"/>
      <c r="B53" s="24"/>
      <c r="C53" s="24"/>
      <c r="D53" s="24"/>
      <c r="E53" s="24"/>
      <c r="F53" s="24"/>
    </row>
    <row r="54" spans="1:6" x14ac:dyDescent="0.2">
      <c r="A54" s="24"/>
      <c r="B54" s="24"/>
      <c r="C54" s="24"/>
      <c r="D54" s="24"/>
      <c r="E54" s="24"/>
      <c r="F54" s="24"/>
    </row>
    <row r="55" spans="1:6" x14ac:dyDescent="0.2">
      <c r="A55" s="24"/>
      <c r="B55" s="24"/>
      <c r="C55" s="24"/>
      <c r="D55" s="24"/>
      <c r="E55" s="24"/>
      <c r="F55" s="24"/>
    </row>
    <row r="56" spans="1:6" x14ac:dyDescent="0.2">
      <c r="A56" s="24"/>
      <c r="B56" s="24"/>
      <c r="C56" s="24"/>
      <c r="D56" s="24"/>
      <c r="E56" s="24"/>
      <c r="F56" s="24"/>
    </row>
    <row r="57" spans="1:6" x14ac:dyDescent="0.2">
      <c r="A57" s="24"/>
      <c r="B57" s="24"/>
      <c r="C57" s="24"/>
      <c r="D57" s="24"/>
      <c r="E57" s="24"/>
      <c r="F57" s="24"/>
    </row>
    <row r="58" spans="1:6" x14ac:dyDescent="0.2">
      <c r="A58" s="24"/>
      <c r="B58" s="24"/>
      <c r="C58" s="24"/>
      <c r="D58" s="24"/>
      <c r="E58" s="24"/>
      <c r="F58" s="24"/>
    </row>
    <row r="59" spans="1:6" x14ac:dyDescent="0.2">
      <c r="A59" s="24"/>
      <c r="B59" s="24"/>
      <c r="C59" s="24"/>
      <c r="D59" s="24"/>
      <c r="E59" s="24"/>
      <c r="F59" s="24"/>
    </row>
    <row r="60" spans="1:6" x14ac:dyDescent="0.2">
      <c r="A60" s="24"/>
      <c r="B60" s="24"/>
      <c r="C60" s="24"/>
      <c r="D60" s="24"/>
      <c r="E60" s="24"/>
      <c r="F60" s="24"/>
    </row>
    <row r="61" spans="1:6" x14ac:dyDescent="0.2">
      <c r="A61" s="24"/>
      <c r="B61" s="24"/>
      <c r="C61" s="24"/>
      <c r="D61" s="24"/>
      <c r="E61" s="24"/>
      <c r="F61" s="24"/>
    </row>
    <row r="62" spans="1:6" x14ac:dyDescent="0.2">
      <c r="A62" s="24"/>
      <c r="B62" s="24"/>
      <c r="C62" s="24"/>
      <c r="D62" s="24"/>
      <c r="E62" s="24"/>
      <c r="F62" s="24"/>
    </row>
    <row r="63" spans="1:6" x14ac:dyDescent="0.2">
      <c r="A63" s="24"/>
      <c r="B63" s="24"/>
      <c r="C63" s="24"/>
      <c r="D63" s="24"/>
      <c r="E63" s="24"/>
      <c r="F63" s="24"/>
    </row>
    <row r="64" spans="1:6" x14ac:dyDescent="0.2">
      <c r="A64" s="24"/>
      <c r="B64" s="24"/>
      <c r="C64" s="24"/>
      <c r="D64" s="24"/>
      <c r="E64" s="24"/>
      <c r="F64" s="24"/>
    </row>
    <row r="65" spans="1:6" x14ac:dyDescent="0.2">
      <c r="A65" s="24"/>
      <c r="B65" s="24"/>
      <c r="C65" s="24"/>
      <c r="D65" s="24"/>
      <c r="E65" s="24"/>
      <c r="F65" s="24"/>
    </row>
    <row r="66" spans="1:6" x14ac:dyDescent="0.2">
      <c r="A66" s="24"/>
      <c r="B66" s="24"/>
      <c r="C66" s="24"/>
      <c r="D66" s="24"/>
      <c r="E66" s="24"/>
      <c r="F66" s="24"/>
    </row>
    <row r="67" spans="1:6" x14ac:dyDescent="0.2">
      <c r="A67" s="24"/>
      <c r="B67" s="24"/>
      <c r="C67" s="24"/>
      <c r="D67" s="24"/>
      <c r="E67" s="24"/>
      <c r="F67" s="24"/>
    </row>
    <row r="68" spans="1:6" x14ac:dyDescent="0.2">
      <c r="A68" s="24"/>
      <c r="B68" s="24"/>
      <c r="C68" s="24"/>
      <c r="D68" s="24"/>
      <c r="E68" s="24"/>
      <c r="F68" s="24"/>
    </row>
    <row r="69" spans="1:6" x14ac:dyDescent="0.2">
      <c r="A69" s="24"/>
      <c r="B69" s="24"/>
      <c r="C69" s="24"/>
      <c r="D69" s="24"/>
      <c r="E69" s="24"/>
      <c r="F69" s="24"/>
    </row>
    <row r="70" spans="1:6" x14ac:dyDescent="0.2">
      <c r="A70" s="24"/>
      <c r="B70" s="24"/>
      <c r="C70" s="24"/>
      <c r="D70" s="24"/>
      <c r="E70" s="24"/>
      <c r="F70" s="24"/>
    </row>
    <row r="71" spans="1:6" hidden="1" x14ac:dyDescent="0.2">
      <c r="A71" s="73" t="s">
        <v>63</v>
      </c>
      <c r="B71" s="73"/>
      <c r="C71" s="73"/>
      <c r="D71" s="73"/>
      <c r="E71" s="73"/>
      <c r="F71" s="73"/>
    </row>
    <row r="72" spans="1:6" hidden="1" x14ac:dyDescent="0.2">
      <c r="A72" s="57"/>
      <c r="B72" s="57"/>
      <c r="C72" s="57"/>
      <c r="D72" s="57"/>
      <c r="E72" s="57"/>
      <c r="F72" s="57"/>
    </row>
    <row r="73" spans="1:6" ht="15" hidden="1" customHeight="1" x14ac:dyDescent="0.2">
      <c r="A73" s="32" t="s">
        <v>36</v>
      </c>
      <c r="B73" s="28">
        <f>EXP(-3)</f>
        <v>4.9787068367863944E-2</v>
      </c>
      <c r="C73" s="33" t="s">
        <v>11</v>
      </c>
      <c r="D73" s="24"/>
      <c r="E73" s="24"/>
      <c r="F73" s="24"/>
    </row>
    <row r="74" spans="1:6" hidden="1" x14ac:dyDescent="0.2">
      <c r="A74" s="32" t="s">
        <v>43</v>
      </c>
      <c r="B74" s="28">
        <f>EXP(-2)</f>
        <v>0.1353352832366127</v>
      </c>
      <c r="C74" s="24" t="s">
        <v>12</v>
      </c>
      <c r="D74" s="24"/>
      <c r="E74" s="24" t="s">
        <v>28</v>
      </c>
      <c r="F74" s="24"/>
    </row>
    <row r="75" spans="1:6" ht="15" hidden="1" customHeight="1" x14ac:dyDescent="0.2">
      <c r="A75" s="32" t="s">
        <v>26</v>
      </c>
      <c r="B75" s="28">
        <f>EXP(-1)</f>
        <v>0.36787944117144233</v>
      </c>
      <c r="C75" s="24" t="s">
        <v>44</v>
      </c>
      <c r="D75" s="24"/>
      <c r="E75" s="24"/>
      <c r="F75" s="24"/>
    </row>
    <row r="76" spans="1:6" hidden="1" x14ac:dyDescent="0.2">
      <c r="A76" s="32" t="s">
        <v>41</v>
      </c>
      <c r="B76" s="24"/>
      <c r="C76" s="24"/>
      <c r="D76" s="24"/>
      <c r="E76" s="24"/>
      <c r="F76" s="24"/>
    </row>
    <row r="77" spans="1:6" hidden="1" x14ac:dyDescent="0.2">
      <c r="A77" s="32" t="s">
        <v>37</v>
      </c>
      <c r="B77" s="24"/>
      <c r="C77" s="24"/>
      <c r="D77" s="24"/>
      <c r="E77" s="24"/>
      <c r="F77" s="24"/>
    </row>
    <row r="78" spans="1:6" hidden="1" x14ac:dyDescent="0.2">
      <c r="A78" s="32" t="s">
        <v>45</v>
      </c>
      <c r="B78" s="24"/>
      <c r="C78" s="24"/>
      <c r="D78" s="24"/>
      <c r="E78" s="24"/>
      <c r="F78" s="24"/>
    </row>
    <row r="79" spans="1:6" hidden="1" x14ac:dyDescent="0.2">
      <c r="A79" s="32" t="s">
        <v>42</v>
      </c>
      <c r="B79" s="24"/>
      <c r="C79" s="24"/>
      <c r="D79" s="24"/>
      <c r="E79" s="24"/>
      <c r="F79" s="24"/>
    </row>
    <row r="80" spans="1:6" hidden="1" x14ac:dyDescent="0.2">
      <c r="A80" s="32" t="s">
        <v>27</v>
      </c>
      <c r="B80" s="24"/>
      <c r="C80" s="24"/>
      <c r="D80" s="24"/>
      <c r="E80" s="24"/>
      <c r="F80" s="24"/>
    </row>
    <row r="81" spans="1:6" hidden="1" x14ac:dyDescent="0.2">
      <c r="A81" s="32"/>
      <c r="B81" s="24"/>
      <c r="C81" s="24"/>
      <c r="D81" s="24"/>
      <c r="E81" s="24"/>
      <c r="F81" s="24"/>
    </row>
    <row r="82" spans="1:6" hidden="1" x14ac:dyDescent="0.2">
      <c r="A82" s="24"/>
      <c r="B82" s="24"/>
      <c r="C82" s="24"/>
      <c r="D82" s="24"/>
      <c r="E82" s="24"/>
      <c r="F82" s="24"/>
    </row>
    <row r="83" spans="1:6" hidden="1" x14ac:dyDescent="0.2">
      <c r="A83" s="24"/>
      <c r="B83" s="24"/>
      <c r="C83" s="24"/>
      <c r="D83" s="24"/>
      <c r="E83" s="24"/>
      <c r="F83" s="24"/>
    </row>
    <row r="84" spans="1:6" hidden="1" x14ac:dyDescent="0.2">
      <c r="A84" s="24"/>
      <c r="B84" s="24"/>
      <c r="C84" s="24"/>
      <c r="D84" s="24"/>
      <c r="E84" s="24"/>
      <c r="F84" s="24"/>
    </row>
    <row r="85" spans="1:6" hidden="1" x14ac:dyDescent="0.2">
      <c r="A85" s="31" t="s">
        <v>6</v>
      </c>
      <c r="B85" s="31">
        <v>0</v>
      </c>
      <c r="C85" s="24"/>
      <c r="D85" s="24"/>
      <c r="E85" s="24"/>
      <c r="F85" s="24"/>
    </row>
    <row r="86" spans="1:6" hidden="1" x14ac:dyDescent="0.2">
      <c r="A86" s="31" t="s">
        <v>5</v>
      </c>
      <c r="B86" s="31">
        <v>1</v>
      </c>
      <c r="C86" s="24"/>
      <c r="D86" s="24"/>
      <c r="E86" s="24"/>
      <c r="F86" s="24"/>
    </row>
    <row r="87" spans="1:6" hidden="1" x14ac:dyDescent="0.2">
      <c r="A87" s="24"/>
      <c r="B87" s="31">
        <v>2</v>
      </c>
      <c r="C87" s="24"/>
      <c r="D87" s="24"/>
      <c r="E87" s="24"/>
      <c r="F87" s="24"/>
    </row>
    <row r="88" spans="1:6" hidden="1" x14ac:dyDescent="0.2">
      <c r="A88" s="24"/>
      <c r="B88" s="31">
        <v>3</v>
      </c>
      <c r="C88" s="24"/>
      <c r="D88" s="24"/>
      <c r="E88" s="24"/>
      <c r="F88" s="24"/>
    </row>
    <row r="89" spans="1:6" hidden="1" x14ac:dyDescent="0.2">
      <c r="A89" s="24"/>
      <c r="B89" s="31">
        <v>4</v>
      </c>
      <c r="C89" s="24"/>
      <c r="D89" s="24"/>
      <c r="E89" s="24"/>
      <c r="F89" s="24"/>
    </row>
    <row r="90" spans="1:6" hidden="1" x14ac:dyDescent="0.2">
      <c r="A90" s="24"/>
      <c r="B90" s="31">
        <v>5</v>
      </c>
      <c r="C90" s="24"/>
      <c r="D90" s="24"/>
      <c r="E90" s="24"/>
      <c r="F90" s="24"/>
    </row>
    <row r="91" spans="1:6" hidden="1" x14ac:dyDescent="0.2">
      <c r="A91" s="24"/>
      <c r="B91" s="31" t="s">
        <v>8</v>
      </c>
      <c r="C91" s="24"/>
      <c r="D91" s="24"/>
      <c r="E91" s="24"/>
      <c r="F91" s="24"/>
    </row>
    <row r="92" spans="1:6" hidden="1" x14ac:dyDescent="0.2">
      <c r="A92" s="24"/>
      <c r="B92" s="24"/>
      <c r="C92" s="24"/>
      <c r="D92" s="24"/>
      <c r="E92" s="24"/>
      <c r="F92" s="24"/>
    </row>
    <row r="93" spans="1:6" hidden="1" x14ac:dyDescent="0.2">
      <c r="A93" s="24"/>
      <c r="B93" s="24"/>
      <c r="C93" s="24"/>
      <c r="D93" s="24"/>
      <c r="E93" s="24"/>
      <c r="F93" s="24"/>
    </row>
    <row r="94" spans="1:6" hidden="1" x14ac:dyDescent="0.2">
      <c r="A94" s="24">
        <f>COUNT(A153:A191)</f>
        <v>12</v>
      </c>
      <c r="B94" s="24"/>
      <c r="C94" s="24"/>
      <c r="D94" s="24"/>
      <c r="E94" s="57" t="s">
        <v>2</v>
      </c>
      <c r="F94" s="24"/>
    </row>
    <row r="95" spans="1:6" hidden="1" x14ac:dyDescent="0.2">
      <c r="A95" s="24">
        <f>COUNT(B153:B191)</f>
        <v>12</v>
      </c>
      <c r="B95" s="24"/>
      <c r="C95" s="24"/>
      <c r="D95" s="24"/>
      <c r="E95" s="30" t="s">
        <v>20</v>
      </c>
      <c r="F95" s="24"/>
    </row>
    <row r="96" spans="1:6" hidden="1" x14ac:dyDescent="0.2">
      <c r="A96" s="24"/>
      <c r="B96" s="24"/>
      <c r="C96" s="24"/>
      <c r="D96" s="24"/>
      <c r="E96" s="24" t="s">
        <v>21</v>
      </c>
      <c r="F96" s="24"/>
    </row>
    <row r="97" spans="1:6" hidden="1" x14ac:dyDescent="0.2">
      <c r="A97" s="24"/>
      <c r="B97" s="24"/>
      <c r="C97" s="24"/>
      <c r="D97" s="24"/>
      <c r="E97" s="24" t="s">
        <v>19</v>
      </c>
      <c r="F97" s="24"/>
    </row>
    <row r="98" spans="1:6" hidden="1" x14ac:dyDescent="0.2">
      <c r="A98" s="24"/>
      <c r="B98" s="24"/>
      <c r="C98" s="24"/>
      <c r="D98" s="24"/>
      <c r="E98" s="24"/>
      <c r="F98" s="24"/>
    </row>
    <row r="99" spans="1:6" hidden="1" x14ac:dyDescent="0.2">
      <c r="A99" s="57" t="s">
        <v>14</v>
      </c>
      <c r="B99" s="57" t="s">
        <v>3</v>
      </c>
      <c r="C99" s="57" t="s">
        <v>15</v>
      </c>
      <c r="D99" s="24"/>
      <c r="E99" s="24"/>
      <c r="F99" s="24"/>
    </row>
    <row r="100" spans="1:6" ht="15" hidden="1" customHeight="1" x14ac:dyDescent="0.2">
      <c r="A100" s="24" t="s">
        <v>21</v>
      </c>
      <c r="B100" s="24" t="s">
        <v>16</v>
      </c>
      <c r="C100" s="24" t="s">
        <v>16</v>
      </c>
      <c r="D100" s="24"/>
      <c r="E100" s="24"/>
      <c r="F100" s="24"/>
    </row>
    <row r="101" spans="1:6" hidden="1" x14ac:dyDescent="0.2">
      <c r="A101" s="24" t="s">
        <v>19</v>
      </c>
      <c r="B101" s="24" t="s">
        <v>17</v>
      </c>
      <c r="C101" s="24" t="s">
        <v>17</v>
      </c>
      <c r="D101" s="24"/>
      <c r="E101" s="24"/>
      <c r="F101" s="24"/>
    </row>
    <row r="102" spans="1:6" hidden="1" x14ac:dyDescent="0.2">
      <c r="A102" s="24" t="s">
        <v>24</v>
      </c>
      <c r="B102" s="24" t="s">
        <v>18</v>
      </c>
      <c r="C102" s="24" t="s">
        <v>18</v>
      </c>
      <c r="D102" s="24"/>
      <c r="E102" s="24"/>
      <c r="F102" s="24"/>
    </row>
    <row r="103" spans="1:6" hidden="1" x14ac:dyDescent="0.2">
      <c r="A103" s="24" t="s">
        <v>25</v>
      </c>
      <c r="B103" s="24"/>
      <c r="C103" s="24" t="s">
        <v>23</v>
      </c>
      <c r="D103" s="24"/>
      <c r="E103" s="24"/>
      <c r="F103" s="24"/>
    </row>
    <row r="104" spans="1:6" ht="14.25" hidden="1" x14ac:dyDescent="0.2">
      <c r="A104" s="24"/>
      <c r="B104" s="24"/>
      <c r="C104" s="24"/>
      <c r="D104" s="24"/>
      <c r="E104" s="26"/>
      <c r="F104" s="26"/>
    </row>
    <row r="105" spans="1:6" ht="14.25" hidden="1" x14ac:dyDescent="0.2">
      <c r="A105" s="24" t="s">
        <v>25</v>
      </c>
      <c r="B105" s="24"/>
      <c r="C105" s="24" t="s">
        <v>46</v>
      </c>
      <c r="D105" s="24"/>
      <c r="E105" s="26" t="s">
        <v>8</v>
      </c>
    </row>
    <row r="106" spans="1:6" ht="15" hidden="1" customHeight="1" x14ac:dyDescent="0.25">
      <c r="A106" s="24"/>
      <c r="B106" s="29"/>
      <c r="C106" s="29"/>
      <c r="D106" s="24"/>
      <c r="E106" s="24"/>
    </row>
    <row r="107" spans="1:6" ht="15" hidden="1" x14ac:dyDescent="0.25">
      <c r="A107" s="24"/>
      <c r="B107" s="29"/>
      <c r="C107" s="29"/>
      <c r="D107" s="24"/>
      <c r="E107" s="24"/>
    </row>
    <row r="108" spans="1:6" ht="15" hidden="1" x14ac:dyDescent="0.2">
      <c r="A108" s="24" t="s">
        <v>38</v>
      </c>
      <c r="B108" s="24"/>
      <c r="C108" s="24"/>
      <c r="D108" s="24"/>
      <c r="E108" s="25" t="s">
        <v>8</v>
      </c>
    </row>
    <row r="109" spans="1:6" ht="15" hidden="1" x14ac:dyDescent="0.2">
      <c r="A109" s="24" t="s">
        <v>7</v>
      </c>
      <c r="B109" s="24"/>
      <c r="C109" s="24"/>
      <c r="D109" s="25" t="s">
        <v>8</v>
      </c>
      <c r="E109" s="24"/>
    </row>
    <row r="110" spans="1:6" ht="15" hidden="1" x14ac:dyDescent="0.2">
      <c r="A110" s="24" t="s">
        <v>39</v>
      </c>
      <c r="B110" s="24"/>
      <c r="C110" s="24"/>
      <c r="D110" s="25" t="s">
        <v>8</v>
      </c>
      <c r="E110" s="24"/>
    </row>
    <row r="111" spans="1:6" ht="15" hidden="1" x14ac:dyDescent="0.2">
      <c r="A111" s="24" t="s">
        <v>40</v>
      </c>
      <c r="B111" s="24"/>
      <c r="C111" s="24"/>
      <c r="D111" s="25" t="s">
        <v>8</v>
      </c>
      <c r="E111" s="24"/>
    </row>
    <row r="112" spans="1:6" hidden="1" x14ac:dyDescent="0.2">
      <c r="A112" s="24"/>
      <c r="B112" s="24"/>
      <c r="C112" s="24"/>
      <c r="D112" s="24"/>
      <c r="E112" s="24"/>
      <c r="F112" s="24"/>
    </row>
    <row r="113" spans="1:14" hidden="1" x14ac:dyDescent="0.2">
      <c r="A113" s="28">
        <f>C192/D192</f>
        <v>0.5</v>
      </c>
      <c r="B113" s="28"/>
      <c r="C113" s="28"/>
      <c r="D113" s="27"/>
      <c r="E113" s="24"/>
      <c r="F113" s="24"/>
      <c r="K113" s="58"/>
      <c r="L113" s="58"/>
      <c r="M113" s="58"/>
      <c r="N113" s="58"/>
    </row>
    <row r="114" spans="1:14" hidden="1" x14ac:dyDescent="0.2">
      <c r="A114" s="28">
        <f>POWER(A192,1/B192)</f>
        <v>0</v>
      </c>
      <c r="B114" s="28"/>
      <c r="C114" s="28"/>
      <c r="D114" s="27"/>
      <c r="E114" s="24"/>
      <c r="F114" s="24"/>
    </row>
    <row r="115" spans="1:14" hidden="1" x14ac:dyDescent="0.2">
      <c r="A115" s="28">
        <f>IF(A113&lt;1,A113*SQRT(A114),SQRT(PRODUCT(A113:A114)))</f>
        <v>0</v>
      </c>
      <c r="B115" s="28"/>
      <c r="C115" s="28"/>
      <c r="D115" s="27"/>
      <c r="E115" s="24"/>
      <c r="F115" s="24"/>
    </row>
    <row r="116" spans="1:14" hidden="1" x14ac:dyDescent="0.2">
      <c r="A116" s="28">
        <f>EXP(-A115)</f>
        <v>1</v>
      </c>
      <c r="B116" s="28"/>
      <c r="C116" s="28"/>
      <c r="D116" s="27"/>
      <c r="E116" s="24"/>
      <c r="F116" s="24"/>
    </row>
    <row r="117" spans="1:14" hidden="1" x14ac:dyDescent="0.2">
      <c r="A117" s="24"/>
      <c r="B117" s="24"/>
      <c r="C117" s="24"/>
      <c r="D117" s="24"/>
      <c r="E117" s="24"/>
      <c r="F117" s="24"/>
    </row>
    <row r="118" spans="1:14" hidden="1" x14ac:dyDescent="0.2">
      <c r="A118" s="24"/>
      <c r="B118" s="24"/>
      <c r="C118" s="24"/>
      <c r="D118" s="24"/>
      <c r="E118" s="24"/>
      <c r="F118" s="24"/>
    </row>
    <row r="119" spans="1:14" hidden="1" x14ac:dyDescent="0.2">
      <c r="A119" s="24"/>
      <c r="B119" s="24"/>
      <c r="C119" s="24"/>
      <c r="D119" s="24"/>
      <c r="E119" s="24"/>
      <c r="F119" s="24"/>
    </row>
    <row r="120" spans="1:14" hidden="1" x14ac:dyDescent="0.2">
      <c r="A120" s="24"/>
      <c r="B120" s="24"/>
      <c r="C120" s="24"/>
      <c r="D120" s="24"/>
      <c r="E120" s="24"/>
      <c r="F120" s="24"/>
    </row>
    <row r="121" spans="1:14" ht="14.25" hidden="1" x14ac:dyDescent="0.2">
      <c r="A121" s="26" t="s">
        <v>5</v>
      </c>
      <c r="E121" s="24"/>
      <c r="F121" s="24"/>
    </row>
    <row r="122" spans="1:14" hidden="1" x14ac:dyDescent="0.2">
      <c r="A122" s="24" t="s">
        <v>39</v>
      </c>
      <c r="E122" s="24"/>
      <c r="F122" s="24"/>
    </row>
    <row r="123" spans="1:14" hidden="1" x14ac:dyDescent="0.2">
      <c r="A123" s="24" t="s">
        <v>40</v>
      </c>
      <c r="E123" s="24"/>
      <c r="F123" s="24"/>
    </row>
    <row r="124" spans="1:14" ht="15" hidden="1" x14ac:dyDescent="0.2">
      <c r="A124" s="25" t="s">
        <v>5</v>
      </c>
      <c r="E124" s="24"/>
      <c r="F124" s="24"/>
    </row>
    <row r="125" spans="1:14" ht="15" hidden="1" x14ac:dyDescent="0.2">
      <c r="A125" s="25" t="s">
        <v>5</v>
      </c>
      <c r="E125" s="24"/>
      <c r="F125" s="24"/>
    </row>
    <row r="126" spans="1:14" ht="15" hidden="1" x14ac:dyDescent="0.2">
      <c r="A126" s="25" t="s">
        <v>5</v>
      </c>
      <c r="E126" s="24"/>
      <c r="F126" s="24"/>
    </row>
    <row r="127" spans="1:14" ht="15" hidden="1" x14ac:dyDescent="0.2">
      <c r="A127" s="25" t="s">
        <v>5</v>
      </c>
      <c r="E127" s="24"/>
      <c r="F127" s="24"/>
    </row>
    <row r="128" spans="1:14" hidden="1" x14ac:dyDescent="0.2">
      <c r="A128" s="24"/>
      <c r="B128" s="24"/>
      <c r="C128" s="24"/>
      <c r="D128" s="24"/>
      <c r="E128" s="24"/>
      <c r="F128" s="24"/>
    </row>
    <row r="129" spans="1:6" hidden="1" x14ac:dyDescent="0.2">
      <c r="A129" s="24"/>
      <c r="B129" s="24"/>
      <c r="C129" s="24"/>
      <c r="D129" s="24"/>
      <c r="E129" s="24"/>
      <c r="F129" s="24"/>
    </row>
    <row r="130" spans="1:6" hidden="1" x14ac:dyDescent="0.2">
      <c r="A130" s="24"/>
      <c r="B130" s="24"/>
      <c r="C130" s="24"/>
      <c r="D130" s="24"/>
      <c r="E130" s="24"/>
      <c r="F130" s="24"/>
    </row>
    <row r="131" spans="1:6" hidden="1" x14ac:dyDescent="0.2">
      <c r="A131" s="24"/>
      <c r="B131" s="24"/>
      <c r="C131" s="24"/>
      <c r="D131" s="24"/>
      <c r="E131" s="24"/>
      <c r="F131" s="24"/>
    </row>
    <row r="132" spans="1:6" hidden="1" x14ac:dyDescent="0.2">
      <c r="A132" s="24"/>
      <c r="B132" s="24"/>
      <c r="C132" s="24"/>
      <c r="D132" s="24"/>
      <c r="E132" s="24"/>
      <c r="F132" s="24"/>
    </row>
    <row r="133" spans="1:6" hidden="1" x14ac:dyDescent="0.2">
      <c r="A133" s="24"/>
      <c r="B133" s="24"/>
      <c r="C133" s="24"/>
      <c r="D133" s="24"/>
      <c r="E133" s="24"/>
      <c r="F133" s="24"/>
    </row>
    <row r="134" spans="1:6" hidden="1" x14ac:dyDescent="0.2">
      <c r="A134" s="24"/>
      <c r="B134" s="24"/>
      <c r="C134" s="24"/>
      <c r="D134" s="24"/>
      <c r="E134" s="24"/>
      <c r="F134" s="24"/>
    </row>
    <row r="135" spans="1:6" hidden="1" x14ac:dyDescent="0.2">
      <c r="A135" s="24"/>
      <c r="B135" s="24"/>
      <c r="C135" s="24"/>
      <c r="D135" s="24"/>
      <c r="E135" s="24"/>
      <c r="F135" s="24"/>
    </row>
    <row r="136" spans="1:6" hidden="1" x14ac:dyDescent="0.2">
      <c r="A136" s="24"/>
      <c r="B136" s="24"/>
      <c r="C136" s="24"/>
      <c r="D136" s="24"/>
      <c r="E136" s="24"/>
      <c r="F136" s="24"/>
    </row>
    <row r="137" spans="1:6" hidden="1" x14ac:dyDescent="0.2">
      <c r="A137" s="24"/>
      <c r="B137" s="24"/>
      <c r="C137" s="24"/>
      <c r="D137" s="24"/>
      <c r="E137" s="24"/>
      <c r="F137" s="24"/>
    </row>
    <row r="138" spans="1:6" hidden="1" x14ac:dyDescent="0.2">
      <c r="A138" s="24"/>
      <c r="B138" s="24"/>
      <c r="C138" s="24"/>
      <c r="D138" s="24"/>
      <c r="E138" s="24"/>
      <c r="F138" s="24"/>
    </row>
    <row r="139" spans="1:6" hidden="1" x14ac:dyDescent="0.2">
      <c r="A139" s="24"/>
      <c r="B139" s="24"/>
      <c r="C139" s="24"/>
      <c r="D139" s="24"/>
      <c r="E139" s="24"/>
      <c r="F139" s="24"/>
    </row>
    <row r="140" spans="1:6" hidden="1" x14ac:dyDescent="0.2">
      <c r="A140" s="24"/>
      <c r="B140" s="24"/>
      <c r="C140" s="24"/>
      <c r="D140" s="24"/>
      <c r="E140" s="24"/>
      <c r="F140" s="24"/>
    </row>
    <row r="141" spans="1:6" hidden="1" x14ac:dyDescent="0.2">
      <c r="A141" s="24"/>
      <c r="B141" s="24"/>
      <c r="C141" s="24"/>
      <c r="D141" s="24"/>
      <c r="E141" s="24"/>
      <c r="F141" s="24"/>
    </row>
    <row r="142" spans="1:6" hidden="1" x14ac:dyDescent="0.2">
      <c r="A142" s="24"/>
      <c r="B142" s="24"/>
      <c r="C142" s="24"/>
      <c r="D142" s="24"/>
      <c r="E142" s="24"/>
      <c r="F142" s="24"/>
    </row>
    <row r="143" spans="1:6" hidden="1" x14ac:dyDescent="0.2">
      <c r="A143" s="24"/>
      <c r="B143" s="24"/>
      <c r="C143" s="24"/>
      <c r="D143" s="24"/>
      <c r="E143" s="24"/>
      <c r="F143" s="24"/>
    </row>
    <row r="144" spans="1:6" hidden="1" x14ac:dyDescent="0.2">
      <c r="A144" s="24"/>
      <c r="B144" s="24"/>
      <c r="C144" s="24"/>
      <c r="D144" s="24"/>
      <c r="E144" s="24"/>
      <c r="F144" s="24"/>
    </row>
    <row r="145" spans="1:6" hidden="1" x14ac:dyDescent="0.2">
      <c r="A145" s="24"/>
      <c r="B145" s="24"/>
      <c r="C145" s="24"/>
      <c r="D145" s="24"/>
      <c r="E145" s="24"/>
      <c r="F145" s="24"/>
    </row>
    <row r="146" spans="1:6" hidden="1" x14ac:dyDescent="0.2">
      <c r="A146" s="24"/>
      <c r="B146" s="24"/>
      <c r="C146" s="24"/>
      <c r="D146" s="24"/>
      <c r="E146" s="24"/>
      <c r="F146" s="24"/>
    </row>
    <row r="147" spans="1:6" hidden="1" x14ac:dyDescent="0.2">
      <c r="A147" s="24"/>
      <c r="B147" s="24"/>
      <c r="C147" s="24"/>
      <c r="D147" s="24"/>
      <c r="E147" s="24"/>
      <c r="F147" s="24"/>
    </row>
    <row r="148" spans="1:6" hidden="1" x14ac:dyDescent="0.2">
      <c r="A148" s="24"/>
      <c r="B148" s="24"/>
      <c r="C148" s="24"/>
      <c r="D148" s="24"/>
      <c r="E148" s="24"/>
      <c r="F148" s="24"/>
    </row>
    <row r="149" spans="1:6" hidden="1" x14ac:dyDescent="0.2">
      <c r="A149" s="24"/>
      <c r="B149" s="24"/>
      <c r="C149" s="24"/>
      <c r="D149" s="24"/>
      <c r="E149" s="24"/>
      <c r="F149" s="24"/>
    </row>
    <row r="150" spans="1:6" hidden="1" x14ac:dyDescent="0.2">
      <c r="A150" s="24"/>
      <c r="B150" s="24"/>
      <c r="C150" s="24"/>
      <c r="D150" s="24"/>
      <c r="E150" s="24"/>
      <c r="F150" s="24"/>
    </row>
    <row r="151" spans="1:6" hidden="1" x14ac:dyDescent="0.2"/>
    <row r="152" spans="1:6" hidden="1" x14ac:dyDescent="0.2">
      <c r="A152" s="86" t="s">
        <v>9</v>
      </c>
      <c r="B152" s="86"/>
      <c r="C152" s="86" t="s">
        <v>10</v>
      </c>
      <c r="D152" s="86"/>
    </row>
    <row r="153" spans="1:6" hidden="1" x14ac:dyDescent="0.2">
      <c r="A153" s="58" t="str">
        <f>IF(F14=A85,IF(E14=B91,"",E14),"")</f>
        <v/>
      </c>
      <c r="B153" s="58" t="str">
        <f>IF(F14=A85,IF(E14=B91,"",1),"")</f>
        <v/>
      </c>
      <c r="C153" s="58">
        <f t="shared" ref="C153:C183" si="0">IF(F14=$A$86,IF(E14=$B$91,"",E14),"")</f>
        <v>1</v>
      </c>
      <c r="D153" s="58">
        <f t="shared" ref="D153:D183" si="1">IF(F14=$A$86,IF(E14=$B$91,"",1),"")</f>
        <v>1</v>
      </c>
    </row>
    <row r="154" spans="1:6" hidden="1" x14ac:dyDescent="0.2">
      <c r="A154" s="58" t="str">
        <f>IF(F15=A85,IF(E15=B91,"",E15),"")</f>
        <v/>
      </c>
      <c r="B154" s="58" t="str">
        <f>IF(F15=A85,IF(E15=B91,"",1),"")</f>
        <v/>
      </c>
      <c r="C154" s="58">
        <f t="shared" si="0"/>
        <v>0</v>
      </c>
      <c r="D154" s="58">
        <f t="shared" si="1"/>
        <v>1</v>
      </c>
    </row>
    <row r="155" spans="1:6" hidden="1" x14ac:dyDescent="0.2">
      <c r="A155" s="58" t="str">
        <f>IF(F16=A85,IF(E16=B91,"",E16),"")</f>
        <v/>
      </c>
      <c r="B155" s="58" t="str">
        <f>IF(F16=A85,IF(E16=B91,"",1),"")</f>
        <v/>
      </c>
      <c r="C155" s="58">
        <f t="shared" si="0"/>
        <v>0</v>
      </c>
      <c r="D155" s="58">
        <f t="shared" si="1"/>
        <v>1</v>
      </c>
    </row>
    <row r="156" spans="1:6" hidden="1" x14ac:dyDescent="0.2">
      <c r="A156" s="58" t="str">
        <f>IF(F17=A85,IF(E17=B91,"",E17),"")</f>
        <v/>
      </c>
      <c r="B156" s="58" t="str">
        <f>IF(F17=A85,IF(E17=B91,"",1),"")</f>
        <v/>
      </c>
      <c r="C156" s="58">
        <f t="shared" si="0"/>
        <v>0</v>
      </c>
      <c r="D156" s="58">
        <f t="shared" si="1"/>
        <v>1</v>
      </c>
    </row>
    <row r="157" spans="1:6" hidden="1" x14ac:dyDescent="0.2">
      <c r="A157" s="58" t="str">
        <f>IF(F18=A85,IF(E18=B91,"",E18),"")</f>
        <v/>
      </c>
      <c r="B157" s="58" t="str">
        <f>IF(F18=A85,IF(E18=B91,"",1),"")</f>
        <v/>
      </c>
      <c r="C157" s="58">
        <f t="shared" si="0"/>
        <v>2</v>
      </c>
      <c r="D157" s="58">
        <f t="shared" si="1"/>
        <v>1</v>
      </c>
    </row>
    <row r="158" spans="1:6" hidden="1" x14ac:dyDescent="0.2">
      <c r="A158" s="58">
        <f>IF(F19=A85,IF(E19=B91,"",E19),"")</f>
        <v>2</v>
      </c>
      <c r="B158" s="58">
        <f>IF(F19=A85,IF(E19=B91,"",1),"")</f>
        <v>1</v>
      </c>
      <c r="C158" s="58" t="str">
        <f t="shared" si="0"/>
        <v/>
      </c>
      <c r="D158" s="58" t="str">
        <f t="shared" si="1"/>
        <v/>
      </c>
    </row>
    <row r="159" spans="1:6" hidden="1" x14ac:dyDescent="0.2">
      <c r="A159" s="58">
        <f>IF(F20=A85,IF(E20=B91,"",E20),"")</f>
        <v>2</v>
      </c>
      <c r="B159" s="58">
        <f>IF(F20=A85,IF(E20=B91,"",1),"")</f>
        <v>1</v>
      </c>
      <c r="C159" s="58" t="str">
        <f t="shared" si="0"/>
        <v/>
      </c>
      <c r="D159" s="58" t="str">
        <f t="shared" si="1"/>
        <v/>
      </c>
    </row>
    <row r="160" spans="1:6" hidden="1" x14ac:dyDescent="0.2">
      <c r="A160" s="58">
        <f>IF(F21=A85,IF(E21=B91,"",E21),"")</f>
        <v>2</v>
      </c>
      <c r="B160" s="58">
        <f>IF(F21=A85,IF(E21=B91,"",1),"")</f>
        <v>1</v>
      </c>
      <c r="C160" s="58" t="str">
        <f t="shared" si="0"/>
        <v/>
      </c>
      <c r="D160" s="58" t="str">
        <f t="shared" si="1"/>
        <v/>
      </c>
    </row>
    <row r="161" spans="1:4" hidden="1" x14ac:dyDescent="0.2">
      <c r="A161" s="58">
        <f>IF(F22=A85,IF(E22=B91,"",E22),"")</f>
        <v>3</v>
      </c>
      <c r="B161" s="58">
        <f>IF(F22=A85,IF(E22=B91,"",1),"")</f>
        <v>1</v>
      </c>
      <c r="C161" s="58" t="str">
        <f t="shared" si="0"/>
        <v/>
      </c>
      <c r="D161" s="58" t="str">
        <f t="shared" si="1"/>
        <v/>
      </c>
    </row>
    <row r="162" spans="1:4" hidden="1" x14ac:dyDescent="0.2">
      <c r="A162" s="58" t="str">
        <f>IF(F23=A85,IF(E23=B91,"",E23),"")</f>
        <v/>
      </c>
      <c r="B162" s="58" t="str">
        <f>IF(F23=A85,IF(E23=B91,"",1),"")</f>
        <v/>
      </c>
      <c r="C162" s="58">
        <f t="shared" si="0"/>
        <v>0</v>
      </c>
      <c r="D162" s="58">
        <f t="shared" si="1"/>
        <v>1</v>
      </c>
    </row>
    <row r="163" spans="1:4" hidden="1" x14ac:dyDescent="0.2">
      <c r="A163" s="58">
        <f>IF(F24=A85,IF(E24=B91,"",E24),"")</f>
        <v>0</v>
      </c>
      <c r="B163" s="58">
        <f>IF(F24=A85,IF(E24=B91,"",1),"")</f>
        <v>1</v>
      </c>
      <c r="C163" s="58" t="str">
        <f t="shared" si="0"/>
        <v/>
      </c>
      <c r="D163" s="58" t="str">
        <f t="shared" si="1"/>
        <v/>
      </c>
    </row>
    <row r="164" spans="1:4" hidden="1" x14ac:dyDescent="0.2">
      <c r="A164" s="58">
        <f>IF(F25=A85,IF(E25=B91,"",E25),"")</f>
        <v>1</v>
      </c>
      <c r="B164" s="58">
        <f>IF(F25=A85,IF(E25=B91,"",1),"")</f>
        <v>1</v>
      </c>
      <c r="C164" s="58" t="str">
        <f t="shared" si="0"/>
        <v/>
      </c>
      <c r="D164" s="58" t="str">
        <f t="shared" si="1"/>
        <v/>
      </c>
    </row>
    <row r="165" spans="1:4" hidden="1" x14ac:dyDescent="0.2">
      <c r="A165" s="58">
        <f>IF(F26=A85,IF(E26=B91,"",E26),"")</f>
        <v>2</v>
      </c>
      <c r="B165" s="58">
        <f>IF(F26=A85,IF(E26=B91,"",1),"")</f>
        <v>1</v>
      </c>
      <c r="C165" s="58" t="str">
        <f t="shared" si="0"/>
        <v/>
      </c>
      <c r="D165" s="58" t="str">
        <f t="shared" si="1"/>
        <v/>
      </c>
    </row>
    <row r="166" spans="1:4" hidden="1" x14ac:dyDescent="0.2">
      <c r="A166" s="58">
        <f>IF(F27=A85,IF(E27=B91,"",E27),"")</f>
        <v>0</v>
      </c>
      <c r="B166" s="58">
        <f>IF(F27=A85,IF(E27=B91,"",1),"")</f>
        <v>1</v>
      </c>
      <c r="C166" s="58" t="str">
        <f t="shared" si="0"/>
        <v/>
      </c>
      <c r="D166" s="58" t="str">
        <f t="shared" si="1"/>
        <v/>
      </c>
    </row>
    <row r="167" spans="1:4" hidden="1" x14ac:dyDescent="0.2">
      <c r="A167" s="58">
        <f>IF(F28=A85,IF(E28=B91,"",E28),"")</f>
        <v>2</v>
      </c>
      <c r="B167" s="58">
        <f>IF(F28=A85,IF(E28=B91,"",1),"")</f>
        <v>1</v>
      </c>
      <c r="C167" s="58" t="str">
        <f t="shared" si="0"/>
        <v/>
      </c>
      <c r="D167" s="58" t="str">
        <f t="shared" si="1"/>
        <v/>
      </c>
    </row>
    <row r="168" spans="1:4" hidden="1" x14ac:dyDescent="0.2">
      <c r="A168" s="58">
        <f>IF(F29=A85,IF(E29=B91,"",E29),"")</f>
        <v>1</v>
      </c>
      <c r="B168" s="58">
        <f>IF(F29=A85,IF(E29=B91,"",1),"")</f>
        <v>1</v>
      </c>
      <c r="C168" s="58" t="str">
        <f t="shared" si="0"/>
        <v/>
      </c>
      <c r="D168" s="58" t="str">
        <f t="shared" si="1"/>
        <v/>
      </c>
    </row>
    <row r="169" spans="1:4" hidden="1" x14ac:dyDescent="0.2">
      <c r="A169" s="58" t="str">
        <f>IF(F30=A85,IF(E30=B91,"",E30),"")</f>
        <v/>
      </c>
      <c r="B169" s="58" t="str">
        <f>IF(F30=A85,IF(E30=B91,"",1),"")</f>
        <v/>
      </c>
      <c r="C169" s="58">
        <f t="shared" si="0"/>
        <v>1</v>
      </c>
      <c r="D169" s="58">
        <f t="shared" si="1"/>
        <v>1</v>
      </c>
    </row>
    <row r="170" spans="1:4" hidden="1" x14ac:dyDescent="0.2">
      <c r="A170" s="58">
        <f>IF(F31=A85,IF(E31=B91,"",E31),"")</f>
        <v>0</v>
      </c>
      <c r="B170" s="58">
        <f>IF(F31=A85,IF(E31=B91,"",1),"")</f>
        <v>1</v>
      </c>
      <c r="C170" s="58" t="str">
        <f t="shared" si="0"/>
        <v/>
      </c>
      <c r="D170" s="58" t="str">
        <f t="shared" si="1"/>
        <v/>
      </c>
    </row>
    <row r="171" spans="1:4" hidden="1" x14ac:dyDescent="0.2">
      <c r="A171" s="58">
        <f>IF(F32=A85,IF(E32=B91,"",E32),"")</f>
        <v>1</v>
      </c>
      <c r="B171" s="58">
        <f>IF(F32=A85,IF(E32=B91,"",1),"")</f>
        <v>1</v>
      </c>
      <c r="C171" s="58" t="str">
        <f t="shared" si="0"/>
        <v/>
      </c>
      <c r="D171" s="58" t="str">
        <f t="shared" si="1"/>
        <v/>
      </c>
    </row>
    <row r="172" spans="1:4" hidden="1" x14ac:dyDescent="0.2">
      <c r="A172" s="58" t="str">
        <f>IF(F33=A85,IF(E33=B91,"",E33),"")</f>
        <v/>
      </c>
      <c r="B172" s="58" t="str">
        <f>IF(F33=A85,IF(E33=B91,"",1),"")</f>
        <v/>
      </c>
      <c r="C172" s="58">
        <f t="shared" si="0"/>
        <v>0</v>
      </c>
      <c r="D172" s="58">
        <f t="shared" si="1"/>
        <v>1</v>
      </c>
    </row>
    <row r="173" spans="1:4" hidden="1" x14ac:dyDescent="0.2">
      <c r="A173" s="58" t="str">
        <f>IF(F34=A85,IF(E34=B91,"",E34),"")</f>
        <v/>
      </c>
      <c r="B173" s="58" t="str">
        <f>IF(F34=A85,IF(E34=B91,"",1),"")</f>
        <v/>
      </c>
      <c r="C173" s="58" t="str">
        <f t="shared" si="0"/>
        <v/>
      </c>
      <c r="D173" s="58" t="str">
        <f t="shared" si="1"/>
        <v/>
      </c>
    </row>
    <row r="174" spans="1:4" hidden="1" x14ac:dyDescent="0.2">
      <c r="A174" s="58" t="str">
        <f>IF(F35=A85,IF(E35=B91,"",E35),"")</f>
        <v/>
      </c>
      <c r="B174" s="58" t="str">
        <f>IF(F35=A85,IF(E35=B91,"",1),"")</f>
        <v/>
      </c>
      <c r="C174" s="58" t="str">
        <f t="shared" si="0"/>
        <v/>
      </c>
      <c r="D174" s="58" t="str">
        <f t="shared" si="1"/>
        <v/>
      </c>
    </row>
    <row r="175" spans="1:4" hidden="1" x14ac:dyDescent="0.2">
      <c r="A175" s="58" t="str">
        <f>IF(F36=A85,IF(E36=B91,"",E36),"")</f>
        <v/>
      </c>
      <c r="B175" s="58" t="str">
        <f>IF(F36=A85,IF(E36=B91,"",1),"")</f>
        <v/>
      </c>
      <c r="C175" s="58" t="str">
        <f t="shared" si="0"/>
        <v/>
      </c>
      <c r="D175" s="58" t="str">
        <f t="shared" si="1"/>
        <v/>
      </c>
    </row>
    <row r="176" spans="1:4" hidden="1" x14ac:dyDescent="0.2">
      <c r="A176" s="58" t="str">
        <f>IF(F37=A85,IF(E37=B91,"",E37),"")</f>
        <v/>
      </c>
      <c r="B176" s="58" t="str">
        <f>IF(F37=A85,IF(E37=B91,"",1),"")</f>
        <v/>
      </c>
      <c r="C176" s="58" t="str">
        <f t="shared" si="0"/>
        <v/>
      </c>
      <c r="D176" s="58" t="str">
        <f t="shared" si="1"/>
        <v/>
      </c>
    </row>
    <row r="177" spans="1:4" hidden="1" x14ac:dyDescent="0.2">
      <c r="A177" s="58" t="str">
        <f>IF(F38=A85,IF(E38=B91,"",E38),"")</f>
        <v/>
      </c>
      <c r="B177" s="58" t="str">
        <f>IF(F38=A85,IF(E38=B91,"",1),"")</f>
        <v/>
      </c>
      <c r="C177" s="58" t="str">
        <f t="shared" si="0"/>
        <v/>
      </c>
      <c r="D177" s="58" t="str">
        <f t="shared" si="1"/>
        <v/>
      </c>
    </row>
    <row r="178" spans="1:4" hidden="1" x14ac:dyDescent="0.2">
      <c r="A178" s="58" t="str">
        <f>IF(F39=A85,IF(E39=B91,"",E39),"")</f>
        <v/>
      </c>
      <c r="B178" s="58" t="str">
        <f>IF(F39=A85,IF(E39=B91,"",1),"")</f>
        <v/>
      </c>
      <c r="C178" s="58" t="str">
        <f t="shared" si="0"/>
        <v/>
      </c>
      <c r="D178" s="58" t="str">
        <f t="shared" si="1"/>
        <v/>
      </c>
    </row>
    <row r="179" spans="1:4" hidden="1" x14ac:dyDescent="0.2">
      <c r="A179" s="58" t="str">
        <f>IF(F40=A85,IF(E40=B91,"",E40),"")</f>
        <v/>
      </c>
      <c r="B179" s="58" t="str">
        <f>IF(F40=A85,IF(E40=B91,"",1),"")</f>
        <v/>
      </c>
      <c r="C179" s="58" t="str">
        <f t="shared" si="0"/>
        <v/>
      </c>
      <c r="D179" s="58" t="str">
        <f t="shared" si="1"/>
        <v/>
      </c>
    </row>
    <row r="180" spans="1:4" hidden="1" x14ac:dyDescent="0.2">
      <c r="A180" s="58" t="str">
        <f>IF(F41=A85,IF(E41=B91,"",E41),"")</f>
        <v/>
      </c>
      <c r="B180" s="58" t="str">
        <f>IF(F41=A85,IF(E41=B91,"",1),"")</f>
        <v/>
      </c>
      <c r="C180" s="58" t="str">
        <f t="shared" si="0"/>
        <v/>
      </c>
      <c r="D180" s="58" t="str">
        <f t="shared" si="1"/>
        <v/>
      </c>
    </row>
    <row r="181" spans="1:4" hidden="1" x14ac:dyDescent="0.2">
      <c r="A181" s="58" t="str">
        <f>IF(F42=A85,IF(E42=B91,"",E42),"")</f>
        <v/>
      </c>
      <c r="B181" s="58" t="str">
        <f>IF(F42=A85,IF(E42=B91,"",1),"")</f>
        <v/>
      </c>
      <c r="C181" s="58" t="str">
        <f t="shared" si="0"/>
        <v/>
      </c>
      <c r="D181" s="58" t="str">
        <f t="shared" si="1"/>
        <v/>
      </c>
    </row>
    <row r="182" spans="1:4" hidden="1" x14ac:dyDescent="0.2">
      <c r="A182" s="58" t="str">
        <f>IF(F43=A85,IF(E43=B91,"",E43),"")</f>
        <v/>
      </c>
      <c r="B182" s="58" t="str">
        <f>IF(F43=A85,IF(E43=B91,"",1),"")</f>
        <v/>
      </c>
      <c r="C182" s="58" t="str">
        <f t="shared" si="0"/>
        <v/>
      </c>
      <c r="D182" s="58" t="str">
        <f t="shared" si="1"/>
        <v/>
      </c>
    </row>
    <row r="183" spans="1:4" hidden="1" x14ac:dyDescent="0.2">
      <c r="A183" s="58" t="str">
        <f>IF(F44=A85,IF(E44=B91,"",E44),"")</f>
        <v/>
      </c>
      <c r="B183" s="58" t="str">
        <f>IF(F44=A85,IF(E44=B91,"",1),"")</f>
        <v/>
      </c>
      <c r="C183" s="58" t="str">
        <f t="shared" si="0"/>
        <v/>
      </c>
      <c r="D183" s="58" t="str">
        <f t="shared" si="1"/>
        <v/>
      </c>
    </row>
    <row r="184" spans="1:4" hidden="1" x14ac:dyDescent="0.2">
      <c r="A184" s="58"/>
      <c r="B184" s="58"/>
      <c r="C184" s="58"/>
      <c r="D184" s="58"/>
    </row>
    <row r="185" spans="1:4" hidden="1" x14ac:dyDescent="0.2">
      <c r="A185" s="58" t="str">
        <f>IF(A121=A85,IF(E105=B91,"",E105),"")</f>
        <v/>
      </c>
      <c r="B185" s="58" t="str">
        <f>IF(A121=A85,IF(E105=B91,"",1),"")</f>
        <v/>
      </c>
      <c r="C185" s="58" t="str">
        <f>IF(A121=$A$86,IF(E105=$B$91,"",E105),"")</f>
        <v/>
      </c>
      <c r="D185" s="58" t="str">
        <f>IF(A121=$A$86,IF(E105=$B$91,"",1),"")</f>
        <v/>
      </c>
    </row>
    <row r="186" spans="1:4" hidden="1" x14ac:dyDescent="0.2">
      <c r="A186" s="58" t="str">
        <f>IF(A122=A85,IF(#REF!=B91,"",#REF!),"")</f>
        <v/>
      </c>
      <c r="B186" s="58" t="str">
        <f>IF(A122=A85,IF(#REF!=B91,"",1),"")</f>
        <v/>
      </c>
      <c r="C186" s="58" t="str">
        <f>IF(A122=$A$86,IF(#REF!=$B$91,"",#REF!),"")</f>
        <v/>
      </c>
      <c r="D186" s="58" t="str">
        <f>IF(A122=$A$86,IF(#REF!=$B$91,"",1),"")</f>
        <v/>
      </c>
    </row>
    <row r="187" spans="1:4" hidden="1" x14ac:dyDescent="0.2">
      <c r="A187" s="58" t="str">
        <f>IF(A123=A85,IF(#REF!=B91,"",#REF!),"")</f>
        <v/>
      </c>
      <c r="B187" s="58" t="str">
        <f>IF(A123=A85,IF(#REF!=B91,"",1),"")</f>
        <v/>
      </c>
      <c r="C187" s="58" t="str">
        <f>IF(A123=$A$86,IF(#REF!=$B$91,"",#REF!),"")</f>
        <v/>
      </c>
      <c r="D187" s="58" t="str">
        <f>IF(A123=$A$86,IF(#REF!=$B$91,"",1),"")</f>
        <v/>
      </c>
    </row>
    <row r="188" spans="1:4" hidden="1" x14ac:dyDescent="0.2">
      <c r="A188" s="58" t="str">
        <f>IF(A124=A85,IF(E108=B91,"",E108),"")</f>
        <v/>
      </c>
      <c r="B188" s="58" t="str">
        <f>IF(A124=A85,IF(E108=B91,"",1),"")</f>
        <v/>
      </c>
      <c r="C188" s="58" t="str">
        <f>IF(A124=$A$86,IF(E108=$B$91,"",E108),"")</f>
        <v/>
      </c>
      <c r="D188" s="58" t="str">
        <f>IF(A124=$A$86,IF(E108=$B$91,"",1),"")</f>
        <v/>
      </c>
    </row>
    <row r="189" spans="1:4" hidden="1" x14ac:dyDescent="0.2">
      <c r="A189" s="58" t="str">
        <f>IF(A125=A85,IF(D109=B91,"",D109),"")</f>
        <v/>
      </c>
      <c r="B189" s="58" t="str">
        <f>IF(A125=A85,IF(D109=B91,"",1),"")</f>
        <v/>
      </c>
      <c r="C189" s="58" t="str">
        <f>IF(A125=$A$86,IF(D109=$B$91,"",D109),"")</f>
        <v/>
      </c>
      <c r="D189" s="58" t="str">
        <f>IF(A125=$A$86,IF(D109=$B$91,"",1),"")</f>
        <v/>
      </c>
    </row>
    <row r="190" spans="1:4" hidden="1" x14ac:dyDescent="0.2">
      <c r="A190" s="58" t="str">
        <f>IF(A126=A85,IF(D110=B91,"",D110),"")</f>
        <v/>
      </c>
      <c r="B190" s="58" t="str">
        <f>IF(A126=A85,IF(D110=B91,"",1),"")</f>
        <v/>
      </c>
      <c r="C190" s="58" t="str">
        <f>IF(A126=$A$86,IF(D110=$B$91,"",D110),"")</f>
        <v/>
      </c>
      <c r="D190" s="58" t="str">
        <f>IF(A126=$A$86,IF(D110=$B$91,"",1),"")</f>
        <v/>
      </c>
    </row>
    <row r="191" spans="1:4" hidden="1" x14ac:dyDescent="0.2">
      <c r="A191" s="58" t="str">
        <f>IF(A127=A85,IF(D111=B91,"",D111),"")</f>
        <v/>
      </c>
      <c r="B191" s="58" t="str">
        <f>IF(A127=A85,IF(D111=B91,"",1),"")</f>
        <v/>
      </c>
      <c r="C191" s="58" t="str">
        <f>IF(A127=$A$86,IF(D111=$B$91,"",D111),"")</f>
        <v/>
      </c>
      <c r="D191" s="58" t="str">
        <f>IF(A127=$A$86,IF(D111=$B$91,"",1),"")</f>
        <v/>
      </c>
    </row>
    <row r="192" spans="1:4" hidden="1" x14ac:dyDescent="0.2">
      <c r="A192" s="58">
        <f>PRODUCT(A153:A191)</f>
        <v>0</v>
      </c>
      <c r="B192" s="58">
        <f>SUM(B153:B191)</f>
        <v>12</v>
      </c>
      <c r="C192" s="58">
        <f>SUM(C153:C191)</f>
        <v>4</v>
      </c>
      <c r="D192" s="58">
        <f>IF(SUM(D153:D191)=0,1,SUM(D153:D191))</f>
        <v>8</v>
      </c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</sheetData>
  <sheetProtection algorithmName="SHA-512" hashValue="i9ForyuTgYuicu60OKldlNfVTqlBYexyClJ7nmCi3FlbHEpsRKrfObKcYQKf5JUrXi0tCvraFfsVCTwv3EaccQ==" saltValue="fvbX/csKaGsULnqoNol6cQ==" spinCount="100000" sheet="1" objects="1" scenarios="1" selectLockedCells="1"/>
  <mergeCells count="46">
    <mergeCell ref="A17:D17"/>
    <mergeCell ref="A15:D15"/>
    <mergeCell ref="A1:A8"/>
    <mergeCell ref="B1:E1"/>
    <mergeCell ref="C2:E2"/>
    <mergeCell ref="C3:E3"/>
    <mergeCell ref="C4:F4"/>
    <mergeCell ref="C5:F5"/>
    <mergeCell ref="C6:F6"/>
    <mergeCell ref="C7:F7"/>
    <mergeCell ref="C8:F8"/>
    <mergeCell ref="D10:E10"/>
    <mergeCell ref="D11:E11"/>
    <mergeCell ref="A13:D13"/>
    <mergeCell ref="A14:D14"/>
    <mergeCell ref="A16:D16"/>
    <mergeCell ref="A29:D29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41:D4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2:D42"/>
    <mergeCell ref="A43:D43"/>
    <mergeCell ref="A44:D44"/>
    <mergeCell ref="A71:F71"/>
    <mergeCell ref="A152:B152"/>
    <mergeCell ref="C152:D152"/>
  </mergeCells>
  <conditionalFormatting sqref="D109:D111 E108 E104:E105 E14:E45">
    <cfRule type="cellIs" dxfId="35" priority="1" stopIfTrue="1" operator="equal">
      <formula>0</formula>
    </cfRule>
    <cfRule type="cellIs" dxfId="34" priority="2" stopIfTrue="1" operator="equal">
      <formula>5</formula>
    </cfRule>
  </conditionalFormatting>
  <conditionalFormatting sqref="F11">
    <cfRule type="cellIs" dxfId="33" priority="3" stopIfTrue="1" operator="equal">
      <formula>$C$73</formula>
    </cfRule>
    <cfRule type="cellIs" dxfId="32" priority="4" stopIfTrue="1" operator="equal">
      <formula>$C$74</formula>
    </cfRule>
    <cfRule type="cellIs" dxfId="31" priority="5" stopIfTrue="1" operator="equal">
      <formula>$C$75</formula>
    </cfRule>
  </conditionalFormatting>
  <dataValidations count="3">
    <dataValidation type="list" allowBlank="1" showInputMessage="1" showErrorMessage="1" sqref="D109:D111 E104:E105 E14:E45 E108">
      <formula1>$B$85:$B$91</formula1>
    </dataValidation>
    <dataValidation type="list" allowBlank="1" showInputMessage="1" showErrorMessage="1" sqref="A124:A127 F104 A121 F34:F45">
      <formula1>$A$85:$A$86</formula1>
    </dataValidation>
    <dataValidation type="list" allowBlank="1" showInputMessage="1" showErrorMessage="1" sqref="F14:F33">
      <formula1>"C, NC"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view="pageLayout" zoomScale="83" zoomScaleNormal="70" zoomScalePageLayoutView="83" workbookViewId="0">
      <selection activeCell="C4" sqref="C4:F4"/>
    </sheetView>
  </sheetViews>
  <sheetFormatPr defaultColWidth="9.140625" defaultRowHeight="12.75" x14ac:dyDescent="0.2"/>
  <cols>
    <col min="1" max="1" width="37.5703125" customWidth="1"/>
    <col min="2" max="2" width="28" customWidth="1"/>
    <col min="3" max="3" width="30.140625" customWidth="1"/>
    <col min="4" max="4" width="10.140625" bestFit="1" customWidth="1"/>
    <col min="5" max="5" width="12.5703125" customWidth="1"/>
    <col min="6" max="6" width="15.140625" customWidth="1"/>
    <col min="11" max="11" width="9.140625" bestFit="1" customWidth="1"/>
    <col min="17" max="17" width="21.5703125" customWidth="1"/>
    <col min="18" max="18" width="22.5703125" customWidth="1"/>
    <col min="19" max="19" width="14.85546875" customWidth="1"/>
    <col min="20" max="20" width="19.85546875" customWidth="1"/>
  </cols>
  <sheetData>
    <row r="1" spans="1:6" ht="15.75" x14ac:dyDescent="0.3">
      <c r="A1" s="96"/>
      <c r="B1" s="88" t="s">
        <v>143</v>
      </c>
      <c r="C1" s="88"/>
      <c r="D1" s="88"/>
      <c r="E1" s="88"/>
      <c r="F1" s="47" t="s">
        <v>74</v>
      </c>
    </row>
    <row r="2" spans="1:6" ht="15.75" x14ac:dyDescent="0.3">
      <c r="A2" s="96"/>
      <c r="B2" s="46" t="s">
        <v>75</v>
      </c>
      <c r="C2" s="93"/>
      <c r="D2" s="93"/>
      <c r="E2" s="93"/>
      <c r="F2" s="47" t="s">
        <v>135</v>
      </c>
    </row>
    <row r="3" spans="1:6" ht="15.75" x14ac:dyDescent="0.3">
      <c r="A3" s="96"/>
      <c r="B3" s="46" t="s">
        <v>59</v>
      </c>
      <c r="C3" s="87"/>
      <c r="D3" s="87"/>
      <c r="E3" s="87"/>
      <c r="F3" s="47" t="s">
        <v>136</v>
      </c>
    </row>
    <row r="4" spans="1:6" ht="14.25" customHeight="1" x14ac:dyDescent="0.2">
      <c r="A4" s="96"/>
      <c r="B4" s="23" t="s">
        <v>144</v>
      </c>
      <c r="C4" s="91"/>
      <c r="D4" s="91"/>
      <c r="E4" s="91"/>
      <c r="F4" s="91"/>
    </row>
    <row r="5" spans="1:6" ht="14.25" customHeight="1" x14ac:dyDescent="0.2">
      <c r="A5" s="96"/>
      <c r="B5" s="46" t="s">
        <v>61</v>
      </c>
      <c r="C5" s="89"/>
      <c r="D5" s="89"/>
      <c r="E5" s="89"/>
      <c r="F5" s="89"/>
    </row>
    <row r="6" spans="1:6" ht="14.25" customHeight="1" x14ac:dyDescent="0.2">
      <c r="A6" s="96"/>
      <c r="B6" s="46" t="s">
        <v>62</v>
      </c>
      <c r="C6" s="90"/>
      <c r="D6" s="90"/>
      <c r="E6" s="90"/>
      <c r="F6" s="90"/>
    </row>
    <row r="7" spans="1:6" ht="14.25" x14ac:dyDescent="0.2">
      <c r="A7" s="96"/>
      <c r="B7" s="46" t="s">
        <v>76</v>
      </c>
      <c r="C7" s="92"/>
      <c r="D7" s="92"/>
      <c r="E7" s="92"/>
      <c r="F7" s="92"/>
    </row>
    <row r="8" spans="1:6" ht="14.25" x14ac:dyDescent="0.2">
      <c r="A8" s="96"/>
      <c r="B8" s="46" t="s">
        <v>60</v>
      </c>
      <c r="C8" s="92"/>
      <c r="D8" s="92"/>
      <c r="E8" s="92"/>
      <c r="F8" s="92"/>
    </row>
    <row r="9" spans="1:6" ht="14.25" x14ac:dyDescent="0.2">
      <c r="A9" s="24"/>
      <c r="B9" s="45"/>
      <c r="C9" s="24"/>
      <c r="D9" s="24"/>
      <c r="E9" s="24"/>
      <c r="F9" s="24"/>
    </row>
    <row r="10" spans="1:6" ht="15" x14ac:dyDescent="0.25">
      <c r="C10" s="24"/>
      <c r="D10" s="97" t="s">
        <v>22</v>
      </c>
      <c r="E10" s="97"/>
      <c r="F10" s="40">
        <f>EXP(-A115)</f>
        <v>1</v>
      </c>
    </row>
    <row r="11" spans="1:6" ht="15" x14ac:dyDescent="0.25">
      <c r="B11" s="24"/>
      <c r="C11" s="24"/>
      <c r="D11" s="97" t="s">
        <v>13</v>
      </c>
      <c r="E11" s="97"/>
      <c r="F11" s="39" t="str">
        <f>IF(F10&lt;=B73,C73,IF(F10&gt;B75,C75,C74))</f>
        <v>Inaceitável</v>
      </c>
    </row>
    <row r="12" spans="1:6" x14ac:dyDescent="0.2">
      <c r="A12" s="24"/>
      <c r="B12" s="24"/>
      <c r="C12" s="24"/>
      <c r="D12" s="24"/>
      <c r="E12" s="24"/>
      <c r="F12" s="24"/>
    </row>
    <row r="13" spans="1:6" ht="17.25" customHeight="1" x14ac:dyDescent="0.2">
      <c r="A13" s="94" t="s">
        <v>4</v>
      </c>
      <c r="B13" s="94"/>
      <c r="C13" s="94"/>
      <c r="D13" s="94"/>
      <c r="E13" s="38" t="s">
        <v>0</v>
      </c>
      <c r="F13" s="38" t="s">
        <v>1</v>
      </c>
    </row>
    <row r="14" spans="1:6" ht="17.25" customHeight="1" x14ac:dyDescent="0.2">
      <c r="A14" s="83" t="s">
        <v>141</v>
      </c>
      <c r="B14" s="84"/>
      <c r="C14" s="84"/>
      <c r="D14" s="85"/>
      <c r="E14" s="37">
        <v>0</v>
      </c>
      <c r="F14" s="60" t="s">
        <v>5</v>
      </c>
    </row>
    <row r="15" spans="1:6" ht="17.25" customHeight="1" x14ac:dyDescent="0.2">
      <c r="A15" s="83" t="s">
        <v>47</v>
      </c>
      <c r="B15" s="84"/>
      <c r="C15" s="84"/>
      <c r="D15" s="85"/>
      <c r="E15" s="37">
        <v>0</v>
      </c>
      <c r="F15" s="60" t="s">
        <v>5</v>
      </c>
    </row>
    <row r="16" spans="1:6" ht="17.25" customHeight="1" x14ac:dyDescent="0.2">
      <c r="A16" s="83" t="s">
        <v>137</v>
      </c>
      <c r="B16" s="84"/>
      <c r="C16" s="84"/>
      <c r="D16" s="85"/>
      <c r="E16" s="37">
        <v>0</v>
      </c>
      <c r="F16" s="60" t="s">
        <v>5</v>
      </c>
    </row>
    <row r="17" spans="1:6" ht="17.25" customHeight="1" x14ac:dyDescent="0.2">
      <c r="A17" s="83" t="s">
        <v>49</v>
      </c>
      <c r="B17" s="84"/>
      <c r="C17" s="84"/>
      <c r="D17" s="85"/>
      <c r="E17" s="37">
        <v>0</v>
      </c>
      <c r="F17" s="61" t="s">
        <v>5</v>
      </c>
    </row>
    <row r="18" spans="1:6" ht="17.25" customHeight="1" x14ac:dyDescent="0.2">
      <c r="A18" s="83" t="s">
        <v>138</v>
      </c>
      <c r="B18" s="84"/>
      <c r="C18" s="84"/>
      <c r="D18" s="85"/>
      <c r="E18" s="37">
        <v>2</v>
      </c>
      <c r="F18" s="62" t="s">
        <v>5</v>
      </c>
    </row>
    <row r="19" spans="1:6" ht="17.25" customHeight="1" x14ac:dyDescent="0.2">
      <c r="A19" s="83" t="s">
        <v>50</v>
      </c>
      <c r="B19" s="84"/>
      <c r="C19" s="84"/>
      <c r="D19" s="85"/>
      <c r="E19" s="37">
        <v>2</v>
      </c>
      <c r="F19" s="60" t="s">
        <v>6</v>
      </c>
    </row>
    <row r="20" spans="1:6" ht="17.25" customHeight="1" x14ac:dyDescent="0.2">
      <c r="A20" s="83" t="s">
        <v>139</v>
      </c>
      <c r="B20" s="84"/>
      <c r="C20" s="84"/>
      <c r="D20" s="85"/>
      <c r="E20" s="37">
        <v>2</v>
      </c>
      <c r="F20" s="60" t="s">
        <v>6</v>
      </c>
    </row>
    <row r="21" spans="1:6" ht="17.25" customHeight="1" x14ac:dyDescent="0.2">
      <c r="A21" s="83" t="s">
        <v>68</v>
      </c>
      <c r="B21" s="84"/>
      <c r="C21" s="84"/>
      <c r="D21" s="85"/>
      <c r="E21" s="37">
        <v>2</v>
      </c>
      <c r="F21" s="59" t="s">
        <v>6</v>
      </c>
    </row>
    <row r="22" spans="1:6" ht="17.25" customHeight="1" x14ac:dyDescent="0.2">
      <c r="A22" s="83" t="s">
        <v>52</v>
      </c>
      <c r="B22" s="84"/>
      <c r="C22" s="84"/>
      <c r="D22" s="85"/>
      <c r="E22" s="37">
        <v>3</v>
      </c>
      <c r="F22" s="60" t="s">
        <v>6</v>
      </c>
    </row>
    <row r="23" spans="1:6" ht="17.25" customHeight="1" x14ac:dyDescent="0.2">
      <c r="A23" s="83" t="s">
        <v>69</v>
      </c>
      <c r="B23" s="84"/>
      <c r="C23" s="84"/>
      <c r="D23" s="85"/>
      <c r="E23" s="37">
        <v>0</v>
      </c>
      <c r="F23" s="60" t="s">
        <v>5</v>
      </c>
    </row>
    <row r="24" spans="1:6" ht="17.25" customHeight="1" x14ac:dyDescent="0.2">
      <c r="A24" s="83" t="s">
        <v>53</v>
      </c>
      <c r="B24" s="84"/>
      <c r="C24" s="84"/>
      <c r="D24" s="85"/>
      <c r="E24" s="37">
        <v>0</v>
      </c>
      <c r="F24" s="60" t="s">
        <v>6</v>
      </c>
    </row>
    <row r="25" spans="1:6" ht="17.25" customHeight="1" x14ac:dyDescent="0.2">
      <c r="A25" s="83" t="s">
        <v>140</v>
      </c>
      <c r="B25" s="84"/>
      <c r="C25" s="84"/>
      <c r="D25" s="85"/>
      <c r="E25" s="37">
        <v>1</v>
      </c>
      <c r="F25" s="63" t="s">
        <v>6</v>
      </c>
    </row>
    <row r="26" spans="1:6" ht="17.25" customHeight="1" x14ac:dyDescent="0.2">
      <c r="A26" s="83" t="s">
        <v>54</v>
      </c>
      <c r="B26" s="84"/>
      <c r="C26" s="84"/>
      <c r="D26" s="85"/>
      <c r="E26" s="37">
        <v>2</v>
      </c>
      <c r="F26" s="60" t="s">
        <v>6</v>
      </c>
    </row>
    <row r="27" spans="1:6" ht="17.25" customHeight="1" x14ac:dyDescent="0.2">
      <c r="A27" s="83" t="s">
        <v>55</v>
      </c>
      <c r="B27" s="84"/>
      <c r="C27" s="84"/>
      <c r="D27" s="85"/>
      <c r="E27" s="37">
        <v>0</v>
      </c>
      <c r="F27" s="60" t="s">
        <v>6</v>
      </c>
    </row>
    <row r="28" spans="1:6" ht="17.25" customHeight="1" x14ac:dyDescent="0.2">
      <c r="A28" s="83" t="s">
        <v>71</v>
      </c>
      <c r="B28" s="84"/>
      <c r="C28" s="84"/>
      <c r="D28" s="85"/>
      <c r="E28" s="37">
        <v>2</v>
      </c>
      <c r="F28" s="60" t="s">
        <v>6</v>
      </c>
    </row>
    <row r="29" spans="1:6" ht="17.25" customHeight="1" x14ac:dyDescent="0.2">
      <c r="A29" s="83" t="s">
        <v>72</v>
      </c>
      <c r="B29" s="84"/>
      <c r="C29" s="84"/>
      <c r="D29" s="85"/>
      <c r="E29" s="37">
        <v>1</v>
      </c>
      <c r="F29" s="60" t="s">
        <v>6</v>
      </c>
    </row>
    <row r="30" spans="1:6" ht="17.25" customHeight="1" x14ac:dyDescent="0.2">
      <c r="A30" s="83" t="s">
        <v>56</v>
      </c>
      <c r="B30" s="84"/>
      <c r="C30" s="84"/>
      <c r="D30" s="85"/>
      <c r="E30" s="37">
        <v>1</v>
      </c>
      <c r="F30" s="60" t="s">
        <v>5</v>
      </c>
    </row>
    <row r="31" spans="1:6" ht="17.25" customHeight="1" x14ac:dyDescent="0.2">
      <c r="A31" s="83" t="s">
        <v>57</v>
      </c>
      <c r="B31" s="84"/>
      <c r="C31" s="84"/>
      <c r="D31" s="85"/>
      <c r="E31" s="37">
        <v>0</v>
      </c>
      <c r="F31" s="60" t="s">
        <v>6</v>
      </c>
    </row>
    <row r="32" spans="1:6" ht="17.25" customHeight="1" x14ac:dyDescent="0.2">
      <c r="A32" s="83" t="s">
        <v>58</v>
      </c>
      <c r="B32" s="84"/>
      <c r="C32" s="84"/>
      <c r="D32" s="85"/>
      <c r="E32" s="37">
        <v>1</v>
      </c>
      <c r="F32" s="60" t="s">
        <v>6</v>
      </c>
    </row>
    <row r="33" spans="1:6" ht="17.25" customHeight="1" x14ac:dyDescent="0.2">
      <c r="A33" s="83" t="s">
        <v>73</v>
      </c>
      <c r="B33" s="84"/>
      <c r="C33" s="84"/>
      <c r="D33" s="85"/>
      <c r="E33" s="37">
        <v>0</v>
      </c>
      <c r="F33" s="60" t="s">
        <v>5</v>
      </c>
    </row>
    <row r="34" spans="1:6" ht="17.25" customHeight="1" x14ac:dyDescent="0.2">
      <c r="A34" s="82"/>
      <c r="B34" s="82"/>
      <c r="C34" s="82"/>
      <c r="D34" s="82"/>
      <c r="E34" s="36"/>
      <c r="F34" s="35"/>
    </row>
    <row r="35" spans="1:6" ht="17.25" customHeight="1" x14ac:dyDescent="0.2">
      <c r="A35" s="82"/>
      <c r="B35" s="82"/>
      <c r="C35" s="82"/>
      <c r="D35" s="82"/>
      <c r="E35" s="36"/>
      <c r="F35" s="35"/>
    </row>
    <row r="36" spans="1:6" ht="17.25" customHeight="1" x14ac:dyDescent="0.2">
      <c r="A36" s="82"/>
      <c r="B36" s="82"/>
      <c r="C36" s="82"/>
      <c r="D36" s="82"/>
      <c r="E36" s="36"/>
      <c r="F36" s="35"/>
    </row>
    <row r="37" spans="1:6" ht="17.25" customHeight="1" x14ac:dyDescent="0.2">
      <c r="A37" s="82"/>
      <c r="B37" s="82"/>
      <c r="C37" s="82"/>
      <c r="D37" s="82"/>
      <c r="E37" s="36"/>
      <c r="F37" s="35"/>
    </row>
    <row r="38" spans="1:6" ht="17.25" customHeight="1" x14ac:dyDescent="0.2">
      <c r="A38" s="82"/>
      <c r="B38" s="82"/>
      <c r="C38" s="82"/>
      <c r="D38" s="82"/>
      <c r="E38" s="36"/>
      <c r="F38" s="35"/>
    </row>
    <row r="39" spans="1:6" ht="17.25" customHeight="1" x14ac:dyDescent="0.2">
      <c r="A39" s="82"/>
      <c r="B39" s="82"/>
      <c r="C39" s="82"/>
      <c r="D39" s="82"/>
      <c r="E39" s="36"/>
      <c r="F39" s="35"/>
    </row>
    <row r="40" spans="1:6" ht="17.25" customHeight="1" x14ac:dyDescent="0.2">
      <c r="A40" s="82"/>
      <c r="B40" s="82"/>
      <c r="C40" s="82"/>
      <c r="D40" s="82"/>
      <c r="E40" s="36"/>
      <c r="F40" s="35"/>
    </row>
    <row r="41" spans="1:6" ht="17.25" customHeight="1" x14ac:dyDescent="0.2">
      <c r="A41" s="82"/>
      <c r="B41" s="82"/>
      <c r="C41" s="82"/>
      <c r="D41" s="82"/>
      <c r="E41" s="36"/>
      <c r="F41" s="35"/>
    </row>
    <row r="42" spans="1:6" ht="17.25" customHeight="1" x14ac:dyDescent="0.2">
      <c r="A42" s="82"/>
      <c r="B42" s="82"/>
      <c r="C42" s="82"/>
      <c r="D42" s="82"/>
      <c r="E42" s="36"/>
      <c r="F42" s="35"/>
    </row>
    <row r="43" spans="1:6" ht="17.25" customHeight="1" x14ac:dyDescent="0.2">
      <c r="A43" s="82"/>
      <c r="B43" s="82"/>
      <c r="C43" s="82"/>
      <c r="D43" s="82"/>
      <c r="E43" s="36"/>
      <c r="F43" s="35"/>
    </row>
    <row r="44" spans="1:6" ht="17.25" customHeight="1" x14ac:dyDescent="0.2">
      <c r="A44" s="82"/>
      <c r="B44" s="82"/>
      <c r="C44" s="82"/>
      <c r="D44" s="82"/>
      <c r="E44" s="36"/>
      <c r="F44" s="35"/>
    </row>
    <row r="45" spans="1:6" ht="14.25" x14ac:dyDescent="0.2">
      <c r="A45" s="34"/>
      <c r="B45" s="34"/>
      <c r="C45" s="34"/>
      <c r="D45" s="24"/>
      <c r="E45" s="26"/>
      <c r="F45" s="26"/>
    </row>
    <row r="46" spans="1:6" x14ac:dyDescent="0.2">
      <c r="A46" s="24"/>
      <c r="B46" s="24"/>
      <c r="C46" s="24"/>
      <c r="D46" s="24"/>
      <c r="E46" s="24"/>
      <c r="F46" s="24"/>
    </row>
    <row r="47" spans="1:6" x14ac:dyDescent="0.2">
      <c r="A47" s="24"/>
      <c r="B47" s="24"/>
      <c r="C47" s="24"/>
    </row>
    <row r="48" spans="1:6" ht="14.25" customHeight="1" x14ac:dyDescent="0.2">
      <c r="A48" s="24"/>
      <c r="B48" s="24"/>
      <c r="C48" s="24"/>
    </row>
    <row r="49" spans="1:6" x14ac:dyDescent="0.2">
      <c r="A49" s="24"/>
      <c r="B49" s="24"/>
      <c r="C49" s="24"/>
      <c r="D49" s="24"/>
      <c r="E49" s="24"/>
      <c r="F49" s="24"/>
    </row>
    <row r="50" spans="1:6" x14ac:dyDescent="0.2">
      <c r="A50" s="24"/>
      <c r="B50" s="24"/>
      <c r="C50" s="24"/>
      <c r="D50" s="24"/>
      <c r="E50" s="24"/>
      <c r="F50" s="24"/>
    </row>
    <row r="51" spans="1:6" x14ac:dyDescent="0.2">
      <c r="A51" s="24"/>
      <c r="B51" s="24"/>
      <c r="C51" s="24"/>
      <c r="D51" s="24"/>
      <c r="E51" s="24"/>
      <c r="F51" s="24"/>
    </row>
    <row r="52" spans="1:6" x14ac:dyDescent="0.2">
      <c r="A52" s="24"/>
      <c r="B52" s="24"/>
      <c r="C52" s="24"/>
      <c r="D52" s="24"/>
      <c r="E52" s="24"/>
      <c r="F52" s="24"/>
    </row>
    <row r="53" spans="1:6" x14ac:dyDescent="0.2">
      <c r="A53" s="24"/>
      <c r="B53" s="24"/>
      <c r="C53" s="24"/>
      <c r="D53" s="24"/>
      <c r="E53" s="24"/>
      <c r="F53" s="24"/>
    </row>
    <row r="54" spans="1:6" x14ac:dyDescent="0.2">
      <c r="A54" s="24"/>
      <c r="B54" s="24"/>
      <c r="C54" s="24"/>
      <c r="D54" s="24"/>
      <c r="E54" s="24"/>
      <c r="F54" s="24"/>
    </row>
    <row r="55" spans="1:6" x14ac:dyDescent="0.2">
      <c r="A55" s="24"/>
      <c r="B55" s="24"/>
      <c r="C55" s="24"/>
      <c r="D55" s="24"/>
      <c r="E55" s="24"/>
      <c r="F55" s="24"/>
    </row>
    <row r="56" spans="1:6" x14ac:dyDescent="0.2">
      <c r="A56" s="24"/>
      <c r="B56" s="24"/>
      <c r="C56" s="24"/>
      <c r="D56" s="24"/>
      <c r="E56" s="24"/>
      <c r="F56" s="24"/>
    </row>
    <row r="57" spans="1:6" x14ac:dyDescent="0.2">
      <c r="A57" s="24"/>
      <c r="B57" s="24"/>
      <c r="C57" s="24"/>
      <c r="D57" s="24"/>
      <c r="E57" s="24"/>
      <c r="F57" s="24"/>
    </row>
    <row r="58" spans="1:6" x14ac:dyDescent="0.2">
      <c r="A58" s="24"/>
      <c r="B58" s="24"/>
      <c r="C58" s="24"/>
      <c r="D58" s="24"/>
      <c r="E58" s="24"/>
      <c r="F58" s="24"/>
    </row>
    <row r="59" spans="1:6" x14ac:dyDescent="0.2">
      <c r="A59" s="24"/>
      <c r="B59" s="24"/>
      <c r="C59" s="24"/>
      <c r="D59" s="24"/>
      <c r="E59" s="24"/>
      <c r="F59" s="24"/>
    </row>
    <row r="60" spans="1:6" x14ac:dyDescent="0.2">
      <c r="A60" s="24"/>
      <c r="B60" s="24"/>
      <c r="C60" s="24"/>
      <c r="D60" s="24"/>
      <c r="E60" s="24"/>
      <c r="F60" s="24"/>
    </row>
    <row r="61" spans="1:6" x14ac:dyDescent="0.2">
      <c r="A61" s="24"/>
      <c r="B61" s="24"/>
      <c r="C61" s="24"/>
      <c r="D61" s="24"/>
      <c r="E61" s="24"/>
      <c r="F61" s="24"/>
    </row>
    <row r="62" spans="1:6" x14ac:dyDescent="0.2">
      <c r="A62" s="24"/>
      <c r="B62" s="24"/>
      <c r="C62" s="24"/>
      <c r="D62" s="24"/>
      <c r="E62" s="24"/>
      <c r="F62" s="24"/>
    </row>
    <row r="63" spans="1:6" x14ac:dyDescent="0.2">
      <c r="A63" s="24"/>
      <c r="B63" s="24"/>
      <c r="C63" s="24"/>
      <c r="D63" s="24"/>
      <c r="E63" s="24"/>
      <c r="F63" s="24"/>
    </row>
    <row r="64" spans="1:6" x14ac:dyDescent="0.2">
      <c r="A64" s="24"/>
      <c r="B64" s="24"/>
      <c r="C64" s="24"/>
      <c r="D64" s="24"/>
      <c r="E64" s="24"/>
      <c r="F64" s="24"/>
    </row>
    <row r="65" spans="1:6" x14ac:dyDescent="0.2">
      <c r="A65" s="24"/>
      <c r="B65" s="24"/>
      <c r="C65" s="24"/>
      <c r="D65" s="24"/>
      <c r="E65" s="24"/>
      <c r="F65" s="24"/>
    </row>
    <row r="66" spans="1:6" x14ac:dyDescent="0.2">
      <c r="A66" s="24"/>
      <c r="B66" s="24"/>
      <c r="C66" s="24"/>
      <c r="D66" s="24"/>
      <c r="E66" s="24"/>
      <c r="F66" s="24"/>
    </row>
    <row r="67" spans="1:6" x14ac:dyDescent="0.2">
      <c r="A67" s="24"/>
      <c r="B67" s="24"/>
      <c r="C67" s="24"/>
      <c r="D67" s="24"/>
      <c r="E67" s="24"/>
      <c r="F67" s="24"/>
    </row>
    <row r="68" spans="1:6" x14ac:dyDescent="0.2">
      <c r="A68" s="24"/>
      <c r="B68" s="24"/>
      <c r="C68" s="24"/>
      <c r="D68" s="24"/>
      <c r="E68" s="24"/>
      <c r="F68" s="24"/>
    </row>
    <row r="69" spans="1:6" x14ac:dyDescent="0.2">
      <c r="A69" s="24"/>
      <c r="B69" s="24"/>
      <c r="C69" s="24"/>
      <c r="D69" s="24"/>
      <c r="E69" s="24"/>
      <c r="F69" s="24"/>
    </row>
    <row r="70" spans="1:6" x14ac:dyDescent="0.2">
      <c r="A70" s="24"/>
      <c r="B70" s="24"/>
      <c r="C70" s="24"/>
      <c r="D70" s="24"/>
      <c r="E70" s="24"/>
      <c r="F70" s="24"/>
    </row>
    <row r="71" spans="1:6" hidden="1" x14ac:dyDescent="0.2">
      <c r="A71" s="73" t="s">
        <v>63</v>
      </c>
      <c r="B71" s="73"/>
      <c r="C71" s="73"/>
      <c r="D71" s="73"/>
      <c r="E71" s="73"/>
      <c r="F71" s="73"/>
    </row>
    <row r="72" spans="1:6" hidden="1" x14ac:dyDescent="0.2">
      <c r="A72" s="57"/>
      <c r="B72" s="57"/>
      <c r="C72" s="57"/>
      <c r="D72" s="57"/>
      <c r="E72" s="57"/>
      <c r="F72" s="57"/>
    </row>
    <row r="73" spans="1:6" ht="15" hidden="1" customHeight="1" x14ac:dyDescent="0.2">
      <c r="A73" s="32" t="s">
        <v>36</v>
      </c>
      <c r="B73" s="28">
        <f>EXP(-3)</f>
        <v>4.9787068367863944E-2</v>
      </c>
      <c r="C73" s="33" t="s">
        <v>11</v>
      </c>
      <c r="D73" s="24"/>
      <c r="E73" s="24"/>
      <c r="F73" s="24"/>
    </row>
    <row r="74" spans="1:6" hidden="1" x14ac:dyDescent="0.2">
      <c r="A74" s="32" t="s">
        <v>43</v>
      </c>
      <c r="B74" s="28">
        <f>EXP(-2)</f>
        <v>0.1353352832366127</v>
      </c>
      <c r="C74" s="24" t="s">
        <v>12</v>
      </c>
      <c r="D74" s="24"/>
      <c r="E74" s="24" t="s">
        <v>28</v>
      </c>
      <c r="F74" s="24"/>
    </row>
    <row r="75" spans="1:6" ht="15" hidden="1" customHeight="1" x14ac:dyDescent="0.2">
      <c r="A75" s="32" t="s">
        <v>26</v>
      </c>
      <c r="B75" s="28">
        <f>EXP(-1)</f>
        <v>0.36787944117144233</v>
      </c>
      <c r="C75" s="24" t="s">
        <v>44</v>
      </c>
      <c r="D75" s="24"/>
      <c r="E75" s="24"/>
      <c r="F75" s="24"/>
    </row>
    <row r="76" spans="1:6" hidden="1" x14ac:dyDescent="0.2">
      <c r="A76" s="32" t="s">
        <v>41</v>
      </c>
      <c r="B76" s="24"/>
      <c r="C76" s="24"/>
      <c r="D76" s="24"/>
      <c r="E76" s="24"/>
      <c r="F76" s="24"/>
    </row>
    <row r="77" spans="1:6" hidden="1" x14ac:dyDescent="0.2">
      <c r="A77" s="32" t="s">
        <v>37</v>
      </c>
      <c r="B77" s="24"/>
      <c r="C77" s="24"/>
      <c r="D77" s="24"/>
      <c r="E77" s="24"/>
      <c r="F77" s="24"/>
    </row>
    <row r="78" spans="1:6" hidden="1" x14ac:dyDescent="0.2">
      <c r="A78" s="32" t="s">
        <v>45</v>
      </c>
      <c r="B78" s="24"/>
      <c r="C78" s="24"/>
      <c r="D78" s="24"/>
      <c r="E78" s="24"/>
      <c r="F78" s="24"/>
    </row>
    <row r="79" spans="1:6" hidden="1" x14ac:dyDescent="0.2">
      <c r="A79" s="32" t="s">
        <v>42</v>
      </c>
      <c r="B79" s="24"/>
      <c r="C79" s="24"/>
      <c r="D79" s="24"/>
      <c r="E79" s="24"/>
      <c r="F79" s="24"/>
    </row>
    <row r="80" spans="1:6" hidden="1" x14ac:dyDescent="0.2">
      <c r="A80" s="32" t="s">
        <v>27</v>
      </c>
      <c r="B80" s="24"/>
      <c r="C80" s="24"/>
      <c r="D80" s="24"/>
      <c r="E80" s="24"/>
      <c r="F80" s="24"/>
    </row>
    <row r="81" spans="1:6" hidden="1" x14ac:dyDescent="0.2">
      <c r="A81" s="32"/>
      <c r="B81" s="24"/>
      <c r="C81" s="24"/>
      <c r="D81" s="24"/>
      <c r="E81" s="24"/>
      <c r="F81" s="24"/>
    </row>
    <row r="82" spans="1:6" hidden="1" x14ac:dyDescent="0.2">
      <c r="A82" s="24"/>
      <c r="B82" s="24"/>
      <c r="C82" s="24"/>
      <c r="D82" s="24"/>
      <c r="E82" s="24"/>
      <c r="F82" s="24"/>
    </row>
    <row r="83" spans="1:6" hidden="1" x14ac:dyDescent="0.2">
      <c r="A83" s="24"/>
      <c r="B83" s="24"/>
      <c r="C83" s="24"/>
      <c r="D83" s="24"/>
      <c r="E83" s="24"/>
      <c r="F83" s="24"/>
    </row>
    <row r="84" spans="1:6" hidden="1" x14ac:dyDescent="0.2">
      <c r="A84" s="24"/>
      <c r="B84" s="24"/>
      <c r="C84" s="24"/>
      <c r="D84" s="24"/>
      <c r="E84" s="24"/>
      <c r="F84" s="24"/>
    </row>
    <row r="85" spans="1:6" hidden="1" x14ac:dyDescent="0.2">
      <c r="A85" s="31" t="s">
        <v>6</v>
      </c>
      <c r="B85" s="31">
        <v>0</v>
      </c>
      <c r="C85" s="24"/>
      <c r="D85" s="24"/>
      <c r="E85" s="24"/>
      <c r="F85" s="24"/>
    </row>
    <row r="86" spans="1:6" hidden="1" x14ac:dyDescent="0.2">
      <c r="A86" s="31" t="s">
        <v>5</v>
      </c>
      <c r="B86" s="31">
        <v>1</v>
      </c>
      <c r="C86" s="24"/>
      <c r="D86" s="24"/>
      <c r="E86" s="24"/>
      <c r="F86" s="24"/>
    </row>
    <row r="87" spans="1:6" hidden="1" x14ac:dyDescent="0.2">
      <c r="A87" s="24"/>
      <c r="B87" s="31">
        <v>2</v>
      </c>
      <c r="C87" s="24"/>
      <c r="D87" s="24"/>
      <c r="E87" s="24"/>
      <c r="F87" s="24"/>
    </row>
    <row r="88" spans="1:6" hidden="1" x14ac:dyDescent="0.2">
      <c r="A88" s="24"/>
      <c r="B88" s="31">
        <v>3</v>
      </c>
      <c r="C88" s="24"/>
      <c r="D88" s="24"/>
      <c r="E88" s="24"/>
      <c r="F88" s="24"/>
    </row>
    <row r="89" spans="1:6" hidden="1" x14ac:dyDescent="0.2">
      <c r="A89" s="24"/>
      <c r="B89" s="31">
        <v>4</v>
      </c>
      <c r="C89" s="24"/>
      <c r="D89" s="24"/>
      <c r="E89" s="24"/>
      <c r="F89" s="24"/>
    </row>
    <row r="90" spans="1:6" hidden="1" x14ac:dyDescent="0.2">
      <c r="A90" s="24"/>
      <c r="B90" s="31">
        <v>5</v>
      </c>
      <c r="C90" s="24"/>
      <c r="D90" s="24"/>
      <c r="E90" s="24"/>
      <c r="F90" s="24"/>
    </row>
    <row r="91" spans="1:6" hidden="1" x14ac:dyDescent="0.2">
      <c r="A91" s="24"/>
      <c r="B91" s="31" t="s">
        <v>8</v>
      </c>
      <c r="C91" s="24"/>
      <c r="D91" s="24"/>
      <c r="E91" s="24"/>
      <c r="F91" s="24"/>
    </row>
    <row r="92" spans="1:6" hidden="1" x14ac:dyDescent="0.2">
      <c r="A92" s="24"/>
      <c r="B92" s="24"/>
      <c r="C92" s="24"/>
      <c r="D92" s="24"/>
      <c r="E92" s="24"/>
      <c r="F92" s="24"/>
    </row>
    <row r="93" spans="1:6" hidden="1" x14ac:dyDescent="0.2">
      <c r="A93" s="24"/>
      <c r="B93" s="24"/>
      <c r="C93" s="24"/>
      <c r="D93" s="24"/>
      <c r="E93" s="24"/>
      <c r="F93" s="24"/>
    </row>
    <row r="94" spans="1:6" hidden="1" x14ac:dyDescent="0.2">
      <c r="A94" s="24">
        <f>COUNT(A153:A191)</f>
        <v>12</v>
      </c>
      <c r="B94" s="24"/>
      <c r="C94" s="24"/>
      <c r="D94" s="24"/>
      <c r="E94" s="57" t="s">
        <v>2</v>
      </c>
      <c r="F94" s="24"/>
    </row>
    <row r="95" spans="1:6" hidden="1" x14ac:dyDescent="0.2">
      <c r="A95" s="24">
        <f>COUNT(B153:B191)</f>
        <v>12</v>
      </c>
      <c r="B95" s="24"/>
      <c r="C95" s="24"/>
      <c r="D95" s="24"/>
      <c r="E95" s="30" t="s">
        <v>20</v>
      </c>
      <c r="F95" s="24"/>
    </row>
    <row r="96" spans="1:6" hidden="1" x14ac:dyDescent="0.2">
      <c r="A96" s="24"/>
      <c r="B96" s="24"/>
      <c r="C96" s="24"/>
      <c r="D96" s="24"/>
      <c r="E96" s="24" t="s">
        <v>21</v>
      </c>
      <c r="F96" s="24"/>
    </row>
    <row r="97" spans="1:6" hidden="1" x14ac:dyDescent="0.2">
      <c r="A97" s="24"/>
      <c r="B97" s="24"/>
      <c r="C97" s="24"/>
      <c r="D97" s="24"/>
      <c r="E97" s="24" t="s">
        <v>19</v>
      </c>
      <c r="F97" s="24"/>
    </row>
    <row r="98" spans="1:6" hidden="1" x14ac:dyDescent="0.2">
      <c r="A98" s="24"/>
      <c r="B98" s="24"/>
      <c r="C98" s="24"/>
      <c r="D98" s="24"/>
      <c r="E98" s="24"/>
      <c r="F98" s="24"/>
    </row>
    <row r="99" spans="1:6" hidden="1" x14ac:dyDescent="0.2">
      <c r="A99" s="57" t="s">
        <v>14</v>
      </c>
      <c r="B99" s="57" t="s">
        <v>3</v>
      </c>
      <c r="C99" s="57" t="s">
        <v>15</v>
      </c>
      <c r="D99" s="24"/>
      <c r="E99" s="24"/>
      <c r="F99" s="24"/>
    </row>
    <row r="100" spans="1:6" ht="15" hidden="1" customHeight="1" x14ac:dyDescent="0.2">
      <c r="A100" s="24" t="s">
        <v>21</v>
      </c>
      <c r="B100" s="24" t="s">
        <v>16</v>
      </c>
      <c r="C100" s="24" t="s">
        <v>16</v>
      </c>
      <c r="D100" s="24"/>
      <c r="E100" s="24"/>
      <c r="F100" s="24"/>
    </row>
    <row r="101" spans="1:6" hidden="1" x14ac:dyDescent="0.2">
      <c r="A101" s="24" t="s">
        <v>19</v>
      </c>
      <c r="B101" s="24" t="s">
        <v>17</v>
      </c>
      <c r="C101" s="24" t="s">
        <v>17</v>
      </c>
      <c r="D101" s="24"/>
      <c r="E101" s="24"/>
      <c r="F101" s="24"/>
    </row>
    <row r="102" spans="1:6" hidden="1" x14ac:dyDescent="0.2">
      <c r="A102" s="24" t="s">
        <v>24</v>
      </c>
      <c r="B102" s="24" t="s">
        <v>18</v>
      </c>
      <c r="C102" s="24" t="s">
        <v>18</v>
      </c>
      <c r="D102" s="24"/>
      <c r="E102" s="24"/>
      <c r="F102" s="24"/>
    </row>
    <row r="103" spans="1:6" hidden="1" x14ac:dyDescent="0.2">
      <c r="A103" s="24" t="s">
        <v>25</v>
      </c>
      <c r="B103" s="24"/>
      <c r="C103" s="24" t="s">
        <v>23</v>
      </c>
      <c r="D103" s="24"/>
      <c r="E103" s="24"/>
      <c r="F103" s="24"/>
    </row>
    <row r="104" spans="1:6" ht="14.25" hidden="1" x14ac:dyDescent="0.2">
      <c r="A104" s="24"/>
      <c r="B104" s="24"/>
      <c r="C104" s="24"/>
      <c r="D104" s="24"/>
      <c r="E104" s="26"/>
      <c r="F104" s="26"/>
    </row>
    <row r="105" spans="1:6" ht="14.25" hidden="1" x14ac:dyDescent="0.2">
      <c r="A105" s="24" t="s">
        <v>25</v>
      </c>
      <c r="B105" s="24"/>
      <c r="C105" s="24" t="s">
        <v>46</v>
      </c>
      <c r="D105" s="24"/>
      <c r="E105" s="26" t="s">
        <v>8</v>
      </c>
    </row>
    <row r="106" spans="1:6" ht="15" hidden="1" customHeight="1" x14ac:dyDescent="0.25">
      <c r="A106" s="24"/>
      <c r="B106" s="29"/>
      <c r="C106" s="29"/>
      <c r="D106" s="24"/>
      <c r="E106" s="24"/>
    </row>
    <row r="107" spans="1:6" ht="15" hidden="1" x14ac:dyDescent="0.25">
      <c r="A107" s="24"/>
      <c r="B107" s="29"/>
      <c r="C107" s="29"/>
      <c r="D107" s="24"/>
      <c r="E107" s="24"/>
    </row>
    <row r="108" spans="1:6" ht="15" hidden="1" x14ac:dyDescent="0.2">
      <c r="A108" s="24" t="s">
        <v>38</v>
      </c>
      <c r="B108" s="24"/>
      <c r="C108" s="24"/>
      <c r="D108" s="24"/>
      <c r="E108" s="25" t="s">
        <v>8</v>
      </c>
    </row>
    <row r="109" spans="1:6" ht="15" hidden="1" x14ac:dyDescent="0.2">
      <c r="A109" s="24" t="s">
        <v>7</v>
      </c>
      <c r="B109" s="24"/>
      <c r="C109" s="24"/>
      <c r="D109" s="25" t="s">
        <v>8</v>
      </c>
      <c r="E109" s="24"/>
    </row>
    <row r="110" spans="1:6" ht="15" hidden="1" x14ac:dyDescent="0.2">
      <c r="A110" s="24" t="s">
        <v>39</v>
      </c>
      <c r="B110" s="24"/>
      <c r="C110" s="24"/>
      <c r="D110" s="25" t="s">
        <v>8</v>
      </c>
      <c r="E110" s="24"/>
    </row>
    <row r="111" spans="1:6" ht="15" hidden="1" x14ac:dyDescent="0.2">
      <c r="A111" s="24" t="s">
        <v>40</v>
      </c>
      <c r="B111" s="24"/>
      <c r="C111" s="24"/>
      <c r="D111" s="25" t="s">
        <v>8</v>
      </c>
      <c r="E111" s="24"/>
    </row>
    <row r="112" spans="1:6" hidden="1" x14ac:dyDescent="0.2">
      <c r="A112" s="24"/>
      <c r="B112" s="24"/>
      <c r="C112" s="24"/>
      <c r="D112" s="24"/>
      <c r="E112" s="24"/>
      <c r="F112" s="24"/>
    </row>
    <row r="113" spans="1:14" hidden="1" x14ac:dyDescent="0.2">
      <c r="A113" s="28">
        <f>C192/D192</f>
        <v>0.375</v>
      </c>
      <c r="B113" s="28"/>
      <c r="C113" s="28"/>
      <c r="D113" s="27"/>
      <c r="E113" s="24"/>
      <c r="F113" s="24"/>
      <c r="K113" s="58"/>
      <c r="L113" s="58"/>
      <c r="M113" s="58"/>
      <c r="N113" s="58"/>
    </row>
    <row r="114" spans="1:14" hidden="1" x14ac:dyDescent="0.2">
      <c r="A114" s="28">
        <f>POWER(A192,1/B192)</f>
        <v>0</v>
      </c>
      <c r="B114" s="28"/>
      <c r="C114" s="28"/>
      <c r="D114" s="27"/>
      <c r="E114" s="24"/>
      <c r="F114" s="24"/>
    </row>
    <row r="115" spans="1:14" hidden="1" x14ac:dyDescent="0.2">
      <c r="A115" s="28">
        <f>IF(A113&lt;1,A113*SQRT(A114),SQRT(PRODUCT(A113:A114)))</f>
        <v>0</v>
      </c>
      <c r="B115" s="28"/>
      <c r="C115" s="28"/>
      <c r="D115" s="27"/>
      <c r="E115" s="24"/>
      <c r="F115" s="24"/>
    </row>
    <row r="116" spans="1:14" hidden="1" x14ac:dyDescent="0.2">
      <c r="A116" s="28">
        <f>EXP(-A115)</f>
        <v>1</v>
      </c>
      <c r="B116" s="28"/>
      <c r="C116" s="28"/>
      <c r="D116" s="27"/>
      <c r="E116" s="24"/>
      <c r="F116" s="24"/>
    </row>
    <row r="117" spans="1:14" hidden="1" x14ac:dyDescent="0.2">
      <c r="A117" s="24"/>
      <c r="B117" s="24"/>
      <c r="C117" s="24"/>
      <c r="D117" s="24"/>
      <c r="E117" s="24"/>
      <c r="F117" s="24"/>
    </row>
    <row r="118" spans="1:14" hidden="1" x14ac:dyDescent="0.2">
      <c r="A118" s="24"/>
      <c r="B118" s="24"/>
      <c r="C118" s="24"/>
      <c r="D118" s="24"/>
      <c r="E118" s="24"/>
      <c r="F118" s="24"/>
    </row>
    <row r="119" spans="1:14" hidden="1" x14ac:dyDescent="0.2">
      <c r="A119" s="24"/>
      <c r="B119" s="24"/>
      <c r="C119" s="24"/>
      <c r="D119" s="24"/>
      <c r="E119" s="24"/>
      <c r="F119" s="24"/>
    </row>
    <row r="120" spans="1:14" hidden="1" x14ac:dyDescent="0.2">
      <c r="A120" s="24"/>
      <c r="B120" s="24"/>
      <c r="C120" s="24"/>
      <c r="D120" s="24"/>
      <c r="E120" s="24"/>
      <c r="F120" s="24"/>
    </row>
    <row r="121" spans="1:14" ht="14.25" hidden="1" x14ac:dyDescent="0.2">
      <c r="A121" s="26" t="s">
        <v>5</v>
      </c>
      <c r="E121" s="24"/>
      <c r="F121" s="24"/>
    </row>
    <row r="122" spans="1:14" hidden="1" x14ac:dyDescent="0.2">
      <c r="A122" s="24" t="s">
        <v>39</v>
      </c>
      <c r="E122" s="24"/>
      <c r="F122" s="24"/>
    </row>
    <row r="123" spans="1:14" hidden="1" x14ac:dyDescent="0.2">
      <c r="A123" s="24" t="s">
        <v>40</v>
      </c>
      <c r="E123" s="24"/>
      <c r="F123" s="24"/>
    </row>
    <row r="124" spans="1:14" ht="15" hidden="1" x14ac:dyDescent="0.2">
      <c r="A124" s="25" t="s">
        <v>5</v>
      </c>
      <c r="E124" s="24"/>
      <c r="F124" s="24"/>
    </row>
    <row r="125" spans="1:14" ht="15" hidden="1" x14ac:dyDescent="0.2">
      <c r="A125" s="25" t="s">
        <v>5</v>
      </c>
      <c r="E125" s="24"/>
      <c r="F125" s="24"/>
    </row>
    <row r="126" spans="1:14" ht="15" hidden="1" x14ac:dyDescent="0.2">
      <c r="A126" s="25" t="s">
        <v>5</v>
      </c>
      <c r="E126" s="24"/>
      <c r="F126" s="24"/>
    </row>
    <row r="127" spans="1:14" ht="15" hidden="1" x14ac:dyDescent="0.2">
      <c r="A127" s="25" t="s">
        <v>5</v>
      </c>
      <c r="E127" s="24"/>
      <c r="F127" s="24"/>
    </row>
    <row r="128" spans="1:14" hidden="1" x14ac:dyDescent="0.2">
      <c r="A128" s="24"/>
      <c r="B128" s="24"/>
      <c r="C128" s="24"/>
      <c r="D128" s="24"/>
      <c r="E128" s="24"/>
      <c r="F128" s="24"/>
    </row>
    <row r="129" spans="1:6" hidden="1" x14ac:dyDescent="0.2">
      <c r="A129" s="24"/>
      <c r="B129" s="24"/>
      <c r="C129" s="24"/>
      <c r="D129" s="24"/>
      <c r="E129" s="24"/>
      <c r="F129" s="24"/>
    </row>
    <row r="130" spans="1:6" hidden="1" x14ac:dyDescent="0.2">
      <c r="A130" s="24"/>
      <c r="B130" s="24"/>
      <c r="C130" s="24"/>
      <c r="D130" s="24"/>
      <c r="E130" s="24"/>
      <c r="F130" s="24"/>
    </row>
    <row r="131" spans="1:6" hidden="1" x14ac:dyDescent="0.2">
      <c r="A131" s="24"/>
      <c r="B131" s="24"/>
      <c r="C131" s="24"/>
      <c r="D131" s="24"/>
      <c r="E131" s="24"/>
      <c r="F131" s="24"/>
    </row>
    <row r="132" spans="1:6" hidden="1" x14ac:dyDescent="0.2">
      <c r="A132" s="24"/>
      <c r="B132" s="24"/>
      <c r="C132" s="24"/>
      <c r="D132" s="24"/>
      <c r="E132" s="24"/>
      <c r="F132" s="24"/>
    </row>
    <row r="133" spans="1:6" hidden="1" x14ac:dyDescent="0.2">
      <c r="A133" s="24"/>
      <c r="B133" s="24"/>
      <c r="C133" s="24"/>
      <c r="D133" s="24"/>
      <c r="E133" s="24"/>
      <c r="F133" s="24"/>
    </row>
    <row r="134" spans="1:6" hidden="1" x14ac:dyDescent="0.2">
      <c r="A134" s="24"/>
      <c r="B134" s="24"/>
      <c r="C134" s="24"/>
      <c r="D134" s="24"/>
      <c r="E134" s="24"/>
      <c r="F134" s="24"/>
    </row>
    <row r="135" spans="1:6" hidden="1" x14ac:dyDescent="0.2">
      <c r="A135" s="24"/>
      <c r="B135" s="24"/>
      <c r="C135" s="24"/>
      <c r="D135" s="24"/>
      <c r="E135" s="24"/>
      <c r="F135" s="24"/>
    </row>
    <row r="136" spans="1:6" hidden="1" x14ac:dyDescent="0.2">
      <c r="A136" s="24"/>
      <c r="B136" s="24"/>
      <c r="C136" s="24"/>
      <c r="D136" s="24"/>
      <c r="E136" s="24"/>
      <c r="F136" s="24"/>
    </row>
    <row r="137" spans="1:6" hidden="1" x14ac:dyDescent="0.2">
      <c r="A137" s="24"/>
      <c r="B137" s="24"/>
      <c r="C137" s="24"/>
      <c r="D137" s="24"/>
      <c r="E137" s="24"/>
      <c r="F137" s="24"/>
    </row>
    <row r="138" spans="1:6" hidden="1" x14ac:dyDescent="0.2">
      <c r="A138" s="24"/>
      <c r="B138" s="24"/>
      <c r="C138" s="24"/>
      <c r="D138" s="24"/>
      <c r="E138" s="24"/>
      <c r="F138" s="24"/>
    </row>
    <row r="139" spans="1:6" hidden="1" x14ac:dyDescent="0.2">
      <c r="A139" s="24"/>
      <c r="B139" s="24"/>
      <c r="C139" s="24"/>
      <c r="D139" s="24"/>
      <c r="E139" s="24"/>
      <c r="F139" s="24"/>
    </row>
    <row r="140" spans="1:6" hidden="1" x14ac:dyDescent="0.2">
      <c r="A140" s="24"/>
      <c r="B140" s="24"/>
      <c r="C140" s="24"/>
      <c r="D140" s="24"/>
      <c r="E140" s="24"/>
      <c r="F140" s="24"/>
    </row>
    <row r="141" spans="1:6" hidden="1" x14ac:dyDescent="0.2">
      <c r="A141" s="24"/>
      <c r="B141" s="24"/>
      <c r="C141" s="24"/>
      <c r="D141" s="24"/>
      <c r="E141" s="24"/>
      <c r="F141" s="24"/>
    </row>
    <row r="142" spans="1:6" hidden="1" x14ac:dyDescent="0.2">
      <c r="A142" s="24"/>
      <c r="B142" s="24"/>
      <c r="C142" s="24"/>
      <c r="D142" s="24"/>
      <c r="E142" s="24"/>
      <c r="F142" s="24"/>
    </row>
    <row r="143" spans="1:6" hidden="1" x14ac:dyDescent="0.2">
      <c r="A143" s="24"/>
      <c r="B143" s="24"/>
      <c r="C143" s="24"/>
      <c r="D143" s="24"/>
      <c r="E143" s="24"/>
      <c r="F143" s="24"/>
    </row>
    <row r="144" spans="1:6" hidden="1" x14ac:dyDescent="0.2">
      <c r="A144" s="24"/>
      <c r="B144" s="24"/>
      <c r="C144" s="24"/>
      <c r="D144" s="24"/>
      <c r="E144" s="24"/>
      <c r="F144" s="24"/>
    </row>
    <row r="145" spans="1:6" hidden="1" x14ac:dyDescent="0.2">
      <c r="A145" s="24"/>
      <c r="B145" s="24"/>
      <c r="C145" s="24"/>
      <c r="D145" s="24"/>
      <c r="E145" s="24"/>
      <c r="F145" s="24"/>
    </row>
    <row r="146" spans="1:6" hidden="1" x14ac:dyDescent="0.2">
      <c r="A146" s="24"/>
      <c r="B146" s="24"/>
      <c r="C146" s="24"/>
      <c r="D146" s="24"/>
      <c r="E146" s="24"/>
      <c r="F146" s="24"/>
    </row>
    <row r="147" spans="1:6" hidden="1" x14ac:dyDescent="0.2">
      <c r="A147" s="24"/>
      <c r="B147" s="24"/>
      <c r="C147" s="24"/>
      <c r="D147" s="24"/>
      <c r="E147" s="24"/>
      <c r="F147" s="24"/>
    </row>
    <row r="148" spans="1:6" hidden="1" x14ac:dyDescent="0.2">
      <c r="A148" s="24"/>
      <c r="B148" s="24"/>
      <c r="C148" s="24"/>
      <c r="D148" s="24"/>
      <c r="E148" s="24"/>
      <c r="F148" s="24"/>
    </row>
    <row r="149" spans="1:6" hidden="1" x14ac:dyDescent="0.2">
      <c r="A149" s="24"/>
      <c r="B149" s="24"/>
      <c r="C149" s="24"/>
      <c r="D149" s="24"/>
      <c r="E149" s="24"/>
      <c r="F149" s="24"/>
    </row>
    <row r="150" spans="1:6" hidden="1" x14ac:dyDescent="0.2">
      <c r="A150" s="24"/>
      <c r="B150" s="24"/>
      <c r="C150" s="24"/>
      <c r="D150" s="24"/>
      <c r="E150" s="24"/>
      <c r="F150" s="24"/>
    </row>
    <row r="151" spans="1:6" hidden="1" x14ac:dyDescent="0.2"/>
    <row r="152" spans="1:6" hidden="1" x14ac:dyDescent="0.2">
      <c r="A152" s="86" t="s">
        <v>9</v>
      </c>
      <c r="B152" s="86"/>
      <c r="C152" s="86" t="s">
        <v>10</v>
      </c>
      <c r="D152" s="86"/>
    </row>
    <row r="153" spans="1:6" hidden="1" x14ac:dyDescent="0.2">
      <c r="A153" s="58" t="str">
        <f>IF(F14=A85,IF(E14=B91,"",E14),"")</f>
        <v/>
      </c>
      <c r="B153" s="58" t="str">
        <f>IF(F14=A85,IF(E14=B91,"",1),"")</f>
        <v/>
      </c>
      <c r="C153" s="58">
        <f t="shared" ref="C153:C183" si="0">IF(F14=$A$86,IF(E14=$B$91,"",E14),"")</f>
        <v>0</v>
      </c>
      <c r="D153" s="58">
        <f t="shared" ref="D153:D183" si="1">IF(F14=$A$86,IF(E14=$B$91,"",1),"")</f>
        <v>1</v>
      </c>
    </row>
    <row r="154" spans="1:6" hidden="1" x14ac:dyDescent="0.2">
      <c r="A154" s="58" t="str">
        <f>IF(F15=A85,IF(E15=B91,"",E15),"")</f>
        <v/>
      </c>
      <c r="B154" s="58" t="str">
        <f>IF(F15=A85,IF(E15=B91,"",1),"")</f>
        <v/>
      </c>
      <c r="C154" s="58">
        <f t="shared" si="0"/>
        <v>0</v>
      </c>
      <c r="D154" s="58">
        <f t="shared" si="1"/>
        <v>1</v>
      </c>
    </row>
    <row r="155" spans="1:6" hidden="1" x14ac:dyDescent="0.2">
      <c r="A155" s="58" t="str">
        <f>IF(F16=A85,IF(E16=B91,"",E16),"")</f>
        <v/>
      </c>
      <c r="B155" s="58" t="str">
        <f>IF(F16=A85,IF(E16=B91,"",1),"")</f>
        <v/>
      </c>
      <c r="C155" s="58">
        <f t="shared" si="0"/>
        <v>0</v>
      </c>
      <c r="D155" s="58">
        <f t="shared" si="1"/>
        <v>1</v>
      </c>
    </row>
    <row r="156" spans="1:6" hidden="1" x14ac:dyDescent="0.2">
      <c r="A156" s="58" t="str">
        <f>IF(F17=A85,IF(E17=B91,"",E17),"")</f>
        <v/>
      </c>
      <c r="B156" s="58" t="str">
        <f>IF(F17=A85,IF(E17=B91,"",1),"")</f>
        <v/>
      </c>
      <c r="C156" s="58">
        <f t="shared" si="0"/>
        <v>0</v>
      </c>
      <c r="D156" s="58">
        <f t="shared" si="1"/>
        <v>1</v>
      </c>
    </row>
    <row r="157" spans="1:6" hidden="1" x14ac:dyDescent="0.2">
      <c r="A157" s="58" t="str">
        <f>IF(F18=A85,IF(E18=B91,"",E18),"")</f>
        <v/>
      </c>
      <c r="B157" s="58" t="str">
        <f>IF(F18=A85,IF(E18=B91,"",1),"")</f>
        <v/>
      </c>
      <c r="C157" s="58">
        <f t="shared" si="0"/>
        <v>2</v>
      </c>
      <c r="D157" s="58">
        <f t="shared" si="1"/>
        <v>1</v>
      </c>
    </row>
    <row r="158" spans="1:6" hidden="1" x14ac:dyDescent="0.2">
      <c r="A158" s="58">
        <f>IF(F19=A85,IF(E19=B91,"",E19),"")</f>
        <v>2</v>
      </c>
      <c r="B158" s="58">
        <f>IF(F19=A85,IF(E19=B91,"",1),"")</f>
        <v>1</v>
      </c>
      <c r="C158" s="58" t="str">
        <f t="shared" si="0"/>
        <v/>
      </c>
      <c r="D158" s="58" t="str">
        <f t="shared" si="1"/>
        <v/>
      </c>
    </row>
    <row r="159" spans="1:6" hidden="1" x14ac:dyDescent="0.2">
      <c r="A159" s="58">
        <f>IF(F20=A85,IF(E20=B91,"",E20),"")</f>
        <v>2</v>
      </c>
      <c r="B159" s="58">
        <f>IF(F20=A85,IF(E20=B91,"",1),"")</f>
        <v>1</v>
      </c>
      <c r="C159" s="58" t="str">
        <f t="shared" si="0"/>
        <v/>
      </c>
      <c r="D159" s="58" t="str">
        <f t="shared" si="1"/>
        <v/>
      </c>
    </row>
    <row r="160" spans="1:6" hidden="1" x14ac:dyDescent="0.2">
      <c r="A160" s="58">
        <f>IF(F21=A85,IF(E21=B91,"",E21),"")</f>
        <v>2</v>
      </c>
      <c r="B160" s="58">
        <f>IF(F21=A85,IF(E21=B91,"",1),"")</f>
        <v>1</v>
      </c>
      <c r="C160" s="58" t="str">
        <f t="shared" si="0"/>
        <v/>
      </c>
      <c r="D160" s="58" t="str">
        <f t="shared" si="1"/>
        <v/>
      </c>
    </row>
    <row r="161" spans="1:4" hidden="1" x14ac:dyDescent="0.2">
      <c r="A161" s="58">
        <f>IF(F22=A85,IF(E22=B91,"",E22),"")</f>
        <v>3</v>
      </c>
      <c r="B161" s="58">
        <f>IF(F22=A85,IF(E22=B91,"",1),"")</f>
        <v>1</v>
      </c>
      <c r="C161" s="58" t="str">
        <f t="shared" si="0"/>
        <v/>
      </c>
      <c r="D161" s="58" t="str">
        <f t="shared" si="1"/>
        <v/>
      </c>
    </row>
    <row r="162" spans="1:4" hidden="1" x14ac:dyDescent="0.2">
      <c r="A162" s="58" t="str">
        <f>IF(F23=A85,IF(E23=B91,"",E23),"")</f>
        <v/>
      </c>
      <c r="B162" s="58" t="str">
        <f>IF(F23=A85,IF(E23=B91,"",1),"")</f>
        <v/>
      </c>
      <c r="C162" s="58">
        <f t="shared" si="0"/>
        <v>0</v>
      </c>
      <c r="D162" s="58">
        <f t="shared" si="1"/>
        <v>1</v>
      </c>
    </row>
    <row r="163" spans="1:4" hidden="1" x14ac:dyDescent="0.2">
      <c r="A163" s="58">
        <f>IF(F24=A85,IF(E24=B91,"",E24),"")</f>
        <v>0</v>
      </c>
      <c r="B163" s="58">
        <f>IF(F24=A85,IF(E24=B91,"",1),"")</f>
        <v>1</v>
      </c>
      <c r="C163" s="58" t="str">
        <f t="shared" si="0"/>
        <v/>
      </c>
      <c r="D163" s="58" t="str">
        <f t="shared" si="1"/>
        <v/>
      </c>
    </row>
    <row r="164" spans="1:4" hidden="1" x14ac:dyDescent="0.2">
      <c r="A164" s="58">
        <f>IF(F25=A85,IF(E25=B91,"",E25),"")</f>
        <v>1</v>
      </c>
      <c r="B164" s="58">
        <f>IF(F25=A85,IF(E25=B91,"",1),"")</f>
        <v>1</v>
      </c>
      <c r="C164" s="58" t="str">
        <f t="shared" si="0"/>
        <v/>
      </c>
      <c r="D164" s="58" t="str">
        <f t="shared" si="1"/>
        <v/>
      </c>
    </row>
    <row r="165" spans="1:4" hidden="1" x14ac:dyDescent="0.2">
      <c r="A165" s="58">
        <f>IF(F26=A85,IF(E26=B91,"",E26),"")</f>
        <v>2</v>
      </c>
      <c r="B165" s="58">
        <f>IF(F26=A85,IF(E26=B91,"",1),"")</f>
        <v>1</v>
      </c>
      <c r="C165" s="58" t="str">
        <f t="shared" si="0"/>
        <v/>
      </c>
      <c r="D165" s="58" t="str">
        <f t="shared" si="1"/>
        <v/>
      </c>
    </row>
    <row r="166" spans="1:4" hidden="1" x14ac:dyDescent="0.2">
      <c r="A166" s="58">
        <f>IF(F27=A85,IF(E27=B91,"",E27),"")</f>
        <v>0</v>
      </c>
      <c r="B166" s="58">
        <f>IF(F27=A85,IF(E27=B91,"",1),"")</f>
        <v>1</v>
      </c>
      <c r="C166" s="58" t="str">
        <f t="shared" si="0"/>
        <v/>
      </c>
      <c r="D166" s="58" t="str">
        <f t="shared" si="1"/>
        <v/>
      </c>
    </row>
    <row r="167" spans="1:4" hidden="1" x14ac:dyDescent="0.2">
      <c r="A167" s="58">
        <f>IF(F28=A85,IF(E28=B91,"",E28),"")</f>
        <v>2</v>
      </c>
      <c r="B167" s="58">
        <f>IF(F28=A85,IF(E28=B91,"",1),"")</f>
        <v>1</v>
      </c>
      <c r="C167" s="58" t="str">
        <f t="shared" si="0"/>
        <v/>
      </c>
      <c r="D167" s="58" t="str">
        <f t="shared" si="1"/>
        <v/>
      </c>
    </row>
    <row r="168" spans="1:4" hidden="1" x14ac:dyDescent="0.2">
      <c r="A168" s="58">
        <f>IF(F29=A85,IF(E29=B91,"",E29),"")</f>
        <v>1</v>
      </c>
      <c r="B168" s="58">
        <f>IF(F29=A85,IF(E29=B91,"",1),"")</f>
        <v>1</v>
      </c>
      <c r="C168" s="58" t="str">
        <f t="shared" si="0"/>
        <v/>
      </c>
      <c r="D168" s="58" t="str">
        <f t="shared" si="1"/>
        <v/>
      </c>
    </row>
    <row r="169" spans="1:4" hidden="1" x14ac:dyDescent="0.2">
      <c r="A169" s="58" t="str">
        <f>IF(F30=A85,IF(E30=B91,"",E30),"")</f>
        <v/>
      </c>
      <c r="B169" s="58" t="str">
        <f>IF(F30=A85,IF(E30=B91,"",1),"")</f>
        <v/>
      </c>
      <c r="C169" s="58">
        <f t="shared" si="0"/>
        <v>1</v>
      </c>
      <c r="D169" s="58">
        <f t="shared" si="1"/>
        <v>1</v>
      </c>
    </row>
    <row r="170" spans="1:4" hidden="1" x14ac:dyDescent="0.2">
      <c r="A170" s="58">
        <f>IF(F31=A85,IF(E31=B91,"",E31),"")</f>
        <v>0</v>
      </c>
      <c r="B170" s="58">
        <f>IF(F31=A85,IF(E31=B91,"",1),"")</f>
        <v>1</v>
      </c>
      <c r="C170" s="58" t="str">
        <f t="shared" si="0"/>
        <v/>
      </c>
      <c r="D170" s="58" t="str">
        <f t="shared" si="1"/>
        <v/>
      </c>
    </row>
    <row r="171" spans="1:4" hidden="1" x14ac:dyDescent="0.2">
      <c r="A171" s="58">
        <f>IF(F32=A85,IF(E32=B91,"",E32),"")</f>
        <v>1</v>
      </c>
      <c r="B171" s="58">
        <f>IF(F32=A85,IF(E32=B91,"",1),"")</f>
        <v>1</v>
      </c>
      <c r="C171" s="58" t="str">
        <f t="shared" si="0"/>
        <v/>
      </c>
      <c r="D171" s="58" t="str">
        <f t="shared" si="1"/>
        <v/>
      </c>
    </row>
    <row r="172" spans="1:4" hidden="1" x14ac:dyDescent="0.2">
      <c r="A172" s="58" t="str">
        <f>IF(F33=A85,IF(E33=B91,"",E33),"")</f>
        <v/>
      </c>
      <c r="B172" s="58" t="str">
        <f>IF(F33=A85,IF(E33=B91,"",1),"")</f>
        <v/>
      </c>
      <c r="C172" s="58">
        <f t="shared" si="0"/>
        <v>0</v>
      </c>
      <c r="D172" s="58">
        <f t="shared" si="1"/>
        <v>1</v>
      </c>
    </row>
    <row r="173" spans="1:4" hidden="1" x14ac:dyDescent="0.2">
      <c r="A173" s="58" t="str">
        <f>IF(F34=A85,IF(E34=B91,"",E34),"")</f>
        <v/>
      </c>
      <c r="B173" s="58" t="str">
        <f>IF(F34=A85,IF(E34=B91,"",1),"")</f>
        <v/>
      </c>
      <c r="C173" s="58" t="str">
        <f t="shared" si="0"/>
        <v/>
      </c>
      <c r="D173" s="58" t="str">
        <f t="shared" si="1"/>
        <v/>
      </c>
    </row>
    <row r="174" spans="1:4" hidden="1" x14ac:dyDescent="0.2">
      <c r="A174" s="58" t="str">
        <f>IF(F35=A85,IF(E35=B91,"",E35),"")</f>
        <v/>
      </c>
      <c r="B174" s="58" t="str">
        <f>IF(F35=A85,IF(E35=B91,"",1),"")</f>
        <v/>
      </c>
      <c r="C174" s="58" t="str">
        <f t="shared" si="0"/>
        <v/>
      </c>
      <c r="D174" s="58" t="str">
        <f t="shared" si="1"/>
        <v/>
      </c>
    </row>
    <row r="175" spans="1:4" hidden="1" x14ac:dyDescent="0.2">
      <c r="A175" s="58" t="str">
        <f>IF(F36=A85,IF(E36=B91,"",E36),"")</f>
        <v/>
      </c>
      <c r="B175" s="58" t="str">
        <f>IF(F36=A85,IF(E36=B91,"",1),"")</f>
        <v/>
      </c>
      <c r="C175" s="58" t="str">
        <f t="shared" si="0"/>
        <v/>
      </c>
      <c r="D175" s="58" t="str">
        <f t="shared" si="1"/>
        <v/>
      </c>
    </row>
    <row r="176" spans="1:4" hidden="1" x14ac:dyDescent="0.2">
      <c r="A176" s="58" t="str">
        <f>IF(F37=A85,IF(E37=B91,"",E37),"")</f>
        <v/>
      </c>
      <c r="B176" s="58" t="str">
        <f>IF(F37=A85,IF(E37=B91,"",1),"")</f>
        <v/>
      </c>
      <c r="C176" s="58" t="str">
        <f t="shared" si="0"/>
        <v/>
      </c>
      <c r="D176" s="58" t="str">
        <f t="shared" si="1"/>
        <v/>
      </c>
    </row>
    <row r="177" spans="1:4" hidden="1" x14ac:dyDescent="0.2">
      <c r="A177" s="58" t="str">
        <f>IF(F38=A85,IF(E38=B91,"",E38),"")</f>
        <v/>
      </c>
      <c r="B177" s="58" t="str">
        <f>IF(F38=A85,IF(E38=B91,"",1),"")</f>
        <v/>
      </c>
      <c r="C177" s="58" t="str">
        <f t="shared" si="0"/>
        <v/>
      </c>
      <c r="D177" s="58" t="str">
        <f t="shared" si="1"/>
        <v/>
      </c>
    </row>
    <row r="178" spans="1:4" hidden="1" x14ac:dyDescent="0.2">
      <c r="A178" s="58" t="str">
        <f>IF(F39=A85,IF(E39=B91,"",E39),"")</f>
        <v/>
      </c>
      <c r="B178" s="58" t="str">
        <f>IF(F39=A85,IF(E39=B91,"",1),"")</f>
        <v/>
      </c>
      <c r="C178" s="58" t="str">
        <f t="shared" si="0"/>
        <v/>
      </c>
      <c r="D178" s="58" t="str">
        <f t="shared" si="1"/>
        <v/>
      </c>
    </row>
    <row r="179" spans="1:4" hidden="1" x14ac:dyDescent="0.2">
      <c r="A179" s="58" t="str">
        <f>IF(F40=A85,IF(E40=B91,"",E40),"")</f>
        <v/>
      </c>
      <c r="B179" s="58" t="str">
        <f>IF(F40=A85,IF(E40=B91,"",1),"")</f>
        <v/>
      </c>
      <c r="C179" s="58" t="str">
        <f t="shared" si="0"/>
        <v/>
      </c>
      <c r="D179" s="58" t="str">
        <f t="shared" si="1"/>
        <v/>
      </c>
    </row>
    <row r="180" spans="1:4" hidden="1" x14ac:dyDescent="0.2">
      <c r="A180" s="58" t="str">
        <f>IF(F41=A85,IF(E41=B91,"",E41),"")</f>
        <v/>
      </c>
      <c r="B180" s="58" t="str">
        <f>IF(F41=A85,IF(E41=B91,"",1),"")</f>
        <v/>
      </c>
      <c r="C180" s="58" t="str">
        <f t="shared" si="0"/>
        <v/>
      </c>
      <c r="D180" s="58" t="str">
        <f t="shared" si="1"/>
        <v/>
      </c>
    </row>
    <row r="181" spans="1:4" hidden="1" x14ac:dyDescent="0.2">
      <c r="A181" s="58" t="str">
        <f>IF(F42=A85,IF(E42=B91,"",E42),"")</f>
        <v/>
      </c>
      <c r="B181" s="58" t="str">
        <f>IF(F42=A85,IF(E42=B91,"",1),"")</f>
        <v/>
      </c>
      <c r="C181" s="58" t="str">
        <f t="shared" si="0"/>
        <v/>
      </c>
      <c r="D181" s="58" t="str">
        <f t="shared" si="1"/>
        <v/>
      </c>
    </row>
    <row r="182" spans="1:4" hidden="1" x14ac:dyDescent="0.2">
      <c r="A182" s="58" t="str">
        <f>IF(F43=A85,IF(E43=B91,"",E43),"")</f>
        <v/>
      </c>
      <c r="B182" s="58" t="str">
        <f>IF(F43=A85,IF(E43=B91,"",1),"")</f>
        <v/>
      </c>
      <c r="C182" s="58" t="str">
        <f t="shared" si="0"/>
        <v/>
      </c>
      <c r="D182" s="58" t="str">
        <f t="shared" si="1"/>
        <v/>
      </c>
    </row>
    <row r="183" spans="1:4" hidden="1" x14ac:dyDescent="0.2">
      <c r="A183" s="58" t="str">
        <f>IF(F44=A85,IF(E44=B91,"",E44),"")</f>
        <v/>
      </c>
      <c r="B183" s="58" t="str">
        <f>IF(F44=A85,IF(E44=B91,"",1),"")</f>
        <v/>
      </c>
      <c r="C183" s="58" t="str">
        <f t="shared" si="0"/>
        <v/>
      </c>
      <c r="D183" s="58" t="str">
        <f t="shared" si="1"/>
        <v/>
      </c>
    </row>
    <row r="184" spans="1:4" hidden="1" x14ac:dyDescent="0.2">
      <c r="A184" s="58"/>
      <c r="B184" s="58"/>
      <c r="C184" s="58"/>
      <c r="D184" s="58"/>
    </row>
    <row r="185" spans="1:4" hidden="1" x14ac:dyDescent="0.2">
      <c r="A185" s="58" t="str">
        <f>IF(A121=A85,IF(E105=B91,"",E105),"")</f>
        <v/>
      </c>
      <c r="B185" s="58" t="str">
        <f>IF(A121=A85,IF(E105=B91,"",1),"")</f>
        <v/>
      </c>
      <c r="C185" s="58" t="str">
        <f>IF(A121=$A$86,IF(E105=$B$91,"",E105),"")</f>
        <v/>
      </c>
      <c r="D185" s="58" t="str">
        <f>IF(A121=$A$86,IF(E105=$B$91,"",1),"")</f>
        <v/>
      </c>
    </row>
    <row r="186" spans="1:4" hidden="1" x14ac:dyDescent="0.2">
      <c r="A186" s="58" t="str">
        <f>IF(A122=A85,IF(#REF!=B91,"",#REF!),"")</f>
        <v/>
      </c>
      <c r="B186" s="58" t="str">
        <f>IF(A122=A85,IF(#REF!=B91,"",1),"")</f>
        <v/>
      </c>
      <c r="C186" s="58" t="str">
        <f>IF(A122=$A$86,IF(#REF!=$B$91,"",#REF!),"")</f>
        <v/>
      </c>
      <c r="D186" s="58" t="str">
        <f>IF(A122=$A$86,IF(#REF!=$B$91,"",1),"")</f>
        <v/>
      </c>
    </row>
    <row r="187" spans="1:4" hidden="1" x14ac:dyDescent="0.2">
      <c r="A187" s="58" t="str">
        <f>IF(A123=A85,IF(#REF!=B91,"",#REF!),"")</f>
        <v/>
      </c>
      <c r="B187" s="58" t="str">
        <f>IF(A123=A85,IF(#REF!=B91,"",1),"")</f>
        <v/>
      </c>
      <c r="C187" s="58" t="str">
        <f>IF(A123=$A$86,IF(#REF!=$B$91,"",#REF!),"")</f>
        <v/>
      </c>
      <c r="D187" s="58" t="str">
        <f>IF(A123=$A$86,IF(#REF!=$B$91,"",1),"")</f>
        <v/>
      </c>
    </row>
    <row r="188" spans="1:4" hidden="1" x14ac:dyDescent="0.2">
      <c r="A188" s="58" t="str">
        <f>IF(A124=A85,IF(E108=B91,"",E108),"")</f>
        <v/>
      </c>
      <c r="B188" s="58" t="str">
        <f>IF(A124=A85,IF(E108=B91,"",1),"")</f>
        <v/>
      </c>
      <c r="C188" s="58" t="str">
        <f>IF(A124=$A$86,IF(E108=$B$91,"",E108),"")</f>
        <v/>
      </c>
      <c r="D188" s="58" t="str">
        <f>IF(A124=$A$86,IF(E108=$B$91,"",1),"")</f>
        <v/>
      </c>
    </row>
    <row r="189" spans="1:4" hidden="1" x14ac:dyDescent="0.2">
      <c r="A189" s="58" t="str">
        <f>IF(A125=A85,IF(D109=B91,"",D109),"")</f>
        <v/>
      </c>
      <c r="B189" s="58" t="str">
        <f>IF(A125=A85,IF(D109=B91,"",1),"")</f>
        <v/>
      </c>
      <c r="C189" s="58" t="str">
        <f>IF(A125=$A$86,IF(D109=$B$91,"",D109),"")</f>
        <v/>
      </c>
      <c r="D189" s="58" t="str">
        <f>IF(A125=$A$86,IF(D109=$B$91,"",1),"")</f>
        <v/>
      </c>
    </row>
    <row r="190" spans="1:4" hidden="1" x14ac:dyDescent="0.2">
      <c r="A190" s="58" t="str">
        <f>IF(A126=A85,IF(D110=B91,"",D110),"")</f>
        <v/>
      </c>
      <c r="B190" s="58" t="str">
        <f>IF(A126=A85,IF(D110=B91,"",1),"")</f>
        <v/>
      </c>
      <c r="C190" s="58" t="str">
        <f>IF(A126=$A$86,IF(D110=$B$91,"",D110),"")</f>
        <v/>
      </c>
      <c r="D190" s="58" t="str">
        <f>IF(A126=$A$86,IF(D110=$B$91,"",1),"")</f>
        <v/>
      </c>
    </row>
    <row r="191" spans="1:4" hidden="1" x14ac:dyDescent="0.2">
      <c r="A191" s="58" t="str">
        <f>IF(A127=A85,IF(D111=B91,"",D111),"")</f>
        <v/>
      </c>
      <c r="B191" s="58" t="str">
        <f>IF(A127=A85,IF(D111=B91,"",1),"")</f>
        <v/>
      </c>
      <c r="C191" s="58" t="str">
        <f>IF(A127=$A$86,IF(D111=$B$91,"",D111),"")</f>
        <v/>
      </c>
      <c r="D191" s="58" t="str">
        <f>IF(A127=$A$86,IF(D111=$B$91,"",1),"")</f>
        <v/>
      </c>
    </row>
    <row r="192" spans="1:4" hidden="1" x14ac:dyDescent="0.2">
      <c r="A192" s="58">
        <f>PRODUCT(A153:A191)</f>
        <v>0</v>
      </c>
      <c r="B192" s="58">
        <f>SUM(B153:B191)</f>
        <v>12</v>
      </c>
      <c r="C192" s="58">
        <f>SUM(C153:C191)</f>
        <v>3</v>
      </c>
      <c r="D192" s="58">
        <f>IF(SUM(D153:D191)=0,1,SUM(D153:D191))</f>
        <v>8</v>
      </c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</sheetData>
  <sheetProtection algorithmName="SHA-512" hashValue="QB9ahh07cIDz6mYghb68T2PlWOceHWM6IuMckCZdDofpSFD/tRcE0vtpbDaQZqMTYyvw0wf9NgVpw40UW2/eGQ==" saltValue="U12faIPIa8463TDSQbjdWQ==" spinCount="100000" sheet="1" objects="1" scenarios="1" selectLockedCells="1"/>
  <mergeCells count="46">
    <mergeCell ref="A17:D17"/>
    <mergeCell ref="A15:D15"/>
    <mergeCell ref="A1:A8"/>
    <mergeCell ref="B1:E1"/>
    <mergeCell ref="C2:E2"/>
    <mergeCell ref="C3:E3"/>
    <mergeCell ref="C4:F4"/>
    <mergeCell ref="C5:F5"/>
    <mergeCell ref="C6:F6"/>
    <mergeCell ref="C7:F7"/>
    <mergeCell ref="C8:F8"/>
    <mergeCell ref="D10:E10"/>
    <mergeCell ref="D11:E11"/>
    <mergeCell ref="A13:D13"/>
    <mergeCell ref="A14:D14"/>
    <mergeCell ref="A16:D16"/>
    <mergeCell ref="A29:D29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41:D4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2:D42"/>
    <mergeCell ref="A43:D43"/>
    <mergeCell ref="A44:D44"/>
    <mergeCell ref="A71:F71"/>
    <mergeCell ref="A152:B152"/>
    <mergeCell ref="C152:D152"/>
  </mergeCells>
  <conditionalFormatting sqref="D109:D111 E108 E104:E105 E14:E45">
    <cfRule type="cellIs" dxfId="26" priority="1" stopIfTrue="1" operator="equal">
      <formula>0</formula>
    </cfRule>
    <cfRule type="cellIs" dxfId="25" priority="2" stopIfTrue="1" operator="equal">
      <formula>5</formula>
    </cfRule>
  </conditionalFormatting>
  <conditionalFormatting sqref="F11">
    <cfRule type="cellIs" dxfId="24" priority="3" stopIfTrue="1" operator="equal">
      <formula>$C$73</formula>
    </cfRule>
    <cfRule type="cellIs" dxfId="23" priority="4" stopIfTrue="1" operator="equal">
      <formula>$C$74</formula>
    </cfRule>
    <cfRule type="cellIs" dxfId="22" priority="5" stopIfTrue="1" operator="equal">
      <formula>$C$75</formula>
    </cfRule>
  </conditionalFormatting>
  <dataValidations count="3">
    <dataValidation type="list" allowBlank="1" showInputMessage="1" showErrorMessage="1" sqref="F14:F33">
      <formula1>"C, NC"</formula1>
    </dataValidation>
    <dataValidation type="list" allowBlank="1" showInputMessage="1" showErrorMessage="1" sqref="A124:A127 F104 A121 F34:F45">
      <formula1>$A$85:$A$86</formula1>
    </dataValidation>
    <dataValidation type="list" allowBlank="1" showInputMessage="1" showErrorMessage="1" sqref="D109:D111 E104:E105 E14:E45 E108">
      <formula1>$B$85:$B$91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view="pageLayout" zoomScale="83" zoomScaleNormal="70" zoomScalePageLayoutView="83" workbookViewId="0">
      <selection activeCell="C4" sqref="C4:F4"/>
    </sheetView>
  </sheetViews>
  <sheetFormatPr defaultColWidth="9.140625" defaultRowHeight="12.75" x14ac:dyDescent="0.2"/>
  <cols>
    <col min="1" max="1" width="37.5703125" customWidth="1"/>
    <col min="2" max="2" width="28" customWidth="1"/>
    <col min="3" max="3" width="30.140625" customWidth="1"/>
    <col min="4" max="4" width="10.140625" bestFit="1" customWidth="1"/>
    <col min="5" max="5" width="12.5703125" customWidth="1"/>
    <col min="6" max="6" width="15.140625" customWidth="1"/>
    <col min="11" max="11" width="9.140625" bestFit="1" customWidth="1"/>
    <col min="17" max="17" width="21.5703125" customWidth="1"/>
    <col min="18" max="18" width="22.5703125" customWidth="1"/>
    <col min="19" max="19" width="14.85546875" customWidth="1"/>
    <col min="20" max="20" width="19.85546875" customWidth="1"/>
  </cols>
  <sheetData>
    <row r="1" spans="1:6" ht="15.75" x14ac:dyDescent="0.3">
      <c r="A1" s="96"/>
      <c r="B1" s="88" t="s">
        <v>143</v>
      </c>
      <c r="C1" s="88"/>
      <c r="D1" s="88"/>
      <c r="E1" s="88"/>
      <c r="F1" s="47" t="s">
        <v>74</v>
      </c>
    </row>
    <row r="2" spans="1:6" ht="15.75" x14ac:dyDescent="0.3">
      <c r="A2" s="96"/>
      <c r="B2" s="46" t="s">
        <v>75</v>
      </c>
      <c r="C2" s="93"/>
      <c r="D2" s="93"/>
      <c r="E2" s="93"/>
      <c r="F2" s="47" t="s">
        <v>135</v>
      </c>
    </row>
    <row r="3" spans="1:6" ht="15.75" x14ac:dyDescent="0.3">
      <c r="A3" s="96"/>
      <c r="B3" s="46" t="s">
        <v>59</v>
      </c>
      <c r="C3" s="87"/>
      <c r="D3" s="87"/>
      <c r="E3" s="87"/>
      <c r="F3" s="47" t="s">
        <v>136</v>
      </c>
    </row>
    <row r="4" spans="1:6" ht="14.25" customHeight="1" x14ac:dyDescent="0.2">
      <c r="A4" s="96"/>
      <c r="B4" s="23" t="s">
        <v>144</v>
      </c>
      <c r="C4" s="91"/>
      <c r="D4" s="91"/>
      <c r="E4" s="91"/>
      <c r="F4" s="91"/>
    </row>
    <row r="5" spans="1:6" ht="14.25" customHeight="1" x14ac:dyDescent="0.2">
      <c r="A5" s="96"/>
      <c r="B5" s="46" t="s">
        <v>61</v>
      </c>
      <c r="C5" s="89"/>
      <c r="D5" s="89"/>
      <c r="E5" s="89"/>
      <c r="F5" s="89"/>
    </row>
    <row r="6" spans="1:6" ht="14.25" customHeight="1" x14ac:dyDescent="0.2">
      <c r="A6" s="96"/>
      <c r="B6" s="46" t="s">
        <v>62</v>
      </c>
      <c r="C6" s="90"/>
      <c r="D6" s="90"/>
      <c r="E6" s="90"/>
      <c r="F6" s="90"/>
    </row>
    <row r="7" spans="1:6" ht="14.25" x14ac:dyDescent="0.2">
      <c r="A7" s="96"/>
      <c r="B7" s="46" t="s">
        <v>76</v>
      </c>
      <c r="C7" s="92"/>
      <c r="D7" s="92"/>
      <c r="E7" s="92"/>
      <c r="F7" s="92"/>
    </row>
    <row r="8" spans="1:6" ht="14.25" x14ac:dyDescent="0.2">
      <c r="A8" s="96"/>
      <c r="B8" s="46" t="s">
        <v>60</v>
      </c>
      <c r="C8" s="92"/>
      <c r="D8" s="92"/>
      <c r="E8" s="92"/>
      <c r="F8" s="92"/>
    </row>
    <row r="9" spans="1:6" ht="14.25" x14ac:dyDescent="0.2">
      <c r="A9" s="24"/>
      <c r="B9" s="45"/>
      <c r="C9" s="24"/>
      <c r="D9" s="24"/>
      <c r="E9" s="24"/>
      <c r="F9" s="24"/>
    </row>
    <row r="10" spans="1:6" ht="15" x14ac:dyDescent="0.25">
      <c r="C10" s="24"/>
      <c r="D10" s="97" t="s">
        <v>22</v>
      </c>
      <c r="E10" s="97"/>
      <c r="F10" s="40">
        <f>EXP(-A115)</f>
        <v>1</v>
      </c>
    </row>
    <row r="11" spans="1:6" ht="15" x14ac:dyDescent="0.25">
      <c r="B11" s="24"/>
      <c r="C11" s="24"/>
      <c r="D11" s="97" t="s">
        <v>13</v>
      </c>
      <c r="E11" s="97"/>
      <c r="F11" s="39" t="str">
        <f>IF(F10&lt;=B73,C73,IF(F10&gt;B75,C75,C74))</f>
        <v>Inaceitável</v>
      </c>
    </row>
    <row r="12" spans="1:6" x14ac:dyDescent="0.2">
      <c r="A12" s="24"/>
      <c r="B12" s="24"/>
      <c r="C12" s="24"/>
      <c r="D12" s="24"/>
      <c r="E12" s="24"/>
      <c r="F12" s="24"/>
    </row>
    <row r="13" spans="1:6" ht="17.25" customHeight="1" x14ac:dyDescent="0.2">
      <c r="A13" s="94" t="s">
        <v>4</v>
      </c>
      <c r="B13" s="94"/>
      <c r="C13" s="94"/>
      <c r="D13" s="94"/>
      <c r="E13" s="38" t="s">
        <v>0</v>
      </c>
      <c r="F13" s="38" t="s">
        <v>1</v>
      </c>
    </row>
    <row r="14" spans="1:6" ht="17.25" customHeight="1" x14ac:dyDescent="0.2">
      <c r="A14" s="83" t="s">
        <v>141</v>
      </c>
      <c r="B14" s="84"/>
      <c r="C14" s="84"/>
      <c r="D14" s="85"/>
      <c r="E14" s="37">
        <v>0</v>
      </c>
      <c r="F14" s="60" t="s">
        <v>5</v>
      </c>
    </row>
    <row r="15" spans="1:6" ht="17.25" customHeight="1" x14ac:dyDescent="0.2">
      <c r="A15" s="83" t="s">
        <v>47</v>
      </c>
      <c r="B15" s="84"/>
      <c r="C15" s="84"/>
      <c r="D15" s="85"/>
      <c r="E15" s="37">
        <v>0</v>
      </c>
      <c r="F15" s="60" t="s">
        <v>5</v>
      </c>
    </row>
    <row r="16" spans="1:6" ht="17.25" customHeight="1" x14ac:dyDescent="0.2">
      <c r="A16" s="83" t="s">
        <v>137</v>
      </c>
      <c r="B16" s="84"/>
      <c r="C16" s="84"/>
      <c r="D16" s="85"/>
      <c r="E16" s="37">
        <v>0</v>
      </c>
      <c r="F16" s="60" t="s">
        <v>5</v>
      </c>
    </row>
    <row r="17" spans="1:6" ht="17.25" customHeight="1" x14ac:dyDescent="0.2">
      <c r="A17" s="83" t="s">
        <v>49</v>
      </c>
      <c r="B17" s="84"/>
      <c r="C17" s="84"/>
      <c r="D17" s="85"/>
      <c r="E17" s="37">
        <v>0</v>
      </c>
      <c r="F17" s="61" t="s">
        <v>5</v>
      </c>
    </row>
    <row r="18" spans="1:6" ht="17.25" customHeight="1" x14ac:dyDescent="0.2">
      <c r="A18" s="83" t="s">
        <v>138</v>
      </c>
      <c r="B18" s="84"/>
      <c r="C18" s="84"/>
      <c r="D18" s="85"/>
      <c r="E18" s="37">
        <v>2</v>
      </c>
      <c r="F18" s="62" t="s">
        <v>5</v>
      </c>
    </row>
    <row r="19" spans="1:6" ht="17.25" customHeight="1" x14ac:dyDescent="0.2">
      <c r="A19" s="83" t="s">
        <v>50</v>
      </c>
      <c r="B19" s="84"/>
      <c r="C19" s="84"/>
      <c r="D19" s="85"/>
      <c r="E19" s="37">
        <v>2</v>
      </c>
      <c r="F19" s="60" t="s">
        <v>6</v>
      </c>
    </row>
    <row r="20" spans="1:6" ht="17.25" customHeight="1" x14ac:dyDescent="0.2">
      <c r="A20" s="83" t="s">
        <v>139</v>
      </c>
      <c r="B20" s="84"/>
      <c r="C20" s="84"/>
      <c r="D20" s="85"/>
      <c r="E20" s="37">
        <v>2</v>
      </c>
      <c r="F20" s="60" t="s">
        <v>6</v>
      </c>
    </row>
    <row r="21" spans="1:6" ht="17.25" customHeight="1" x14ac:dyDescent="0.2">
      <c r="A21" s="83" t="s">
        <v>68</v>
      </c>
      <c r="B21" s="84"/>
      <c r="C21" s="84"/>
      <c r="D21" s="85"/>
      <c r="E21" s="37">
        <v>2</v>
      </c>
      <c r="F21" s="59" t="s">
        <v>6</v>
      </c>
    </row>
    <row r="22" spans="1:6" ht="17.25" customHeight="1" x14ac:dyDescent="0.2">
      <c r="A22" s="83" t="s">
        <v>52</v>
      </c>
      <c r="B22" s="84"/>
      <c r="C22" s="84"/>
      <c r="D22" s="85"/>
      <c r="E22" s="37">
        <v>3</v>
      </c>
      <c r="F22" s="60" t="s">
        <v>6</v>
      </c>
    </row>
    <row r="23" spans="1:6" ht="17.25" customHeight="1" x14ac:dyDescent="0.2">
      <c r="A23" s="83" t="s">
        <v>69</v>
      </c>
      <c r="B23" s="84"/>
      <c r="C23" s="84"/>
      <c r="D23" s="85"/>
      <c r="E23" s="37">
        <v>0</v>
      </c>
      <c r="F23" s="60" t="s">
        <v>5</v>
      </c>
    </row>
    <row r="24" spans="1:6" ht="17.25" customHeight="1" x14ac:dyDescent="0.2">
      <c r="A24" s="83" t="s">
        <v>53</v>
      </c>
      <c r="B24" s="84"/>
      <c r="C24" s="84"/>
      <c r="D24" s="85"/>
      <c r="E24" s="37">
        <v>0</v>
      </c>
      <c r="F24" s="60" t="s">
        <v>6</v>
      </c>
    </row>
    <row r="25" spans="1:6" ht="17.25" customHeight="1" x14ac:dyDescent="0.2">
      <c r="A25" s="83" t="s">
        <v>140</v>
      </c>
      <c r="B25" s="84"/>
      <c r="C25" s="84"/>
      <c r="D25" s="85"/>
      <c r="E25" s="37">
        <v>1</v>
      </c>
      <c r="F25" s="63" t="s">
        <v>6</v>
      </c>
    </row>
    <row r="26" spans="1:6" ht="17.25" customHeight="1" x14ac:dyDescent="0.2">
      <c r="A26" s="83" t="s">
        <v>54</v>
      </c>
      <c r="B26" s="84"/>
      <c r="C26" s="84"/>
      <c r="D26" s="85"/>
      <c r="E26" s="37">
        <v>2</v>
      </c>
      <c r="F26" s="60" t="s">
        <v>6</v>
      </c>
    </row>
    <row r="27" spans="1:6" ht="17.25" customHeight="1" x14ac:dyDescent="0.2">
      <c r="A27" s="83" t="s">
        <v>55</v>
      </c>
      <c r="B27" s="84"/>
      <c r="C27" s="84"/>
      <c r="D27" s="85"/>
      <c r="E27" s="37">
        <v>0</v>
      </c>
      <c r="F27" s="60" t="s">
        <v>6</v>
      </c>
    </row>
    <row r="28" spans="1:6" ht="17.25" customHeight="1" x14ac:dyDescent="0.2">
      <c r="A28" s="83" t="s">
        <v>71</v>
      </c>
      <c r="B28" s="84"/>
      <c r="C28" s="84"/>
      <c r="D28" s="85"/>
      <c r="E28" s="37">
        <v>2</v>
      </c>
      <c r="F28" s="60" t="s">
        <v>6</v>
      </c>
    </row>
    <row r="29" spans="1:6" ht="17.25" customHeight="1" x14ac:dyDescent="0.2">
      <c r="A29" s="83" t="s">
        <v>72</v>
      </c>
      <c r="B29" s="84"/>
      <c r="C29" s="84"/>
      <c r="D29" s="85"/>
      <c r="E29" s="37">
        <v>1</v>
      </c>
      <c r="F29" s="60" t="s">
        <v>6</v>
      </c>
    </row>
    <row r="30" spans="1:6" ht="17.25" customHeight="1" x14ac:dyDescent="0.2">
      <c r="A30" s="83" t="s">
        <v>56</v>
      </c>
      <c r="B30" s="84"/>
      <c r="C30" s="84"/>
      <c r="D30" s="85"/>
      <c r="E30" s="37">
        <v>1</v>
      </c>
      <c r="F30" s="60" t="s">
        <v>5</v>
      </c>
    </row>
    <row r="31" spans="1:6" ht="17.25" customHeight="1" x14ac:dyDescent="0.2">
      <c r="A31" s="83" t="s">
        <v>57</v>
      </c>
      <c r="B31" s="84"/>
      <c r="C31" s="84"/>
      <c r="D31" s="85"/>
      <c r="E31" s="37">
        <v>0</v>
      </c>
      <c r="F31" s="60" t="s">
        <v>6</v>
      </c>
    </row>
    <row r="32" spans="1:6" ht="17.25" customHeight="1" x14ac:dyDescent="0.2">
      <c r="A32" s="83" t="s">
        <v>58</v>
      </c>
      <c r="B32" s="84"/>
      <c r="C32" s="84"/>
      <c r="D32" s="85"/>
      <c r="E32" s="37">
        <v>1</v>
      </c>
      <c r="F32" s="60" t="s">
        <v>6</v>
      </c>
    </row>
    <row r="33" spans="1:6" ht="17.25" customHeight="1" x14ac:dyDescent="0.2">
      <c r="A33" s="83" t="s">
        <v>73</v>
      </c>
      <c r="B33" s="84"/>
      <c r="C33" s="84"/>
      <c r="D33" s="85"/>
      <c r="E33" s="37">
        <v>0</v>
      </c>
      <c r="F33" s="60" t="s">
        <v>5</v>
      </c>
    </row>
    <row r="34" spans="1:6" ht="17.25" customHeight="1" x14ac:dyDescent="0.2">
      <c r="A34" s="82"/>
      <c r="B34" s="82"/>
      <c r="C34" s="82"/>
      <c r="D34" s="82"/>
      <c r="E34" s="36"/>
      <c r="F34" s="35"/>
    </row>
    <row r="35" spans="1:6" ht="17.25" customHeight="1" x14ac:dyDescent="0.2">
      <c r="A35" s="82"/>
      <c r="B35" s="82"/>
      <c r="C35" s="82"/>
      <c r="D35" s="82"/>
      <c r="E35" s="36"/>
      <c r="F35" s="35"/>
    </row>
    <row r="36" spans="1:6" ht="17.25" customHeight="1" x14ac:dyDescent="0.2">
      <c r="A36" s="82"/>
      <c r="B36" s="82"/>
      <c r="C36" s="82"/>
      <c r="D36" s="82"/>
      <c r="E36" s="36"/>
      <c r="F36" s="35"/>
    </row>
    <row r="37" spans="1:6" ht="17.25" customHeight="1" x14ac:dyDescent="0.2">
      <c r="A37" s="82"/>
      <c r="B37" s="82"/>
      <c r="C37" s="82"/>
      <c r="D37" s="82"/>
      <c r="E37" s="36"/>
      <c r="F37" s="35"/>
    </row>
    <row r="38" spans="1:6" ht="17.25" customHeight="1" x14ac:dyDescent="0.2">
      <c r="A38" s="82"/>
      <c r="B38" s="82"/>
      <c r="C38" s="82"/>
      <c r="D38" s="82"/>
      <c r="E38" s="36"/>
      <c r="F38" s="35"/>
    </row>
    <row r="39" spans="1:6" ht="17.25" customHeight="1" x14ac:dyDescent="0.2">
      <c r="A39" s="82"/>
      <c r="B39" s="82"/>
      <c r="C39" s="82"/>
      <c r="D39" s="82"/>
      <c r="E39" s="36"/>
      <c r="F39" s="35"/>
    </row>
    <row r="40" spans="1:6" ht="17.25" customHeight="1" x14ac:dyDescent="0.2">
      <c r="A40" s="82"/>
      <c r="B40" s="82"/>
      <c r="C40" s="82"/>
      <c r="D40" s="82"/>
      <c r="E40" s="36"/>
      <c r="F40" s="35"/>
    </row>
    <row r="41" spans="1:6" ht="17.25" customHeight="1" x14ac:dyDescent="0.2">
      <c r="A41" s="82"/>
      <c r="B41" s="82"/>
      <c r="C41" s="82"/>
      <c r="D41" s="82"/>
      <c r="E41" s="36"/>
      <c r="F41" s="35"/>
    </row>
    <row r="42" spans="1:6" ht="17.25" customHeight="1" x14ac:dyDescent="0.2">
      <c r="A42" s="82"/>
      <c r="B42" s="82"/>
      <c r="C42" s="82"/>
      <c r="D42" s="82"/>
      <c r="E42" s="36"/>
      <c r="F42" s="35"/>
    </row>
    <row r="43" spans="1:6" ht="17.25" customHeight="1" x14ac:dyDescent="0.2">
      <c r="A43" s="82"/>
      <c r="B43" s="82"/>
      <c r="C43" s="82"/>
      <c r="D43" s="82"/>
      <c r="E43" s="36"/>
      <c r="F43" s="35"/>
    </row>
    <row r="44" spans="1:6" ht="17.25" customHeight="1" x14ac:dyDescent="0.2">
      <c r="A44" s="82"/>
      <c r="B44" s="82"/>
      <c r="C44" s="82"/>
      <c r="D44" s="82"/>
      <c r="E44" s="36"/>
      <c r="F44" s="35"/>
    </row>
    <row r="45" spans="1:6" ht="14.25" x14ac:dyDescent="0.2">
      <c r="A45" s="34"/>
      <c r="B45" s="34"/>
      <c r="C45" s="34"/>
      <c r="D45" s="24"/>
      <c r="E45" s="26"/>
      <c r="F45" s="26"/>
    </row>
    <row r="46" spans="1:6" x14ac:dyDescent="0.2">
      <c r="A46" s="24"/>
      <c r="B46" s="24"/>
      <c r="C46" s="24"/>
      <c r="D46" s="24"/>
      <c r="E46" s="24"/>
      <c r="F46" s="24"/>
    </row>
    <row r="47" spans="1:6" x14ac:dyDescent="0.2">
      <c r="A47" s="24"/>
      <c r="B47" s="24"/>
      <c r="C47" s="24"/>
    </row>
    <row r="48" spans="1:6" ht="14.25" customHeight="1" x14ac:dyDescent="0.2">
      <c r="A48" s="24"/>
      <c r="B48" s="24"/>
      <c r="C48" s="24"/>
    </row>
    <row r="49" spans="1:6" x14ac:dyDescent="0.2">
      <c r="A49" s="24"/>
      <c r="B49" s="24"/>
      <c r="C49" s="24"/>
      <c r="D49" s="24"/>
      <c r="E49" s="24"/>
      <c r="F49" s="24"/>
    </row>
    <row r="50" spans="1:6" x14ac:dyDescent="0.2">
      <c r="A50" s="24"/>
      <c r="B50" s="24"/>
      <c r="C50" s="24"/>
      <c r="D50" s="24"/>
      <c r="E50" s="24"/>
      <c r="F50" s="24"/>
    </row>
    <row r="51" spans="1:6" x14ac:dyDescent="0.2">
      <c r="A51" s="24"/>
      <c r="B51" s="24"/>
      <c r="C51" s="24"/>
      <c r="D51" s="24"/>
      <c r="E51" s="24"/>
      <c r="F51" s="24"/>
    </row>
    <row r="52" spans="1:6" x14ac:dyDescent="0.2">
      <c r="A52" s="24"/>
      <c r="B52" s="24"/>
      <c r="C52" s="24"/>
      <c r="D52" s="24"/>
      <c r="E52" s="24"/>
      <c r="F52" s="24"/>
    </row>
    <row r="53" spans="1:6" x14ac:dyDescent="0.2">
      <c r="A53" s="24"/>
      <c r="B53" s="24"/>
      <c r="C53" s="24"/>
      <c r="D53" s="24"/>
      <c r="E53" s="24"/>
      <c r="F53" s="24"/>
    </row>
    <row r="54" spans="1:6" x14ac:dyDescent="0.2">
      <c r="A54" s="24"/>
      <c r="B54" s="24"/>
      <c r="C54" s="24"/>
      <c r="D54" s="24"/>
      <c r="E54" s="24"/>
      <c r="F54" s="24"/>
    </row>
    <row r="55" spans="1:6" x14ac:dyDescent="0.2">
      <c r="A55" s="24"/>
      <c r="B55" s="24"/>
      <c r="C55" s="24"/>
      <c r="D55" s="24"/>
      <c r="E55" s="24"/>
      <c r="F55" s="24"/>
    </row>
    <row r="56" spans="1:6" x14ac:dyDescent="0.2">
      <c r="A56" s="24"/>
      <c r="B56" s="24"/>
      <c r="C56" s="24"/>
      <c r="D56" s="24"/>
      <c r="E56" s="24"/>
      <c r="F56" s="24"/>
    </row>
    <row r="57" spans="1:6" x14ac:dyDescent="0.2">
      <c r="A57" s="24"/>
      <c r="B57" s="24"/>
      <c r="C57" s="24"/>
      <c r="D57" s="24"/>
      <c r="E57" s="24"/>
      <c r="F57" s="24"/>
    </row>
    <row r="58" spans="1:6" x14ac:dyDescent="0.2">
      <c r="A58" s="24"/>
      <c r="B58" s="24"/>
      <c r="C58" s="24"/>
      <c r="D58" s="24"/>
      <c r="E58" s="24"/>
      <c r="F58" s="24"/>
    </row>
    <row r="59" spans="1:6" x14ac:dyDescent="0.2">
      <c r="A59" s="24"/>
      <c r="B59" s="24"/>
      <c r="C59" s="24"/>
      <c r="D59" s="24"/>
      <c r="E59" s="24"/>
      <c r="F59" s="24"/>
    </row>
    <row r="60" spans="1:6" x14ac:dyDescent="0.2">
      <c r="A60" s="24"/>
      <c r="B60" s="24"/>
      <c r="C60" s="24"/>
      <c r="D60" s="24"/>
      <c r="E60" s="24"/>
      <c r="F60" s="24"/>
    </row>
    <row r="61" spans="1:6" x14ac:dyDescent="0.2">
      <c r="A61" s="24"/>
      <c r="B61" s="24"/>
      <c r="C61" s="24"/>
      <c r="D61" s="24"/>
      <c r="E61" s="24"/>
      <c r="F61" s="24"/>
    </row>
    <row r="62" spans="1:6" x14ac:dyDescent="0.2">
      <c r="A62" s="24"/>
      <c r="B62" s="24"/>
      <c r="C62" s="24"/>
      <c r="D62" s="24"/>
      <c r="E62" s="24"/>
      <c r="F62" s="24"/>
    </row>
    <row r="63" spans="1:6" x14ac:dyDescent="0.2">
      <c r="A63" s="24"/>
      <c r="B63" s="24"/>
      <c r="C63" s="24"/>
      <c r="D63" s="24"/>
      <c r="E63" s="24"/>
      <c r="F63" s="24"/>
    </row>
    <row r="64" spans="1:6" x14ac:dyDescent="0.2">
      <c r="A64" s="24"/>
      <c r="B64" s="24"/>
      <c r="C64" s="24"/>
      <c r="D64" s="24"/>
      <c r="E64" s="24"/>
      <c r="F64" s="24"/>
    </row>
    <row r="65" spans="1:6" x14ac:dyDescent="0.2">
      <c r="A65" s="24"/>
      <c r="B65" s="24"/>
      <c r="C65" s="24"/>
      <c r="D65" s="24"/>
      <c r="E65" s="24"/>
      <c r="F65" s="24"/>
    </row>
    <row r="66" spans="1:6" x14ac:dyDescent="0.2">
      <c r="A66" s="24"/>
      <c r="B66" s="24"/>
      <c r="C66" s="24"/>
      <c r="D66" s="24"/>
      <c r="E66" s="24"/>
      <c r="F66" s="24"/>
    </row>
    <row r="67" spans="1:6" x14ac:dyDescent="0.2">
      <c r="A67" s="24"/>
      <c r="B67" s="24"/>
      <c r="C67" s="24"/>
      <c r="D67" s="24"/>
      <c r="E67" s="24"/>
      <c r="F67" s="24"/>
    </row>
    <row r="68" spans="1:6" x14ac:dyDescent="0.2">
      <c r="A68" s="24"/>
      <c r="B68" s="24"/>
      <c r="C68" s="24"/>
      <c r="D68" s="24"/>
      <c r="E68" s="24"/>
      <c r="F68" s="24"/>
    </row>
    <row r="69" spans="1:6" x14ac:dyDescent="0.2">
      <c r="A69" s="24"/>
      <c r="B69" s="24"/>
      <c r="C69" s="24"/>
      <c r="D69" s="24"/>
      <c r="E69" s="24"/>
      <c r="F69" s="24"/>
    </row>
    <row r="70" spans="1:6" x14ac:dyDescent="0.2">
      <c r="A70" s="24"/>
      <c r="B70" s="24"/>
      <c r="C70" s="24"/>
      <c r="D70" s="24"/>
      <c r="E70" s="24"/>
      <c r="F70" s="24"/>
    </row>
    <row r="71" spans="1:6" hidden="1" x14ac:dyDescent="0.2">
      <c r="A71" s="73" t="s">
        <v>63</v>
      </c>
      <c r="B71" s="73"/>
      <c r="C71" s="73"/>
      <c r="D71" s="73"/>
      <c r="E71" s="73"/>
      <c r="F71" s="73"/>
    </row>
    <row r="72" spans="1:6" hidden="1" x14ac:dyDescent="0.2">
      <c r="A72" s="57"/>
      <c r="B72" s="57"/>
      <c r="C72" s="57"/>
      <c r="D72" s="57"/>
      <c r="E72" s="57"/>
      <c r="F72" s="57"/>
    </row>
    <row r="73" spans="1:6" ht="15" hidden="1" customHeight="1" x14ac:dyDescent="0.2">
      <c r="A73" s="32" t="s">
        <v>36</v>
      </c>
      <c r="B73" s="28">
        <f>EXP(-3)</f>
        <v>4.9787068367863944E-2</v>
      </c>
      <c r="C73" s="33" t="s">
        <v>11</v>
      </c>
      <c r="D73" s="24"/>
      <c r="E73" s="24"/>
      <c r="F73" s="24"/>
    </row>
    <row r="74" spans="1:6" hidden="1" x14ac:dyDescent="0.2">
      <c r="A74" s="32" t="s">
        <v>43</v>
      </c>
      <c r="B74" s="28">
        <f>EXP(-2)</f>
        <v>0.1353352832366127</v>
      </c>
      <c r="C74" s="24" t="s">
        <v>12</v>
      </c>
      <c r="D74" s="24"/>
      <c r="E74" s="24" t="s">
        <v>28</v>
      </c>
      <c r="F74" s="24"/>
    </row>
    <row r="75" spans="1:6" ht="15" hidden="1" customHeight="1" x14ac:dyDescent="0.2">
      <c r="A75" s="32" t="s">
        <v>26</v>
      </c>
      <c r="B75" s="28">
        <f>EXP(-1)</f>
        <v>0.36787944117144233</v>
      </c>
      <c r="C75" s="24" t="s">
        <v>44</v>
      </c>
      <c r="D75" s="24"/>
      <c r="E75" s="24"/>
      <c r="F75" s="24"/>
    </row>
    <row r="76" spans="1:6" hidden="1" x14ac:dyDescent="0.2">
      <c r="A76" s="32" t="s">
        <v>41</v>
      </c>
      <c r="B76" s="24"/>
      <c r="C76" s="24"/>
      <c r="D76" s="24"/>
      <c r="E76" s="24"/>
      <c r="F76" s="24"/>
    </row>
    <row r="77" spans="1:6" hidden="1" x14ac:dyDescent="0.2">
      <c r="A77" s="32" t="s">
        <v>37</v>
      </c>
      <c r="B77" s="24"/>
      <c r="C77" s="24"/>
      <c r="D77" s="24"/>
      <c r="E77" s="24"/>
      <c r="F77" s="24"/>
    </row>
    <row r="78" spans="1:6" hidden="1" x14ac:dyDescent="0.2">
      <c r="A78" s="32" t="s">
        <v>45</v>
      </c>
      <c r="B78" s="24"/>
      <c r="C78" s="24"/>
      <c r="D78" s="24"/>
      <c r="E78" s="24"/>
      <c r="F78" s="24"/>
    </row>
    <row r="79" spans="1:6" hidden="1" x14ac:dyDescent="0.2">
      <c r="A79" s="32" t="s">
        <v>42</v>
      </c>
      <c r="B79" s="24"/>
      <c r="C79" s="24"/>
      <c r="D79" s="24"/>
      <c r="E79" s="24"/>
      <c r="F79" s="24"/>
    </row>
    <row r="80" spans="1:6" hidden="1" x14ac:dyDescent="0.2">
      <c r="A80" s="32" t="s">
        <v>27</v>
      </c>
      <c r="B80" s="24"/>
      <c r="C80" s="24"/>
      <c r="D80" s="24"/>
      <c r="E80" s="24"/>
      <c r="F80" s="24"/>
    </row>
    <row r="81" spans="1:6" hidden="1" x14ac:dyDescent="0.2">
      <c r="A81" s="32"/>
      <c r="B81" s="24"/>
      <c r="C81" s="24"/>
      <c r="D81" s="24"/>
      <c r="E81" s="24"/>
      <c r="F81" s="24"/>
    </row>
    <row r="82" spans="1:6" hidden="1" x14ac:dyDescent="0.2">
      <c r="A82" s="24"/>
      <c r="B82" s="24"/>
      <c r="C82" s="24"/>
      <c r="D82" s="24"/>
      <c r="E82" s="24"/>
      <c r="F82" s="24"/>
    </row>
    <row r="83" spans="1:6" hidden="1" x14ac:dyDescent="0.2">
      <c r="A83" s="24"/>
      <c r="B83" s="24"/>
      <c r="C83" s="24"/>
      <c r="D83" s="24"/>
      <c r="E83" s="24"/>
      <c r="F83" s="24"/>
    </row>
    <row r="84" spans="1:6" hidden="1" x14ac:dyDescent="0.2">
      <c r="A84" s="24"/>
      <c r="B84" s="24"/>
      <c r="C84" s="24"/>
      <c r="D84" s="24"/>
      <c r="E84" s="24"/>
      <c r="F84" s="24"/>
    </row>
    <row r="85" spans="1:6" hidden="1" x14ac:dyDescent="0.2">
      <c r="A85" s="31" t="s">
        <v>6</v>
      </c>
      <c r="B85" s="31">
        <v>0</v>
      </c>
      <c r="C85" s="24"/>
      <c r="D85" s="24"/>
      <c r="E85" s="24"/>
      <c r="F85" s="24"/>
    </row>
    <row r="86" spans="1:6" hidden="1" x14ac:dyDescent="0.2">
      <c r="A86" s="31" t="s">
        <v>5</v>
      </c>
      <c r="B86" s="31">
        <v>1</v>
      </c>
      <c r="C86" s="24"/>
      <c r="D86" s="24"/>
      <c r="E86" s="24"/>
      <c r="F86" s="24"/>
    </row>
    <row r="87" spans="1:6" hidden="1" x14ac:dyDescent="0.2">
      <c r="A87" s="24"/>
      <c r="B87" s="31">
        <v>2</v>
      </c>
      <c r="C87" s="24"/>
      <c r="D87" s="24"/>
      <c r="E87" s="24"/>
      <c r="F87" s="24"/>
    </row>
    <row r="88" spans="1:6" hidden="1" x14ac:dyDescent="0.2">
      <c r="A88" s="24"/>
      <c r="B88" s="31">
        <v>3</v>
      </c>
      <c r="C88" s="24"/>
      <c r="D88" s="24"/>
      <c r="E88" s="24"/>
      <c r="F88" s="24"/>
    </row>
    <row r="89" spans="1:6" hidden="1" x14ac:dyDescent="0.2">
      <c r="A89" s="24"/>
      <c r="B89" s="31">
        <v>4</v>
      </c>
      <c r="C89" s="24"/>
      <c r="D89" s="24"/>
      <c r="E89" s="24"/>
      <c r="F89" s="24"/>
    </row>
    <row r="90" spans="1:6" hidden="1" x14ac:dyDescent="0.2">
      <c r="A90" s="24"/>
      <c r="B90" s="31">
        <v>5</v>
      </c>
      <c r="C90" s="24"/>
      <c r="D90" s="24"/>
      <c r="E90" s="24"/>
      <c r="F90" s="24"/>
    </row>
    <row r="91" spans="1:6" hidden="1" x14ac:dyDescent="0.2">
      <c r="A91" s="24"/>
      <c r="B91" s="31" t="s">
        <v>8</v>
      </c>
      <c r="C91" s="24"/>
      <c r="D91" s="24"/>
      <c r="E91" s="24"/>
      <c r="F91" s="24"/>
    </row>
    <row r="92" spans="1:6" hidden="1" x14ac:dyDescent="0.2">
      <c r="A92" s="24"/>
      <c r="B92" s="24"/>
      <c r="C92" s="24"/>
      <c r="D92" s="24"/>
      <c r="E92" s="24"/>
      <c r="F92" s="24"/>
    </row>
    <row r="93" spans="1:6" hidden="1" x14ac:dyDescent="0.2">
      <c r="A93" s="24"/>
      <c r="B93" s="24"/>
      <c r="C93" s="24"/>
      <c r="D93" s="24"/>
      <c r="E93" s="24"/>
      <c r="F93" s="24"/>
    </row>
    <row r="94" spans="1:6" hidden="1" x14ac:dyDescent="0.2">
      <c r="A94" s="24">
        <f>COUNT(A153:A191)</f>
        <v>12</v>
      </c>
      <c r="B94" s="24"/>
      <c r="C94" s="24"/>
      <c r="D94" s="24"/>
      <c r="E94" s="57" t="s">
        <v>2</v>
      </c>
      <c r="F94" s="24"/>
    </row>
    <row r="95" spans="1:6" hidden="1" x14ac:dyDescent="0.2">
      <c r="A95" s="24">
        <f>COUNT(B153:B191)</f>
        <v>12</v>
      </c>
      <c r="B95" s="24"/>
      <c r="C95" s="24"/>
      <c r="D95" s="24"/>
      <c r="E95" s="30" t="s">
        <v>20</v>
      </c>
      <c r="F95" s="24"/>
    </row>
    <row r="96" spans="1:6" hidden="1" x14ac:dyDescent="0.2">
      <c r="A96" s="24"/>
      <c r="B96" s="24"/>
      <c r="C96" s="24"/>
      <c r="D96" s="24"/>
      <c r="E96" s="24" t="s">
        <v>21</v>
      </c>
      <c r="F96" s="24"/>
    </row>
    <row r="97" spans="1:6" hidden="1" x14ac:dyDescent="0.2">
      <c r="A97" s="24"/>
      <c r="B97" s="24"/>
      <c r="C97" s="24"/>
      <c r="D97" s="24"/>
      <c r="E97" s="24" t="s">
        <v>19</v>
      </c>
      <c r="F97" s="24"/>
    </row>
    <row r="98" spans="1:6" hidden="1" x14ac:dyDescent="0.2">
      <c r="A98" s="24"/>
      <c r="B98" s="24"/>
      <c r="C98" s="24"/>
      <c r="D98" s="24"/>
      <c r="E98" s="24"/>
      <c r="F98" s="24"/>
    </row>
    <row r="99" spans="1:6" hidden="1" x14ac:dyDescent="0.2">
      <c r="A99" s="57" t="s">
        <v>14</v>
      </c>
      <c r="B99" s="57" t="s">
        <v>3</v>
      </c>
      <c r="C99" s="57" t="s">
        <v>15</v>
      </c>
      <c r="D99" s="24"/>
      <c r="E99" s="24"/>
      <c r="F99" s="24"/>
    </row>
    <row r="100" spans="1:6" ht="15" hidden="1" customHeight="1" x14ac:dyDescent="0.2">
      <c r="A100" s="24" t="s">
        <v>21</v>
      </c>
      <c r="B100" s="24" t="s">
        <v>16</v>
      </c>
      <c r="C100" s="24" t="s">
        <v>16</v>
      </c>
      <c r="D100" s="24"/>
      <c r="E100" s="24"/>
      <c r="F100" s="24"/>
    </row>
    <row r="101" spans="1:6" hidden="1" x14ac:dyDescent="0.2">
      <c r="A101" s="24" t="s">
        <v>19</v>
      </c>
      <c r="B101" s="24" t="s">
        <v>17</v>
      </c>
      <c r="C101" s="24" t="s">
        <v>17</v>
      </c>
      <c r="D101" s="24"/>
      <c r="E101" s="24"/>
      <c r="F101" s="24"/>
    </row>
    <row r="102" spans="1:6" hidden="1" x14ac:dyDescent="0.2">
      <c r="A102" s="24" t="s">
        <v>24</v>
      </c>
      <c r="B102" s="24" t="s">
        <v>18</v>
      </c>
      <c r="C102" s="24" t="s">
        <v>18</v>
      </c>
      <c r="D102" s="24"/>
      <c r="E102" s="24"/>
      <c r="F102" s="24"/>
    </row>
    <row r="103" spans="1:6" hidden="1" x14ac:dyDescent="0.2">
      <c r="A103" s="24" t="s">
        <v>25</v>
      </c>
      <c r="B103" s="24"/>
      <c r="C103" s="24" t="s">
        <v>23</v>
      </c>
      <c r="D103" s="24"/>
      <c r="E103" s="24"/>
      <c r="F103" s="24"/>
    </row>
    <row r="104" spans="1:6" ht="14.25" hidden="1" x14ac:dyDescent="0.2">
      <c r="A104" s="24"/>
      <c r="B104" s="24"/>
      <c r="C104" s="24"/>
      <c r="D104" s="24"/>
      <c r="E104" s="26"/>
      <c r="F104" s="26"/>
    </row>
    <row r="105" spans="1:6" ht="14.25" hidden="1" x14ac:dyDescent="0.2">
      <c r="A105" s="24" t="s">
        <v>25</v>
      </c>
      <c r="B105" s="24"/>
      <c r="C105" s="24" t="s">
        <v>46</v>
      </c>
      <c r="D105" s="24"/>
      <c r="E105" s="26" t="s">
        <v>8</v>
      </c>
    </row>
    <row r="106" spans="1:6" ht="15" hidden="1" customHeight="1" x14ac:dyDescent="0.25">
      <c r="A106" s="24"/>
      <c r="B106" s="29"/>
      <c r="C106" s="29"/>
      <c r="D106" s="24"/>
      <c r="E106" s="24"/>
    </row>
    <row r="107" spans="1:6" ht="15" hidden="1" x14ac:dyDescent="0.25">
      <c r="A107" s="24"/>
      <c r="B107" s="29"/>
      <c r="C107" s="29"/>
      <c r="D107" s="24"/>
      <c r="E107" s="24"/>
    </row>
    <row r="108" spans="1:6" ht="15" hidden="1" x14ac:dyDescent="0.2">
      <c r="A108" s="24" t="s">
        <v>38</v>
      </c>
      <c r="B108" s="24"/>
      <c r="C108" s="24"/>
      <c r="D108" s="24"/>
      <c r="E108" s="25" t="s">
        <v>8</v>
      </c>
    </row>
    <row r="109" spans="1:6" ht="15" hidden="1" x14ac:dyDescent="0.2">
      <c r="A109" s="24" t="s">
        <v>7</v>
      </c>
      <c r="B109" s="24"/>
      <c r="C109" s="24"/>
      <c r="D109" s="25" t="s">
        <v>8</v>
      </c>
      <c r="E109" s="24"/>
    </row>
    <row r="110" spans="1:6" ht="15" hidden="1" x14ac:dyDescent="0.2">
      <c r="A110" s="24" t="s">
        <v>39</v>
      </c>
      <c r="B110" s="24"/>
      <c r="C110" s="24"/>
      <c r="D110" s="25" t="s">
        <v>8</v>
      </c>
      <c r="E110" s="24"/>
    </row>
    <row r="111" spans="1:6" ht="15" hidden="1" x14ac:dyDescent="0.2">
      <c r="A111" s="24" t="s">
        <v>40</v>
      </c>
      <c r="B111" s="24"/>
      <c r="C111" s="24"/>
      <c r="D111" s="25" t="s">
        <v>8</v>
      </c>
      <c r="E111" s="24"/>
    </row>
    <row r="112" spans="1:6" hidden="1" x14ac:dyDescent="0.2">
      <c r="A112" s="24"/>
      <c r="B112" s="24"/>
      <c r="C112" s="24"/>
      <c r="D112" s="24"/>
      <c r="E112" s="24"/>
      <c r="F112" s="24"/>
    </row>
    <row r="113" spans="1:14" hidden="1" x14ac:dyDescent="0.2">
      <c r="A113" s="28">
        <f>C192/D192</f>
        <v>0.375</v>
      </c>
      <c r="B113" s="28"/>
      <c r="C113" s="28"/>
      <c r="D113" s="27"/>
      <c r="E113" s="24"/>
      <c r="F113" s="24"/>
      <c r="K113" s="58"/>
      <c r="L113" s="58"/>
      <c r="M113" s="58"/>
      <c r="N113" s="58"/>
    </row>
    <row r="114" spans="1:14" hidden="1" x14ac:dyDescent="0.2">
      <c r="A114" s="28">
        <f>POWER(A192,1/B192)</f>
        <v>0</v>
      </c>
      <c r="B114" s="28"/>
      <c r="C114" s="28"/>
      <c r="D114" s="27"/>
      <c r="E114" s="24"/>
      <c r="F114" s="24"/>
    </row>
    <row r="115" spans="1:14" hidden="1" x14ac:dyDescent="0.2">
      <c r="A115" s="28">
        <f>IF(A113&lt;1,A113*SQRT(A114),SQRT(PRODUCT(A113:A114)))</f>
        <v>0</v>
      </c>
      <c r="B115" s="28"/>
      <c r="C115" s="28"/>
      <c r="D115" s="27"/>
      <c r="E115" s="24"/>
      <c r="F115" s="24"/>
    </row>
    <row r="116" spans="1:14" hidden="1" x14ac:dyDescent="0.2">
      <c r="A116" s="28">
        <f>EXP(-A115)</f>
        <v>1</v>
      </c>
      <c r="B116" s="28"/>
      <c r="C116" s="28"/>
      <c r="D116" s="27"/>
      <c r="E116" s="24"/>
      <c r="F116" s="24"/>
    </row>
    <row r="117" spans="1:14" hidden="1" x14ac:dyDescent="0.2">
      <c r="A117" s="24"/>
      <c r="B117" s="24"/>
      <c r="C117" s="24"/>
      <c r="D117" s="24"/>
      <c r="E117" s="24"/>
      <c r="F117" s="24"/>
    </row>
    <row r="118" spans="1:14" hidden="1" x14ac:dyDescent="0.2">
      <c r="A118" s="24"/>
      <c r="B118" s="24"/>
      <c r="C118" s="24"/>
      <c r="D118" s="24"/>
      <c r="E118" s="24"/>
      <c r="F118" s="24"/>
    </row>
    <row r="119" spans="1:14" hidden="1" x14ac:dyDescent="0.2">
      <c r="A119" s="24"/>
      <c r="B119" s="24"/>
      <c r="C119" s="24"/>
      <c r="D119" s="24"/>
      <c r="E119" s="24"/>
      <c r="F119" s="24"/>
    </row>
    <row r="120" spans="1:14" hidden="1" x14ac:dyDescent="0.2">
      <c r="A120" s="24"/>
      <c r="B120" s="24"/>
      <c r="C120" s="24"/>
      <c r="D120" s="24"/>
      <c r="E120" s="24"/>
      <c r="F120" s="24"/>
    </row>
    <row r="121" spans="1:14" ht="14.25" hidden="1" x14ac:dyDescent="0.2">
      <c r="A121" s="26" t="s">
        <v>5</v>
      </c>
      <c r="E121" s="24"/>
      <c r="F121" s="24"/>
    </row>
    <row r="122" spans="1:14" hidden="1" x14ac:dyDescent="0.2">
      <c r="A122" s="24" t="s">
        <v>39</v>
      </c>
      <c r="E122" s="24"/>
      <c r="F122" s="24"/>
    </row>
    <row r="123" spans="1:14" hidden="1" x14ac:dyDescent="0.2">
      <c r="A123" s="24" t="s">
        <v>40</v>
      </c>
      <c r="E123" s="24"/>
      <c r="F123" s="24"/>
    </row>
    <row r="124" spans="1:14" ht="15" hidden="1" x14ac:dyDescent="0.2">
      <c r="A124" s="25" t="s">
        <v>5</v>
      </c>
      <c r="E124" s="24"/>
      <c r="F124" s="24"/>
    </row>
    <row r="125" spans="1:14" ht="15" hidden="1" x14ac:dyDescent="0.2">
      <c r="A125" s="25" t="s">
        <v>5</v>
      </c>
      <c r="E125" s="24"/>
      <c r="F125" s="24"/>
    </row>
    <row r="126" spans="1:14" ht="15" hidden="1" x14ac:dyDescent="0.2">
      <c r="A126" s="25" t="s">
        <v>5</v>
      </c>
      <c r="E126" s="24"/>
      <c r="F126" s="24"/>
    </row>
    <row r="127" spans="1:14" ht="15" hidden="1" x14ac:dyDescent="0.2">
      <c r="A127" s="25" t="s">
        <v>5</v>
      </c>
      <c r="E127" s="24"/>
      <c r="F127" s="24"/>
    </row>
    <row r="128" spans="1:14" hidden="1" x14ac:dyDescent="0.2">
      <c r="A128" s="24"/>
      <c r="B128" s="24"/>
      <c r="C128" s="24"/>
      <c r="D128" s="24"/>
      <c r="E128" s="24"/>
      <c r="F128" s="24"/>
    </row>
    <row r="129" spans="1:6" hidden="1" x14ac:dyDescent="0.2">
      <c r="A129" s="24"/>
      <c r="B129" s="24"/>
      <c r="C129" s="24"/>
      <c r="D129" s="24"/>
      <c r="E129" s="24"/>
      <c r="F129" s="24"/>
    </row>
    <row r="130" spans="1:6" hidden="1" x14ac:dyDescent="0.2">
      <c r="A130" s="24"/>
      <c r="B130" s="24"/>
      <c r="C130" s="24"/>
      <c r="D130" s="24"/>
      <c r="E130" s="24"/>
      <c r="F130" s="24"/>
    </row>
    <row r="131" spans="1:6" hidden="1" x14ac:dyDescent="0.2">
      <c r="A131" s="24"/>
      <c r="B131" s="24"/>
      <c r="C131" s="24"/>
      <c r="D131" s="24"/>
      <c r="E131" s="24"/>
      <c r="F131" s="24"/>
    </row>
    <row r="132" spans="1:6" hidden="1" x14ac:dyDescent="0.2">
      <c r="A132" s="24"/>
      <c r="B132" s="24"/>
      <c r="C132" s="24"/>
      <c r="D132" s="24"/>
      <c r="E132" s="24"/>
      <c r="F132" s="24"/>
    </row>
    <row r="133" spans="1:6" hidden="1" x14ac:dyDescent="0.2">
      <c r="A133" s="24"/>
      <c r="B133" s="24"/>
      <c r="C133" s="24"/>
      <c r="D133" s="24"/>
      <c r="E133" s="24"/>
      <c r="F133" s="24"/>
    </row>
    <row r="134" spans="1:6" hidden="1" x14ac:dyDescent="0.2">
      <c r="A134" s="24"/>
      <c r="B134" s="24"/>
      <c r="C134" s="24"/>
      <c r="D134" s="24"/>
      <c r="E134" s="24"/>
      <c r="F134" s="24"/>
    </row>
    <row r="135" spans="1:6" hidden="1" x14ac:dyDescent="0.2">
      <c r="A135" s="24"/>
      <c r="B135" s="24"/>
      <c r="C135" s="24"/>
      <c r="D135" s="24"/>
      <c r="E135" s="24"/>
      <c r="F135" s="24"/>
    </row>
    <row r="136" spans="1:6" hidden="1" x14ac:dyDescent="0.2">
      <c r="A136" s="24"/>
      <c r="B136" s="24"/>
      <c r="C136" s="24"/>
      <c r="D136" s="24"/>
      <c r="E136" s="24"/>
      <c r="F136" s="24"/>
    </row>
    <row r="137" spans="1:6" hidden="1" x14ac:dyDescent="0.2">
      <c r="A137" s="24"/>
      <c r="B137" s="24"/>
      <c r="C137" s="24"/>
      <c r="D137" s="24"/>
      <c r="E137" s="24"/>
      <c r="F137" s="24"/>
    </row>
    <row r="138" spans="1:6" hidden="1" x14ac:dyDescent="0.2">
      <c r="A138" s="24"/>
      <c r="B138" s="24"/>
      <c r="C138" s="24"/>
      <c r="D138" s="24"/>
      <c r="E138" s="24"/>
      <c r="F138" s="24"/>
    </row>
    <row r="139" spans="1:6" hidden="1" x14ac:dyDescent="0.2">
      <c r="A139" s="24"/>
      <c r="B139" s="24"/>
      <c r="C139" s="24"/>
      <c r="D139" s="24"/>
      <c r="E139" s="24"/>
      <c r="F139" s="24"/>
    </row>
    <row r="140" spans="1:6" hidden="1" x14ac:dyDescent="0.2">
      <c r="A140" s="24"/>
      <c r="B140" s="24"/>
      <c r="C140" s="24"/>
      <c r="D140" s="24"/>
      <c r="E140" s="24"/>
      <c r="F140" s="24"/>
    </row>
    <row r="141" spans="1:6" hidden="1" x14ac:dyDescent="0.2">
      <c r="A141" s="24"/>
      <c r="B141" s="24"/>
      <c r="C141" s="24"/>
      <c r="D141" s="24"/>
      <c r="E141" s="24"/>
      <c r="F141" s="24"/>
    </row>
    <row r="142" spans="1:6" hidden="1" x14ac:dyDescent="0.2">
      <c r="A142" s="24"/>
      <c r="B142" s="24"/>
      <c r="C142" s="24"/>
      <c r="D142" s="24"/>
      <c r="E142" s="24"/>
      <c r="F142" s="24"/>
    </row>
    <row r="143" spans="1:6" hidden="1" x14ac:dyDescent="0.2">
      <c r="A143" s="24"/>
      <c r="B143" s="24"/>
      <c r="C143" s="24"/>
      <c r="D143" s="24"/>
      <c r="E143" s="24"/>
      <c r="F143" s="24"/>
    </row>
    <row r="144" spans="1:6" hidden="1" x14ac:dyDescent="0.2">
      <c r="A144" s="24"/>
      <c r="B144" s="24"/>
      <c r="C144" s="24"/>
      <c r="D144" s="24"/>
      <c r="E144" s="24"/>
      <c r="F144" s="24"/>
    </row>
    <row r="145" spans="1:6" hidden="1" x14ac:dyDescent="0.2">
      <c r="A145" s="24"/>
      <c r="B145" s="24"/>
      <c r="C145" s="24"/>
      <c r="D145" s="24"/>
      <c r="E145" s="24"/>
      <c r="F145" s="24"/>
    </row>
    <row r="146" spans="1:6" hidden="1" x14ac:dyDescent="0.2">
      <c r="A146" s="24"/>
      <c r="B146" s="24"/>
      <c r="C146" s="24"/>
      <c r="D146" s="24"/>
      <c r="E146" s="24"/>
      <c r="F146" s="24"/>
    </row>
    <row r="147" spans="1:6" hidden="1" x14ac:dyDescent="0.2">
      <c r="A147" s="24"/>
      <c r="B147" s="24"/>
      <c r="C147" s="24"/>
      <c r="D147" s="24"/>
      <c r="E147" s="24"/>
      <c r="F147" s="24"/>
    </row>
    <row r="148" spans="1:6" hidden="1" x14ac:dyDescent="0.2">
      <c r="A148" s="24"/>
      <c r="B148" s="24"/>
      <c r="C148" s="24"/>
      <c r="D148" s="24"/>
      <c r="E148" s="24"/>
      <c r="F148" s="24"/>
    </row>
    <row r="149" spans="1:6" hidden="1" x14ac:dyDescent="0.2">
      <c r="A149" s="24"/>
      <c r="B149" s="24"/>
      <c r="C149" s="24"/>
      <c r="D149" s="24"/>
      <c r="E149" s="24"/>
      <c r="F149" s="24"/>
    </row>
    <row r="150" spans="1:6" hidden="1" x14ac:dyDescent="0.2">
      <c r="A150" s="24"/>
      <c r="B150" s="24"/>
      <c r="C150" s="24"/>
      <c r="D150" s="24"/>
      <c r="E150" s="24"/>
      <c r="F150" s="24"/>
    </row>
    <row r="151" spans="1:6" hidden="1" x14ac:dyDescent="0.2"/>
    <row r="152" spans="1:6" hidden="1" x14ac:dyDescent="0.2">
      <c r="A152" s="86" t="s">
        <v>9</v>
      </c>
      <c r="B152" s="86"/>
      <c r="C152" s="86" t="s">
        <v>10</v>
      </c>
      <c r="D152" s="86"/>
    </row>
    <row r="153" spans="1:6" hidden="1" x14ac:dyDescent="0.2">
      <c r="A153" s="58" t="str">
        <f>IF(F14=A85,IF(E14=B91,"",E14),"")</f>
        <v/>
      </c>
      <c r="B153" s="58" t="str">
        <f>IF(F14=A85,IF(E14=B91,"",1),"")</f>
        <v/>
      </c>
      <c r="C153" s="58">
        <f t="shared" ref="C153:C183" si="0">IF(F14=$A$86,IF(E14=$B$91,"",E14),"")</f>
        <v>0</v>
      </c>
      <c r="D153" s="58">
        <f t="shared" ref="D153:D183" si="1">IF(F14=$A$86,IF(E14=$B$91,"",1),"")</f>
        <v>1</v>
      </c>
    </row>
    <row r="154" spans="1:6" hidden="1" x14ac:dyDescent="0.2">
      <c r="A154" s="58" t="str">
        <f>IF(F15=A85,IF(E15=B91,"",E15),"")</f>
        <v/>
      </c>
      <c r="B154" s="58" t="str">
        <f>IF(F15=A85,IF(E15=B91,"",1),"")</f>
        <v/>
      </c>
      <c r="C154" s="58">
        <f t="shared" si="0"/>
        <v>0</v>
      </c>
      <c r="D154" s="58">
        <f t="shared" si="1"/>
        <v>1</v>
      </c>
    </row>
    <row r="155" spans="1:6" hidden="1" x14ac:dyDescent="0.2">
      <c r="A155" s="58" t="str">
        <f>IF(F16=A85,IF(E16=B91,"",E16),"")</f>
        <v/>
      </c>
      <c r="B155" s="58" t="str">
        <f>IF(F16=A85,IF(E16=B91,"",1),"")</f>
        <v/>
      </c>
      <c r="C155" s="58">
        <f t="shared" si="0"/>
        <v>0</v>
      </c>
      <c r="D155" s="58">
        <f t="shared" si="1"/>
        <v>1</v>
      </c>
    </row>
    <row r="156" spans="1:6" hidden="1" x14ac:dyDescent="0.2">
      <c r="A156" s="58" t="str">
        <f>IF(F17=A85,IF(E17=B91,"",E17),"")</f>
        <v/>
      </c>
      <c r="B156" s="58" t="str">
        <f>IF(F17=A85,IF(E17=B91,"",1),"")</f>
        <v/>
      </c>
      <c r="C156" s="58">
        <f t="shared" si="0"/>
        <v>0</v>
      </c>
      <c r="D156" s="58">
        <f t="shared" si="1"/>
        <v>1</v>
      </c>
    </row>
    <row r="157" spans="1:6" hidden="1" x14ac:dyDescent="0.2">
      <c r="A157" s="58" t="str">
        <f>IF(F18=A85,IF(E18=B91,"",E18),"")</f>
        <v/>
      </c>
      <c r="B157" s="58" t="str">
        <f>IF(F18=A85,IF(E18=B91,"",1),"")</f>
        <v/>
      </c>
      <c r="C157" s="58">
        <f t="shared" si="0"/>
        <v>2</v>
      </c>
      <c r="D157" s="58">
        <f t="shared" si="1"/>
        <v>1</v>
      </c>
    </row>
    <row r="158" spans="1:6" hidden="1" x14ac:dyDescent="0.2">
      <c r="A158" s="58">
        <f>IF(F19=A85,IF(E19=B91,"",E19),"")</f>
        <v>2</v>
      </c>
      <c r="B158" s="58">
        <f>IF(F19=A85,IF(E19=B91,"",1),"")</f>
        <v>1</v>
      </c>
      <c r="C158" s="58" t="str">
        <f t="shared" si="0"/>
        <v/>
      </c>
      <c r="D158" s="58" t="str">
        <f t="shared" si="1"/>
        <v/>
      </c>
    </row>
    <row r="159" spans="1:6" hidden="1" x14ac:dyDescent="0.2">
      <c r="A159" s="58">
        <f>IF(F20=A85,IF(E20=B91,"",E20),"")</f>
        <v>2</v>
      </c>
      <c r="B159" s="58">
        <f>IF(F20=A85,IF(E20=B91,"",1),"")</f>
        <v>1</v>
      </c>
      <c r="C159" s="58" t="str">
        <f t="shared" si="0"/>
        <v/>
      </c>
      <c r="D159" s="58" t="str">
        <f t="shared" si="1"/>
        <v/>
      </c>
    </row>
    <row r="160" spans="1:6" hidden="1" x14ac:dyDescent="0.2">
      <c r="A160" s="58">
        <f>IF(F21=A85,IF(E21=B91,"",E21),"")</f>
        <v>2</v>
      </c>
      <c r="B160" s="58">
        <f>IF(F21=A85,IF(E21=B91,"",1),"")</f>
        <v>1</v>
      </c>
      <c r="C160" s="58" t="str">
        <f t="shared" si="0"/>
        <v/>
      </c>
      <c r="D160" s="58" t="str">
        <f t="shared" si="1"/>
        <v/>
      </c>
    </row>
    <row r="161" spans="1:4" hidden="1" x14ac:dyDescent="0.2">
      <c r="A161" s="58">
        <f>IF(F22=A85,IF(E22=B91,"",E22),"")</f>
        <v>3</v>
      </c>
      <c r="B161" s="58">
        <f>IF(F22=A85,IF(E22=B91,"",1),"")</f>
        <v>1</v>
      </c>
      <c r="C161" s="58" t="str">
        <f t="shared" si="0"/>
        <v/>
      </c>
      <c r="D161" s="58" t="str">
        <f t="shared" si="1"/>
        <v/>
      </c>
    </row>
    <row r="162" spans="1:4" hidden="1" x14ac:dyDescent="0.2">
      <c r="A162" s="58" t="str">
        <f>IF(F23=A85,IF(E23=B91,"",E23),"")</f>
        <v/>
      </c>
      <c r="B162" s="58" t="str">
        <f>IF(F23=A85,IF(E23=B91,"",1),"")</f>
        <v/>
      </c>
      <c r="C162" s="58">
        <f t="shared" si="0"/>
        <v>0</v>
      </c>
      <c r="D162" s="58">
        <f t="shared" si="1"/>
        <v>1</v>
      </c>
    </row>
    <row r="163" spans="1:4" hidden="1" x14ac:dyDescent="0.2">
      <c r="A163" s="58">
        <f>IF(F24=A85,IF(E24=B91,"",E24),"")</f>
        <v>0</v>
      </c>
      <c r="B163" s="58">
        <f>IF(F24=A85,IF(E24=B91,"",1),"")</f>
        <v>1</v>
      </c>
      <c r="C163" s="58" t="str">
        <f t="shared" si="0"/>
        <v/>
      </c>
      <c r="D163" s="58" t="str">
        <f t="shared" si="1"/>
        <v/>
      </c>
    </row>
    <row r="164" spans="1:4" hidden="1" x14ac:dyDescent="0.2">
      <c r="A164" s="58">
        <f>IF(F25=A85,IF(E25=B91,"",E25),"")</f>
        <v>1</v>
      </c>
      <c r="B164" s="58">
        <f>IF(F25=A85,IF(E25=B91,"",1),"")</f>
        <v>1</v>
      </c>
      <c r="C164" s="58" t="str">
        <f t="shared" si="0"/>
        <v/>
      </c>
      <c r="D164" s="58" t="str">
        <f t="shared" si="1"/>
        <v/>
      </c>
    </row>
    <row r="165" spans="1:4" hidden="1" x14ac:dyDescent="0.2">
      <c r="A165" s="58">
        <f>IF(F26=A85,IF(E26=B91,"",E26),"")</f>
        <v>2</v>
      </c>
      <c r="B165" s="58">
        <f>IF(F26=A85,IF(E26=B91,"",1),"")</f>
        <v>1</v>
      </c>
      <c r="C165" s="58" t="str">
        <f t="shared" si="0"/>
        <v/>
      </c>
      <c r="D165" s="58" t="str">
        <f t="shared" si="1"/>
        <v/>
      </c>
    </row>
    <row r="166" spans="1:4" hidden="1" x14ac:dyDescent="0.2">
      <c r="A166" s="58">
        <f>IF(F27=A85,IF(E27=B91,"",E27),"")</f>
        <v>0</v>
      </c>
      <c r="B166" s="58">
        <f>IF(F27=A85,IF(E27=B91,"",1),"")</f>
        <v>1</v>
      </c>
      <c r="C166" s="58" t="str">
        <f t="shared" si="0"/>
        <v/>
      </c>
      <c r="D166" s="58" t="str">
        <f t="shared" si="1"/>
        <v/>
      </c>
    </row>
    <row r="167" spans="1:4" hidden="1" x14ac:dyDescent="0.2">
      <c r="A167" s="58">
        <f>IF(F28=A85,IF(E28=B91,"",E28),"")</f>
        <v>2</v>
      </c>
      <c r="B167" s="58">
        <f>IF(F28=A85,IF(E28=B91,"",1),"")</f>
        <v>1</v>
      </c>
      <c r="C167" s="58" t="str">
        <f t="shared" si="0"/>
        <v/>
      </c>
      <c r="D167" s="58" t="str">
        <f t="shared" si="1"/>
        <v/>
      </c>
    </row>
    <row r="168" spans="1:4" hidden="1" x14ac:dyDescent="0.2">
      <c r="A168" s="58">
        <f>IF(F29=A85,IF(E29=B91,"",E29),"")</f>
        <v>1</v>
      </c>
      <c r="B168" s="58">
        <f>IF(F29=A85,IF(E29=B91,"",1),"")</f>
        <v>1</v>
      </c>
      <c r="C168" s="58" t="str">
        <f t="shared" si="0"/>
        <v/>
      </c>
      <c r="D168" s="58" t="str">
        <f t="shared" si="1"/>
        <v/>
      </c>
    </row>
    <row r="169" spans="1:4" hidden="1" x14ac:dyDescent="0.2">
      <c r="A169" s="58" t="str">
        <f>IF(F30=A85,IF(E30=B91,"",E30),"")</f>
        <v/>
      </c>
      <c r="B169" s="58" t="str">
        <f>IF(F30=A85,IF(E30=B91,"",1),"")</f>
        <v/>
      </c>
      <c r="C169" s="58">
        <f t="shared" si="0"/>
        <v>1</v>
      </c>
      <c r="D169" s="58">
        <f t="shared" si="1"/>
        <v>1</v>
      </c>
    </row>
    <row r="170" spans="1:4" hidden="1" x14ac:dyDescent="0.2">
      <c r="A170" s="58">
        <f>IF(F31=A85,IF(E31=B91,"",E31),"")</f>
        <v>0</v>
      </c>
      <c r="B170" s="58">
        <f>IF(F31=A85,IF(E31=B91,"",1),"")</f>
        <v>1</v>
      </c>
      <c r="C170" s="58" t="str">
        <f t="shared" si="0"/>
        <v/>
      </c>
      <c r="D170" s="58" t="str">
        <f t="shared" si="1"/>
        <v/>
      </c>
    </row>
    <row r="171" spans="1:4" hidden="1" x14ac:dyDescent="0.2">
      <c r="A171" s="58">
        <f>IF(F32=A85,IF(E32=B91,"",E32),"")</f>
        <v>1</v>
      </c>
      <c r="B171" s="58">
        <f>IF(F32=A85,IF(E32=B91,"",1),"")</f>
        <v>1</v>
      </c>
      <c r="C171" s="58" t="str">
        <f t="shared" si="0"/>
        <v/>
      </c>
      <c r="D171" s="58" t="str">
        <f t="shared" si="1"/>
        <v/>
      </c>
    </row>
    <row r="172" spans="1:4" hidden="1" x14ac:dyDescent="0.2">
      <c r="A172" s="58" t="str">
        <f>IF(F33=A85,IF(E33=B91,"",E33),"")</f>
        <v/>
      </c>
      <c r="B172" s="58" t="str">
        <f>IF(F33=A85,IF(E33=B91,"",1),"")</f>
        <v/>
      </c>
      <c r="C172" s="58">
        <f t="shared" si="0"/>
        <v>0</v>
      </c>
      <c r="D172" s="58">
        <f t="shared" si="1"/>
        <v>1</v>
      </c>
    </row>
    <row r="173" spans="1:4" hidden="1" x14ac:dyDescent="0.2">
      <c r="A173" s="58" t="str">
        <f>IF(F34=A85,IF(E34=B91,"",E34),"")</f>
        <v/>
      </c>
      <c r="B173" s="58" t="str">
        <f>IF(F34=A85,IF(E34=B91,"",1),"")</f>
        <v/>
      </c>
      <c r="C173" s="58" t="str">
        <f t="shared" si="0"/>
        <v/>
      </c>
      <c r="D173" s="58" t="str">
        <f t="shared" si="1"/>
        <v/>
      </c>
    </row>
    <row r="174" spans="1:4" hidden="1" x14ac:dyDescent="0.2">
      <c r="A174" s="58" t="str">
        <f>IF(F35=A85,IF(E35=B91,"",E35),"")</f>
        <v/>
      </c>
      <c r="B174" s="58" t="str">
        <f>IF(F35=A85,IF(E35=B91,"",1),"")</f>
        <v/>
      </c>
      <c r="C174" s="58" t="str">
        <f t="shared" si="0"/>
        <v/>
      </c>
      <c r="D174" s="58" t="str">
        <f t="shared" si="1"/>
        <v/>
      </c>
    </row>
    <row r="175" spans="1:4" hidden="1" x14ac:dyDescent="0.2">
      <c r="A175" s="58" t="str">
        <f>IF(F36=A85,IF(E36=B91,"",E36),"")</f>
        <v/>
      </c>
      <c r="B175" s="58" t="str">
        <f>IF(F36=A85,IF(E36=B91,"",1),"")</f>
        <v/>
      </c>
      <c r="C175" s="58" t="str">
        <f t="shared" si="0"/>
        <v/>
      </c>
      <c r="D175" s="58" t="str">
        <f t="shared" si="1"/>
        <v/>
      </c>
    </row>
    <row r="176" spans="1:4" hidden="1" x14ac:dyDescent="0.2">
      <c r="A176" s="58" t="str">
        <f>IF(F37=A85,IF(E37=B91,"",E37),"")</f>
        <v/>
      </c>
      <c r="B176" s="58" t="str">
        <f>IF(F37=A85,IF(E37=B91,"",1),"")</f>
        <v/>
      </c>
      <c r="C176" s="58" t="str">
        <f t="shared" si="0"/>
        <v/>
      </c>
      <c r="D176" s="58" t="str">
        <f t="shared" si="1"/>
        <v/>
      </c>
    </row>
    <row r="177" spans="1:4" hidden="1" x14ac:dyDescent="0.2">
      <c r="A177" s="58" t="str">
        <f>IF(F38=A85,IF(E38=B91,"",E38),"")</f>
        <v/>
      </c>
      <c r="B177" s="58" t="str">
        <f>IF(F38=A85,IF(E38=B91,"",1),"")</f>
        <v/>
      </c>
      <c r="C177" s="58" t="str">
        <f t="shared" si="0"/>
        <v/>
      </c>
      <c r="D177" s="58" t="str">
        <f t="shared" si="1"/>
        <v/>
      </c>
    </row>
    <row r="178" spans="1:4" hidden="1" x14ac:dyDescent="0.2">
      <c r="A178" s="58" t="str">
        <f>IF(F39=A85,IF(E39=B91,"",E39),"")</f>
        <v/>
      </c>
      <c r="B178" s="58" t="str">
        <f>IF(F39=A85,IF(E39=B91,"",1),"")</f>
        <v/>
      </c>
      <c r="C178" s="58" t="str">
        <f t="shared" si="0"/>
        <v/>
      </c>
      <c r="D178" s="58" t="str">
        <f t="shared" si="1"/>
        <v/>
      </c>
    </row>
    <row r="179" spans="1:4" hidden="1" x14ac:dyDescent="0.2">
      <c r="A179" s="58" t="str">
        <f>IF(F40=A85,IF(E40=B91,"",E40),"")</f>
        <v/>
      </c>
      <c r="B179" s="58" t="str">
        <f>IF(F40=A85,IF(E40=B91,"",1),"")</f>
        <v/>
      </c>
      <c r="C179" s="58" t="str">
        <f t="shared" si="0"/>
        <v/>
      </c>
      <c r="D179" s="58" t="str">
        <f t="shared" si="1"/>
        <v/>
      </c>
    </row>
    <row r="180" spans="1:4" hidden="1" x14ac:dyDescent="0.2">
      <c r="A180" s="58" t="str">
        <f>IF(F41=A85,IF(E41=B91,"",E41),"")</f>
        <v/>
      </c>
      <c r="B180" s="58" t="str">
        <f>IF(F41=A85,IF(E41=B91,"",1),"")</f>
        <v/>
      </c>
      <c r="C180" s="58" t="str">
        <f t="shared" si="0"/>
        <v/>
      </c>
      <c r="D180" s="58" t="str">
        <f t="shared" si="1"/>
        <v/>
      </c>
    </row>
    <row r="181" spans="1:4" hidden="1" x14ac:dyDescent="0.2">
      <c r="A181" s="58" t="str">
        <f>IF(F42=A85,IF(E42=B91,"",E42),"")</f>
        <v/>
      </c>
      <c r="B181" s="58" t="str">
        <f>IF(F42=A85,IF(E42=B91,"",1),"")</f>
        <v/>
      </c>
      <c r="C181" s="58" t="str">
        <f t="shared" si="0"/>
        <v/>
      </c>
      <c r="D181" s="58" t="str">
        <f t="shared" si="1"/>
        <v/>
      </c>
    </row>
    <row r="182" spans="1:4" hidden="1" x14ac:dyDescent="0.2">
      <c r="A182" s="58" t="str">
        <f>IF(F43=A85,IF(E43=B91,"",E43),"")</f>
        <v/>
      </c>
      <c r="B182" s="58" t="str">
        <f>IF(F43=A85,IF(E43=B91,"",1),"")</f>
        <v/>
      </c>
      <c r="C182" s="58" t="str">
        <f t="shared" si="0"/>
        <v/>
      </c>
      <c r="D182" s="58" t="str">
        <f t="shared" si="1"/>
        <v/>
      </c>
    </row>
    <row r="183" spans="1:4" hidden="1" x14ac:dyDescent="0.2">
      <c r="A183" s="58" t="str">
        <f>IF(F44=A85,IF(E44=B91,"",E44),"")</f>
        <v/>
      </c>
      <c r="B183" s="58" t="str">
        <f>IF(F44=A85,IF(E44=B91,"",1),"")</f>
        <v/>
      </c>
      <c r="C183" s="58" t="str">
        <f t="shared" si="0"/>
        <v/>
      </c>
      <c r="D183" s="58" t="str">
        <f t="shared" si="1"/>
        <v/>
      </c>
    </row>
    <row r="184" spans="1:4" hidden="1" x14ac:dyDescent="0.2">
      <c r="A184" s="58"/>
      <c r="B184" s="58"/>
      <c r="C184" s="58"/>
      <c r="D184" s="58"/>
    </row>
    <row r="185" spans="1:4" hidden="1" x14ac:dyDescent="0.2">
      <c r="A185" s="58" t="str">
        <f>IF(A121=A85,IF(E105=B91,"",E105),"")</f>
        <v/>
      </c>
      <c r="B185" s="58" t="str">
        <f>IF(A121=A85,IF(E105=B91,"",1),"")</f>
        <v/>
      </c>
      <c r="C185" s="58" t="str">
        <f>IF(A121=$A$86,IF(E105=$B$91,"",E105),"")</f>
        <v/>
      </c>
      <c r="D185" s="58" t="str">
        <f>IF(A121=$A$86,IF(E105=$B$91,"",1),"")</f>
        <v/>
      </c>
    </row>
    <row r="186" spans="1:4" hidden="1" x14ac:dyDescent="0.2">
      <c r="A186" s="58" t="str">
        <f>IF(A122=A85,IF(#REF!=B91,"",#REF!),"")</f>
        <v/>
      </c>
      <c r="B186" s="58" t="str">
        <f>IF(A122=A85,IF(#REF!=B91,"",1),"")</f>
        <v/>
      </c>
      <c r="C186" s="58" t="str">
        <f>IF(A122=$A$86,IF(#REF!=$B$91,"",#REF!),"")</f>
        <v/>
      </c>
      <c r="D186" s="58" t="str">
        <f>IF(A122=$A$86,IF(#REF!=$B$91,"",1),"")</f>
        <v/>
      </c>
    </row>
    <row r="187" spans="1:4" hidden="1" x14ac:dyDescent="0.2">
      <c r="A187" s="58" t="str">
        <f>IF(A123=A85,IF(#REF!=B91,"",#REF!),"")</f>
        <v/>
      </c>
      <c r="B187" s="58" t="str">
        <f>IF(A123=A85,IF(#REF!=B91,"",1),"")</f>
        <v/>
      </c>
      <c r="C187" s="58" t="str">
        <f>IF(A123=$A$86,IF(#REF!=$B$91,"",#REF!),"")</f>
        <v/>
      </c>
      <c r="D187" s="58" t="str">
        <f>IF(A123=$A$86,IF(#REF!=$B$91,"",1),"")</f>
        <v/>
      </c>
    </row>
    <row r="188" spans="1:4" hidden="1" x14ac:dyDescent="0.2">
      <c r="A188" s="58" t="str">
        <f>IF(A124=A85,IF(E108=B91,"",E108),"")</f>
        <v/>
      </c>
      <c r="B188" s="58" t="str">
        <f>IF(A124=A85,IF(E108=B91,"",1),"")</f>
        <v/>
      </c>
      <c r="C188" s="58" t="str">
        <f>IF(A124=$A$86,IF(E108=$B$91,"",E108),"")</f>
        <v/>
      </c>
      <c r="D188" s="58" t="str">
        <f>IF(A124=$A$86,IF(E108=$B$91,"",1),"")</f>
        <v/>
      </c>
    </row>
    <row r="189" spans="1:4" hidden="1" x14ac:dyDescent="0.2">
      <c r="A189" s="58" t="str">
        <f>IF(A125=A85,IF(D109=B91,"",D109),"")</f>
        <v/>
      </c>
      <c r="B189" s="58" t="str">
        <f>IF(A125=A85,IF(D109=B91,"",1),"")</f>
        <v/>
      </c>
      <c r="C189" s="58" t="str">
        <f>IF(A125=$A$86,IF(D109=$B$91,"",D109),"")</f>
        <v/>
      </c>
      <c r="D189" s="58" t="str">
        <f>IF(A125=$A$86,IF(D109=$B$91,"",1),"")</f>
        <v/>
      </c>
    </row>
    <row r="190" spans="1:4" hidden="1" x14ac:dyDescent="0.2">
      <c r="A190" s="58" t="str">
        <f>IF(A126=A85,IF(D110=B91,"",D110),"")</f>
        <v/>
      </c>
      <c r="B190" s="58" t="str">
        <f>IF(A126=A85,IF(D110=B91,"",1),"")</f>
        <v/>
      </c>
      <c r="C190" s="58" t="str">
        <f>IF(A126=$A$86,IF(D110=$B$91,"",D110),"")</f>
        <v/>
      </c>
      <c r="D190" s="58" t="str">
        <f>IF(A126=$A$86,IF(D110=$B$91,"",1),"")</f>
        <v/>
      </c>
    </row>
    <row r="191" spans="1:4" hidden="1" x14ac:dyDescent="0.2">
      <c r="A191" s="58" t="str">
        <f>IF(A127=A85,IF(D111=B91,"",D111),"")</f>
        <v/>
      </c>
      <c r="B191" s="58" t="str">
        <f>IF(A127=A85,IF(D111=B91,"",1),"")</f>
        <v/>
      </c>
      <c r="C191" s="58" t="str">
        <f>IF(A127=$A$86,IF(D111=$B$91,"",D111),"")</f>
        <v/>
      </c>
      <c r="D191" s="58" t="str">
        <f>IF(A127=$A$86,IF(D111=$B$91,"",1),"")</f>
        <v/>
      </c>
    </row>
    <row r="192" spans="1:4" hidden="1" x14ac:dyDescent="0.2">
      <c r="A192" s="58">
        <f>PRODUCT(A153:A191)</f>
        <v>0</v>
      </c>
      <c r="B192" s="58">
        <f>SUM(B153:B191)</f>
        <v>12</v>
      </c>
      <c r="C192" s="58">
        <f>SUM(C153:C191)</f>
        <v>3</v>
      </c>
      <c r="D192" s="58">
        <f>IF(SUM(D153:D191)=0,1,SUM(D153:D191))</f>
        <v>8</v>
      </c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</sheetData>
  <sheetProtection algorithmName="SHA-512" hashValue="hzvkgNWIgQfWJPuodsC8eIkJLTcRBVgtx/LjPGi2vZKJR/eSGY93B2MkzErvHTrGpwuaGTpeL1Z+m0r2pQKU3Q==" saltValue="zc6iwo+eEH9n0VC+ELF5Qw==" spinCount="100000" sheet="1" objects="1" scenarios="1" selectLockedCells="1"/>
  <mergeCells count="46">
    <mergeCell ref="A17:D17"/>
    <mergeCell ref="A15:D15"/>
    <mergeCell ref="A1:A8"/>
    <mergeCell ref="B1:E1"/>
    <mergeCell ref="C2:E2"/>
    <mergeCell ref="C3:E3"/>
    <mergeCell ref="C4:F4"/>
    <mergeCell ref="C5:F5"/>
    <mergeCell ref="C6:F6"/>
    <mergeCell ref="C7:F7"/>
    <mergeCell ref="C8:F8"/>
    <mergeCell ref="D10:E10"/>
    <mergeCell ref="D11:E11"/>
    <mergeCell ref="A13:D13"/>
    <mergeCell ref="A14:D14"/>
    <mergeCell ref="A16:D16"/>
    <mergeCell ref="A29:D29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41:D4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2:D42"/>
    <mergeCell ref="A43:D43"/>
    <mergeCell ref="A44:D44"/>
    <mergeCell ref="A71:F71"/>
    <mergeCell ref="A152:B152"/>
    <mergeCell ref="C152:D152"/>
  </mergeCells>
  <conditionalFormatting sqref="D109:D111 E108 E104:E105 E14:E45">
    <cfRule type="cellIs" dxfId="17" priority="1" stopIfTrue="1" operator="equal">
      <formula>0</formula>
    </cfRule>
    <cfRule type="cellIs" dxfId="16" priority="2" stopIfTrue="1" operator="equal">
      <formula>5</formula>
    </cfRule>
  </conditionalFormatting>
  <conditionalFormatting sqref="F11">
    <cfRule type="cellIs" dxfId="15" priority="3" stopIfTrue="1" operator="equal">
      <formula>$C$73</formula>
    </cfRule>
    <cfRule type="cellIs" dxfId="14" priority="4" stopIfTrue="1" operator="equal">
      <formula>$C$74</formula>
    </cfRule>
    <cfRule type="cellIs" dxfId="13" priority="5" stopIfTrue="1" operator="equal">
      <formula>$C$75</formula>
    </cfRule>
  </conditionalFormatting>
  <dataValidations count="3">
    <dataValidation type="list" allowBlank="1" showInputMessage="1" showErrorMessage="1" sqref="D109:D111 E104:E105 E14:E45 E108">
      <formula1>$B$85:$B$91</formula1>
    </dataValidation>
    <dataValidation type="list" allowBlank="1" showInputMessage="1" showErrorMessage="1" sqref="A124:A127 F104 A121 F34:F45">
      <formula1>$A$85:$A$86</formula1>
    </dataValidation>
    <dataValidation type="list" allowBlank="1" showInputMessage="1" showErrorMessage="1" sqref="F14:F33">
      <formula1>"C, NC"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view="pageLayout" zoomScale="83" zoomScaleNormal="70" zoomScalePageLayoutView="83" workbookViewId="0">
      <selection activeCell="C4" sqref="C4:F4"/>
    </sheetView>
  </sheetViews>
  <sheetFormatPr defaultColWidth="9.140625" defaultRowHeight="12.75" x14ac:dyDescent="0.2"/>
  <cols>
    <col min="1" max="1" width="37.5703125" customWidth="1"/>
    <col min="2" max="2" width="28" customWidth="1"/>
    <col min="3" max="3" width="30.140625" customWidth="1"/>
    <col min="4" max="4" width="10.140625" bestFit="1" customWidth="1"/>
    <col min="5" max="5" width="12.5703125" customWidth="1"/>
    <col min="6" max="6" width="15.140625" customWidth="1"/>
    <col min="11" max="11" width="9.140625" bestFit="1" customWidth="1"/>
    <col min="17" max="17" width="21.5703125" customWidth="1"/>
    <col min="18" max="18" width="22.5703125" customWidth="1"/>
    <col min="19" max="19" width="14.85546875" customWidth="1"/>
    <col min="20" max="20" width="19.85546875" customWidth="1"/>
  </cols>
  <sheetData>
    <row r="1" spans="1:6" ht="15.75" x14ac:dyDescent="0.3">
      <c r="A1" s="96"/>
      <c r="B1" s="88" t="s">
        <v>143</v>
      </c>
      <c r="C1" s="88"/>
      <c r="D1" s="88"/>
      <c r="E1" s="88"/>
      <c r="F1" s="47" t="s">
        <v>74</v>
      </c>
    </row>
    <row r="2" spans="1:6" ht="15.75" x14ac:dyDescent="0.3">
      <c r="A2" s="96"/>
      <c r="B2" s="46" t="s">
        <v>75</v>
      </c>
      <c r="C2" s="93"/>
      <c r="D2" s="93"/>
      <c r="E2" s="93"/>
      <c r="F2" s="47" t="s">
        <v>135</v>
      </c>
    </row>
    <row r="3" spans="1:6" ht="15.75" x14ac:dyDescent="0.3">
      <c r="A3" s="96"/>
      <c r="B3" s="46" t="s">
        <v>59</v>
      </c>
      <c r="C3" s="87"/>
      <c r="D3" s="87"/>
      <c r="E3" s="87"/>
      <c r="F3" s="47" t="s">
        <v>136</v>
      </c>
    </row>
    <row r="4" spans="1:6" ht="14.25" customHeight="1" x14ac:dyDescent="0.2">
      <c r="A4" s="96"/>
      <c r="B4" s="23" t="s">
        <v>144</v>
      </c>
      <c r="C4" s="91"/>
      <c r="D4" s="91"/>
      <c r="E4" s="91"/>
      <c r="F4" s="91"/>
    </row>
    <row r="5" spans="1:6" ht="14.25" customHeight="1" x14ac:dyDescent="0.2">
      <c r="A5" s="96"/>
      <c r="B5" s="46" t="s">
        <v>61</v>
      </c>
      <c r="C5" s="89"/>
      <c r="D5" s="89"/>
      <c r="E5" s="89"/>
      <c r="F5" s="89"/>
    </row>
    <row r="6" spans="1:6" ht="14.25" customHeight="1" x14ac:dyDescent="0.2">
      <c r="A6" s="96"/>
      <c r="B6" s="46" t="s">
        <v>62</v>
      </c>
      <c r="C6" s="90"/>
      <c r="D6" s="90"/>
      <c r="E6" s="90"/>
      <c r="F6" s="90"/>
    </row>
    <row r="7" spans="1:6" ht="14.25" x14ac:dyDescent="0.2">
      <c r="A7" s="96"/>
      <c r="B7" s="46" t="s">
        <v>76</v>
      </c>
      <c r="C7" s="92"/>
      <c r="D7" s="92"/>
      <c r="E7" s="92"/>
      <c r="F7" s="92"/>
    </row>
    <row r="8" spans="1:6" ht="14.25" x14ac:dyDescent="0.2">
      <c r="A8" s="96"/>
      <c r="B8" s="46" t="s">
        <v>60</v>
      </c>
      <c r="C8" s="92"/>
      <c r="D8" s="92"/>
      <c r="E8" s="92"/>
      <c r="F8" s="92"/>
    </row>
    <row r="9" spans="1:6" ht="14.25" x14ac:dyDescent="0.2">
      <c r="A9" s="24"/>
      <c r="B9" s="45"/>
      <c r="C9" s="24"/>
      <c r="D9" s="24"/>
      <c r="E9" s="24"/>
      <c r="F9" s="24"/>
    </row>
    <row r="10" spans="1:6" ht="15" x14ac:dyDescent="0.25">
      <c r="C10" s="24"/>
      <c r="D10" s="97" t="s">
        <v>22</v>
      </c>
      <c r="E10" s="97"/>
      <c r="F10" s="40">
        <f>EXP(-A115)</f>
        <v>1</v>
      </c>
    </row>
    <row r="11" spans="1:6" ht="15" x14ac:dyDescent="0.25">
      <c r="B11" s="24"/>
      <c r="C11" s="24"/>
      <c r="D11" s="97" t="s">
        <v>13</v>
      </c>
      <c r="E11" s="97"/>
      <c r="F11" s="39" t="str">
        <f>IF(F10&lt;=B73,C73,IF(F10&gt;B75,C75,C74))</f>
        <v>Inaceitável</v>
      </c>
    </row>
    <row r="12" spans="1:6" x14ac:dyDescent="0.2">
      <c r="A12" s="24"/>
      <c r="B12" s="24"/>
      <c r="C12" s="24"/>
      <c r="D12" s="24"/>
      <c r="E12" s="24"/>
      <c r="F12" s="24"/>
    </row>
    <row r="13" spans="1:6" ht="17.25" customHeight="1" x14ac:dyDescent="0.2">
      <c r="A13" s="94" t="s">
        <v>4</v>
      </c>
      <c r="B13" s="94"/>
      <c r="C13" s="94"/>
      <c r="D13" s="94"/>
      <c r="E13" s="38" t="s">
        <v>0</v>
      </c>
      <c r="F13" s="38" t="s">
        <v>1</v>
      </c>
    </row>
    <row r="14" spans="1:6" ht="17.25" customHeight="1" x14ac:dyDescent="0.2">
      <c r="A14" s="83" t="s">
        <v>141</v>
      </c>
      <c r="B14" s="84"/>
      <c r="C14" s="84"/>
      <c r="D14" s="85"/>
      <c r="E14" s="37">
        <v>5</v>
      </c>
      <c r="F14" s="60" t="s">
        <v>5</v>
      </c>
    </row>
    <row r="15" spans="1:6" ht="17.25" customHeight="1" x14ac:dyDescent="0.2">
      <c r="A15" s="83" t="s">
        <v>47</v>
      </c>
      <c r="B15" s="84"/>
      <c r="C15" s="84"/>
      <c r="D15" s="85"/>
      <c r="E15" s="37">
        <v>0</v>
      </c>
      <c r="F15" s="60" t="s">
        <v>5</v>
      </c>
    </row>
    <row r="16" spans="1:6" ht="17.25" customHeight="1" x14ac:dyDescent="0.2">
      <c r="A16" s="83" t="s">
        <v>137</v>
      </c>
      <c r="B16" s="84"/>
      <c r="C16" s="84"/>
      <c r="D16" s="85"/>
      <c r="E16" s="37">
        <v>0</v>
      </c>
      <c r="F16" s="60" t="s">
        <v>5</v>
      </c>
    </row>
    <row r="17" spans="1:6" ht="17.25" customHeight="1" x14ac:dyDescent="0.2">
      <c r="A17" s="83" t="s">
        <v>49</v>
      </c>
      <c r="B17" s="84"/>
      <c r="C17" s="84"/>
      <c r="D17" s="85"/>
      <c r="E17" s="37">
        <v>0</v>
      </c>
      <c r="F17" s="61" t="s">
        <v>5</v>
      </c>
    </row>
    <row r="18" spans="1:6" ht="17.25" customHeight="1" x14ac:dyDescent="0.2">
      <c r="A18" s="83" t="s">
        <v>138</v>
      </c>
      <c r="B18" s="84"/>
      <c r="C18" s="84"/>
      <c r="D18" s="85"/>
      <c r="E18" s="37">
        <v>2</v>
      </c>
      <c r="F18" s="62" t="s">
        <v>5</v>
      </c>
    </row>
    <row r="19" spans="1:6" ht="17.25" customHeight="1" x14ac:dyDescent="0.2">
      <c r="A19" s="83" t="s">
        <v>50</v>
      </c>
      <c r="B19" s="84"/>
      <c r="C19" s="84"/>
      <c r="D19" s="85"/>
      <c r="E19" s="37">
        <v>2</v>
      </c>
      <c r="F19" s="60" t="s">
        <v>6</v>
      </c>
    </row>
    <row r="20" spans="1:6" ht="17.25" customHeight="1" x14ac:dyDescent="0.2">
      <c r="A20" s="83" t="s">
        <v>139</v>
      </c>
      <c r="B20" s="84"/>
      <c r="C20" s="84"/>
      <c r="D20" s="85"/>
      <c r="E20" s="37">
        <v>2</v>
      </c>
      <c r="F20" s="60" t="s">
        <v>6</v>
      </c>
    </row>
    <row r="21" spans="1:6" ht="17.25" customHeight="1" x14ac:dyDescent="0.2">
      <c r="A21" s="83" t="s">
        <v>68</v>
      </c>
      <c r="B21" s="84"/>
      <c r="C21" s="84"/>
      <c r="D21" s="85"/>
      <c r="E21" s="37">
        <v>2</v>
      </c>
      <c r="F21" s="59" t="s">
        <v>6</v>
      </c>
    </row>
    <row r="22" spans="1:6" ht="17.25" customHeight="1" x14ac:dyDescent="0.2">
      <c r="A22" s="83" t="s">
        <v>52</v>
      </c>
      <c r="B22" s="84"/>
      <c r="C22" s="84"/>
      <c r="D22" s="85"/>
      <c r="E22" s="37">
        <v>3</v>
      </c>
      <c r="F22" s="60" t="s">
        <v>6</v>
      </c>
    </row>
    <row r="23" spans="1:6" ht="17.25" customHeight="1" x14ac:dyDescent="0.2">
      <c r="A23" s="83" t="s">
        <v>69</v>
      </c>
      <c r="B23" s="84"/>
      <c r="C23" s="84"/>
      <c r="D23" s="85"/>
      <c r="E23" s="37">
        <v>0</v>
      </c>
      <c r="F23" s="60" t="s">
        <v>5</v>
      </c>
    </row>
    <row r="24" spans="1:6" ht="17.25" customHeight="1" x14ac:dyDescent="0.2">
      <c r="A24" s="83" t="s">
        <v>53</v>
      </c>
      <c r="B24" s="84"/>
      <c r="C24" s="84"/>
      <c r="D24" s="85"/>
      <c r="E24" s="37">
        <v>0</v>
      </c>
      <c r="F24" s="60" t="s">
        <v>6</v>
      </c>
    </row>
    <row r="25" spans="1:6" ht="17.25" customHeight="1" x14ac:dyDescent="0.2">
      <c r="A25" s="83" t="s">
        <v>140</v>
      </c>
      <c r="B25" s="84"/>
      <c r="C25" s="84"/>
      <c r="D25" s="85"/>
      <c r="E25" s="37">
        <v>1</v>
      </c>
      <c r="F25" s="63" t="s">
        <v>6</v>
      </c>
    </row>
    <row r="26" spans="1:6" ht="17.25" customHeight="1" x14ac:dyDescent="0.2">
      <c r="A26" s="83" t="s">
        <v>54</v>
      </c>
      <c r="B26" s="84"/>
      <c r="C26" s="84"/>
      <c r="D26" s="85"/>
      <c r="E26" s="37">
        <v>2</v>
      </c>
      <c r="F26" s="60" t="s">
        <v>6</v>
      </c>
    </row>
    <row r="27" spans="1:6" ht="17.25" customHeight="1" x14ac:dyDescent="0.2">
      <c r="A27" s="83" t="s">
        <v>55</v>
      </c>
      <c r="B27" s="84"/>
      <c r="C27" s="84"/>
      <c r="D27" s="85"/>
      <c r="E27" s="37">
        <v>0</v>
      </c>
      <c r="F27" s="60" t="s">
        <v>6</v>
      </c>
    </row>
    <row r="28" spans="1:6" ht="17.25" customHeight="1" x14ac:dyDescent="0.2">
      <c r="A28" s="83" t="s">
        <v>71</v>
      </c>
      <c r="B28" s="84"/>
      <c r="C28" s="84"/>
      <c r="D28" s="85"/>
      <c r="E28" s="37">
        <v>2</v>
      </c>
      <c r="F28" s="60" t="s">
        <v>6</v>
      </c>
    </row>
    <row r="29" spans="1:6" ht="17.25" customHeight="1" x14ac:dyDescent="0.2">
      <c r="A29" s="83" t="s">
        <v>72</v>
      </c>
      <c r="B29" s="84"/>
      <c r="C29" s="84"/>
      <c r="D29" s="85"/>
      <c r="E29" s="37">
        <v>1</v>
      </c>
      <c r="F29" s="60" t="s">
        <v>6</v>
      </c>
    </row>
    <row r="30" spans="1:6" ht="17.25" customHeight="1" x14ac:dyDescent="0.2">
      <c r="A30" s="83" t="s">
        <v>56</v>
      </c>
      <c r="B30" s="84"/>
      <c r="C30" s="84"/>
      <c r="D30" s="85"/>
      <c r="E30" s="37">
        <v>1</v>
      </c>
      <c r="F30" s="60" t="s">
        <v>5</v>
      </c>
    </row>
    <row r="31" spans="1:6" ht="17.25" customHeight="1" x14ac:dyDescent="0.2">
      <c r="A31" s="83" t="s">
        <v>57</v>
      </c>
      <c r="B31" s="84"/>
      <c r="C31" s="84"/>
      <c r="D31" s="85"/>
      <c r="E31" s="37">
        <v>0</v>
      </c>
      <c r="F31" s="60" t="s">
        <v>6</v>
      </c>
    </row>
    <row r="32" spans="1:6" ht="17.25" customHeight="1" x14ac:dyDescent="0.2">
      <c r="A32" s="83" t="s">
        <v>58</v>
      </c>
      <c r="B32" s="84"/>
      <c r="C32" s="84"/>
      <c r="D32" s="85"/>
      <c r="E32" s="37">
        <v>1</v>
      </c>
      <c r="F32" s="60" t="s">
        <v>6</v>
      </c>
    </row>
    <row r="33" spans="1:6" ht="17.25" customHeight="1" x14ac:dyDescent="0.2">
      <c r="A33" s="83" t="s">
        <v>73</v>
      </c>
      <c r="B33" s="84"/>
      <c r="C33" s="84"/>
      <c r="D33" s="85"/>
      <c r="E33" s="37">
        <v>0</v>
      </c>
      <c r="F33" s="60" t="s">
        <v>5</v>
      </c>
    </row>
    <row r="34" spans="1:6" ht="17.25" customHeight="1" x14ac:dyDescent="0.2">
      <c r="A34" s="82"/>
      <c r="B34" s="82"/>
      <c r="C34" s="82"/>
      <c r="D34" s="82"/>
      <c r="E34" s="36"/>
      <c r="F34" s="35"/>
    </row>
    <row r="35" spans="1:6" ht="17.25" customHeight="1" x14ac:dyDescent="0.2">
      <c r="A35" s="82"/>
      <c r="B35" s="82"/>
      <c r="C35" s="82"/>
      <c r="D35" s="82"/>
      <c r="E35" s="36"/>
      <c r="F35" s="35"/>
    </row>
    <row r="36" spans="1:6" ht="17.25" customHeight="1" x14ac:dyDescent="0.2">
      <c r="A36" s="82"/>
      <c r="B36" s="82"/>
      <c r="C36" s="82"/>
      <c r="D36" s="82"/>
      <c r="E36" s="36"/>
      <c r="F36" s="35"/>
    </row>
    <row r="37" spans="1:6" ht="17.25" customHeight="1" x14ac:dyDescent="0.2">
      <c r="A37" s="82"/>
      <c r="B37" s="82"/>
      <c r="C37" s="82"/>
      <c r="D37" s="82"/>
      <c r="E37" s="36"/>
      <c r="F37" s="35"/>
    </row>
    <row r="38" spans="1:6" ht="17.25" customHeight="1" x14ac:dyDescent="0.2">
      <c r="A38" s="82"/>
      <c r="B38" s="82"/>
      <c r="C38" s="82"/>
      <c r="D38" s="82"/>
      <c r="E38" s="36"/>
      <c r="F38" s="35"/>
    </row>
    <row r="39" spans="1:6" ht="17.25" customHeight="1" x14ac:dyDescent="0.2">
      <c r="A39" s="82"/>
      <c r="B39" s="82"/>
      <c r="C39" s="82"/>
      <c r="D39" s="82"/>
      <c r="E39" s="36"/>
      <c r="F39" s="35"/>
    </row>
    <row r="40" spans="1:6" ht="17.25" customHeight="1" x14ac:dyDescent="0.2">
      <c r="A40" s="82"/>
      <c r="B40" s="82"/>
      <c r="C40" s="82"/>
      <c r="D40" s="82"/>
      <c r="E40" s="36"/>
      <c r="F40" s="35"/>
    </row>
    <row r="41" spans="1:6" ht="17.25" customHeight="1" x14ac:dyDescent="0.2">
      <c r="A41" s="82"/>
      <c r="B41" s="82"/>
      <c r="C41" s="82"/>
      <c r="D41" s="82"/>
      <c r="E41" s="36"/>
      <c r="F41" s="35"/>
    </row>
    <row r="42" spans="1:6" ht="17.25" customHeight="1" x14ac:dyDescent="0.2">
      <c r="A42" s="82"/>
      <c r="B42" s="82"/>
      <c r="C42" s="82"/>
      <c r="D42" s="82"/>
      <c r="E42" s="36"/>
      <c r="F42" s="35"/>
    </row>
    <row r="43" spans="1:6" ht="17.25" customHeight="1" x14ac:dyDescent="0.2">
      <c r="A43" s="82"/>
      <c r="B43" s="82"/>
      <c r="C43" s="82"/>
      <c r="D43" s="82"/>
      <c r="E43" s="36"/>
      <c r="F43" s="35"/>
    </row>
    <row r="44" spans="1:6" ht="17.25" customHeight="1" x14ac:dyDescent="0.2">
      <c r="A44" s="82"/>
      <c r="B44" s="82"/>
      <c r="C44" s="82"/>
      <c r="D44" s="82"/>
      <c r="E44" s="36"/>
      <c r="F44" s="35"/>
    </row>
    <row r="45" spans="1:6" ht="14.25" x14ac:dyDescent="0.2">
      <c r="A45" s="34"/>
      <c r="B45" s="34"/>
      <c r="C45" s="34"/>
      <c r="D45" s="24"/>
      <c r="E45" s="26"/>
      <c r="F45" s="26"/>
    </row>
    <row r="46" spans="1:6" x14ac:dyDescent="0.2">
      <c r="A46" s="24"/>
      <c r="B46" s="24"/>
      <c r="C46" s="24"/>
      <c r="D46" s="24"/>
      <c r="E46" s="24"/>
      <c r="F46" s="24"/>
    </row>
    <row r="47" spans="1:6" x14ac:dyDescent="0.2">
      <c r="A47" s="24"/>
      <c r="B47" s="24"/>
      <c r="C47" s="24"/>
    </row>
    <row r="48" spans="1:6" ht="14.25" customHeight="1" x14ac:dyDescent="0.2">
      <c r="A48" s="24"/>
      <c r="B48" s="24"/>
      <c r="C48" s="24"/>
    </row>
    <row r="49" spans="1:6" x14ac:dyDescent="0.2">
      <c r="A49" s="24"/>
      <c r="B49" s="24"/>
      <c r="C49" s="24"/>
      <c r="D49" s="24"/>
      <c r="E49" s="24"/>
      <c r="F49" s="24"/>
    </row>
    <row r="50" spans="1:6" x14ac:dyDescent="0.2">
      <c r="A50" s="24"/>
      <c r="B50" s="24"/>
      <c r="C50" s="24"/>
      <c r="D50" s="24"/>
      <c r="E50" s="24"/>
      <c r="F50" s="24"/>
    </row>
    <row r="51" spans="1:6" x14ac:dyDescent="0.2">
      <c r="A51" s="24"/>
      <c r="B51" s="24"/>
      <c r="C51" s="24"/>
      <c r="D51" s="24"/>
      <c r="E51" s="24"/>
      <c r="F51" s="24"/>
    </row>
    <row r="52" spans="1:6" x14ac:dyDescent="0.2">
      <c r="A52" s="24"/>
      <c r="B52" s="24"/>
      <c r="C52" s="24"/>
      <c r="D52" s="24"/>
      <c r="E52" s="24"/>
      <c r="F52" s="24"/>
    </row>
    <row r="53" spans="1:6" x14ac:dyDescent="0.2">
      <c r="A53" s="24"/>
      <c r="B53" s="24"/>
      <c r="C53" s="24"/>
      <c r="D53" s="24"/>
      <c r="E53" s="24"/>
      <c r="F53" s="24"/>
    </row>
    <row r="54" spans="1:6" x14ac:dyDescent="0.2">
      <c r="A54" s="24"/>
      <c r="B54" s="24"/>
      <c r="C54" s="24"/>
      <c r="D54" s="24"/>
      <c r="E54" s="24"/>
      <c r="F54" s="24"/>
    </row>
    <row r="55" spans="1:6" x14ac:dyDescent="0.2">
      <c r="A55" s="24"/>
      <c r="B55" s="24"/>
      <c r="C55" s="24"/>
      <c r="D55" s="24"/>
      <c r="E55" s="24"/>
      <c r="F55" s="24"/>
    </row>
    <row r="56" spans="1:6" x14ac:dyDescent="0.2">
      <c r="A56" s="24"/>
      <c r="B56" s="24"/>
      <c r="C56" s="24"/>
      <c r="D56" s="24"/>
      <c r="E56" s="24"/>
      <c r="F56" s="24"/>
    </row>
    <row r="57" spans="1:6" x14ac:dyDescent="0.2">
      <c r="A57" s="24"/>
      <c r="B57" s="24"/>
      <c r="C57" s="24"/>
      <c r="D57" s="24"/>
      <c r="E57" s="24"/>
      <c r="F57" s="24"/>
    </row>
    <row r="58" spans="1:6" x14ac:dyDescent="0.2">
      <c r="A58" s="24"/>
      <c r="B58" s="24"/>
      <c r="C58" s="24"/>
      <c r="D58" s="24"/>
      <c r="E58" s="24"/>
      <c r="F58" s="24"/>
    </row>
    <row r="59" spans="1:6" x14ac:dyDescent="0.2">
      <c r="A59" s="24"/>
      <c r="B59" s="24"/>
      <c r="C59" s="24"/>
      <c r="D59" s="24"/>
      <c r="E59" s="24"/>
      <c r="F59" s="24"/>
    </row>
    <row r="60" spans="1:6" x14ac:dyDescent="0.2">
      <c r="A60" s="24"/>
      <c r="B60" s="24"/>
      <c r="C60" s="24"/>
      <c r="D60" s="24"/>
      <c r="E60" s="24"/>
      <c r="F60" s="24"/>
    </row>
    <row r="61" spans="1:6" x14ac:dyDescent="0.2">
      <c r="A61" s="24"/>
      <c r="B61" s="24"/>
      <c r="C61" s="24"/>
      <c r="D61" s="24"/>
      <c r="E61" s="24"/>
      <c r="F61" s="24"/>
    </row>
    <row r="62" spans="1:6" x14ac:dyDescent="0.2">
      <c r="A62" s="24"/>
      <c r="B62" s="24"/>
      <c r="C62" s="24"/>
      <c r="D62" s="24"/>
      <c r="E62" s="24"/>
      <c r="F62" s="24"/>
    </row>
    <row r="63" spans="1:6" x14ac:dyDescent="0.2">
      <c r="A63" s="24"/>
      <c r="B63" s="24"/>
      <c r="C63" s="24"/>
      <c r="D63" s="24"/>
      <c r="E63" s="24"/>
      <c r="F63" s="24"/>
    </row>
    <row r="64" spans="1:6" x14ac:dyDescent="0.2">
      <c r="A64" s="24"/>
      <c r="B64" s="24"/>
      <c r="C64" s="24"/>
      <c r="D64" s="24"/>
      <c r="E64" s="24"/>
      <c r="F64" s="24"/>
    </row>
    <row r="65" spans="1:6" x14ac:dyDescent="0.2">
      <c r="A65" s="24"/>
      <c r="B65" s="24"/>
      <c r="C65" s="24"/>
      <c r="D65" s="24"/>
      <c r="E65" s="24"/>
      <c r="F65" s="24"/>
    </row>
    <row r="66" spans="1:6" x14ac:dyDescent="0.2">
      <c r="A66" s="24"/>
      <c r="B66" s="24"/>
      <c r="C66" s="24"/>
      <c r="D66" s="24"/>
      <c r="E66" s="24"/>
      <c r="F66" s="24"/>
    </row>
    <row r="67" spans="1:6" x14ac:dyDescent="0.2">
      <c r="A67" s="24"/>
      <c r="B67" s="24"/>
      <c r="C67" s="24"/>
      <c r="D67" s="24"/>
      <c r="E67" s="24"/>
      <c r="F67" s="24"/>
    </row>
    <row r="68" spans="1:6" x14ac:dyDescent="0.2">
      <c r="A68" s="24"/>
      <c r="B68" s="24"/>
      <c r="C68" s="24"/>
      <c r="D68" s="24"/>
      <c r="E68" s="24"/>
      <c r="F68" s="24"/>
    </row>
    <row r="69" spans="1:6" x14ac:dyDescent="0.2">
      <c r="A69" s="24"/>
      <c r="B69" s="24"/>
      <c r="C69" s="24"/>
      <c r="D69" s="24"/>
      <c r="E69" s="24"/>
      <c r="F69" s="24"/>
    </row>
    <row r="70" spans="1:6" x14ac:dyDescent="0.2">
      <c r="A70" s="24"/>
      <c r="B70" s="24"/>
      <c r="C70" s="24"/>
      <c r="D70" s="24"/>
      <c r="E70" s="24"/>
      <c r="F70" s="24"/>
    </row>
    <row r="71" spans="1:6" hidden="1" x14ac:dyDescent="0.2">
      <c r="A71" s="73" t="s">
        <v>63</v>
      </c>
      <c r="B71" s="73"/>
      <c r="C71" s="73"/>
      <c r="D71" s="73"/>
      <c r="E71" s="73"/>
      <c r="F71" s="73"/>
    </row>
    <row r="72" spans="1:6" hidden="1" x14ac:dyDescent="0.2">
      <c r="A72" s="57"/>
      <c r="B72" s="57"/>
      <c r="C72" s="57"/>
      <c r="D72" s="57"/>
      <c r="E72" s="57"/>
      <c r="F72" s="57"/>
    </row>
    <row r="73" spans="1:6" ht="15" hidden="1" customHeight="1" x14ac:dyDescent="0.2">
      <c r="A73" s="32" t="s">
        <v>36</v>
      </c>
      <c r="B73" s="28">
        <f>EXP(-3)</f>
        <v>4.9787068367863944E-2</v>
      </c>
      <c r="C73" s="33" t="s">
        <v>11</v>
      </c>
      <c r="D73" s="24"/>
      <c r="E73" s="24"/>
      <c r="F73" s="24"/>
    </row>
    <row r="74" spans="1:6" hidden="1" x14ac:dyDescent="0.2">
      <c r="A74" s="32" t="s">
        <v>43</v>
      </c>
      <c r="B74" s="28">
        <f>EXP(-2)</f>
        <v>0.1353352832366127</v>
      </c>
      <c r="C74" s="24" t="s">
        <v>12</v>
      </c>
      <c r="D74" s="24"/>
      <c r="E74" s="24" t="s">
        <v>28</v>
      </c>
      <c r="F74" s="24"/>
    </row>
    <row r="75" spans="1:6" ht="15" hidden="1" customHeight="1" x14ac:dyDescent="0.2">
      <c r="A75" s="32" t="s">
        <v>26</v>
      </c>
      <c r="B75" s="28">
        <f>EXP(-1)</f>
        <v>0.36787944117144233</v>
      </c>
      <c r="C75" s="24" t="s">
        <v>44</v>
      </c>
      <c r="D75" s="24"/>
      <c r="E75" s="24"/>
      <c r="F75" s="24"/>
    </row>
    <row r="76" spans="1:6" hidden="1" x14ac:dyDescent="0.2">
      <c r="A76" s="32" t="s">
        <v>41</v>
      </c>
      <c r="B76" s="24"/>
      <c r="C76" s="24"/>
      <c r="D76" s="24"/>
      <c r="E76" s="24"/>
      <c r="F76" s="24"/>
    </row>
    <row r="77" spans="1:6" hidden="1" x14ac:dyDescent="0.2">
      <c r="A77" s="32" t="s">
        <v>37</v>
      </c>
      <c r="B77" s="24"/>
      <c r="C77" s="24"/>
      <c r="D77" s="24"/>
      <c r="E77" s="24"/>
      <c r="F77" s="24"/>
    </row>
    <row r="78" spans="1:6" hidden="1" x14ac:dyDescent="0.2">
      <c r="A78" s="32" t="s">
        <v>45</v>
      </c>
      <c r="B78" s="24"/>
      <c r="C78" s="24"/>
      <c r="D78" s="24"/>
      <c r="E78" s="24"/>
      <c r="F78" s="24"/>
    </row>
    <row r="79" spans="1:6" hidden="1" x14ac:dyDescent="0.2">
      <c r="A79" s="32" t="s">
        <v>42</v>
      </c>
      <c r="B79" s="24"/>
      <c r="C79" s="24"/>
      <c r="D79" s="24"/>
      <c r="E79" s="24"/>
      <c r="F79" s="24"/>
    </row>
    <row r="80" spans="1:6" hidden="1" x14ac:dyDescent="0.2">
      <c r="A80" s="32" t="s">
        <v>27</v>
      </c>
      <c r="B80" s="24"/>
      <c r="C80" s="24"/>
      <c r="D80" s="24"/>
      <c r="E80" s="24"/>
      <c r="F80" s="24"/>
    </row>
    <row r="81" spans="1:6" hidden="1" x14ac:dyDescent="0.2">
      <c r="A81" s="32"/>
      <c r="B81" s="24"/>
      <c r="C81" s="24"/>
      <c r="D81" s="24"/>
      <c r="E81" s="24"/>
      <c r="F81" s="24"/>
    </row>
    <row r="82" spans="1:6" hidden="1" x14ac:dyDescent="0.2">
      <c r="A82" s="24"/>
      <c r="B82" s="24"/>
      <c r="C82" s="24"/>
      <c r="D82" s="24"/>
      <c r="E82" s="24"/>
      <c r="F82" s="24"/>
    </row>
    <row r="83" spans="1:6" hidden="1" x14ac:dyDescent="0.2">
      <c r="A83" s="24"/>
      <c r="B83" s="24"/>
      <c r="C83" s="24"/>
      <c r="D83" s="24"/>
      <c r="E83" s="24"/>
      <c r="F83" s="24"/>
    </row>
    <row r="84" spans="1:6" hidden="1" x14ac:dyDescent="0.2">
      <c r="A84" s="24"/>
      <c r="B84" s="24"/>
      <c r="C84" s="24"/>
      <c r="D84" s="24"/>
      <c r="E84" s="24"/>
      <c r="F84" s="24"/>
    </row>
    <row r="85" spans="1:6" hidden="1" x14ac:dyDescent="0.2">
      <c r="A85" s="31" t="s">
        <v>6</v>
      </c>
      <c r="B85" s="31">
        <v>0</v>
      </c>
      <c r="C85" s="24"/>
      <c r="D85" s="24"/>
      <c r="E85" s="24"/>
      <c r="F85" s="24"/>
    </row>
    <row r="86" spans="1:6" hidden="1" x14ac:dyDescent="0.2">
      <c r="A86" s="31" t="s">
        <v>5</v>
      </c>
      <c r="B86" s="31">
        <v>1</v>
      </c>
      <c r="C86" s="24"/>
      <c r="D86" s="24"/>
      <c r="E86" s="24"/>
      <c r="F86" s="24"/>
    </row>
    <row r="87" spans="1:6" hidden="1" x14ac:dyDescent="0.2">
      <c r="A87" s="24"/>
      <c r="B87" s="31">
        <v>2</v>
      </c>
      <c r="C87" s="24"/>
      <c r="D87" s="24"/>
      <c r="E87" s="24"/>
      <c r="F87" s="24"/>
    </row>
    <row r="88" spans="1:6" hidden="1" x14ac:dyDescent="0.2">
      <c r="A88" s="24"/>
      <c r="B88" s="31">
        <v>3</v>
      </c>
      <c r="C88" s="24"/>
      <c r="D88" s="24"/>
      <c r="E88" s="24"/>
      <c r="F88" s="24"/>
    </row>
    <row r="89" spans="1:6" hidden="1" x14ac:dyDescent="0.2">
      <c r="A89" s="24"/>
      <c r="B89" s="31">
        <v>4</v>
      </c>
      <c r="C89" s="24"/>
      <c r="D89" s="24"/>
      <c r="E89" s="24"/>
      <c r="F89" s="24"/>
    </row>
    <row r="90" spans="1:6" hidden="1" x14ac:dyDescent="0.2">
      <c r="A90" s="24"/>
      <c r="B90" s="31">
        <v>5</v>
      </c>
      <c r="C90" s="24"/>
      <c r="D90" s="24"/>
      <c r="E90" s="24"/>
      <c r="F90" s="24"/>
    </row>
    <row r="91" spans="1:6" hidden="1" x14ac:dyDescent="0.2">
      <c r="A91" s="24"/>
      <c r="B91" s="31" t="s">
        <v>8</v>
      </c>
      <c r="C91" s="24"/>
      <c r="D91" s="24"/>
      <c r="E91" s="24"/>
      <c r="F91" s="24"/>
    </row>
    <row r="92" spans="1:6" hidden="1" x14ac:dyDescent="0.2">
      <c r="A92" s="24"/>
      <c r="B92" s="24"/>
      <c r="C92" s="24"/>
      <c r="D92" s="24"/>
      <c r="E92" s="24"/>
      <c r="F92" s="24"/>
    </row>
    <row r="93" spans="1:6" hidden="1" x14ac:dyDescent="0.2">
      <c r="A93" s="24"/>
      <c r="B93" s="24"/>
      <c r="C93" s="24"/>
      <c r="D93" s="24"/>
      <c r="E93" s="24"/>
      <c r="F93" s="24"/>
    </row>
    <row r="94" spans="1:6" hidden="1" x14ac:dyDescent="0.2">
      <c r="A94" s="24">
        <f>COUNT(A153:A191)</f>
        <v>12</v>
      </c>
      <c r="B94" s="24"/>
      <c r="C94" s="24"/>
      <c r="D94" s="24"/>
      <c r="E94" s="57" t="s">
        <v>2</v>
      </c>
      <c r="F94" s="24"/>
    </row>
    <row r="95" spans="1:6" hidden="1" x14ac:dyDescent="0.2">
      <c r="A95" s="24">
        <f>COUNT(B153:B191)</f>
        <v>12</v>
      </c>
      <c r="B95" s="24"/>
      <c r="C95" s="24"/>
      <c r="D95" s="24"/>
      <c r="E95" s="30" t="s">
        <v>20</v>
      </c>
      <c r="F95" s="24"/>
    </row>
    <row r="96" spans="1:6" hidden="1" x14ac:dyDescent="0.2">
      <c r="A96" s="24"/>
      <c r="B96" s="24"/>
      <c r="C96" s="24"/>
      <c r="D96" s="24"/>
      <c r="E96" s="24" t="s">
        <v>21</v>
      </c>
      <c r="F96" s="24"/>
    </row>
    <row r="97" spans="1:6" hidden="1" x14ac:dyDescent="0.2">
      <c r="A97" s="24"/>
      <c r="B97" s="24"/>
      <c r="C97" s="24"/>
      <c r="D97" s="24"/>
      <c r="E97" s="24" t="s">
        <v>19</v>
      </c>
      <c r="F97" s="24"/>
    </row>
    <row r="98" spans="1:6" hidden="1" x14ac:dyDescent="0.2">
      <c r="A98" s="24"/>
      <c r="B98" s="24"/>
      <c r="C98" s="24"/>
      <c r="D98" s="24"/>
      <c r="E98" s="24"/>
      <c r="F98" s="24"/>
    </row>
    <row r="99" spans="1:6" hidden="1" x14ac:dyDescent="0.2">
      <c r="A99" s="57" t="s">
        <v>14</v>
      </c>
      <c r="B99" s="57" t="s">
        <v>3</v>
      </c>
      <c r="C99" s="57" t="s">
        <v>15</v>
      </c>
      <c r="D99" s="24"/>
      <c r="E99" s="24"/>
      <c r="F99" s="24"/>
    </row>
    <row r="100" spans="1:6" ht="15" hidden="1" customHeight="1" x14ac:dyDescent="0.2">
      <c r="A100" s="24" t="s">
        <v>21</v>
      </c>
      <c r="B100" s="24" t="s">
        <v>16</v>
      </c>
      <c r="C100" s="24" t="s">
        <v>16</v>
      </c>
      <c r="D100" s="24"/>
      <c r="E100" s="24"/>
      <c r="F100" s="24"/>
    </row>
    <row r="101" spans="1:6" hidden="1" x14ac:dyDescent="0.2">
      <c r="A101" s="24" t="s">
        <v>19</v>
      </c>
      <c r="B101" s="24" t="s">
        <v>17</v>
      </c>
      <c r="C101" s="24" t="s">
        <v>17</v>
      </c>
      <c r="D101" s="24"/>
      <c r="E101" s="24"/>
      <c r="F101" s="24"/>
    </row>
    <row r="102" spans="1:6" hidden="1" x14ac:dyDescent="0.2">
      <c r="A102" s="24" t="s">
        <v>24</v>
      </c>
      <c r="B102" s="24" t="s">
        <v>18</v>
      </c>
      <c r="C102" s="24" t="s">
        <v>18</v>
      </c>
      <c r="D102" s="24"/>
      <c r="E102" s="24"/>
      <c r="F102" s="24"/>
    </row>
    <row r="103" spans="1:6" hidden="1" x14ac:dyDescent="0.2">
      <c r="A103" s="24" t="s">
        <v>25</v>
      </c>
      <c r="B103" s="24"/>
      <c r="C103" s="24" t="s">
        <v>23</v>
      </c>
      <c r="D103" s="24"/>
      <c r="E103" s="24"/>
      <c r="F103" s="24"/>
    </row>
    <row r="104" spans="1:6" ht="14.25" hidden="1" x14ac:dyDescent="0.2">
      <c r="A104" s="24"/>
      <c r="B104" s="24"/>
      <c r="C104" s="24"/>
      <c r="D104" s="24"/>
      <c r="E104" s="26"/>
      <c r="F104" s="26"/>
    </row>
    <row r="105" spans="1:6" ht="14.25" hidden="1" x14ac:dyDescent="0.2">
      <c r="A105" s="24" t="s">
        <v>25</v>
      </c>
      <c r="B105" s="24"/>
      <c r="C105" s="24" t="s">
        <v>46</v>
      </c>
      <c r="D105" s="24"/>
      <c r="E105" s="26" t="s">
        <v>8</v>
      </c>
    </row>
    <row r="106" spans="1:6" ht="15" hidden="1" customHeight="1" x14ac:dyDescent="0.25">
      <c r="A106" s="24"/>
      <c r="B106" s="29"/>
      <c r="C106" s="29"/>
      <c r="D106" s="24"/>
      <c r="E106" s="24"/>
    </row>
    <row r="107" spans="1:6" ht="15" hidden="1" x14ac:dyDescent="0.25">
      <c r="A107" s="24"/>
      <c r="B107" s="29"/>
      <c r="C107" s="29"/>
      <c r="D107" s="24"/>
      <c r="E107" s="24"/>
    </row>
    <row r="108" spans="1:6" ht="15" hidden="1" x14ac:dyDescent="0.2">
      <c r="A108" s="24" t="s">
        <v>38</v>
      </c>
      <c r="B108" s="24"/>
      <c r="C108" s="24"/>
      <c r="D108" s="24"/>
      <c r="E108" s="25" t="s">
        <v>8</v>
      </c>
    </row>
    <row r="109" spans="1:6" ht="15" hidden="1" x14ac:dyDescent="0.2">
      <c r="A109" s="24" t="s">
        <v>7</v>
      </c>
      <c r="B109" s="24"/>
      <c r="C109" s="24"/>
      <c r="D109" s="25" t="s">
        <v>8</v>
      </c>
      <c r="E109" s="24"/>
    </row>
    <row r="110" spans="1:6" ht="15" hidden="1" x14ac:dyDescent="0.2">
      <c r="A110" s="24" t="s">
        <v>39</v>
      </c>
      <c r="B110" s="24"/>
      <c r="C110" s="24"/>
      <c r="D110" s="25" t="s">
        <v>8</v>
      </c>
      <c r="E110" s="24"/>
    </row>
    <row r="111" spans="1:6" ht="15" hidden="1" x14ac:dyDescent="0.2">
      <c r="A111" s="24" t="s">
        <v>40</v>
      </c>
      <c r="B111" s="24"/>
      <c r="C111" s="24"/>
      <c r="D111" s="25" t="s">
        <v>8</v>
      </c>
      <c r="E111" s="24"/>
    </row>
    <row r="112" spans="1:6" hidden="1" x14ac:dyDescent="0.2">
      <c r="A112" s="24"/>
      <c r="B112" s="24"/>
      <c r="C112" s="24"/>
      <c r="D112" s="24"/>
      <c r="E112" s="24"/>
      <c r="F112" s="24"/>
    </row>
    <row r="113" spans="1:14" hidden="1" x14ac:dyDescent="0.2">
      <c r="A113" s="28">
        <f>C192/D192</f>
        <v>1</v>
      </c>
      <c r="B113" s="28"/>
      <c r="C113" s="28"/>
      <c r="D113" s="27"/>
      <c r="E113" s="24"/>
      <c r="F113" s="24"/>
      <c r="K113" s="58"/>
      <c r="L113" s="58"/>
      <c r="M113" s="58"/>
      <c r="N113" s="58"/>
    </row>
    <row r="114" spans="1:14" hidden="1" x14ac:dyDescent="0.2">
      <c r="A114" s="28">
        <f>POWER(A192,1/B192)</f>
        <v>0</v>
      </c>
      <c r="B114" s="28"/>
      <c r="C114" s="28"/>
      <c r="D114" s="27"/>
      <c r="E114" s="24"/>
      <c r="F114" s="24"/>
    </row>
    <row r="115" spans="1:14" hidden="1" x14ac:dyDescent="0.2">
      <c r="A115" s="28">
        <f>IF(A113&lt;1,A113*SQRT(A114),SQRT(PRODUCT(A113:A114)))</f>
        <v>0</v>
      </c>
      <c r="B115" s="28"/>
      <c r="C115" s="28"/>
      <c r="D115" s="27"/>
      <c r="E115" s="24"/>
      <c r="F115" s="24"/>
    </row>
    <row r="116" spans="1:14" hidden="1" x14ac:dyDescent="0.2">
      <c r="A116" s="28">
        <f>EXP(-A115)</f>
        <v>1</v>
      </c>
      <c r="B116" s="28"/>
      <c r="C116" s="28"/>
      <c r="D116" s="27"/>
      <c r="E116" s="24"/>
      <c r="F116" s="24"/>
    </row>
    <row r="117" spans="1:14" hidden="1" x14ac:dyDescent="0.2">
      <c r="A117" s="24"/>
      <c r="B117" s="24"/>
      <c r="C117" s="24"/>
      <c r="D117" s="24"/>
      <c r="E117" s="24"/>
      <c r="F117" s="24"/>
    </row>
    <row r="118" spans="1:14" hidden="1" x14ac:dyDescent="0.2">
      <c r="A118" s="24"/>
      <c r="B118" s="24"/>
      <c r="C118" s="24"/>
      <c r="D118" s="24"/>
      <c r="E118" s="24"/>
      <c r="F118" s="24"/>
    </row>
    <row r="119" spans="1:14" hidden="1" x14ac:dyDescent="0.2">
      <c r="A119" s="24"/>
      <c r="B119" s="24"/>
      <c r="C119" s="24"/>
      <c r="D119" s="24"/>
      <c r="E119" s="24"/>
      <c r="F119" s="24"/>
    </row>
    <row r="120" spans="1:14" hidden="1" x14ac:dyDescent="0.2">
      <c r="A120" s="24"/>
      <c r="B120" s="24"/>
      <c r="C120" s="24"/>
      <c r="D120" s="24"/>
      <c r="E120" s="24"/>
      <c r="F120" s="24"/>
    </row>
    <row r="121" spans="1:14" ht="14.25" hidden="1" x14ac:dyDescent="0.2">
      <c r="A121" s="26" t="s">
        <v>5</v>
      </c>
      <c r="E121" s="24"/>
      <c r="F121" s="24"/>
    </row>
    <row r="122" spans="1:14" hidden="1" x14ac:dyDescent="0.2">
      <c r="A122" s="24" t="s">
        <v>39</v>
      </c>
      <c r="E122" s="24"/>
      <c r="F122" s="24"/>
    </row>
    <row r="123" spans="1:14" hidden="1" x14ac:dyDescent="0.2">
      <c r="A123" s="24" t="s">
        <v>40</v>
      </c>
      <c r="E123" s="24"/>
      <c r="F123" s="24"/>
    </row>
    <row r="124" spans="1:14" ht="15" hidden="1" x14ac:dyDescent="0.2">
      <c r="A124" s="25" t="s">
        <v>5</v>
      </c>
      <c r="E124" s="24"/>
      <c r="F124" s="24"/>
    </row>
    <row r="125" spans="1:14" ht="15" hidden="1" x14ac:dyDescent="0.2">
      <c r="A125" s="25" t="s">
        <v>5</v>
      </c>
      <c r="E125" s="24"/>
      <c r="F125" s="24"/>
    </row>
    <row r="126" spans="1:14" ht="15" hidden="1" x14ac:dyDescent="0.2">
      <c r="A126" s="25" t="s">
        <v>5</v>
      </c>
      <c r="E126" s="24"/>
      <c r="F126" s="24"/>
    </row>
    <row r="127" spans="1:14" ht="15" hidden="1" x14ac:dyDescent="0.2">
      <c r="A127" s="25" t="s">
        <v>5</v>
      </c>
      <c r="E127" s="24"/>
      <c r="F127" s="24"/>
    </row>
    <row r="128" spans="1:14" hidden="1" x14ac:dyDescent="0.2">
      <c r="A128" s="24"/>
      <c r="B128" s="24"/>
      <c r="C128" s="24"/>
      <c r="D128" s="24"/>
      <c r="E128" s="24"/>
      <c r="F128" s="24"/>
    </row>
    <row r="129" spans="1:6" hidden="1" x14ac:dyDescent="0.2">
      <c r="A129" s="24"/>
      <c r="B129" s="24"/>
      <c r="C129" s="24"/>
      <c r="D129" s="24"/>
      <c r="E129" s="24"/>
      <c r="F129" s="24"/>
    </row>
    <row r="130" spans="1:6" hidden="1" x14ac:dyDescent="0.2">
      <c r="A130" s="24"/>
      <c r="B130" s="24"/>
      <c r="C130" s="24"/>
      <c r="D130" s="24"/>
      <c r="E130" s="24"/>
      <c r="F130" s="24"/>
    </row>
    <row r="131" spans="1:6" hidden="1" x14ac:dyDescent="0.2">
      <c r="A131" s="24"/>
      <c r="B131" s="24"/>
      <c r="C131" s="24"/>
      <c r="D131" s="24"/>
      <c r="E131" s="24"/>
      <c r="F131" s="24"/>
    </row>
    <row r="132" spans="1:6" hidden="1" x14ac:dyDescent="0.2">
      <c r="A132" s="24"/>
      <c r="B132" s="24"/>
      <c r="C132" s="24"/>
      <c r="D132" s="24"/>
      <c r="E132" s="24"/>
      <c r="F132" s="24"/>
    </row>
    <row r="133" spans="1:6" hidden="1" x14ac:dyDescent="0.2">
      <c r="A133" s="24"/>
      <c r="B133" s="24"/>
      <c r="C133" s="24"/>
      <c r="D133" s="24"/>
      <c r="E133" s="24"/>
      <c r="F133" s="24"/>
    </row>
    <row r="134" spans="1:6" hidden="1" x14ac:dyDescent="0.2">
      <c r="A134" s="24"/>
      <c r="B134" s="24"/>
      <c r="C134" s="24"/>
      <c r="D134" s="24"/>
      <c r="E134" s="24"/>
      <c r="F134" s="24"/>
    </row>
    <row r="135" spans="1:6" hidden="1" x14ac:dyDescent="0.2">
      <c r="A135" s="24"/>
      <c r="B135" s="24"/>
      <c r="C135" s="24"/>
      <c r="D135" s="24"/>
      <c r="E135" s="24"/>
      <c r="F135" s="24"/>
    </row>
    <row r="136" spans="1:6" hidden="1" x14ac:dyDescent="0.2">
      <c r="A136" s="24"/>
      <c r="B136" s="24"/>
      <c r="C136" s="24"/>
      <c r="D136" s="24"/>
      <c r="E136" s="24"/>
      <c r="F136" s="24"/>
    </row>
    <row r="137" spans="1:6" hidden="1" x14ac:dyDescent="0.2">
      <c r="A137" s="24"/>
      <c r="B137" s="24"/>
      <c r="C137" s="24"/>
      <c r="D137" s="24"/>
      <c r="E137" s="24"/>
      <c r="F137" s="24"/>
    </row>
    <row r="138" spans="1:6" hidden="1" x14ac:dyDescent="0.2">
      <c r="A138" s="24"/>
      <c r="B138" s="24"/>
      <c r="C138" s="24"/>
      <c r="D138" s="24"/>
      <c r="E138" s="24"/>
      <c r="F138" s="24"/>
    </row>
    <row r="139" spans="1:6" hidden="1" x14ac:dyDescent="0.2">
      <c r="A139" s="24"/>
      <c r="B139" s="24"/>
      <c r="C139" s="24"/>
      <c r="D139" s="24"/>
      <c r="E139" s="24"/>
      <c r="F139" s="24"/>
    </row>
    <row r="140" spans="1:6" hidden="1" x14ac:dyDescent="0.2">
      <c r="A140" s="24"/>
      <c r="B140" s="24"/>
      <c r="C140" s="24"/>
      <c r="D140" s="24"/>
      <c r="E140" s="24"/>
      <c r="F140" s="24"/>
    </row>
    <row r="141" spans="1:6" hidden="1" x14ac:dyDescent="0.2">
      <c r="A141" s="24"/>
      <c r="B141" s="24"/>
      <c r="C141" s="24"/>
      <c r="D141" s="24"/>
      <c r="E141" s="24"/>
      <c r="F141" s="24"/>
    </row>
    <row r="142" spans="1:6" hidden="1" x14ac:dyDescent="0.2">
      <c r="A142" s="24"/>
      <c r="B142" s="24"/>
      <c r="C142" s="24"/>
      <c r="D142" s="24"/>
      <c r="E142" s="24"/>
      <c r="F142" s="24"/>
    </row>
    <row r="143" spans="1:6" hidden="1" x14ac:dyDescent="0.2">
      <c r="A143" s="24"/>
      <c r="B143" s="24"/>
      <c r="C143" s="24"/>
      <c r="D143" s="24"/>
      <c r="E143" s="24"/>
      <c r="F143" s="24"/>
    </row>
    <row r="144" spans="1:6" hidden="1" x14ac:dyDescent="0.2">
      <c r="A144" s="24"/>
      <c r="B144" s="24"/>
      <c r="C144" s="24"/>
      <c r="D144" s="24"/>
      <c r="E144" s="24"/>
      <c r="F144" s="24"/>
    </row>
    <row r="145" spans="1:6" hidden="1" x14ac:dyDescent="0.2">
      <c r="A145" s="24"/>
      <c r="B145" s="24"/>
      <c r="C145" s="24"/>
      <c r="D145" s="24"/>
      <c r="E145" s="24"/>
      <c r="F145" s="24"/>
    </row>
    <row r="146" spans="1:6" hidden="1" x14ac:dyDescent="0.2">
      <c r="A146" s="24"/>
      <c r="B146" s="24"/>
      <c r="C146" s="24"/>
      <c r="D146" s="24"/>
      <c r="E146" s="24"/>
      <c r="F146" s="24"/>
    </row>
    <row r="147" spans="1:6" hidden="1" x14ac:dyDescent="0.2">
      <c r="A147" s="24"/>
      <c r="B147" s="24"/>
      <c r="C147" s="24"/>
      <c r="D147" s="24"/>
      <c r="E147" s="24"/>
      <c r="F147" s="24"/>
    </row>
    <row r="148" spans="1:6" hidden="1" x14ac:dyDescent="0.2">
      <c r="A148" s="24"/>
      <c r="B148" s="24"/>
      <c r="C148" s="24"/>
      <c r="D148" s="24"/>
      <c r="E148" s="24"/>
      <c r="F148" s="24"/>
    </row>
    <row r="149" spans="1:6" hidden="1" x14ac:dyDescent="0.2">
      <c r="A149" s="24"/>
      <c r="B149" s="24"/>
      <c r="C149" s="24"/>
      <c r="D149" s="24"/>
      <c r="E149" s="24"/>
      <c r="F149" s="24"/>
    </row>
    <row r="150" spans="1:6" hidden="1" x14ac:dyDescent="0.2">
      <c r="A150" s="24"/>
      <c r="B150" s="24"/>
      <c r="C150" s="24"/>
      <c r="D150" s="24"/>
      <c r="E150" s="24"/>
      <c r="F150" s="24"/>
    </row>
    <row r="151" spans="1:6" hidden="1" x14ac:dyDescent="0.2"/>
    <row r="152" spans="1:6" hidden="1" x14ac:dyDescent="0.2">
      <c r="A152" s="86" t="s">
        <v>9</v>
      </c>
      <c r="B152" s="86"/>
      <c r="C152" s="86" t="s">
        <v>10</v>
      </c>
      <c r="D152" s="86"/>
    </row>
    <row r="153" spans="1:6" hidden="1" x14ac:dyDescent="0.2">
      <c r="A153" s="58" t="str">
        <f>IF(F14=A85,IF(E14=B91,"",E14),"")</f>
        <v/>
      </c>
      <c r="B153" s="58" t="str">
        <f>IF(F14=A85,IF(E14=B91,"",1),"")</f>
        <v/>
      </c>
      <c r="C153" s="58">
        <f t="shared" ref="C153:C183" si="0">IF(F14=$A$86,IF(E14=$B$91,"",E14),"")</f>
        <v>5</v>
      </c>
      <c r="D153" s="58">
        <f t="shared" ref="D153:D183" si="1">IF(F14=$A$86,IF(E14=$B$91,"",1),"")</f>
        <v>1</v>
      </c>
    </row>
    <row r="154" spans="1:6" hidden="1" x14ac:dyDescent="0.2">
      <c r="A154" s="58" t="str">
        <f>IF(F15=A85,IF(E15=B91,"",E15),"")</f>
        <v/>
      </c>
      <c r="B154" s="58" t="str">
        <f>IF(F15=A85,IF(E15=B91,"",1),"")</f>
        <v/>
      </c>
      <c r="C154" s="58">
        <f t="shared" si="0"/>
        <v>0</v>
      </c>
      <c r="D154" s="58">
        <f t="shared" si="1"/>
        <v>1</v>
      </c>
    </row>
    <row r="155" spans="1:6" hidden="1" x14ac:dyDescent="0.2">
      <c r="A155" s="58" t="str">
        <f>IF(F16=A85,IF(E16=B91,"",E16),"")</f>
        <v/>
      </c>
      <c r="B155" s="58" t="str">
        <f>IF(F16=A85,IF(E16=B91,"",1),"")</f>
        <v/>
      </c>
      <c r="C155" s="58">
        <f t="shared" si="0"/>
        <v>0</v>
      </c>
      <c r="D155" s="58">
        <f t="shared" si="1"/>
        <v>1</v>
      </c>
    </row>
    <row r="156" spans="1:6" hidden="1" x14ac:dyDescent="0.2">
      <c r="A156" s="58" t="str">
        <f>IF(F17=A85,IF(E17=B91,"",E17),"")</f>
        <v/>
      </c>
      <c r="B156" s="58" t="str">
        <f>IF(F17=A85,IF(E17=B91,"",1),"")</f>
        <v/>
      </c>
      <c r="C156" s="58">
        <f t="shared" si="0"/>
        <v>0</v>
      </c>
      <c r="D156" s="58">
        <f t="shared" si="1"/>
        <v>1</v>
      </c>
    </row>
    <row r="157" spans="1:6" hidden="1" x14ac:dyDescent="0.2">
      <c r="A157" s="58" t="str">
        <f>IF(F18=A85,IF(E18=B91,"",E18),"")</f>
        <v/>
      </c>
      <c r="B157" s="58" t="str">
        <f>IF(F18=A85,IF(E18=B91,"",1),"")</f>
        <v/>
      </c>
      <c r="C157" s="58">
        <f t="shared" si="0"/>
        <v>2</v>
      </c>
      <c r="D157" s="58">
        <f t="shared" si="1"/>
        <v>1</v>
      </c>
    </row>
    <row r="158" spans="1:6" hidden="1" x14ac:dyDescent="0.2">
      <c r="A158" s="58">
        <f>IF(F19=A85,IF(E19=B91,"",E19),"")</f>
        <v>2</v>
      </c>
      <c r="B158" s="58">
        <f>IF(F19=A85,IF(E19=B91,"",1),"")</f>
        <v>1</v>
      </c>
      <c r="C158" s="58" t="str">
        <f t="shared" si="0"/>
        <v/>
      </c>
      <c r="D158" s="58" t="str">
        <f t="shared" si="1"/>
        <v/>
      </c>
    </row>
    <row r="159" spans="1:6" hidden="1" x14ac:dyDescent="0.2">
      <c r="A159" s="58">
        <f>IF(F20=A85,IF(E20=B91,"",E20),"")</f>
        <v>2</v>
      </c>
      <c r="B159" s="58">
        <f>IF(F20=A85,IF(E20=B91,"",1),"")</f>
        <v>1</v>
      </c>
      <c r="C159" s="58" t="str">
        <f t="shared" si="0"/>
        <v/>
      </c>
      <c r="D159" s="58" t="str">
        <f t="shared" si="1"/>
        <v/>
      </c>
    </row>
    <row r="160" spans="1:6" hidden="1" x14ac:dyDescent="0.2">
      <c r="A160" s="58">
        <f>IF(F21=A85,IF(E21=B91,"",E21),"")</f>
        <v>2</v>
      </c>
      <c r="B160" s="58">
        <f>IF(F21=A85,IF(E21=B91,"",1),"")</f>
        <v>1</v>
      </c>
      <c r="C160" s="58" t="str">
        <f t="shared" si="0"/>
        <v/>
      </c>
      <c r="D160" s="58" t="str">
        <f t="shared" si="1"/>
        <v/>
      </c>
    </row>
    <row r="161" spans="1:4" hidden="1" x14ac:dyDescent="0.2">
      <c r="A161" s="58">
        <f>IF(F22=A85,IF(E22=B91,"",E22),"")</f>
        <v>3</v>
      </c>
      <c r="B161" s="58">
        <f>IF(F22=A85,IF(E22=B91,"",1),"")</f>
        <v>1</v>
      </c>
      <c r="C161" s="58" t="str">
        <f t="shared" si="0"/>
        <v/>
      </c>
      <c r="D161" s="58" t="str">
        <f t="shared" si="1"/>
        <v/>
      </c>
    </row>
    <row r="162" spans="1:4" hidden="1" x14ac:dyDescent="0.2">
      <c r="A162" s="58" t="str">
        <f>IF(F23=A85,IF(E23=B91,"",E23),"")</f>
        <v/>
      </c>
      <c r="B162" s="58" t="str">
        <f>IF(F23=A85,IF(E23=B91,"",1),"")</f>
        <v/>
      </c>
      <c r="C162" s="58">
        <f t="shared" si="0"/>
        <v>0</v>
      </c>
      <c r="D162" s="58">
        <f t="shared" si="1"/>
        <v>1</v>
      </c>
    </row>
    <row r="163" spans="1:4" hidden="1" x14ac:dyDescent="0.2">
      <c r="A163" s="58">
        <f>IF(F24=A85,IF(E24=B91,"",E24),"")</f>
        <v>0</v>
      </c>
      <c r="B163" s="58">
        <f>IF(F24=A85,IF(E24=B91,"",1),"")</f>
        <v>1</v>
      </c>
      <c r="C163" s="58" t="str">
        <f t="shared" si="0"/>
        <v/>
      </c>
      <c r="D163" s="58" t="str">
        <f t="shared" si="1"/>
        <v/>
      </c>
    </row>
    <row r="164" spans="1:4" hidden="1" x14ac:dyDescent="0.2">
      <c r="A164" s="58">
        <f>IF(F25=A85,IF(E25=B91,"",E25),"")</f>
        <v>1</v>
      </c>
      <c r="B164" s="58">
        <f>IF(F25=A85,IF(E25=B91,"",1),"")</f>
        <v>1</v>
      </c>
      <c r="C164" s="58" t="str">
        <f t="shared" si="0"/>
        <v/>
      </c>
      <c r="D164" s="58" t="str">
        <f t="shared" si="1"/>
        <v/>
      </c>
    </row>
    <row r="165" spans="1:4" hidden="1" x14ac:dyDescent="0.2">
      <c r="A165" s="58">
        <f>IF(F26=A85,IF(E26=B91,"",E26),"")</f>
        <v>2</v>
      </c>
      <c r="B165" s="58">
        <f>IF(F26=A85,IF(E26=B91,"",1),"")</f>
        <v>1</v>
      </c>
      <c r="C165" s="58" t="str">
        <f t="shared" si="0"/>
        <v/>
      </c>
      <c r="D165" s="58" t="str">
        <f t="shared" si="1"/>
        <v/>
      </c>
    </row>
    <row r="166" spans="1:4" hidden="1" x14ac:dyDescent="0.2">
      <c r="A166" s="58">
        <f>IF(F27=A85,IF(E27=B91,"",E27),"")</f>
        <v>0</v>
      </c>
      <c r="B166" s="58">
        <f>IF(F27=A85,IF(E27=B91,"",1),"")</f>
        <v>1</v>
      </c>
      <c r="C166" s="58" t="str">
        <f t="shared" si="0"/>
        <v/>
      </c>
      <c r="D166" s="58" t="str">
        <f t="shared" si="1"/>
        <v/>
      </c>
    </row>
    <row r="167" spans="1:4" hidden="1" x14ac:dyDescent="0.2">
      <c r="A167" s="58">
        <f>IF(F28=A85,IF(E28=B91,"",E28),"")</f>
        <v>2</v>
      </c>
      <c r="B167" s="58">
        <f>IF(F28=A85,IF(E28=B91,"",1),"")</f>
        <v>1</v>
      </c>
      <c r="C167" s="58" t="str">
        <f t="shared" si="0"/>
        <v/>
      </c>
      <c r="D167" s="58" t="str">
        <f t="shared" si="1"/>
        <v/>
      </c>
    </row>
    <row r="168" spans="1:4" hidden="1" x14ac:dyDescent="0.2">
      <c r="A168" s="58">
        <f>IF(F29=A85,IF(E29=B91,"",E29),"")</f>
        <v>1</v>
      </c>
      <c r="B168" s="58">
        <f>IF(F29=A85,IF(E29=B91,"",1),"")</f>
        <v>1</v>
      </c>
      <c r="C168" s="58" t="str">
        <f t="shared" si="0"/>
        <v/>
      </c>
      <c r="D168" s="58" t="str">
        <f t="shared" si="1"/>
        <v/>
      </c>
    </row>
    <row r="169" spans="1:4" hidden="1" x14ac:dyDescent="0.2">
      <c r="A169" s="58" t="str">
        <f>IF(F30=A85,IF(E30=B91,"",E30),"")</f>
        <v/>
      </c>
      <c r="B169" s="58" t="str">
        <f>IF(F30=A85,IF(E30=B91,"",1),"")</f>
        <v/>
      </c>
      <c r="C169" s="58">
        <f t="shared" si="0"/>
        <v>1</v>
      </c>
      <c r="D169" s="58">
        <f t="shared" si="1"/>
        <v>1</v>
      </c>
    </row>
    <row r="170" spans="1:4" hidden="1" x14ac:dyDescent="0.2">
      <c r="A170" s="58">
        <f>IF(F31=A85,IF(E31=B91,"",E31),"")</f>
        <v>0</v>
      </c>
      <c r="B170" s="58">
        <f>IF(F31=A85,IF(E31=B91,"",1),"")</f>
        <v>1</v>
      </c>
      <c r="C170" s="58" t="str">
        <f t="shared" si="0"/>
        <v/>
      </c>
      <c r="D170" s="58" t="str">
        <f t="shared" si="1"/>
        <v/>
      </c>
    </row>
    <row r="171" spans="1:4" hidden="1" x14ac:dyDescent="0.2">
      <c r="A171" s="58">
        <f>IF(F32=A85,IF(E32=B91,"",E32),"")</f>
        <v>1</v>
      </c>
      <c r="B171" s="58">
        <f>IF(F32=A85,IF(E32=B91,"",1),"")</f>
        <v>1</v>
      </c>
      <c r="C171" s="58" t="str">
        <f t="shared" si="0"/>
        <v/>
      </c>
      <c r="D171" s="58" t="str">
        <f t="shared" si="1"/>
        <v/>
      </c>
    </row>
    <row r="172" spans="1:4" hidden="1" x14ac:dyDescent="0.2">
      <c r="A172" s="58" t="str">
        <f>IF(F33=A85,IF(E33=B91,"",E33),"")</f>
        <v/>
      </c>
      <c r="B172" s="58" t="str">
        <f>IF(F33=A85,IF(E33=B91,"",1),"")</f>
        <v/>
      </c>
      <c r="C172" s="58">
        <f t="shared" si="0"/>
        <v>0</v>
      </c>
      <c r="D172" s="58">
        <f t="shared" si="1"/>
        <v>1</v>
      </c>
    </row>
    <row r="173" spans="1:4" hidden="1" x14ac:dyDescent="0.2">
      <c r="A173" s="58" t="str">
        <f>IF(F34=A85,IF(E34=B91,"",E34),"")</f>
        <v/>
      </c>
      <c r="B173" s="58" t="str">
        <f>IF(F34=A85,IF(E34=B91,"",1),"")</f>
        <v/>
      </c>
      <c r="C173" s="58" t="str">
        <f t="shared" si="0"/>
        <v/>
      </c>
      <c r="D173" s="58" t="str">
        <f t="shared" si="1"/>
        <v/>
      </c>
    </row>
    <row r="174" spans="1:4" hidden="1" x14ac:dyDescent="0.2">
      <c r="A174" s="58" t="str">
        <f>IF(F35=A85,IF(E35=B91,"",E35),"")</f>
        <v/>
      </c>
      <c r="B174" s="58" t="str">
        <f>IF(F35=A85,IF(E35=B91,"",1),"")</f>
        <v/>
      </c>
      <c r="C174" s="58" t="str">
        <f t="shared" si="0"/>
        <v/>
      </c>
      <c r="D174" s="58" t="str">
        <f t="shared" si="1"/>
        <v/>
      </c>
    </row>
    <row r="175" spans="1:4" hidden="1" x14ac:dyDescent="0.2">
      <c r="A175" s="58" t="str">
        <f>IF(F36=A85,IF(E36=B91,"",E36),"")</f>
        <v/>
      </c>
      <c r="B175" s="58" t="str">
        <f>IF(F36=A85,IF(E36=B91,"",1),"")</f>
        <v/>
      </c>
      <c r="C175" s="58" t="str">
        <f t="shared" si="0"/>
        <v/>
      </c>
      <c r="D175" s="58" t="str">
        <f t="shared" si="1"/>
        <v/>
      </c>
    </row>
    <row r="176" spans="1:4" hidden="1" x14ac:dyDescent="0.2">
      <c r="A176" s="58" t="str">
        <f>IF(F37=A85,IF(E37=B91,"",E37),"")</f>
        <v/>
      </c>
      <c r="B176" s="58" t="str">
        <f>IF(F37=A85,IF(E37=B91,"",1),"")</f>
        <v/>
      </c>
      <c r="C176" s="58" t="str">
        <f t="shared" si="0"/>
        <v/>
      </c>
      <c r="D176" s="58" t="str">
        <f t="shared" si="1"/>
        <v/>
      </c>
    </row>
    <row r="177" spans="1:4" hidden="1" x14ac:dyDescent="0.2">
      <c r="A177" s="58" t="str">
        <f>IF(F38=A85,IF(E38=B91,"",E38),"")</f>
        <v/>
      </c>
      <c r="B177" s="58" t="str">
        <f>IF(F38=A85,IF(E38=B91,"",1),"")</f>
        <v/>
      </c>
      <c r="C177" s="58" t="str">
        <f t="shared" si="0"/>
        <v/>
      </c>
      <c r="D177" s="58" t="str">
        <f t="shared" si="1"/>
        <v/>
      </c>
    </row>
    <row r="178" spans="1:4" hidden="1" x14ac:dyDescent="0.2">
      <c r="A178" s="58" t="str">
        <f>IF(F39=A85,IF(E39=B91,"",E39),"")</f>
        <v/>
      </c>
      <c r="B178" s="58" t="str">
        <f>IF(F39=A85,IF(E39=B91,"",1),"")</f>
        <v/>
      </c>
      <c r="C178" s="58" t="str">
        <f t="shared" si="0"/>
        <v/>
      </c>
      <c r="D178" s="58" t="str">
        <f t="shared" si="1"/>
        <v/>
      </c>
    </row>
    <row r="179" spans="1:4" hidden="1" x14ac:dyDescent="0.2">
      <c r="A179" s="58" t="str">
        <f>IF(F40=A85,IF(E40=B91,"",E40),"")</f>
        <v/>
      </c>
      <c r="B179" s="58" t="str">
        <f>IF(F40=A85,IF(E40=B91,"",1),"")</f>
        <v/>
      </c>
      <c r="C179" s="58" t="str">
        <f t="shared" si="0"/>
        <v/>
      </c>
      <c r="D179" s="58" t="str">
        <f t="shared" si="1"/>
        <v/>
      </c>
    </row>
    <row r="180" spans="1:4" hidden="1" x14ac:dyDescent="0.2">
      <c r="A180" s="58" t="str">
        <f>IF(F41=A85,IF(E41=B91,"",E41),"")</f>
        <v/>
      </c>
      <c r="B180" s="58" t="str">
        <f>IF(F41=A85,IF(E41=B91,"",1),"")</f>
        <v/>
      </c>
      <c r="C180" s="58" t="str">
        <f t="shared" si="0"/>
        <v/>
      </c>
      <c r="D180" s="58" t="str">
        <f t="shared" si="1"/>
        <v/>
      </c>
    </row>
    <row r="181" spans="1:4" hidden="1" x14ac:dyDescent="0.2">
      <c r="A181" s="58" t="str">
        <f>IF(F42=A85,IF(E42=B91,"",E42),"")</f>
        <v/>
      </c>
      <c r="B181" s="58" t="str">
        <f>IF(F42=A85,IF(E42=B91,"",1),"")</f>
        <v/>
      </c>
      <c r="C181" s="58" t="str">
        <f t="shared" si="0"/>
        <v/>
      </c>
      <c r="D181" s="58" t="str">
        <f t="shared" si="1"/>
        <v/>
      </c>
    </row>
    <row r="182" spans="1:4" hidden="1" x14ac:dyDescent="0.2">
      <c r="A182" s="58" t="str">
        <f>IF(F43=A85,IF(E43=B91,"",E43),"")</f>
        <v/>
      </c>
      <c r="B182" s="58" t="str">
        <f>IF(F43=A85,IF(E43=B91,"",1),"")</f>
        <v/>
      </c>
      <c r="C182" s="58" t="str">
        <f t="shared" si="0"/>
        <v/>
      </c>
      <c r="D182" s="58" t="str">
        <f t="shared" si="1"/>
        <v/>
      </c>
    </row>
    <row r="183" spans="1:4" hidden="1" x14ac:dyDescent="0.2">
      <c r="A183" s="58" t="str">
        <f>IF(F44=A85,IF(E44=B91,"",E44),"")</f>
        <v/>
      </c>
      <c r="B183" s="58" t="str">
        <f>IF(F44=A85,IF(E44=B91,"",1),"")</f>
        <v/>
      </c>
      <c r="C183" s="58" t="str">
        <f t="shared" si="0"/>
        <v/>
      </c>
      <c r="D183" s="58" t="str">
        <f t="shared" si="1"/>
        <v/>
      </c>
    </row>
    <row r="184" spans="1:4" hidden="1" x14ac:dyDescent="0.2">
      <c r="A184" s="58"/>
      <c r="B184" s="58"/>
      <c r="C184" s="58"/>
      <c r="D184" s="58"/>
    </row>
    <row r="185" spans="1:4" hidden="1" x14ac:dyDescent="0.2">
      <c r="A185" s="58" t="str">
        <f>IF(A121=A85,IF(E105=B91,"",E105),"")</f>
        <v/>
      </c>
      <c r="B185" s="58" t="str">
        <f>IF(A121=A85,IF(E105=B91,"",1),"")</f>
        <v/>
      </c>
      <c r="C185" s="58" t="str">
        <f>IF(A121=$A$86,IF(E105=$B$91,"",E105),"")</f>
        <v/>
      </c>
      <c r="D185" s="58" t="str">
        <f>IF(A121=$A$86,IF(E105=$B$91,"",1),"")</f>
        <v/>
      </c>
    </row>
    <row r="186" spans="1:4" hidden="1" x14ac:dyDescent="0.2">
      <c r="A186" s="58" t="str">
        <f>IF(A122=A85,IF(#REF!=B91,"",#REF!),"")</f>
        <v/>
      </c>
      <c r="B186" s="58" t="str">
        <f>IF(A122=A85,IF(#REF!=B91,"",1),"")</f>
        <v/>
      </c>
      <c r="C186" s="58" t="str">
        <f>IF(A122=$A$86,IF(#REF!=$B$91,"",#REF!),"")</f>
        <v/>
      </c>
      <c r="D186" s="58" t="str">
        <f>IF(A122=$A$86,IF(#REF!=$B$91,"",1),"")</f>
        <v/>
      </c>
    </row>
    <row r="187" spans="1:4" hidden="1" x14ac:dyDescent="0.2">
      <c r="A187" s="58" t="str">
        <f>IF(A123=A85,IF(#REF!=B91,"",#REF!),"")</f>
        <v/>
      </c>
      <c r="B187" s="58" t="str">
        <f>IF(A123=A85,IF(#REF!=B91,"",1),"")</f>
        <v/>
      </c>
      <c r="C187" s="58" t="str">
        <f>IF(A123=$A$86,IF(#REF!=$B$91,"",#REF!),"")</f>
        <v/>
      </c>
      <c r="D187" s="58" t="str">
        <f>IF(A123=$A$86,IF(#REF!=$B$91,"",1),"")</f>
        <v/>
      </c>
    </row>
    <row r="188" spans="1:4" hidden="1" x14ac:dyDescent="0.2">
      <c r="A188" s="58" t="str">
        <f>IF(A124=A85,IF(E108=B91,"",E108),"")</f>
        <v/>
      </c>
      <c r="B188" s="58" t="str">
        <f>IF(A124=A85,IF(E108=B91,"",1),"")</f>
        <v/>
      </c>
      <c r="C188" s="58" t="str">
        <f>IF(A124=$A$86,IF(E108=$B$91,"",E108),"")</f>
        <v/>
      </c>
      <c r="D188" s="58" t="str">
        <f>IF(A124=$A$86,IF(E108=$B$91,"",1),"")</f>
        <v/>
      </c>
    </row>
    <row r="189" spans="1:4" hidden="1" x14ac:dyDescent="0.2">
      <c r="A189" s="58" t="str">
        <f>IF(A125=A85,IF(D109=B91,"",D109),"")</f>
        <v/>
      </c>
      <c r="B189" s="58" t="str">
        <f>IF(A125=A85,IF(D109=B91,"",1),"")</f>
        <v/>
      </c>
      <c r="C189" s="58" t="str">
        <f>IF(A125=$A$86,IF(D109=$B$91,"",D109),"")</f>
        <v/>
      </c>
      <c r="D189" s="58" t="str">
        <f>IF(A125=$A$86,IF(D109=$B$91,"",1),"")</f>
        <v/>
      </c>
    </row>
    <row r="190" spans="1:4" hidden="1" x14ac:dyDescent="0.2">
      <c r="A190" s="58" t="str">
        <f>IF(A126=A85,IF(D110=B91,"",D110),"")</f>
        <v/>
      </c>
      <c r="B190" s="58" t="str">
        <f>IF(A126=A85,IF(D110=B91,"",1),"")</f>
        <v/>
      </c>
      <c r="C190" s="58" t="str">
        <f>IF(A126=$A$86,IF(D110=$B$91,"",D110),"")</f>
        <v/>
      </c>
      <c r="D190" s="58" t="str">
        <f>IF(A126=$A$86,IF(D110=$B$91,"",1),"")</f>
        <v/>
      </c>
    </row>
    <row r="191" spans="1:4" hidden="1" x14ac:dyDescent="0.2">
      <c r="A191" s="58" t="str">
        <f>IF(A127=A85,IF(D111=B91,"",D111),"")</f>
        <v/>
      </c>
      <c r="B191" s="58" t="str">
        <f>IF(A127=A85,IF(D111=B91,"",1),"")</f>
        <v/>
      </c>
      <c r="C191" s="58" t="str">
        <f>IF(A127=$A$86,IF(D111=$B$91,"",D111),"")</f>
        <v/>
      </c>
      <c r="D191" s="58" t="str">
        <f>IF(A127=$A$86,IF(D111=$B$91,"",1),"")</f>
        <v/>
      </c>
    </row>
    <row r="192" spans="1:4" hidden="1" x14ac:dyDescent="0.2">
      <c r="A192" s="58">
        <f>PRODUCT(A153:A191)</f>
        <v>0</v>
      </c>
      <c r="B192" s="58">
        <f>SUM(B153:B191)</f>
        <v>12</v>
      </c>
      <c r="C192" s="58">
        <f>SUM(C153:C191)</f>
        <v>8</v>
      </c>
      <c r="D192" s="58">
        <f>IF(SUM(D153:D191)=0,1,SUM(D153:D191))</f>
        <v>8</v>
      </c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</sheetData>
  <sheetProtection algorithmName="SHA-512" hashValue="mnXSk10aDwcYjV6s+CUqTVUazmojkCaBa41++KTQmiJX31qfOo4ar4ZQ9s9bIx69P1F2+fbSOqv/euXzI4Hu4A==" saltValue="DicHyy8xbvNPjrc7L4daSQ==" spinCount="100000" sheet="1" objects="1" scenarios="1" selectLockedCells="1"/>
  <mergeCells count="46">
    <mergeCell ref="A17:D17"/>
    <mergeCell ref="A15:D15"/>
    <mergeCell ref="A1:A8"/>
    <mergeCell ref="B1:E1"/>
    <mergeCell ref="C2:E2"/>
    <mergeCell ref="C3:E3"/>
    <mergeCell ref="C4:F4"/>
    <mergeCell ref="C5:F5"/>
    <mergeCell ref="C6:F6"/>
    <mergeCell ref="C7:F7"/>
    <mergeCell ref="C8:F8"/>
    <mergeCell ref="D10:E10"/>
    <mergeCell ref="D11:E11"/>
    <mergeCell ref="A13:D13"/>
    <mergeCell ref="A14:D14"/>
    <mergeCell ref="A16:D16"/>
    <mergeCell ref="A29:D29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41:D4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2:D42"/>
    <mergeCell ref="A43:D43"/>
    <mergeCell ref="A44:D44"/>
    <mergeCell ref="A71:F71"/>
    <mergeCell ref="A152:B152"/>
    <mergeCell ref="C152:D152"/>
  </mergeCells>
  <conditionalFormatting sqref="D109:D111 E108 E104:E105 E14:E45">
    <cfRule type="cellIs" dxfId="8" priority="1" stopIfTrue="1" operator="equal">
      <formula>0</formula>
    </cfRule>
    <cfRule type="cellIs" dxfId="7" priority="2" stopIfTrue="1" operator="equal">
      <formula>5</formula>
    </cfRule>
  </conditionalFormatting>
  <conditionalFormatting sqref="F11">
    <cfRule type="cellIs" dxfId="6" priority="3" stopIfTrue="1" operator="equal">
      <formula>$C$73</formula>
    </cfRule>
    <cfRule type="cellIs" dxfId="5" priority="4" stopIfTrue="1" operator="equal">
      <formula>$C$74</formula>
    </cfRule>
    <cfRule type="cellIs" dxfId="4" priority="5" stopIfTrue="1" operator="equal">
      <formula>$C$75</formula>
    </cfRule>
  </conditionalFormatting>
  <dataValidations count="3">
    <dataValidation type="list" allowBlank="1" showInputMessage="1" showErrorMessage="1" sqref="F14:F33">
      <formula1>"C, NC"</formula1>
    </dataValidation>
    <dataValidation type="list" allowBlank="1" showInputMessage="1" showErrorMessage="1" sqref="A124:A127 F104 A121 F34:F45">
      <formula1>$A$85:$A$86</formula1>
    </dataValidation>
    <dataValidation type="list" allowBlank="1" showInputMessage="1" showErrorMessage="1" sqref="D109:D111 E104:E105 E14:E45 E108">
      <formula1>$B$85:$B$91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:BK46"/>
  <sheetViews>
    <sheetView zoomScale="71" zoomScaleNormal="71" workbookViewId="0">
      <selection activeCell="O13" sqref="O13:O18"/>
    </sheetView>
  </sheetViews>
  <sheetFormatPr defaultRowHeight="12.75" x14ac:dyDescent="0.2"/>
  <sheetData>
    <row r="2" spans="17:63" x14ac:dyDescent="0.2"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</row>
    <row r="3" spans="17:63" x14ac:dyDescent="0.2"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</row>
    <row r="4" spans="17:63" x14ac:dyDescent="0.2">
      <c r="X4" s="64"/>
      <c r="Y4" s="72" t="s">
        <v>92</v>
      </c>
      <c r="Z4" s="72"/>
      <c r="AA4" s="72"/>
      <c r="AB4" s="72"/>
      <c r="AC4" s="72" t="s">
        <v>93</v>
      </c>
      <c r="AD4" s="72"/>
      <c r="AE4" s="72"/>
      <c r="AF4" s="72"/>
      <c r="AG4" s="72" t="s">
        <v>94</v>
      </c>
      <c r="AH4" s="72"/>
      <c r="AI4" s="72"/>
      <c r="AJ4" s="72"/>
      <c r="AK4" s="64"/>
      <c r="AL4" s="72" t="s">
        <v>92</v>
      </c>
      <c r="AM4" s="72"/>
      <c r="AN4" s="72"/>
      <c r="AO4" s="72"/>
      <c r="AP4" s="72" t="s">
        <v>93</v>
      </c>
      <c r="AQ4" s="72"/>
      <c r="AR4" s="72"/>
      <c r="AS4" s="72"/>
      <c r="AT4" s="72" t="s">
        <v>94</v>
      </c>
      <c r="AU4" s="72"/>
      <c r="AV4" s="72"/>
      <c r="AW4" s="72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</row>
    <row r="5" spans="17:63" x14ac:dyDescent="0.2">
      <c r="R5" s="55">
        <v>0</v>
      </c>
      <c r="S5" s="55">
        <v>1</v>
      </c>
      <c r="T5" s="55">
        <v>2</v>
      </c>
      <c r="U5" s="55">
        <v>3</v>
      </c>
      <c r="V5" s="55">
        <v>4</v>
      </c>
      <c r="W5" s="55">
        <v>5</v>
      </c>
      <c r="X5" s="64"/>
      <c r="Y5" s="64" t="s">
        <v>95</v>
      </c>
      <c r="Z5" s="64" t="s">
        <v>96</v>
      </c>
      <c r="AA5" s="64" t="s">
        <v>97</v>
      </c>
      <c r="AB5" s="64" t="s">
        <v>98</v>
      </c>
      <c r="AC5" s="64" t="s">
        <v>95</v>
      </c>
      <c r="AD5" s="64" t="s">
        <v>96</v>
      </c>
      <c r="AE5" s="64" t="s">
        <v>97</v>
      </c>
      <c r="AF5" s="64" t="s">
        <v>98</v>
      </c>
      <c r="AG5" s="64" t="s">
        <v>95</v>
      </c>
      <c r="AH5" s="64" t="s">
        <v>96</v>
      </c>
      <c r="AI5" s="64" t="s">
        <v>97</v>
      </c>
      <c r="AJ5" s="64" t="s">
        <v>98</v>
      </c>
      <c r="AK5" s="64"/>
      <c r="AL5" s="64" t="s">
        <v>95</v>
      </c>
      <c r="AM5" s="64" t="s">
        <v>96</v>
      </c>
      <c r="AN5" s="64" t="s">
        <v>97</v>
      </c>
      <c r="AO5" s="64" t="s">
        <v>98</v>
      </c>
      <c r="AP5" s="64" t="s">
        <v>95</v>
      </c>
      <c r="AQ5" s="64" t="s">
        <v>96</v>
      </c>
      <c r="AR5" s="64" t="s">
        <v>97</v>
      </c>
      <c r="AS5" s="64" t="s">
        <v>98</v>
      </c>
      <c r="AT5" s="64" t="s">
        <v>95</v>
      </c>
      <c r="AU5" s="64" t="s">
        <v>96</v>
      </c>
      <c r="AV5" s="64" t="s">
        <v>97</v>
      </c>
      <c r="AW5" s="64" t="s">
        <v>98</v>
      </c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</row>
    <row r="6" spans="17:63" ht="14.25" x14ac:dyDescent="0.2">
      <c r="Q6" s="3" t="s">
        <v>5</v>
      </c>
      <c r="R6" s="56">
        <f>'Síntese CC 0'!E6</f>
        <v>4</v>
      </c>
      <c r="S6" s="56">
        <f>'Síntese CC 1'!E6</f>
        <v>3</v>
      </c>
      <c r="T6" s="56">
        <f>'Síntese CC 2'!E6</f>
        <v>0</v>
      </c>
      <c r="U6" s="56">
        <f>'Síntese CC 3'!E6</f>
        <v>1</v>
      </c>
      <c r="V6" s="56">
        <f>'Síntese CC 4'!E6</f>
        <v>1</v>
      </c>
      <c r="W6" s="56">
        <f>'Síntese CC 5'!E6</f>
        <v>1</v>
      </c>
      <c r="X6" s="65">
        <f>SUM(R6:W6)</f>
        <v>10</v>
      </c>
      <c r="Y6" s="65">
        <f>U6</f>
        <v>1</v>
      </c>
      <c r="Z6" s="66">
        <f>SUM(V6:W6)</f>
        <v>2</v>
      </c>
      <c r="AA6" s="66">
        <f>SUM(U6:W6)</f>
        <v>3</v>
      </c>
      <c r="AB6" s="66">
        <f>SUM(R6:T6)</f>
        <v>7</v>
      </c>
      <c r="AC6" s="65">
        <f>IF(Q6="C",Y6,)</f>
        <v>0</v>
      </c>
      <c r="AD6" s="65">
        <f>IF(Q6="C",Z6,)</f>
        <v>0</v>
      </c>
      <c r="AE6" s="65">
        <f>IF(Q6="C",AA6,)</f>
        <v>0</v>
      </c>
      <c r="AF6" s="65">
        <f>IF(Q6="C",AB6,)</f>
        <v>0</v>
      </c>
      <c r="AG6" s="65">
        <f>IF(Q6="NC",Y6,)</f>
        <v>1</v>
      </c>
      <c r="AH6" s="65">
        <f>IF(Q6="NC",Z6,)</f>
        <v>2</v>
      </c>
      <c r="AI6" s="65">
        <f>IF(Q6="NC",AA6,)</f>
        <v>3</v>
      </c>
      <c r="AJ6" s="65">
        <f>IF(Q6="NC",AB6,)</f>
        <v>7</v>
      </c>
      <c r="AK6" s="64"/>
      <c r="AL6" s="67">
        <f>Y6/48</f>
        <v>2.0833333333333332E-2</v>
      </c>
      <c r="AM6" s="67">
        <f>Z6/48</f>
        <v>4.1666666666666664E-2</v>
      </c>
      <c r="AN6" s="67">
        <f>AA6/48</f>
        <v>6.25E-2</v>
      </c>
      <c r="AO6" s="67">
        <f>AB6/48</f>
        <v>0.14583333333333334</v>
      </c>
      <c r="AP6" s="67">
        <f>IF(Q6="C",AC6/48,)</f>
        <v>0</v>
      </c>
      <c r="AQ6" s="67">
        <f>IF(Q6="C",AD6/48,)</f>
        <v>0</v>
      </c>
      <c r="AR6" s="67">
        <f>IF(Q6="C",AE6/48,)</f>
        <v>0</v>
      </c>
      <c r="AS6" s="67">
        <f>IF(Q6="C",AF6/48,)</f>
        <v>0</v>
      </c>
      <c r="AT6" s="67">
        <f>IF(Q6="NC",AG6/48,)</f>
        <v>2.0833333333333332E-2</v>
      </c>
      <c r="AU6" s="67">
        <f>IF(Q6="NC",AH6/48,)</f>
        <v>4.1666666666666664E-2</v>
      </c>
      <c r="AV6" s="67">
        <f>IF(Q6="NC",AI6/48,)</f>
        <v>6.25E-2</v>
      </c>
      <c r="AW6" s="67">
        <f>IF(Q6="NC",AJ6/48,)</f>
        <v>0.14583333333333334</v>
      </c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</row>
    <row r="7" spans="17:63" ht="14.25" x14ac:dyDescent="0.2">
      <c r="Q7" s="3" t="s">
        <v>5</v>
      </c>
      <c r="R7" s="56">
        <f>'Síntese CC 0'!E7</f>
        <v>5</v>
      </c>
      <c r="S7" s="56">
        <f>'Síntese CC 1'!E7</f>
        <v>0</v>
      </c>
      <c r="T7" s="56">
        <f>'Síntese CC 2'!E7</f>
        <v>1</v>
      </c>
      <c r="U7" s="56">
        <f>'Síntese CC 3'!E7</f>
        <v>4</v>
      </c>
      <c r="V7" s="56">
        <f>'Síntese CC 4'!E7</f>
        <v>0</v>
      </c>
      <c r="W7" s="56">
        <f>'Síntese CC 5'!E7</f>
        <v>0</v>
      </c>
      <c r="X7" s="65">
        <f t="shared" ref="X7:X25" si="0">SUM(R7:W7)</f>
        <v>10</v>
      </c>
      <c r="Y7" s="65">
        <f t="shared" ref="Y7:Y25" si="1">U7</f>
        <v>4</v>
      </c>
      <c r="Z7" s="66">
        <f t="shared" ref="Z7:Z25" si="2">SUM(V7:W7)</f>
        <v>0</v>
      </c>
      <c r="AA7" s="66">
        <f t="shared" ref="AA7:AA25" si="3">SUM(U7:W7)</f>
        <v>4</v>
      </c>
      <c r="AB7" s="66">
        <f t="shared" ref="AB7:AB25" si="4">SUM(R7:T7)</f>
        <v>6</v>
      </c>
      <c r="AC7" s="65">
        <f t="shared" ref="AC7:AC25" si="5">IF(Q7="C",Y7,)</f>
        <v>0</v>
      </c>
      <c r="AD7" s="65">
        <f t="shared" ref="AD7:AD25" si="6">IF(Q7="C",Z7,)</f>
        <v>0</v>
      </c>
      <c r="AE7" s="65">
        <f t="shared" ref="AE7:AE25" si="7">IF(Q7="C",AA7,)</f>
        <v>0</v>
      </c>
      <c r="AF7" s="65">
        <f t="shared" ref="AF7:AF25" si="8">IF(Q7="C",AB7,)</f>
        <v>0</v>
      </c>
      <c r="AG7" s="65">
        <f t="shared" ref="AG7:AG25" si="9">IF(Q7="NC",Y7,)</f>
        <v>4</v>
      </c>
      <c r="AH7" s="65">
        <f t="shared" ref="AH7:AH25" si="10">IF(Q7="NC",Z7,)</f>
        <v>0</v>
      </c>
      <c r="AI7" s="65">
        <f t="shared" ref="AI7:AI25" si="11">IF(Q7="NC",AA7,)</f>
        <v>4</v>
      </c>
      <c r="AJ7" s="65">
        <f t="shared" ref="AJ7:AJ25" si="12">IF(Q7="NC",AB7,)</f>
        <v>6</v>
      </c>
      <c r="AK7" s="64"/>
      <c r="AL7" s="67">
        <f t="shared" ref="AL7:AO25" si="13">Y7/48</f>
        <v>8.3333333333333329E-2</v>
      </c>
      <c r="AM7" s="67">
        <f t="shared" si="13"/>
        <v>0</v>
      </c>
      <c r="AN7" s="67">
        <f t="shared" si="13"/>
        <v>8.3333333333333329E-2</v>
      </c>
      <c r="AO7" s="67">
        <f t="shared" si="13"/>
        <v>0.125</v>
      </c>
      <c r="AP7" s="67">
        <f t="shared" ref="AP7:AP25" si="14">IF(Q7="C",AC7/48,)</f>
        <v>0</v>
      </c>
      <c r="AQ7" s="67">
        <f t="shared" ref="AQ7:AQ25" si="15">IF(Q7="C",AD7/48,)</f>
        <v>0</v>
      </c>
      <c r="AR7" s="67">
        <f t="shared" ref="AR7:AR25" si="16">IF(Q7="C",AE7/48,)</f>
        <v>0</v>
      </c>
      <c r="AS7" s="67">
        <f t="shared" ref="AS7:AS25" si="17">IF(Q7="C",AF7/48,)</f>
        <v>0</v>
      </c>
      <c r="AT7" s="67">
        <f t="shared" ref="AT7:AT25" si="18">IF(Q7="NC",AG7/48,)</f>
        <v>8.3333333333333329E-2</v>
      </c>
      <c r="AU7" s="67">
        <f t="shared" ref="AU7:AU25" si="19">IF(Q7="NC",AH7/48,)</f>
        <v>0</v>
      </c>
      <c r="AV7" s="67">
        <f t="shared" ref="AV7:AV25" si="20">IF(Q7="NC",AI7/48,)</f>
        <v>8.3333333333333329E-2</v>
      </c>
      <c r="AW7" s="67">
        <f t="shared" ref="AW7:AW25" si="21">IF(Q7="NC",AJ7/48,)</f>
        <v>0.125</v>
      </c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</row>
    <row r="8" spans="17:63" ht="14.25" x14ac:dyDescent="0.2">
      <c r="Q8" s="3" t="s">
        <v>5</v>
      </c>
      <c r="R8" s="56">
        <f>'Síntese CC 0'!E8</f>
        <v>6</v>
      </c>
      <c r="S8" s="56">
        <f>'Síntese CC 1'!E8</f>
        <v>1</v>
      </c>
      <c r="T8" s="56">
        <f>'Síntese CC 2'!E8</f>
        <v>0</v>
      </c>
      <c r="U8" s="56">
        <f>'Síntese CC 3'!E8</f>
        <v>2</v>
      </c>
      <c r="V8" s="56">
        <f>'Síntese CC 4'!E8</f>
        <v>1</v>
      </c>
      <c r="W8" s="56">
        <f>'Síntese CC 5'!E8</f>
        <v>0</v>
      </c>
      <c r="X8" s="65">
        <f t="shared" si="0"/>
        <v>10</v>
      </c>
      <c r="Y8" s="65">
        <f t="shared" si="1"/>
        <v>2</v>
      </c>
      <c r="Z8" s="66">
        <f t="shared" si="2"/>
        <v>1</v>
      </c>
      <c r="AA8" s="66">
        <f t="shared" si="3"/>
        <v>3</v>
      </c>
      <c r="AB8" s="66">
        <f t="shared" si="4"/>
        <v>7</v>
      </c>
      <c r="AC8" s="65">
        <f t="shared" si="5"/>
        <v>0</v>
      </c>
      <c r="AD8" s="65">
        <f t="shared" si="6"/>
        <v>0</v>
      </c>
      <c r="AE8" s="65">
        <f t="shared" si="7"/>
        <v>0</v>
      </c>
      <c r="AF8" s="65">
        <f t="shared" si="8"/>
        <v>0</v>
      </c>
      <c r="AG8" s="65">
        <f t="shared" si="9"/>
        <v>2</v>
      </c>
      <c r="AH8" s="65">
        <f t="shared" si="10"/>
        <v>1</v>
      </c>
      <c r="AI8" s="65">
        <f t="shared" si="11"/>
        <v>3</v>
      </c>
      <c r="AJ8" s="65">
        <f t="shared" si="12"/>
        <v>7</v>
      </c>
      <c r="AK8" s="64"/>
      <c r="AL8" s="67">
        <f t="shared" si="13"/>
        <v>4.1666666666666664E-2</v>
      </c>
      <c r="AM8" s="67">
        <f t="shared" si="13"/>
        <v>2.0833333333333332E-2</v>
      </c>
      <c r="AN8" s="67">
        <f t="shared" si="13"/>
        <v>6.25E-2</v>
      </c>
      <c r="AO8" s="67">
        <f t="shared" si="13"/>
        <v>0.14583333333333334</v>
      </c>
      <c r="AP8" s="67">
        <f t="shared" si="14"/>
        <v>0</v>
      </c>
      <c r="AQ8" s="67">
        <f t="shared" si="15"/>
        <v>0</v>
      </c>
      <c r="AR8" s="67">
        <f t="shared" si="16"/>
        <v>0</v>
      </c>
      <c r="AS8" s="67">
        <f t="shared" si="17"/>
        <v>0</v>
      </c>
      <c r="AT8" s="67">
        <f t="shared" si="18"/>
        <v>4.1666666666666664E-2</v>
      </c>
      <c r="AU8" s="67">
        <f t="shared" si="19"/>
        <v>2.0833333333333332E-2</v>
      </c>
      <c r="AV8" s="67">
        <f t="shared" si="20"/>
        <v>6.25E-2</v>
      </c>
      <c r="AW8" s="67">
        <f t="shared" si="21"/>
        <v>0.14583333333333334</v>
      </c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</row>
    <row r="9" spans="17:63" ht="14.25" x14ac:dyDescent="0.2">
      <c r="Q9" s="3" t="s">
        <v>5</v>
      </c>
      <c r="R9" s="56">
        <f>'Síntese CC 0'!E9</f>
        <v>5</v>
      </c>
      <c r="S9" s="56">
        <f>'Síntese CC 1'!E9</f>
        <v>1</v>
      </c>
      <c r="T9" s="56">
        <f>'Síntese CC 2'!E9</f>
        <v>1</v>
      </c>
      <c r="U9" s="56">
        <f>'Síntese CC 3'!E9</f>
        <v>2</v>
      </c>
      <c r="V9" s="56">
        <f>'Síntese CC 4'!E9</f>
        <v>1</v>
      </c>
      <c r="W9" s="56">
        <f>'Síntese CC 5'!E9</f>
        <v>0</v>
      </c>
      <c r="X9" s="65">
        <f t="shared" si="0"/>
        <v>10</v>
      </c>
      <c r="Y9" s="65">
        <f t="shared" si="1"/>
        <v>2</v>
      </c>
      <c r="Z9" s="66">
        <f t="shared" si="2"/>
        <v>1</v>
      </c>
      <c r="AA9" s="66">
        <f t="shared" si="3"/>
        <v>3</v>
      </c>
      <c r="AB9" s="66">
        <f t="shared" si="4"/>
        <v>7</v>
      </c>
      <c r="AC9" s="65">
        <f t="shared" si="5"/>
        <v>0</v>
      </c>
      <c r="AD9" s="65">
        <f t="shared" si="6"/>
        <v>0</v>
      </c>
      <c r="AE9" s="65">
        <f t="shared" si="7"/>
        <v>0</v>
      </c>
      <c r="AF9" s="65">
        <f t="shared" si="8"/>
        <v>0</v>
      </c>
      <c r="AG9" s="65">
        <f t="shared" si="9"/>
        <v>2</v>
      </c>
      <c r="AH9" s="65">
        <f t="shared" si="10"/>
        <v>1</v>
      </c>
      <c r="AI9" s="65">
        <f t="shared" si="11"/>
        <v>3</v>
      </c>
      <c r="AJ9" s="65">
        <f t="shared" si="12"/>
        <v>7</v>
      </c>
      <c r="AK9" s="64"/>
      <c r="AL9" s="67">
        <f t="shared" si="13"/>
        <v>4.1666666666666664E-2</v>
      </c>
      <c r="AM9" s="67">
        <f t="shared" si="13"/>
        <v>2.0833333333333332E-2</v>
      </c>
      <c r="AN9" s="67">
        <f t="shared" si="13"/>
        <v>6.25E-2</v>
      </c>
      <c r="AO9" s="67">
        <f t="shared" si="13"/>
        <v>0.14583333333333334</v>
      </c>
      <c r="AP9" s="67">
        <f t="shared" si="14"/>
        <v>0</v>
      </c>
      <c r="AQ9" s="67">
        <f t="shared" si="15"/>
        <v>0</v>
      </c>
      <c r="AR9" s="67">
        <f t="shared" si="16"/>
        <v>0</v>
      </c>
      <c r="AS9" s="67">
        <f t="shared" si="17"/>
        <v>0</v>
      </c>
      <c r="AT9" s="67">
        <f t="shared" si="18"/>
        <v>4.1666666666666664E-2</v>
      </c>
      <c r="AU9" s="67">
        <f t="shared" si="19"/>
        <v>2.0833333333333332E-2</v>
      </c>
      <c r="AV9" s="67">
        <f t="shared" si="20"/>
        <v>6.25E-2</v>
      </c>
      <c r="AW9" s="67">
        <f t="shared" si="21"/>
        <v>0.14583333333333334</v>
      </c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</row>
    <row r="10" spans="17:63" ht="14.25" x14ac:dyDescent="0.2">
      <c r="Q10" s="3" t="s">
        <v>6</v>
      </c>
      <c r="R10" s="56">
        <f>'Síntese CC 0'!E10</f>
        <v>0</v>
      </c>
      <c r="S10" s="56">
        <f>'Síntese CC 1'!E10</f>
        <v>1</v>
      </c>
      <c r="T10" s="56">
        <f>'Síntese CC 2'!E10</f>
        <v>6</v>
      </c>
      <c r="U10" s="56">
        <f>'Síntese CC 3'!E10</f>
        <v>2</v>
      </c>
      <c r="V10" s="56">
        <f>'Síntese CC 4'!E10</f>
        <v>1</v>
      </c>
      <c r="W10" s="56">
        <f>'Síntese CC 5'!E10</f>
        <v>0</v>
      </c>
      <c r="X10" s="65">
        <f t="shared" si="0"/>
        <v>10</v>
      </c>
      <c r="Y10" s="65">
        <f t="shared" si="1"/>
        <v>2</v>
      </c>
      <c r="Z10" s="66">
        <f t="shared" si="2"/>
        <v>1</v>
      </c>
      <c r="AA10" s="66">
        <f t="shared" si="3"/>
        <v>3</v>
      </c>
      <c r="AB10" s="66">
        <f t="shared" si="4"/>
        <v>7</v>
      </c>
      <c r="AC10" s="65">
        <f t="shared" si="5"/>
        <v>2</v>
      </c>
      <c r="AD10" s="65">
        <f t="shared" si="6"/>
        <v>1</v>
      </c>
      <c r="AE10" s="65">
        <f t="shared" si="7"/>
        <v>3</v>
      </c>
      <c r="AF10" s="65">
        <f t="shared" si="8"/>
        <v>7</v>
      </c>
      <c r="AG10" s="65">
        <f t="shared" si="9"/>
        <v>0</v>
      </c>
      <c r="AH10" s="65">
        <f t="shared" si="10"/>
        <v>0</v>
      </c>
      <c r="AI10" s="65">
        <f t="shared" si="11"/>
        <v>0</v>
      </c>
      <c r="AJ10" s="65">
        <f t="shared" si="12"/>
        <v>0</v>
      </c>
      <c r="AK10" s="64"/>
      <c r="AL10" s="67">
        <f t="shared" si="13"/>
        <v>4.1666666666666664E-2</v>
      </c>
      <c r="AM10" s="67">
        <f t="shared" si="13"/>
        <v>2.0833333333333332E-2</v>
      </c>
      <c r="AN10" s="67">
        <f t="shared" si="13"/>
        <v>6.25E-2</v>
      </c>
      <c r="AO10" s="67">
        <f t="shared" si="13"/>
        <v>0.14583333333333334</v>
      </c>
      <c r="AP10" s="67">
        <f t="shared" si="14"/>
        <v>4.1666666666666664E-2</v>
      </c>
      <c r="AQ10" s="67">
        <f t="shared" si="15"/>
        <v>2.0833333333333332E-2</v>
      </c>
      <c r="AR10" s="67">
        <f t="shared" si="16"/>
        <v>6.25E-2</v>
      </c>
      <c r="AS10" s="67">
        <f t="shared" si="17"/>
        <v>0.14583333333333334</v>
      </c>
      <c r="AT10" s="67">
        <f t="shared" si="18"/>
        <v>0</v>
      </c>
      <c r="AU10" s="67">
        <f t="shared" si="19"/>
        <v>0</v>
      </c>
      <c r="AV10" s="67">
        <f t="shared" si="20"/>
        <v>0</v>
      </c>
      <c r="AW10" s="67">
        <f t="shared" si="21"/>
        <v>0</v>
      </c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</row>
    <row r="11" spans="17:63" ht="14.25" x14ac:dyDescent="0.2">
      <c r="Q11" s="3" t="s">
        <v>6</v>
      </c>
      <c r="R11" s="56">
        <f>'Síntese CC 0'!E11</f>
        <v>0</v>
      </c>
      <c r="S11" s="56">
        <f>'Síntese CC 1'!E11</f>
        <v>1</v>
      </c>
      <c r="T11" s="56">
        <f>'Síntese CC 2'!E11</f>
        <v>5</v>
      </c>
      <c r="U11" s="56">
        <f>'Síntese CC 3'!E11</f>
        <v>3</v>
      </c>
      <c r="V11" s="56">
        <f>'Síntese CC 4'!E11</f>
        <v>1</v>
      </c>
      <c r="W11" s="56">
        <f>'Síntese CC 5'!E11</f>
        <v>0</v>
      </c>
      <c r="X11" s="65">
        <f t="shared" si="0"/>
        <v>10</v>
      </c>
      <c r="Y11" s="65">
        <f t="shared" si="1"/>
        <v>3</v>
      </c>
      <c r="Z11" s="66">
        <f t="shared" si="2"/>
        <v>1</v>
      </c>
      <c r="AA11" s="66">
        <f t="shared" si="3"/>
        <v>4</v>
      </c>
      <c r="AB11" s="66">
        <f t="shared" si="4"/>
        <v>6</v>
      </c>
      <c r="AC11" s="65">
        <f t="shared" si="5"/>
        <v>3</v>
      </c>
      <c r="AD11" s="65">
        <f t="shared" si="6"/>
        <v>1</v>
      </c>
      <c r="AE11" s="65">
        <f t="shared" si="7"/>
        <v>4</v>
      </c>
      <c r="AF11" s="65">
        <f t="shared" si="8"/>
        <v>6</v>
      </c>
      <c r="AG11" s="65">
        <f t="shared" si="9"/>
        <v>0</v>
      </c>
      <c r="AH11" s="65">
        <f t="shared" si="10"/>
        <v>0</v>
      </c>
      <c r="AI11" s="65">
        <f t="shared" si="11"/>
        <v>0</v>
      </c>
      <c r="AJ11" s="65">
        <f t="shared" si="12"/>
        <v>0</v>
      </c>
      <c r="AK11" s="64"/>
      <c r="AL11" s="67">
        <f t="shared" si="13"/>
        <v>6.25E-2</v>
      </c>
      <c r="AM11" s="67">
        <f t="shared" si="13"/>
        <v>2.0833333333333332E-2</v>
      </c>
      <c r="AN11" s="67">
        <f t="shared" si="13"/>
        <v>8.3333333333333329E-2</v>
      </c>
      <c r="AO11" s="67">
        <f t="shared" si="13"/>
        <v>0.125</v>
      </c>
      <c r="AP11" s="67">
        <f t="shared" si="14"/>
        <v>6.25E-2</v>
      </c>
      <c r="AQ11" s="67">
        <f t="shared" si="15"/>
        <v>2.0833333333333332E-2</v>
      </c>
      <c r="AR11" s="67">
        <f t="shared" si="16"/>
        <v>8.3333333333333329E-2</v>
      </c>
      <c r="AS11" s="67">
        <f t="shared" si="17"/>
        <v>0.125</v>
      </c>
      <c r="AT11" s="67">
        <f t="shared" si="18"/>
        <v>0</v>
      </c>
      <c r="AU11" s="67">
        <f t="shared" si="19"/>
        <v>0</v>
      </c>
      <c r="AV11" s="67">
        <f t="shared" si="20"/>
        <v>0</v>
      </c>
      <c r="AW11" s="67">
        <f t="shared" si="21"/>
        <v>0</v>
      </c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</row>
    <row r="12" spans="17:63" ht="14.25" x14ac:dyDescent="0.2">
      <c r="Q12" s="3" t="s">
        <v>6</v>
      </c>
      <c r="R12" s="56">
        <f>'Síntese CC 0'!E12</f>
        <v>1</v>
      </c>
      <c r="S12" s="56">
        <f>'Síntese CC 1'!E12</f>
        <v>1</v>
      </c>
      <c r="T12" s="56">
        <f>'Síntese CC 2'!E12</f>
        <v>6</v>
      </c>
      <c r="U12" s="56">
        <f>'Síntese CC 3'!E12</f>
        <v>1</v>
      </c>
      <c r="V12" s="56">
        <f>'Síntese CC 4'!E12</f>
        <v>1</v>
      </c>
      <c r="W12" s="56">
        <f>'Síntese CC 5'!E12</f>
        <v>0</v>
      </c>
      <c r="X12" s="65">
        <f t="shared" si="0"/>
        <v>10</v>
      </c>
      <c r="Y12" s="65">
        <f t="shared" si="1"/>
        <v>1</v>
      </c>
      <c r="Z12" s="66">
        <f t="shared" si="2"/>
        <v>1</v>
      </c>
      <c r="AA12" s="66">
        <f t="shared" si="3"/>
        <v>2</v>
      </c>
      <c r="AB12" s="66">
        <f t="shared" si="4"/>
        <v>8</v>
      </c>
      <c r="AC12" s="65">
        <f t="shared" si="5"/>
        <v>1</v>
      </c>
      <c r="AD12" s="65">
        <f t="shared" si="6"/>
        <v>1</v>
      </c>
      <c r="AE12" s="65">
        <f t="shared" si="7"/>
        <v>2</v>
      </c>
      <c r="AF12" s="65">
        <f t="shared" si="8"/>
        <v>8</v>
      </c>
      <c r="AG12" s="65">
        <f t="shared" si="9"/>
        <v>0</v>
      </c>
      <c r="AH12" s="65">
        <f t="shared" si="10"/>
        <v>0</v>
      </c>
      <c r="AI12" s="65">
        <f t="shared" si="11"/>
        <v>0</v>
      </c>
      <c r="AJ12" s="65">
        <f t="shared" si="12"/>
        <v>0</v>
      </c>
      <c r="AK12" s="64"/>
      <c r="AL12" s="67">
        <f t="shared" si="13"/>
        <v>2.0833333333333332E-2</v>
      </c>
      <c r="AM12" s="67">
        <f t="shared" si="13"/>
        <v>2.0833333333333332E-2</v>
      </c>
      <c r="AN12" s="67">
        <f t="shared" si="13"/>
        <v>4.1666666666666664E-2</v>
      </c>
      <c r="AO12" s="67">
        <f t="shared" si="13"/>
        <v>0.16666666666666666</v>
      </c>
      <c r="AP12" s="67">
        <f t="shared" si="14"/>
        <v>2.0833333333333332E-2</v>
      </c>
      <c r="AQ12" s="67">
        <f t="shared" si="15"/>
        <v>2.0833333333333332E-2</v>
      </c>
      <c r="AR12" s="67">
        <f t="shared" si="16"/>
        <v>4.1666666666666664E-2</v>
      </c>
      <c r="AS12" s="67">
        <f t="shared" si="17"/>
        <v>0.16666666666666666</v>
      </c>
      <c r="AT12" s="67">
        <f t="shared" si="18"/>
        <v>0</v>
      </c>
      <c r="AU12" s="67">
        <f t="shared" si="19"/>
        <v>0</v>
      </c>
      <c r="AV12" s="67">
        <f t="shared" si="20"/>
        <v>0</v>
      </c>
      <c r="AW12" s="67">
        <f t="shared" si="21"/>
        <v>0</v>
      </c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</row>
    <row r="13" spans="17:63" ht="14.25" x14ac:dyDescent="0.2">
      <c r="Q13" s="3" t="s">
        <v>6</v>
      </c>
      <c r="R13" s="56">
        <f>'Síntese CC 0'!E13</f>
        <v>0</v>
      </c>
      <c r="S13" s="56">
        <f>'Síntese CC 1'!E13</f>
        <v>2</v>
      </c>
      <c r="T13" s="56">
        <f>'Síntese CC 2'!E13</f>
        <v>5</v>
      </c>
      <c r="U13" s="56">
        <f>'Síntese CC 3'!E13</f>
        <v>3</v>
      </c>
      <c r="V13" s="56">
        <f>'Síntese CC 4'!E13</f>
        <v>0</v>
      </c>
      <c r="W13" s="56">
        <f>'Síntese CC 5'!E13</f>
        <v>0</v>
      </c>
      <c r="X13" s="65">
        <f t="shared" si="0"/>
        <v>10</v>
      </c>
      <c r="Y13" s="65">
        <f t="shared" si="1"/>
        <v>3</v>
      </c>
      <c r="Z13" s="66">
        <f t="shared" si="2"/>
        <v>0</v>
      </c>
      <c r="AA13" s="66">
        <f t="shared" si="3"/>
        <v>3</v>
      </c>
      <c r="AB13" s="66">
        <f t="shared" si="4"/>
        <v>7</v>
      </c>
      <c r="AC13" s="65">
        <f t="shared" si="5"/>
        <v>3</v>
      </c>
      <c r="AD13" s="65">
        <f t="shared" si="6"/>
        <v>0</v>
      </c>
      <c r="AE13" s="65">
        <f t="shared" si="7"/>
        <v>3</v>
      </c>
      <c r="AF13" s="65">
        <f t="shared" si="8"/>
        <v>7</v>
      </c>
      <c r="AG13" s="65">
        <f t="shared" si="9"/>
        <v>0</v>
      </c>
      <c r="AH13" s="65">
        <f t="shared" si="10"/>
        <v>0</v>
      </c>
      <c r="AI13" s="65">
        <f t="shared" si="11"/>
        <v>0</v>
      </c>
      <c r="AJ13" s="65">
        <f t="shared" si="12"/>
        <v>0</v>
      </c>
      <c r="AK13" s="64"/>
      <c r="AL13" s="67">
        <f t="shared" si="13"/>
        <v>6.25E-2</v>
      </c>
      <c r="AM13" s="67">
        <f t="shared" si="13"/>
        <v>0</v>
      </c>
      <c r="AN13" s="67">
        <f t="shared" si="13"/>
        <v>6.25E-2</v>
      </c>
      <c r="AO13" s="67">
        <f t="shared" si="13"/>
        <v>0.14583333333333334</v>
      </c>
      <c r="AP13" s="67">
        <f t="shared" si="14"/>
        <v>6.25E-2</v>
      </c>
      <c r="AQ13" s="67">
        <f t="shared" si="15"/>
        <v>0</v>
      </c>
      <c r="AR13" s="67">
        <f t="shared" si="16"/>
        <v>6.25E-2</v>
      </c>
      <c r="AS13" s="67">
        <f t="shared" si="17"/>
        <v>0.14583333333333334</v>
      </c>
      <c r="AT13" s="67">
        <f t="shared" si="18"/>
        <v>0</v>
      </c>
      <c r="AU13" s="67">
        <f t="shared" si="19"/>
        <v>0</v>
      </c>
      <c r="AV13" s="67">
        <f t="shared" si="20"/>
        <v>0</v>
      </c>
      <c r="AW13" s="67">
        <f t="shared" si="21"/>
        <v>0</v>
      </c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</row>
    <row r="14" spans="17:63" ht="14.25" x14ac:dyDescent="0.2">
      <c r="Q14" s="3" t="s">
        <v>6</v>
      </c>
      <c r="R14" s="56">
        <f>'Síntese CC 0'!E14</f>
        <v>0</v>
      </c>
      <c r="S14" s="56">
        <f>'Síntese CC 1'!E14</f>
        <v>0</v>
      </c>
      <c r="T14" s="56">
        <f>'Síntese CC 2'!E14</f>
        <v>2</v>
      </c>
      <c r="U14" s="56">
        <f>'Síntese CC 3'!E14</f>
        <v>8</v>
      </c>
      <c r="V14" s="56">
        <f>'Síntese CC 4'!E14</f>
        <v>0</v>
      </c>
      <c r="W14" s="56">
        <f>'Síntese CC 5'!E14</f>
        <v>0</v>
      </c>
      <c r="X14" s="65">
        <f t="shared" si="0"/>
        <v>10</v>
      </c>
      <c r="Y14" s="65">
        <f t="shared" si="1"/>
        <v>8</v>
      </c>
      <c r="Z14" s="66">
        <f t="shared" si="2"/>
        <v>0</v>
      </c>
      <c r="AA14" s="66">
        <f t="shared" si="3"/>
        <v>8</v>
      </c>
      <c r="AB14" s="66">
        <f t="shared" si="4"/>
        <v>2</v>
      </c>
      <c r="AC14" s="65">
        <f t="shared" si="5"/>
        <v>8</v>
      </c>
      <c r="AD14" s="65">
        <f t="shared" si="6"/>
        <v>0</v>
      </c>
      <c r="AE14" s="65">
        <f t="shared" si="7"/>
        <v>8</v>
      </c>
      <c r="AF14" s="65">
        <f t="shared" si="8"/>
        <v>2</v>
      </c>
      <c r="AG14" s="65">
        <f t="shared" si="9"/>
        <v>0</v>
      </c>
      <c r="AH14" s="65">
        <f t="shared" si="10"/>
        <v>0</v>
      </c>
      <c r="AI14" s="65">
        <f t="shared" si="11"/>
        <v>0</v>
      </c>
      <c r="AJ14" s="65">
        <f t="shared" si="12"/>
        <v>0</v>
      </c>
      <c r="AK14" s="64"/>
      <c r="AL14" s="67">
        <f t="shared" si="13"/>
        <v>0.16666666666666666</v>
      </c>
      <c r="AM14" s="67">
        <f t="shared" si="13"/>
        <v>0</v>
      </c>
      <c r="AN14" s="67">
        <f t="shared" si="13"/>
        <v>0.16666666666666666</v>
      </c>
      <c r="AO14" s="67">
        <f t="shared" si="13"/>
        <v>4.1666666666666664E-2</v>
      </c>
      <c r="AP14" s="67">
        <f t="shared" si="14"/>
        <v>0.16666666666666666</v>
      </c>
      <c r="AQ14" s="67">
        <f t="shared" si="15"/>
        <v>0</v>
      </c>
      <c r="AR14" s="67">
        <f t="shared" si="16"/>
        <v>0.16666666666666666</v>
      </c>
      <c r="AS14" s="67">
        <f t="shared" si="17"/>
        <v>4.1666666666666664E-2</v>
      </c>
      <c r="AT14" s="67">
        <f t="shared" si="18"/>
        <v>0</v>
      </c>
      <c r="AU14" s="67">
        <f t="shared" si="19"/>
        <v>0</v>
      </c>
      <c r="AV14" s="67">
        <f t="shared" si="20"/>
        <v>0</v>
      </c>
      <c r="AW14" s="67">
        <f t="shared" si="21"/>
        <v>0</v>
      </c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</row>
    <row r="15" spans="17:63" ht="14.25" x14ac:dyDescent="0.2">
      <c r="Q15" s="3" t="s">
        <v>5</v>
      </c>
      <c r="R15" s="56">
        <f>'Síntese CC 0'!E15</f>
        <v>5</v>
      </c>
      <c r="S15" s="56">
        <f>'Síntese CC 1'!E15</f>
        <v>1</v>
      </c>
      <c r="T15" s="56">
        <f>'Síntese CC 2'!E15</f>
        <v>3</v>
      </c>
      <c r="U15" s="56">
        <f>'Síntese CC 3'!E15</f>
        <v>0</v>
      </c>
      <c r="V15" s="56">
        <f>'Síntese CC 4'!E15</f>
        <v>1</v>
      </c>
      <c r="W15" s="56">
        <f>'Síntese CC 5'!E15</f>
        <v>0</v>
      </c>
      <c r="X15" s="65">
        <f t="shared" si="0"/>
        <v>10</v>
      </c>
      <c r="Y15" s="65">
        <f t="shared" si="1"/>
        <v>0</v>
      </c>
      <c r="Z15" s="66">
        <f t="shared" si="2"/>
        <v>1</v>
      </c>
      <c r="AA15" s="66">
        <f t="shared" si="3"/>
        <v>1</v>
      </c>
      <c r="AB15" s="66">
        <f t="shared" si="4"/>
        <v>9</v>
      </c>
      <c r="AC15" s="65">
        <f t="shared" si="5"/>
        <v>0</v>
      </c>
      <c r="AD15" s="65">
        <f t="shared" si="6"/>
        <v>0</v>
      </c>
      <c r="AE15" s="65">
        <f t="shared" si="7"/>
        <v>0</v>
      </c>
      <c r="AF15" s="65">
        <f t="shared" si="8"/>
        <v>0</v>
      </c>
      <c r="AG15" s="65">
        <f t="shared" si="9"/>
        <v>0</v>
      </c>
      <c r="AH15" s="65">
        <f t="shared" si="10"/>
        <v>1</v>
      </c>
      <c r="AI15" s="65">
        <f t="shared" si="11"/>
        <v>1</v>
      </c>
      <c r="AJ15" s="65">
        <f t="shared" si="12"/>
        <v>9</v>
      </c>
      <c r="AK15" s="64"/>
      <c r="AL15" s="67">
        <f t="shared" si="13"/>
        <v>0</v>
      </c>
      <c r="AM15" s="67">
        <f t="shared" si="13"/>
        <v>2.0833333333333332E-2</v>
      </c>
      <c r="AN15" s="67">
        <f t="shared" si="13"/>
        <v>2.0833333333333332E-2</v>
      </c>
      <c r="AO15" s="67">
        <f t="shared" si="13"/>
        <v>0.1875</v>
      </c>
      <c r="AP15" s="67">
        <f t="shared" si="14"/>
        <v>0</v>
      </c>
      <c r="AQ15" s="67">
        <f t="shared" si="15"/>
        <v>0</v>
      </c>
      <c r="AR15" s="67">
        <f t="shared" si="16"/>
        <v>0</v>
      </c>
      <c r="AS15" s="67">
        <f t="shared" si="17"/>
        <v>0</v>
      </c>
      <c r="AT15" s="67">
        <f t="shared" si="18"/>
        <v>0</v>
      </c>
      <c r="AU15" s="67">
        <f t="shared" si="19"/>
        <v>2.0833333333333332E-2</v>
      </c>
      <c r="AV15" s="67">
        <f t="shared" si="20"/>
        <v>2.0833333333333332E-2</v>
      </c>
      <c r="AW15" s="67">
        <f t="shared" si="21"/>
        <v>0.1875</v>
      </c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</row>
    <row r="16" spans="17:63" ht="14.25" x14ac:dyDescent="0.2">
      <c r="Q16" s="3" t="s">
        <v>5</v>
      </c>
      <c r="R16" s="56">
        <f>'Síntese CC 0'!E16</f>
        <v>7</v>
      </c>
      <c r="S16" s="56">
        <f>'Síntese CC 1'!E16</f>
        <v>1</v>
      </c>
      <c r="T16" s="56">
        <f>'Síntese CC 2'!E16</f>
        <v>0</v>
      </c>
      <c r="U16" s="56">
        <f>'Síntese CC 3'!E16</f>
        <v>1</v>
      </c>
      <c r="V16" s="56">
        <f>'Síntese CC 4'!E16</f>
        <v>1</v>
      </c>
      <c r="W16" s="56">
        <f>'Síntese CC 5'!E16</f>
        <v>0</v>
      </c>
      <c r="X16" s="65">
        <f t="shared" si="0"/>
        <v>10</v>
      </c>
      <c r="Y16" s="65">
        <f t="shared" si="1"/>
        <v>1</v>
      </c>
      <c r="Z16" s="66">
        <f t="shared" si="2"/>
        <v>1</v>
      </c>
      <c r="AA16" s="66">
        <f t="shared" si="3"/>
        <v>2</v>
      </c>
      <c r="AB16" s="66">
        <f t="shared" si="4"/>
        <v>8</v>
      </c>
      <c r="AC16" s="65">
        <f t="shared" si="5"/>
        <v>0</v>
      </c>
      <c r="AD16" s="65">
        <f t="shared" si="6"/>
        <v>0</v>
      </c>
      <c r="AE16" s="65">
        <f t="shared" si="7"/>
        <v>0</v>
      </c>
      <c r="AF16" s="65">
        <f t="shared" si="8"/>
        <v>0</v>
      </c>
      <c r="AG16" s="65">
        <f t="shared" si="9"/>
        <v>1</v>
      </c>
      <c r="AH16" s="65">
        <f t="shared" si="10"/>
        <v>1</v>
      </c>
      <c r="AI16" s="65">
        <f t="shared" si="11"/>
        <v>2</v>
      </c>
      <c r="AJ16" s="65">
        <f t="shared" si="12"/>
        <v>8</v>
      </c>
      <c r="AK16" s="64"/>
      <c r="AL16" s="67">
        <f t="shared" si="13"/>
        <v>2.0833333333333332E-2</v>
      </c>
      <c r="AM16" s="67">
        <f t="shared" si="13"/>
        <v>2.0833333333333332E-2</v>
      </c>
      <c r="AN16" s="67">
        <f t="shared" si="13"/>
        <v>4.1666666666666664E-2</v>
      </c>
      <c r="AO16" s="67">
        <f t="shared" si="13"/>
        <v>0.16666666666666666</v>
      </c>
      <c r="AP16" s="67">
        <f t="shared" si="14"/>
        <v>0</v>
      </c>
      <c r="AQ16" s="67">
        <f t="shared" si="15"/>
        <v>0</v>
      </c>
      <c r="AR16" s="67">
        <f t="shared" si="16"/>
        <v>0</v>
      </c>
      <c r="AS16" s="67">
        <f t="shared" si="17"/>
        <v>0</v>
      </c>
      <c r="AT16" s="67">
        <f t="shared" si="18"/>
        <v>2.0833333333333332E-2</v>
      </c>
      <c r="AU16" s="67">
        <f t="shared" si="19"/>
        <v>2.0833333333333332E-2</v>
      </c>
      <c r="AV16" s="67">
        <f t="shared" si="20"/>
        <v>4.1666666666666664E-2</v>
      </c>
      <c r="AW16" s="67">
        <f t="shared" si="21"/>
        <v>0.16666666666666666</v>
      </c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</row>
    <row r="17" spans="17:63" ht="14.25" x14ac:dyDescent="0.2">
      <c r="Q17" s="3" t="s">
        <v>6</v>
      </c>
      <c r="R17" s="56">
        <f>'Síntese CC 0'!E17</f>
        <v>0</v>
      </c>
      <c r="S17" s="56">
        <f>'Síntese CC 1'!E17</f>
        <v>5</v>
      </c>
      <c r="T17" s="56">
        <f>'Síntese CC 2'!E17</f>
        <v>1</v>
      </c>
      <c r="U17" s="56">
        <f>'Síntese CC 3'!E17</f>
        <v>3</v>
      </c>
      <c r="V17" s="56">
        <f>'Síntese CC 4'!E17</f>
        <v>1</v>
      </c>
      <c r="W17" s="56">
        <f>'Síntese CC 5'!E17</f>
        <v>0</v>
      </c>
      <c r="X17" s="65">
        <f t="shared" si="0"/>
        <v>10</v>
      </c>
      <c r="Y17" s="65">
        <f t="shared" si="1"/>
        <v>3</v>
      </c>
      <c r="Z17" s="66">
        <f t="shared" si="2"/>
        <v>1</v>
      </c>
      <c r="AA17" s="66">
        <f t="shared" si="3"/>
        <v>4</v>
      </c>
      <c r="AB17" s="66">
        <f t="shared" si="4"/>
        <v>6</v>
      </c>
      <c r="AC17" s="65">
        <f t="shared" si="5"/>
        <v>3</v>
      </c>
      <c r="AD17" s="65">
        <f t="shared" si="6"/>
        <v>1</v>
      </c>
      <c r="AE17" s="65">
        <f t="shared" si="7"/>
        <v>4</v>
      </c>
      <c r="AF17" s="65">
        <f t="shared" si="8"/>
        <v>6</v>
      </c>
      <c r="AG17" s="65">
        <f t="shared" si="9"/>
        <v>0</v>
      </c>
      <c r="AH17" s="65">
        <f t="shared" si="10"/>
        <v>0</v>
      </c>
      <c r="AI17" s="65">
        <f t="shared" si="11"/>
        <v>0</v>
      </c>
      <c r="AJ17" s="65">
        <f t="shared" si="12"/>
        <v>0</v>
      </c>
      <c r="AK17" s="64"/>
      <c r="AL17" s="67">
        <f t="shared" si="13"/>
        <v>6.25E-2</v>
      </c>
      <c r="AM17" s="67">
        <f t="shared" si="13"/>
        <v>2.0833333333333332E-2</v>
      </c>
      <c r="AN17" s="67">
        <f t="shared" si="13"/>
        <v>8.3333333333333329E-2</v>
      </c>
      <c r="AO17" s="67">
        <f t="shared" si="13"/>
        <v>0.125</v>
      </c>
      <c r="AP17" s="67">
        <f t="shared" si="14"/>
        <v>6.25E-2</v>
      </c>
      <c r="AQ17" s="67">
        <f t="shared" si="15"/>
        <v>2.0833333333333332E-2</v>
      </c>
      <c r="AR17" s="67">
        <f t="shared" si="16"/>
        <v>8.3333333333333329E-2</v>
      </c>
      <c r="AS17" s="67">
        <f t="shared" si="17"/>
        <v>0.125</v>
      </c>
      <c r="AT17" s="67">
        <f t="shared" si="18"/>
        <v>0</v>
      </c>
      <c r="AU17" s="67">
        <f t="shared" si="19"/>
        <v>0</v>
      </c>
      <c r="AV17" s="67">
        <f t="shared" si="20"/>
        <v>0</v>
      </c>
      <c r="AW17" s="67">
        <f t="shared" si="21"/>
        <v>0</v>
      </c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</row>
    <row r="18" spans="17:63" ht="14.25" x14ac:dyDescent="0.2">
      <c r="Q18" s="3" t="s">
        <v>6</v>
      </c>
      <c r="R18" s="56">
        <f>'Síntese CC 0'!E18</f>
        <v>0</v>
      </c>
      <c r="S18" s="56">
        <f>'Síntese CC 1'!E18</f>
        <v>0</v>
      </c>
      <c r="T18" s="56">
        <f>'Síntese CC 2'!E18</f>
        <v>6</v>
      </c>
      <c r="U18" s="56">
        <f>'Síntese CC 3'!E18</f>
        <v>2</v>
      </c>
      <c r="V18" s="56">
        <f>'Síntese CC 4'!E18</f>
        <v>2</v>
      </c>
      <c r="W18" s="56">
        <f>'Síntese CC 5'!E18</f>
        <v>0</v>
      </c>
      <c r="X18" s="65">
        <f t="shared" si="0"/>
        <v>10</v>
      </c>
      <c r="Y18" s="65">
        <f t="shared" si="1"/>
        <v>2</v>
      </c>
      <c r="Z18" s="66">
        <f t="shared" si="2"/>
        <v>2</v>
      </c>
      <c r="AA18" s="66">
        <f t="shared" si="3"/>
        <v>4</v>
      </c>
      <c r="AB18" s="66">
        <f t="shared" si="4"/>
        <v>6</v>
      </c>
      <c r="AC18" s="65">
        <f t="shared" si="5"/>
        <v>2</v>
      </c>
      <c r="AD18" s="65">
        <f t="shared" si="6"/>
        <v>2</v>
      </c>
      <c r="AE18" s="65">
        <f t="shared" si="7"/>
        <v>4</v>
      </c>
      <c r="AF18" s="65">
        <f t="shared" si="8"/>
        <v>6</v>
      </c>
      <c r="AG18" s="65">
        <f t="shared" si="9"/>
        <v>0</v>
      </c>
      <c r="AH18" s="65">
        <f t="shared" si="10"/>
        <v>0</v>
      </c>
      <c r="AI18" s="65">
        <f t="shared" si="11"/>
        <v>0</v>
      </c>
      <c r="AJ18" s="65">
        <f t="shared" si="12"/>
        <v>0</v>
      </c>
      <c r="AK18" s="64"/>
      <c r="AL18" s="67">
        <f t="shared" si="13"/>
        <v>4.1666666666666664E-2</v>
      </c>
      <c r="AM18" s="67">
        <f t="shared" si="13"/>
        <v>4.1666666666666664E-2</v>
      </c>
      <c r="AN18" s="67">
        <f t="shared" si="13"/>
        <v>8.3333333333333329E-2</v>
      </c>
      <c r="AO18" s="67">
        <f t="shared" si="13"/>
        <v>0.125</v>
      </c>
      <c r="AP18" s="67">
        <f t="shared" si="14"/>
        <v>4.1666666666666664E-2</v>
      </c>
      <c r="AQ18" s="67">
        <f t="shared" si="15"/>
        <v>4.1666666666666664E-2</v>
      </c>
      <c r="AR18" s="67">
        <f t="shared" si="16"/>
        <v>8.3333333333333329E-2</v>
      </c>
      <c r="AS18" s="67">
        <f t="shared" si="17"/>
        <v>0.125</v>
      </c>
      <c r="AT18" s="67">
        <f t="shared" si="18"/>
        <v>0</v>
      </c>
      <c r="AU18" s="67">
        <f t="shared" si="19"/>
        <v>0</v>
      </c>
      <c r="AV18" s="67">
        <f t="shared" si="20"/>
        <v>0</v>
      </c>
      <c r="AW18" s="67">
        <f t="shared" si="21"/>
        <v>0</v>
      </c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</row>
    <row r="19" spans="17:63" ht="14.25" x14ac:dyDescent="0.2">
      <c r="Q19" s="3" t="s">
        <v>5</v>
      </c>
      <c r="R19" s="56">
        <f>'Síntese CC 0'!E19</f>
        <v>5</v>
      </c>
      <c r="S19" s="56">
        <f>'Síntese CC 1'!E19</f>
        <v>1</v>
      </c>
      <c r="T19" s="56">
        <f>'Síntese CC 2'!E19</f>
        <v>2</v>
      </c>
      <c r="U19" s="56">
        <f>'Síntese CC 3'!E19</f>
        <v>1</v>
      </c>
      <c r="V19" s="56">
        <f>'Síntese CC 4'!E19</f>
        <v>1</v>
      </c>
      <c r="W19" s="56">
        <f>'Síntese CC 5'!E19</f>
        <v>0</v>
      </c>
      <c r="X19" s="65">
        <f t="shared" si="0"/>
        <v>10</v>
      </c>
      <c r="Y19" s="65">
        <f t="shared" si="1"/>
        <v>1</v>
      </c>
      <c r="Z19" s="66">
        <f t="shared" si="2"/>
        <v>1</v>
      </c>
      <c r="AA19" s="66">
        <f t="shared" si="3"/>
        <v>2</v>
      </c>
      <c r="AB19" s="66">
        <f t="shared" si="4"/>
        <v>8</v>
      </c>
      <c r="AC19" s="65">
        <f t="shared" si="5"/>
        <v>0</v>
      </c>
      <c r="AD19" s="65">
        <f t="shared" si="6"/>
        <v>0</v>
      </c>
      <c r="AE19" s="65">
        <f t="shared" si="7"/>
        <v>0</v>
      </c>
      <c r="AF19" s="65">
        <f t="shared" si="8"/>
        <v>0</v>
      </c>
      <c r="AG19" s="65">
        <f t="shared" si="9"/>
        <v>1</v>
      </c>
      <c r="AH19" s="65">
        <f t="shared" si="10"/>
        <v>1</v>
      </c>
      <c r="AI19" s="65">
        <f t="shared" si="11"/>
        <v>2</v>
      </c>
      <c r="AJ19" s="65">
        <f t="shared" si="12"/>
        <v>8</v>
      </c>
      <c r="AK19" s="64"/>
      <c r="AL19" s="67">
        <f t="shared" si="13"/>
        <v>2.0833333333333332E-2</v>
      </c>
      <c r="AM19" s="67">
        <f t="shared" si="13"/>
        <v>2.0833333333333332E-2</v>
      </c>
      <c r="AN19" s="67">
        <f t="shared" si="13"/>
        <v>4.1666666666666664E-2</v>
      </c>
      <c r="AO19" s="67">
        <f t="shared" si="13"/>
        <v>0.16666666666666666</v>
      </c>
      <c r="AP19" s="67">
        <f t="shared" si="14"/>
        <v>0</v>
      </c>
      <c r="AQ19" s="67">
        <f t="shared" si="15"/>
        <v>0</v>
      </c>
      <c r="AR19" s="67">
        <f t="shared" si="16"/>
        <v>0</v>
      </c>
      <c r="AS19" s="67">
        <f t="shared" si="17"/>
        <v>0</v>
      </c>
      <c r="AT19" s="67">
        <f t="shared" si="18"/>
        <v>2.0833333333333332E-2</v>
      </c>
      <c r="AU19" s="67">
        <f t="shared" si="19"/>
        <v>2.0833333333333332E-2</v>
      </c>
      <c r="AV19" s="67">
        <f t="shared" si="20"/>
        <v>4.1666666666666664E-2</v>
      </c>
      <c r="AW19" s="67">
        <f t="shared" si="21"/>
        <v>0.16666666666666666</v>
      </c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</row>
    <row r="20" spans="17:63" ht="14.25" x14ac:dyDescent="0.2">
      <c r="Q20" s="3" t="s">
        <v>6</v>
      </c>
      <c r="R20" s="56">
        <f>'Síntese CC 0'!E20</f>
        <v>0</v>
      </c>
      <c r="S20" s="56">
        <f>'Síntese CC 1'!E20</f>
        <v>0</v>
      </c>
      <c r="T20" s="56">
        <f>'Síntese CC 2'!E20</f>
        <v>6</v>
      </c>
      <c r="U20" s="56">
        <f>'Síntese CC 3'!E20</f>
        <v>3</v>
      </c>
      <c r="V20" s="56">
        <f>'Síntese CC 4'!E20</f>
        <v>0</v>
      </c>
      <c r="W20" s="56">
        <f>'Síntese CC 5'!E20</f>
        <v>1</v>
      </c>
      <c r="X20" s="65">
        <f t="shared" si="0"/>
        <v>10</v>
      </c>
      <c r="Y20" s="65">
        <f t="shared" si="1"/>
        <v>3</v>
      </c>
      <c r="Z20" s="66">
        <f t="shared" si="2"/>
        <v>1</v>
      </c>
      <c r="AA20" s="66">
        <f t="shared" si="3"/>
        <v>4</v>
      </c>
      <c r="AB20" s="66">
        <f t="shared" si="4"/>
        <v>6</v>
      </c>
      <c r="AC20" s="65">
        <f t="shared" si="5"/>
        <v>3</v>
      </c>
      <c r="AD20" s="65">
        <f t="shared" si="6"/>
        <v>1</v>
      </c>
      <c r="AE20" s="65">
        <f t="shared" si="7"/>
        <v>4</v>
      </c>
      <c r="AF20" s="65">
        <f t="shared" si="8"/>
        <v>6</v>
      </c>
      <c r="AG20" s="65">
        <f t="shared" si="9"/>
        <v>0</v>
      </c>
      <c r="AH20" s="65">
        <f t="shared" si="10"/>
        <v>0</v>
      </c>
      <c r="AI20" s="65">
        <f t="shared" si="11"/>
        <v>0</v>
      </c>
      <c r="AJ20" s="65">
        <f t="shared" si="12"/>
        <v>0</v>
      </c>
      <c r="AK20" s="64"/>
      <c r="AL20" s="67">
        <f t="shared" si="13"/>
        <v>6.25E-2</v>
      </c>
      <c r="AM20" s="67">
        <f t="shared" si="13"/>
        <v>2.0833333333333332E-2</v>
      </c>
      <c r="AN20" s="67">
        <f t="shared" si="13"/>
        <v>8.3333333333333329E-2</v>
      </c>
      <c r="AO20" s="67">
        <f t="shared" si="13"/>
        <v>0.125</v>
      </c>
      <c r="AP20" s="67">
        <f t="shared" si="14"/>
        <v>6.25E-2</v>
      </c>
      <c r="AQ20" s="67">
        <f t="shared" si="15"/>
        <v>2.0833333333333332E-2</v>
      </c>
      <c r="AR20" s="67">
        <f t="shared" si="16"/>
        <v>8.3333333333333329E-2</v>
      </c>
      <c r="AS20" s="67">
        <f t="shared" si="17"/>
        <v>0.125</v>
      </c>
      <c r="AT20" s="67">
        <f t="shared" si="18"/>
        <v>0</v>
      </c>
      <c r="AU20" s="67">
        <f t="shared" si="19"/>
        <v>0</v>
      </c>
      <c r="AV20" s="67">
        <f t="shared" si="20"/>
        <v>0</v>
      </c>
      <c r="AW20" s="67">
        <f t="shared" si="21"/>
        <v>0</v>
      </c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</row>
    <row r="21" spans="17:63" ht="14.25" x14ac:dyDescent="0.2">
      <c r="Q21" s="3" t="s">
        <v>6</v>
      </c>
      <c r="R21" s="56">
        <f>'Síntese CC 0'!E21</f>
        <v>1</v>
      </c>
      <c r="S21" s="56">
        <f>'Síntese CC 1'!E21</f>
        <v>5</v>
      </c>
      <c r="T21" s="56">
        <f>'Síntese CC 2'!E21</f>
        <v>1</v>
      </c>
      <c r="U21" s="56">
        <f>'Síntese CC 3'!E21</f>
        <v>2</v>
      </c>
      <c r="V21" s="56">
        <f>'Síntese CC 4'!E21</f>
        <v>0</v>
      </c>
      <c r="W21" s="56">
        <f>'Síntese CC 5'!E21</f>
        <v>1</v>
      </c>
      <c r="X21" s="65">
        <f t="shared" si="0"/>
        <v>10</v>
      </c>
      <c r="Y21" s="65">
        <f t="shared" si="1"/>
        <v>2</v>
      </c>
      <c r="Z21" s="66">
        <f t="shared" si="2"/>
        <v>1</v>
      </c>
      <c r="AA21" s="66">
        <f t="shared" si="3"/>
        <v>3</v>
      </c>
      <c r="AB21" s="66">
        <f t="shared" si="4"/>
        <v>7</v>
      </c>
      <c r="AC21" s="65">
        <f t="shared" si="5"/>
        <v>2</v>
      </c>
      <c r="AD21" s="65">
        <f t="shared" si="6"/>
        <v>1</v>
      </c>
      <c r="AE21" s="65">
        <f t="shared" si="7"/>
        <v>3</v>
      </c>
      <c r="AF21" s="65">
        <f t="shared" si="8"/>
        <v>7</v>
      </c>
      <c r="AG21" s="65">
        <f t="shared" si="9"/>
        <v>0</v>
      </c>
      <c r="AH21" s="65">
        <f t="shared" si="10"/>
        <v>0</v>
      </c>
      <c r="AI21" s="65">
        <f t="shared" si="11"/>
        <v>0</v>
      </c>
      <c r="AJ21" s="65">
        <f t="shared" si="12"/>
        <v>0</v>
      </c>
      <c r="AK21" s="64"/>
      <c r="AL21" s="67">
        <f t="shared" si="13"/>
        <v>4.1666666666666664E-2</v>
      </c>
      <c r="AM21" s="67">
        <f t="shared" si="13"/>
        <v>2.0833333333333332E-2</v>
      </c>
      <c r="AN21" s="67">
        <f t="shared" si="13"/>
        <v>6.25E-2</v>
      </c>
      <c r="AO21" s="67">
        <f t="shared" si="13"/>
        <v>0.14583333333333334</v>
      </c>
      <c r="AP21" s="67">
        <f t="shared" si="14"/>
        <v>4.1666666666666664E-2</v>
      </c>
      <c r="AQ21" s="67">
        <f t="shared" si="15"/>
        <v>2.0833333333333332E-2</v>
      </c>
      <c r="AR21" s="67">
        <f t="shared" si="16"/>
        <v>6.25E-2</v>
      </c>
      <c r="AS21" s="67">
        <f t="shared" si="17"/>
        <v>0.14583333333333334</v>
      </c>
      <c r="AT21" s="67">
        <f t="shared" si="18"/>
        <v>0</v>
      </c>
      <c r="AU21" s="67">
        <f t="shared" si="19"/>
        <v>0</v>
      </c>
      <c r="AV21" s="67">
        <f t="shared" si="20"/>
        <v>0</v>
      </c>
      <c r="AW21" s="67">
        <f t="shared" si="21"/>
        <v>0</v>
      </c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</row>
    <row r="22" spans="17:63" ht="14.25" x14ac:dyDescent="0.2">
      <c r="Q22" s="3" t="s">
        <v>5</v>
      </c>
      <c r="R22" s="56">
        <f>'Síntese CC 0'!E22</f>
        <v>1</v>
      </c>
      <c r="S22" s="56">
        <f>'Síntese CC 1'!E22</f>
        <v>6</v>
      </c>
      <c r="T22" s="56">
        <f>'Síntese CC 2'!E22</f>
        <v>0</v>
      </c>
      <c r="U22" s="56">
        <f>'Síntese CC 3'!E22</f>
        <v>3</v>
      </c>
      <c r="V22" s="56">
        <f>'Síntese CC 4'!E22</f>
        <v>0</v>
      </c>
      <c r="W22" s="56">
        <f>'Síntese CC 5'!E22</f>
        <v>0</v>
      </c>
      <c r="X22" s="65">
        <f t="shared" si="0"/>
        <v>10</v>
      </c>
      <c r="Y22" s="65">
        <f t="shared" si="1"/>
        <v>3</v>
      </c>
      <c r="Z22" s="66">
        <f t="shared" si="2"/>
        <v>0</v>
      </c>
      <c r="AA22" s="66">
        <f t="shared" si="3"/>
        <v>3</v>
      </c>
      <c r="AB22" s="66">
        <f t="shared" si="4"/>
        <v>7</v>
      </c>
      <c r="AC22" s="65">
        <f t="shared" si="5"/>
        <v>0</v>
      </c>
      <c r="AD22" s="65">
        <f t="shared" si="6"/>
        <v>0</v>
      </c>
      <c r="AE22" s="65">
        <f t="shared" si="7"/>
        <v>0</v>
      </c>
      <c r="AF22" s="65">
        <f t="shared" si="8"/>
        <v>0</v>
      </c>
      <c r="AG22" s="65">
        <f t="shared" si="9"/>
        <v>3</v>
      </c>
      <c r="AH22" s="65">
        <f t="shared" si="10"/>
        <v>0</v>
      </c>
      <c r="AI22" s="65">
        <f t="shared" si="11"/>
        <v>3</v>
      </c>
      <c r="AJ22" s="65">
        <f t="shared" si="12"/>
        <v>7</v>
      </c>
      <c r="AK22" s="64"/>
      <c r="AL22" s="67">
        <f t="shared" si="13"/>
        <v>6.25E-2</v>
      </c>
      <c r="AM22" s="67">
        <f t="shared" si="13"/>
        <v>0</v>
      </c>
      <c r="AN22" s="67">
        <f t="shared" si="13"/>
        <v>6.25E-2</v>
      </c>
      <c r="AO22" s="67">
        <f t="shared" si="13"/>
        <v>0.14583333333333334</v>
      </c>
      <c r="AP22" s="67">
        <f t="shared" si="14"/>
        <v>0</v>
      </c>
      <c r="AQ22" s="67">
        <f t="shared" si="15"/>
        <v>0</v>
      </c>
      <c r="AR22" s="67">
        <f t="shared" si="16"/>
        <v>0</v>
      </c>
      <c r="AS22" s="67">
        <f t="shared" si="17"/>
        <v>0</v>
      </c>
      <c r="AT22" s="67">
        <f t="shared" si="18"/>
        <v>6.25E-2</v>
      </c>
      <c r="AU22" s="67">
        <f t="shared" si="19"/>
        <v>0</v>
      </c>
      <c r="AV22" s="67">
        <f t="shared" si="20"/>
        <v>6.25E-2</v>
      </c>
      <c r="AW22" s="67">
        <f t="shared" si="21"/>
        <v>0.14583333333333334</v>
      </c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</row>
    <row r="23" spans="17:63" ht="14.25" x14ac:dyDescent="0.2">
      <c r="Q23" s="3" t="s">
        <v>5</v>
      </c>
      <c r="R23" s="56">
        <f>'Síntese CC 0'!E23</f>
        <v>5</v>
      </c>
      <c r="S23" s="56">
        <f>'Síntese CC 1'!E23</f>
        <v>0</v>
      </c>
      <c r="T23" s="56">
        <f>'Síntese CC 2'!E23</f>
        <v>1</v>
      </c>
      <c r="U23" s="56">
        <f>'Síntese CC 3'!E23</f>
        <v>1</v>
      </c>
      <c r="V23" s="56">
        <f>'Síntese CC 4'!E23</f>
        <v>2</v>
      </c>
      <c r="W23" s="56">
        <f>'Síntese CC 5'!E23</f>
        <v>1</v>
      </c>
      <c r="X23" s="65">
        <f t="shared" si="0"/>
        <v>10</v>
      </c>
      <c r="Y23" s="65">
        <f t="shared" si="1"/>
        <v>1</v>
      </c>
      <c r="Z23" s="66">
        <f t="shared" si="2"/>
        <v>3</v>
      </c>
      <c r="AA23" s="66">
        <f t="shared" si="3"/>
        <v>4</v>
      </c>
      <c r="AB23" s="66">
        <f t="shared" si="4"/>
        <v>6</v>
      </c>
      <c r="AC23" s="65">
        <f t="shared" si="5"/>
        <v>0</v>
      </c>
      <c r="AD23" s="65">
        <f t="shared" si="6"/>
        <v>0</v>
      </c>
      <c r="AE23" s="65">
        <f t="shared" si="7"/>
        <v>0</v>
      </c>
      <c r="AF23" s="65">
        <f t="shared" si="8"/>
        <v>0</v>
      </c>
      <c r="AG23" s="65">
        <f t="shared" si="9"/>
        <v>1</v>
      </c>
      <c r="AH23" s="65">
        <f t="shared" si="10"/>
        <v>3</v>
      </c>
      <c r="AI23" s="65">
        <f t="shared" si="11"/>
        <v>4</v>
      </c>
      <c r="AJ23" s="65">
        <f t="shared" si="12"/>
        <v>6</v>
      </c>
      <c r="AK23" s="64"/>
      <c r="AL23" s="67">
        <f t="shared" si="13"/>
        <v>2.0833333333333332E-2</v>
      </c>
      <c r="AM23" s="67">
        <f t="shared" si="13"/>
        <v>6.25E-2</v>
      </c>
      <c r="AN23" s="67">
        <f t="shared" si="13"/>
        <v>8.3333333333333329E-2</v>
      </c>
      <c r="AO23" s="67">
        <f t="shared" si="13"/>
        <v>0.125</v>
      </c>
      <c r="AP23" s="67">
        <f t="shared" si="14"/>
        <v>0</v>
      </c>
      <c r="AQ23" s="67">
        <f t="shared" si="15"/>
        <v>0</v>
      </c>
      <c r="AR23" s="67">
        <f t="shared" si="16"/>
        <v>0</v>
      </c>
      <c r="AS23" s="67">
        <f t="shared" si="17"/>
        <v>0</v>
      </c>
      <c r="AT23" s="67">
        <f t="shared" si="18"/>
        <v>2.0833333333333332E-2</v>
      </c>
      <c r="AU23" s="67">
        <f t="shared" si="19"/>
        <v>6.25E-2</v>
      </c>
      <c r="AV23" s="67">
        <f t="shared" si="20"/>
        <v>8.3333333333333329E-2</v>
      </c>
      <c r="AW23" s="67">
        <f t="shared" si="21"/>
        <v>0.125</v>
      </c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</row>
    <row r="24" spans="17:63" ht="14.25" x14ac:dyDescent="0.2">
      <c r="Q24" s="3" t="s">
        <v>6</v>
      </c>
      <c r="R24" s="56">
        <f>'Síntese CC 0'!E24</f>
        <v>0</v>
      </c>
      <c r="S24" s="56">
        <f>'Síntese CC 1'!E24</f>
        <v>6</v>
      </c>
      <c r="T24" s="56">
        <f>'Síntese CC 2'!E24</f>
        <v>1</v>
      </c>
      <c r="U24" s="56">
        <f>'Síntese CC 3'!E24</f>
        <v>1</v>
      </c>
      <c r="V24" s="56">
        <f>'Síntese CC 4'!E24</f>
        <v>2</v>
      </c>
      <c r="W24" s="56">
        <f>'Síntese CC 5'!E24</f>
        <v>0</v>
      </c>
      <c r="X24" s="65">
        <f t="shared" si="0"/>
        <v>10</v>
      </c>
      <c r="Y24" s="65">
        <f t="shared" si="1"/>
        <v>1</v>
      </c>
      <c r="Z24" s="66">
        <f t="shared" si="2"/>
        <v>2</v>
      </c>
      <c r="AA24" s="66">
        <f t="shared" si="3"/>
        <v>3</v>
      </c>
      <c r="AB24" s="66">
        <f t="shared" si="4"/>
        <v>7</v>
      </c>
      <c r="AC24" s="65">
        <f t="shared" si="5"/>
        <v>1</v>
      </c>
      <c r="AD24" s="65">
        <f t="shared" si="6"/>
        <v>2</v>
      </c>
      <c r="AE24" s="65">
        <f t="shared" si="7"/>
        <v>3</v>
      </c>
      <c r="AF24" s="65">
        <f t="shared" si="8"/>
        <v>7</v>
      </c>
      <c r="AG24" s="65">
        <f t="shared" si="9"/>
        <v>0</v>
      </c>
      <c r="AH24" s="65">
        <f t="shared" si="10"/>
        <v>0</v>
      </c>
      <c r="AI24" s="65">
        <f t="shared" si="11"/>
        <v>0</v>
      </c>
      <c r="AJ24" s="65">
        <f t="shared" si="12"/>
        <v>0</v>
      </c>
      <c r="AK24" s="64"/>
      <c r="AL24" s="67">
        <f t="shared" si="13"/>
        <v>2.0833333333333332E-2</v>
      </c>
      <c r="AM24" s="67">
        <f t="shared" si="13"/>
        <v>4.1666666666666664E-2</v>
      </c>
      <c r="AN24" s="67">
        <f t="shared" si="13"/>
        <v>6.25E-2</v>
      </c>
      <c r="AO24" s="67">
        <f t="shared" si="13"/>
        <v>0.14583333333333334</v>
      </c>
      <c r="AP24" s="67">
        <f t="shared" si="14"/>
        <v>2.0833333333333332E-2</v>
      </c>
      <c r="AQ24" s="67">
        <f t="shared" si="15"/>
        <v>4.1666666666666664E-2</v>
      </c>
      <c r="AR24" s="67">
        <f t="shared" si="16"/>
        <v>6.25E-2</v>
      </c>
      <c r="AS24" s="67">
        <f t="shared" si="17"/>
        <v>0.14583333333333334</v>
      </c>
      <c r="AT24" s="67">
        <f t="shared" si="18"/>
        <v>0</v>
      </c>
      <c r="AU24" s="67">
        <f t="shared" si="19"/>
        <v>0</v>
      </c>
      <c r="AV24" s="67">
        <f t="shared" si="20"/>
        <v>0</v>
      </c>
      <c r="AW24" s="67">
        <f t="shared" si="21"/>
        <v>0</v>
      </c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</row>
    <row r="25" spans="17:63" ht="14.25" x14ac:dyDescent="0.2">
      <c r="Q25" s="3" t="s">
        <v>5</v>
      </c>
      <c r="R25" s="56">
        <f>'Síntese CC 0'!E25</f>
        <v>7</v>
      </c>
      <c r="S25" s="56">
        <f>'Síntese CC 1'!E25</f>
        <v>0</v>
      </c>
      <c r="T25" s="56">
        <f>'Síntese CC 2'!E25</f>
        <v>2</v>
      </c>
      <c r="U25" s="56">
        <f>'Síntese CC 3'!E25</f>
        <v>1</v>
      </c>
      <c r="V25" s="56">
        <f>'Síntese CC 4'!E25</f>
        <v>0</v>
      </c>
      <c r="W25" s="56">
        <f>'Síntese CC 5'!E25</f>
        <v>0</v>
      </c>
      <c r="X25" s="65">
        <f t="shared" si="0"/>
        <v>10</v>
      </c>
      <c r="Y25" s="65">
        <f t="shared" si="1"/>
        <v>1</v>
      </c>
      <c r="Z25" s="66">
        <f t="shared" si="2"/>
        <v>0</v>
      </c>
      <c r="AA25" s="66">
        <f t="shared" si="3"/>
        <v>1</v>
      </c>
      <c r="AB25" s="66">
        <f t="shared" si="4"/>
        <v>9</v>
      </c>
      <c r="AC25" s="65">
        <f t="shared" si="5"/>
        <v>0</v>
      </c>
      <c r="AD25" s="65">
        <f t="shared" si="6"/>
        <v>0</v>
      </c>
      <c r="AE25" s="65">
        <f t="shared" si="7"/>
        <v>0</v>
      </c>
      <c r="AF25" s="65">
        <f t="shared" si="8"/>
        <v>0</v>
      </c>
      <c r="AG25" s="65">
        <f t="shared" si="9"/>
        <v>1</v>
      </c>
      <c r="AH25" s="65">
        <f t="shared" si="10"/>
        <v>0</v>
      </c>
      <c r="AI25" s="65">
        <f t="shared" si="11"/>
        <v>1</v>
      </c>
      <c r="AJ25" s="65">
        <f t="shared" si="12"/>
        <v>9</v>
      </c>
      <c r="AK25" s="64"/>
      <c r="AL25" s="67">
        <f t="shared" si="13"/>
        <v>2.0833333333333332E-2</v>
      </c>
      <c r="AM25" s="67">
        <f t="shared" si="13"/>
        <v>0</v>
      </c>
      <c r="AN25" s="67">
        <f t="shared" si="13"/>
        <v>2.0833333333333332E-2</v>
      </c>
      <c r="AO25" s="67">
        <f t="shared" si="13"/>
        <v>0.1875</v>
      </c>
      <c r="AP25" s="67">
        <f t="shared" si="14"/>
        <v>0</v>
      </c>
      <c r="AQ25" s="67">
        <f t="shared" si="15"/>
        <v>0</v>
      </c>
      <c r="AR25" s="67">
        <f t="shared" si="16"/>
        <v>0</v>
      </c>
      <c r="AS25" s="67">
        <f t="shared" si="17"/>
        <v>0</v>
      </c>
      <c r="AT25" s="67">
        <f t="shared" si="18"/>
        <v>2.0833333333333332E-2</v>
      </c>
      <c r="AU25" s="67">
        <f t="shared" si="19"/>
        <v>0</v>
      </c>
      <c r="AV25" s="67">
        <f t="shared" si="20"/>
        <v>2.0833333333333332E-2</v>
      </c>
      <c r="AW25" s="67">
        <f t="shared" si="21"/>
        <v>0.1875</v>
      </c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</row>
    <row r="26" spans="17:63" ht="14.25" x14ac:dyDescent="0.2">
      <c r="Q26" s="54"/>
      <c r="R26" s="56"/>
      <c r="S26" s="56"/>
      <c r="T26" s="56"/>
      <c r="U26" s="56"/>
      <c r="V26" s="56"/>
      <c r="W26" s="56"/>
      <c r="X26" s="65"/>
      <c r="Y26" s="65"/>
      <c r="Z26" s="66"/>
      <c r="AA26" s="66"/>
      <c r="AB26" s="66"/>
      <c r="AC26" s="65"/>
      <c r="AD26" s="65"/>
      <c r="AE26" s="65"/>
      <c r="AF26" s="65"/>
      <c r="AG26" s="65"/>
      <c r="AH26" s="65"/>
      <c r="AI26" s="65"/>
      <c r="AJ26" s="65"/>
      <c r="AK26" s="64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</row>
    <row r="27" spans="17:63" ht="14.25" x14ac:dyDescent="0.2">
      <c r="Q27" s="54"/>
      <c r="R27" s="56"/>
      <c r="S27" s="56"/>
      <c r="T27" s="56"/>
      <c r="U27" s="56"/>
      <c r="V27" s="56"/>
      <c r="W27" s="56"/>
      <c r="X27" s="65"/>
      <c r="Y27" s="65"/>
      <c r="Z27" s="66"/>
      <c r="AA27" s="66"/>
      <c r="AB27" s="66"/>
      <c r="AC27" s="65"/>
      <c r="AD27" s="65"/>
      <c r="AE27" s="65"/>
      <c r="AF27" s="65"/>
      <c r="AG27" s="65"/>
      <c r="AH27" s="65"/>
      <c r="AI27" s="65"/>
      <c r="AJ27" s="65"/>
      <c r="AK27" s="64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</row>
    <row r="28" spans="17:63" ht="14.25" x14ac:dyDescent="0.2">
      <c r="Q28" s="54"/>
      <c r="R28" s="56"/>
      <c r="S28" s="56"/>
      <c r="T28" s="56"/>
      <c r="U28" s="56"/>
      <c r="V28" s="56"/>
      <c r="W28" s="56"/>
      <c r="X28" s="65"/>
      <c r="Y28" s="65"/>
      <c r="Z28" s="66"/>
      <c r="AA28" s="66"/>
      <c r="AB28" s="66"/>
      <c r="AC28" s="65"/>
      <c r="AD28" s="65"/>
      <c r="AE28" s="65"/>
      <c r="AF28" s="65"/>
      <c r="AG28" s="65"/>
      <c r="AH28" s="65"/>
      <c r="AI28" s="65"/>
      <c r="AJ28" s="65"/>
      <c r="AK28" s="64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</row>
    <row r="29" spans="17:63" ht="14.25" x14ac:dyDescent="0.2">
      <c r="Q29" s="54"/>
      <c r="R29" s="56"/>
      <c r="S29" s="56"/>
      <c r="T29" s="56"/>
      <c r="U29" s="56"/>
      <c r="V29" s="56"/>
      <c r="W29" s="56"/>
      <c r="X29" s="56"/>
      <c r="Y29" s="56"/>
      <c r="Z29" s="55"/>
      <c r="AA29" s="55"/>
      <c r="AB29" s="55"/>
      <c r="AC29" s="56"/>
      <c r="AD29" s="56"/>
      <c r="AE29" s="56"/>
      <c r="AF29" s="56"/>
      <c r="AG29" s="56"/>
      <c r="AH29" s="56"/>
      <c r="AI29" s="56"/>
      <c r="AJ29" s="56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</row>
    <row r="30" spans="17:63" ht="14.25" x14ac:dyDescent="0.2">
      <c r="Q30" s="54"/>
      <c r="R30" s="56"/>
      <c r="S30" s="56"/>
      <c r="T30" s="56"/>
      <c r="U30" s="56"/>
      <c r="V30" s="56"/>
      <c r="W30" s="56"/>
      <c r="X30" s="56"/>
      <c r="Y30" s="56"/>
      <c r="Z30" s="55"/>
      <c r="AA30" s="55"/>
      <c r="AB30" s="55"/>
      <c r="AC30" s="56"/>
      <c r="AD30" s="56"/>
      <c r="AE30" s="56"/>
      <c r="AF30" s="56"/>
      <c r="AG30" s="56"/>
      <c r="AH30" s="56"/>
      <c r="AI30" s="56"/>
      <c r="AJ30" s="56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</row>
    <row r="31" spans="17:63" ht="14.25" x14ac:dyDescent="0.2">
      <c r="Q31" s="54"/>
      <c r="R31" s="56"/>
      <c r="S31" s="56"/>
      <c r="T31" s="56"/>
      <c r="U31" s="56"/>
      <c r="V31" s="56"/>
      <c r="W31" s="56"/>
      <c r="X31" s="56"/>
      <c r="Y31" s="56"/>
      <c r="Z31" s="55"/>
      <c r="AA31" s="55"/>
      <c r="AB31" s="55"/>
      <c r="AC31" s="56"/>
      <c r="AD31" s="56"/>
      <c r="AE31" s="56"/>
      <c r="AF31" s="56"/>
      <c r="AG31" s="56"/>
      <c r="AH31" s="56"/>
      <c r="AI31" s="56"/>
      <c r="AJ31" s="56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</row>
    <row r="32" spans="17:63" ht="14.25" x14ac:dyDescent="0.2">
      <c r="Q32" s="54"/>
      <c r="R32" s="56"/>
      <c r="S32" s="56"/>
      <c r="T32" s="56"/>
      <c r="U32" s="56"/>
      <c r="V32" s="56"/>
      <c r="W32" s="56"/>
      <c r="X32" s="56"/>
      <c r="Y32" s="56"/>
      <c r="Z32" s="55"/>
      <c r="AA32" s="55"/>
      <c r="AB32" s="55"/>
      <c r="AC32" s="56"/>
      <c r="AD32" s="56"/>
      <c r="AE32" s="56"/>
      <c r="AF32" s="56"/>
      <c r="AG32" s="56"/>
      <c r="AH32" s="56"/>
      <c r="AI32" s="56"/>
      <c r="AJ32" s="56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</row>
    <row r="33" spans="17:49" ht="14.25" x14ac:dyDescent="0.2">
      <c r="Q33" s="54"/>
      <c r="R33" s="56"/>
      <c r="S33" s="56"/>
      <c r="T33" s="56"/>
      <c r="U33" s="56"/>
      <c r="V33" s="56"/>
      <c r="W33" s="56"/>
      <c r="X33" s="56"/>
      <c r="Y33" s="56"/>
      <c r="Z33" s="55"/>
      <c r="AA33" s="55"/>
      <c r="AB33" s="55"/>
      <c r="AC33" s="56"/>
      <c r="AD33" s="56"/>
      <c r="AE33" s="56"/>
      <c r="AF33" s="56"/>
      <c r="AG33" s="56"/>
      <c r="AH33" s="56"/>
      <c r="AI33" s="56"/>
      <c r="AJ33" s="56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</row>
    <row r="34" spans="17:49" ht="14.25" x14ac:dyDescent="0.2">
      <c r="Q34" s="54"/>
      <c r="R34" s="56"/>
      <c r="S34" s="56"/>
      <c r="T34" s="56"/>
      <c r="U34" s="56"/>
      <c r="V34" s="56"/>
      <c r="W34" s="56"/>
      <c r="X34" s="56"/>
      <c r="Y34" s="56"/>
      <c r="Z34" s="55"/>
      <c r="AA34" s="55"/>
      <c r="AB34" s="55"/>
      <c r="AC34" s="56"/>
      <c r="AD34" s="56"/>
      <c r="AE34" s="56"/>
      <c r="AF34" s="56"/>
      <c r="AG34" s="56"/>
      <c r="AH34" s="56"/>
      <c r="AI34" s="56"/>
      <c r="AJ34" s="56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</row>
    <row r="35" spans="17:49" ht="14.25" x14ac:dyDescent="0.2">
      <c r="Q35" s="54"/>
      <c r="R35" s="56"/>
      <c r="S35" s="56"/>
      <c r="T35" s="56"/>
      <c r="U35" s="56"/>
      <c r="V35" s="56"/>
      <c r="W35" s="56"/>
      <c r="X35" s="56"/>
      <c r="Y35" s="56"/>
      <c r="Z35" s="55"/>
      <c r="AA35" s="55"/>
      <c r="AB35" s="55"/>
      <c r="AC35" s="56"/>
      <c r="AD35" s="56"/>
      <c r="AE35" s="56"/>
      <c r="AF35" s="56"/>
      <c r="AG35" s="56"/>
      <c r="AH35" s="56"/>
      <c r="AI35" s="56"/>
      <c r="AJ35" s="56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</row>
    <row r="36" spans="17:49" ht="14.25" x14ac:dyDescent="0.2">
      <c r="Q36" s="52"/>
      <c r="R36" s="56"/>
      <c r="S36" s="56"/>
      <c r="T36" s="56"/>
      <c r="U36" s="56"/>
      <c r="V36" s="56"/>
      <c r="W36" s="56"/>
      <c r="X36" s="56"/>
      <c r="Y36" s="56"/>
      <c r="Z36" s="55"/>
      <c r="AA36" s="55"/>
      <c r="AB36" s="55"/>
      <c r="AC36" s="56"/>
      <c r="AD36" s="56"/>
      <c r="AE36" s="56"/>
      <c r="AF36" s="56"/>
      <c r="AG36" s="56"/>
      <c r="AH36" s="56"/>
      <c r="AI36" s="56"/>
      <c r="AJ36" s="56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</row>
    <row r="37" spans="17:49" ht="14.25" x14ac:dyDescent="0.2">
      <c r="Q37" s="52"/>
      <c r="R37" s="56"/>
      <c r="S37" s="56"/>
      <c r="T37" s="56"/>
      <c r="U37" s="56"/>
      <c r="V37" s="56"/>
      <c r="W37" s="56"/>
      <c r="X37" s="56"/>
      <c r="Y37" s="56"/>
      <c r="Z37" s="55"/>
      <c r="AA37" s="55"/>
      <c r="AB37" s="55"/>
      <c r="AC37" s="56"/>
      <c r="AD37" s="56"/>
      <c r="AE37" s="56"/>
      <c r="AF37" s="56"/>
      <c r="AG37" s="56"/>
      <c r="AH37" s="56"/>
      <c r="AI37" s="56"/>
      <c r="AJ37" s="56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</row>
    <row r="38" spans="17:49" ht="14.25" x14ac:dyDescent="0.2">
      <c r="Q38" s="52"/>
      <c r="R38" s="56"/>
      <c r="S38" s="56"/>
      <c r="T38" s="56"/>
      <c r="U38" s="56"/>
      <c r="V38" s="56"/>
      <c r="W38" s="56"/>
      <c r="X38" s="56"/>
      <c r="Y38" s="56"/>
      <c r="Z38" s="55"/>
      <c r="AA38" s="55"/>
      <c r="AB38" s="55"/>
      <c r="AC38" s="56"/>
      <c r="AD38" s="56"/>
      <c r="AE38" s="56"/>
      <c r="AF38" s="56"/>
      <c r="AG38" s="56"/>
      <c r="AH38" s="56"/>
      <c r="AI38" s="56"/>
      <c r="AJ38" s="56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</row>
    <row r="39" spans="17:49" ht="14.25" x14ac:dyDescent="0.2">
      <c r="Q39" s="52"/>
      <c r="R39" s="56"/>
      <c r="S39" s="56"/>
      <c r="T39" s="56"/>
      <c r="U39" s="56"/>
      <c r="V39" s="56"/>
      <c r="W39" s="56"/>
      <c r="X39" s="56"/>
      <c r="Y39" s="56"/>
      <c r="Z39" s="55"/>
      <c r="AA39" s="55"/>
      <c r="AB39" s="55"/>
      <c r="AC39" s="56"/>
      <c r="AD39" s="56"/>
      <c r="AE39" s="56"/>
      <c r="AF39" s="56"/>
      <c r="AG39" s="56"/>
      <c r="AH39" s="56"/>
      <c r="AI39" s="56"/>
      <c r="AJ39" s="56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</row>
    <row r="40" spans="17:49" ht="14.25" x14ac:dyDescent="0.2">
      <c r="Q40" s="52"/>
      <c r="R40" s="56"/>
      <c r="S40" s="56"/>
      <c r="T40" s="56"/>
      <c r="U40" s="56"/>
      <c r="V40" s="56"/>
      <c r="W40" s="56"/>
      <c r="X40" s="56"/>
      <c r="Y40" s="56"/>
      <c r="Z40" s="55"/>
      <c r="AA40" s="55"/>
      <c r="AB40" s="55"/>
      <c r="AC40" s="56"/>
      <c r="AD40" s="56"/>
      <c r="AE40" s="56"/>
      <c r="AF40" s="56"/>
      <c r="AG40" s="56"/>
      <c r="AH40" s="56"/>
      <c r="AI40" s="56"/>
      <c r="AJ40" s="56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</row>
    <row r="41" spans="17:49" ht="14.25" x14ac:dyDescent="0.2">
      <c r="Q41" s="52"/>
      <c r="R41" s="56"/>
      <c r="S41" s="56"/>
      <c r="T41" s="56"/>
      <c r="U41" s="56"/>
      <c r="V41" s="56"/>
      <c r="W41" s="56"/>
      <c r="X41" s="56"/>
      <c r="Y41" s="56"/>
      <c r="Z41" s="55"/>
      <c r="AA41" s="55"/>
      <c r="AB41" s="55"/>
      <c r="AC41" s="56"/>
      <c r="AD41" s="56"/>
      <c r="AE41" s="56"/>
      <c r="AF41" s="56"/>
      <c r="AG41" s="56"/>
      <c r="AH41" s="56"/>
      <c r="AI41" s="56"/>
      <c r="AJ41" s="56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</row>
    <row r="42" spans="17:49" ht="14.25" x14ac:dyDescent="0.2">
      <c r="Q42" s="52"/>
      <c r="R42" s="56"/>
      <c r="S42" s="56"/>
      <c r="T42" s="56"/>
      <c r="U42" s="56"/>
      <c r="V42" s="56"/>
      <c r="W42" s="56"/>
      <c r="X42" s="56"/>
      <c r="Y42" s="56"/>
      <c r="Z42" s="55"/>
      <c r="AA42" s="55"/>
      <c r="AB42" s="55"/>
      <c r="AC42" s="56"/>
      <c r="AD42" s="56"/>
      <c r="AE42" s="56"/>
      <c r="AF42" s="56"/>
      <c r="AG42" s="56"/>
      <c r="AH42" s="56"/>
      <c r="AI42" s="56"/>
      <c r="AJ42" s="56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</row>
    <row r="43" spans="17:49" ht="14.25" x14ac:dyDescent="0.2">
      <c r="Q43" s="52"/>
      <c r="R43" s="56"/>
      <c r="S43" s="56"/>
      <c r="T43" s="56"/>
      <c r="U43" s="56"/>
      <c r="V43" s="56"/>
      <c r="W43" s="56"/>
      <c r="X43" s="56"/>
      <c r="Y43" s="56"/>
      <c r="Z43" s="55"/>
      <c r="AA43" s="55"/>
      <c r="AB43" s="55"/>
      <c r="AC43" s="56"/>
      <c r="AD43" s="56"/>
      <c r="AE43" s="56"/>
      <c r="AF43" s="56"/>
      <c r="AG43" s="56"/>
      <c r="AH43" s="56"/>
      <c r="AI43" s="56"/>
      <c r="AJ43" s="56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</row>
    <row r="44" spans="17:49" ht="14.25" x14ac:dyDescent="0.2">
      <c r="Q44" s="52"/>
      <c r="R44" s="56"/>
      <c r="S44" s="56"/>
      <c r="T44" s="56"/>
      <c r="U44" s="56"/>
      <c r="V44" s="56"/>
      <c r="W44" s="56"/>
      <c r="X44" s="56"/>
      <c r="Y44" s="56"/>
      <c r="Z44" s="55"/>
      <c r="AA44" s="55"/>
      <c r="AB44" s="55"/>
      <c r="AC44" s="56"/>
      <c r="AD44" s="56"/>
      <c r="AE44" s="56"/>
      <c r="AF44" s="56"/>
      <c r="AG44" s="56"/>
      <c r="AH44" s="56"/>
      <c r="AI44" s="56"/>
      <c r="AJ44" s="56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</row>
    <row r="45" spans="17:49" ht="14.25" x14ac:dyDescent="0.2">
      <c r="Q45" s="52"/>
      <c r="R45" s="56"/>
      <c r="S45" s="56"/>
      <c r="T45" s="56"/>
      <c r="U45" s="56"/>
      <c r="V45" s="56"/>
      <c r="W45" s="56"/>
      <c r="X45" s="56"/>
      <c r="Y45" s="56"/>
      <c r="Z45" s="55"/>
      <c r="AA45" s="55"/>
      <c r="AB45" s="55"/>
      <c r="AC45" s="56"/>
      <c r="AD45" s="56"/>
      <c r="AE45" s="56"/>
      <c r="AF45" s="56"/>
      <c r="AG45" s="56"/>
      <c r="AH45" s="56"/>
      <c r="AI45" s="56"/>
      <c r="AJ45" s="56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</row>
    <row r="46" spans="17:49" x14ac:dyDescent="0.2">
      <c r="X46" s="56"/>
      <c r="Y46" s="56"/>
      <c r="Z46" s="55"/>
      <c r="AA46" s="55"/>
      <c r="AB46" s="55"/>
      <c r="AC46" s="56"/>
      <c r="AD46" s="56"/>
      <c r="AE46" s="56"/>
      <c r="AF46" s="56"/>
      <c r="AG46" s="56"/>
      <c r="AH46" s="56"/>
      <c r="AI46" s="56"/>
      <c r="AJ46" s="56"/>
    </row>
  </sheetData>
  <sheetProtection algorithmName="SHA-512" hashValue="J28nDv0kaZS3Ss2HT7v2yGnvNVG5+6q3ovc4uAq1KDWv61Ir3fpPgkVgmKYbp7wTKkPqmN53lhateC8IiXxKkQ==" saltValue="cu7djvd9leYVBXbF0ZU91Q==" spinCount="100000" sheet="1" objects="1" scenarios="1" selectLockedCells="1"/>
  <mergeCells count="6">
    <mergeCell ref="AT4:AW4"/>
    <mergeCell ref="Y4:AB4"/>
    <mergeCell ref="AC4:AF4"/>
    <mergeCell ref="AG4:AJ4"/>
    <mergeCell ref="AL4:AO4"/>
    <mergeCell ref="AP4:AS4"/>
  </mergeCells>
  <dataValidations count="1">
    <dataValidation type="list" allowBlank="1" showInputMessage="1" showErrorMessage="1" sqref="Q6:Q45">
      <formula1>"C,NC"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4:AW46"/>
  <sheetViews>
    <sheetView topLeftCell="V1" workbookViewId="0">
      <selection activeCell="C6" sqref="C6:F6"/>
    </sheetView>
  </sheetViews>
  <sheetFormatPr defaultRowHeight="12.75" x14ac:dyDescent="0.2"/>
  <sheetData>
    <row r="4" spans="17:49" x14ac:dyDescent="0.2">
      <c r="Y4" s="73" t="s">
        <v>92</v>
      </c>
      <c r="Z4" s="73"/>
      <c r="AA4" s="73"/>
      <c r="AB4" s="73"/>
      <c r="AC4" s="73" t="s">
        <v>93</v>
      </c>
      <c r="AD4" s="73"/>
      <c r="AE4" s="73"/>
      <c r="AF4" s="73"/>
      <c r="AG4" s="73" t="s">
        <v>94</v>
      </c>
      <c r="AH4" s="73"/>
      <c r="AI4" s="73"/>
      <c r="AJ4" s="73"/>
      <c r="AL4" s="73" t="s">
        <v>92</v>
      </c>
      <c r="AM4" s="73"/>
      <c r="AN4" s="73"/>
      <c r="AO4" s="73"/>
      <c r="AP4" s="73" t="s">
        <v>93</v>
      </c>
      <c r="AQ4" s="73"/>
      <c r="AR4" s="73"/>
      <c r="AS4" s="73"/>
      <c r="AT4" s="73" t="s">
        <v>94</v>
      </c>
      <c r="AU4" s="73"/>
      <c r="AV4" s="73"/>
      <c r="AW4" s="73"/>
    </row>
    <row r="5" spans="17:49" x14ac:dyDescent="0.2">
      <c r="R5" s="49">
        <v>0</v>
      </c>
      <c r="S5" s="49">
        <v>1</v>
      </c>
      <c r="T5" s="49">
        <v>2</v>
      </c>
      <c r="U5" s="49">
        <v>3</v>
      </c>
      <c r="V5" s="49">
        <v>4</v>
      </c>
      <c r="W5" s="49">
        <v>5</v>
      </c>
      <c r="Y5" s="24" t="s">
        <v>95</v>
      </c>
      <c r="Z5" s="24" t="s">
        <v>96</v>
      </c>
      <c r="AA5" s="24" t="s">
        <v>97</v>
      </c>
      <c r="AB5" t="s">
        <v>98</v>
      </c>
      <c r="AC5" s="24" t="s">
        <v>95</v>
      </c>
      <c r="AD5" s="24" t="s">
        <v>96</v>
      </c>
      <c r="AE5" s="24" t="s">
        <v>97</v>
      </c>
      <c r="AF5" s="24" t="s">
        <v>98</v>
      </c>
      <c r="AG5" s="24" t="s">
        <v>95</v>
      </c>
      <c r="AH5" s="24" t="s">
        <v>96</v>
      </c>
      <c r="AI5" s="24" t="s">
        <v>97</v>
      </c>
      <c r="AJ5" s="24" t="s">
        <v>98</v>
      </c>
      <c r="AL5" s="24" t="s">
        <v>95</v>
      </c>
      <c r="AM5" s="24" t="s">
        <v>96</v>
      </c>
      <c r="AN5" s="24" t="s">
        <v>97</v>
      </c>
      <c r="AO5" t="s">
        <v>98</v>
      </c>
      <c r="AP5" s="24" t="s">
        <v>95</v>
      </c>
      <c r="AQ5" s="24" t="s">
        <v>96</v>
      </c>
      <c r="AR5" s="24" t="s">
        <v>97</v>
      </c>
      <c r="AS5" s="24" t="s">
        <v>98</v>
      </c>
      <c r="AT5" s="24" t="s">
        <v>95</v>
      </c>
      <c r="AU5" s="24" t="s">
        <v>96</v>
      </c>
      <c r="AV5" s="24" t="s">
        <v>97</v>
      </c>
      <c r="AW5" s="24" t="s">
        <v>98</v>
      </c>
    </row>
    <row r="6" spans="17:49" ht="14.25" x14ac:dyDescent="0.2">
      <c r="Q6" s="3" t="s">
        <v>5</v>
      </c>
      <c r="R6" s="50">
        <f>'Síntese CC 0'!E6</f>
        <v>4</v>
      </c>
      <c r="S6" s="50">
        <f>'Síntese CC 1'!E6</f>
        <v>3</v>
      </c>
      <c r="T6" s="51">
        <f>'Síntese CC 2'!E6</f>
        <v>0</v>
      </c>
      <c r="U6" s="51">
        <f>'Síntese CC 3'!E6</f>
        <v>1</v>
      </c>
      <c r="V6" s="51">
        <f>'Síntese CC 4'!E6</f>
        <v>1</v>
      </c>
      <c r="W6" s="51">
        <f>'Síntese CC 5'!E6</f>
        <v>1</v>
      </c>
      <c r="X6" s="50">
        <f>SUM(R6:W6)</f>
        <v>10</v>
      </c>
      <c r="Y6" s="50">
        <f>U6</f>
        <v>1</v>
      </c>
      <c r="Z6" s="49">
        <f>SUM(V6:W6)</f>
        <v>2</v>
      </c>
      <c r="AA6" s="49">
        <f>SUM(U6:W6)</f>
        <v>3</v>
      </c>
      <c r="AB6" s="49">
        <f>SUM(R6:T6)</f>
        <v>7</v>
      </c>
      <c r="AC6" s="50">
        <f>IF(Q6="C",Y6,)</f>
        <v>0</v>
      </c>
      <c r="AD6" s="50">
        <f>IF(Q6="C",Z6,)</f>
        <v>0</v>
      </c>
      <c r="AE6" s="50">
        <f>IF(Q6="C",AA6,)</f>
        <v>0</v>
      </c>
      <c r="AF6" s="50">
        <f>IF(Q6="C",AB6,)</f>
        <v>0</v>
      </c>
      <c r="AG6" s="50">
        <f>IF(Q6="NC",Y6,)</f>
        <v>1</v>
      </c>
      <c r="AH6" s="50">
        <f>IF(Q6="NC",Z6,)</f>
        <v>2</v>
      </c>
      <c r="AI6" s="50">
        <f>IF(Q6="NC",AA6,)</f>
        <v>3</v>
      </c>
      <c r="AJ6" s="50">
        <f>IF(Q6="NC",AB6,)</f>
        <v>7</v>
      </c>
      <c r="AL6" s="53">
        <f>Y6/48</f>
        <v>2.0833333333333332E-2</v>
      </c>
      <c r="AM6" s="53">
        <f>Z6/48</f>
        <v>4.1666666666666664E-2</v>
      </c>
      <c r="AN6" s="53">
        <f>AA6/48</f>
        <v>6.25E-2</v>
      </c>
      <c r="AO6" s="53">
        <f>AB6/48</f>
        <v>0.14583333333333334</v>
      </c>
      <c r="AP6" s="53">
        <f>IF(Q6="C",AC6/48,)</f>
        <v>0</v>
      </c>
      <c r="AQ6" s="53">
        <f>IF(Q6="C",AD6/48,)</f>
        <v>0</v>
      </c>
      <c r="AR6" s="53">
        <f>IF(Q6="C",AE6/48,)</f>
        <v>0</v>
      </c>
      <c r="AS6" s="53">
        <f>IF(Q6="C",AF6/48,)</f>
        <v>0</v>
      </c>
      <c r="AT6" s="53">
        <f>IF(Q6="NC",AG6/48,)</f>
        <v>2.0833333333333332E-2</v>
      </c>
      <c r="AU6" s="53">
        <f>IF(Q6="NC",AH6/48,)</f>
        <v>4.1666666666666664E-2</v>
      </c>
      <c r="AV6" s="53">
        <f>IF(Q6="NC",AI6/48,)</f>
        <v>6.25E-2</v>
      </c>
      <c r="AW6" s="53">
        <f>IF(Q6="NC",AJ6/48,)</f>
        <v>0.14583333333333334</v>
      </c>
    </row>
    <row r="7" spans="17:49" ht="14.25" x14ac:dyDescent="0.2">
      <c r="Q7" s="3" t="s">
        <v>5</v>
      </c>
      <c r="R7" s="51">
        <f>'Síntese CC 0'!E7</f>
        <v>5</v>
      </c>
      <c r="S7" s="51">
        <f>'Síntese CC 1'!E7</f>
        <v>0</v>
      </c>
      <c r="T7" s="51">
        <f>'Síntese CC 2'!E7</f>
        <v>1</v>
      </c>
      <c r="U7" s="51">
        <f>'Síntese CC 3'!E7</f>
        <v>4</v>
      </c>
      <c r="V7" s="51">
        <f>'Síntese CC 4'!E7</f>
        <v>0</v>
      </c>
      <c r="W7" s="51">
        <f>'Síntese CC 5'!E7</f>
        <v>0</v>
      </c>
      <c r="X7" s="50">
        <f t="shared" ref="X7:X25" si="0">SUM(R7:W7)</f>
        <v>10</v>
      </c>
      <c r="Y7" s="50">
        <f t="shared" ref="Y7:Y25" si="1">U7</f>
        <v>4</v>
      </c>
      <c r="Z7" s="49">
        <f t="shared" ref="Z7:Z25" si="2">SUM(V7:W7)</f>
        <v>0</v>
      </c>
      <c r="AA7" s="49">
        <f t="shared" ref="AA7:AA25" si="3">SUM(U7:W7)</f>
        <v>4</v>
      </c>
      <c r="AB7" s="49">
        <f t="shared" ref="AB7:AB25" si="4">SUM(R7:T7)</f>
        <v>6</v>
      </c>
      <c r="AC7" s="50">
        <f t="shared" ref="AC7:AC25" si="5">IF(Q7="C",Y7,)</f>
        <v>0</v>
      </c>
      <c r="AD7" s="50">
        <f t="shared" ref="AD7:AD25" si="6">IF(Q7="C",Z7,)</f>
        <v>0</v>
      </c>
      <c r="AE7" s="50">
        <f t="shared" ref="AE7:AE25" si="7">IF(Q7="C",AA7,)</f>
        <v>0</v>
      </c>
      <c r="AF7" s="50">
        <f t="shared" ref="AF7:AF25" si="8">IF(Q7="C",AB7,)</f>
        <v>0</v>
      </c>
      <c r="AG7" s="50">
        <f t="shared" ref="AG7:AG25" si="9">IF(Q7="NC",Y7,)</f>
        <v>4</v>
      </c>
      <c r="AH7" s="50">
        <f t="shared" ref="AH7:AH25" si="10">IF(Q7="NC",Z7,)</f>
        <v>0</v>
      </c>
      <c r="AI7" s="50">
        <f t="shared" ref="AI7:AI25" si="11">IF(Q7="NC",AA7,)</f>
        <v>4</v>
      </c>
      <c r="AJ7" s="50">
        <f t="shared" ref="AJ7:AJ25" si="12">IF(Q7="NC",AB7,)</f>
        <v>6</v>
      </c>
      <c r="AL7" s="53">
        <f t="shared" ref="AL7:AL25" si="13">Y7/48</f>
        <v>8.3333333333333329E-2</v>
      </c>
      <c r="AM7" s="53">
        <f t="shared" ref="AM7:AM25" si="14">Z7/48</f>
        <v>0</v>
      </c>
      <c r="AN7" s="53">
        <f t="shared" ref="AN7:AN25" si="15">AA7/48</f>
        <v>8.3333333333333329E-2</v>
      </c>
      <c r="AO7" s="53">
        <f t="shared" ref="AO7:AO25" si="16">AB7/48</f>
        <v>0.125</v>
      </c>
      <c r="AP7" s="53">
        <f t="shared" ref="AP7:AP25" si="17">IF(Q7="C",AC7/48,)</f>
        <v>0</v>
      </c>
      <c r="AQ7" s="53">
        <f t="shared" ref="AQ7:AQ25" si="18">IF(Q7="C",AD7/48,)</f>
        <v>0</v>
      </c>
      <c r="AR7" s="53">
        <f t="shared" ref="AR7:AR25" si="19">IF(Q7="C",AE7/48,)</f>
        <v>0</v>
      </c>
      <c r="AS7" s="53">
        <f t="shared" ref="AS7:AS25" si="20">IF(Q7="C",AF7/48,)</f>
        <v>0</v>
      </c>
      <c r="AT7" s="53">
        <f t="shared" ref="AT7:AT25" si="21">IF(Q7="NC",AG7/48,)</f>
        <v>8.3333333333333329E-2</v>
      </c>
      <c r="AU7" s="53">
        <f t="shared" ref="AU7:AU25" si="22">IF(Q7="NC",AH7/48,)</f>
        <v>0</v>
      </c>
      <c r="AV7" s="53">
        <f t="shared" ref="AV7:AV25" si="23">IF(Q7="NC",AI7/48,)</f>
        <v>8.3333333333333329E-2</v>
      </c>
      <c r="AW7" s="53">
        <f t="shared" ref="AW7:AW25" si="24">IF(Q7="NC",AJ7/48,)</f>
        <v>0.125</v>
      </c>
    </row>
    <row r="8" spans="17:49" ht="14.25" x14ac:dyDescent="0.2">
      <c r="Q8" s="3" t="s">
        <v>5</v>
      </c>
      <c r="R8" s="51">
        <f>'Síntese CC 0'!E8</f>
        <v>6</v>
      </c>
      <c r="S8" s="51">
        <f>'Síntese CC 1'!E8</f>
        <v>1</v>
      </c>
      <c r="T8" s="51">
        <f>'Síntese CC 2'!E8</f>
        <v>0</v>
      </c>
      <c r="U8" s="51">
        <f>'Síntese CC 3'!E8</f>
        <v>2</v>
      </c>
      <c r="V8" s="51">
        <f>'Síntese CC 4'!E8</f>
        <v>1</v>
      </c>
      <c r="W8" s="51">
        <f>'Síntese CC 5'!E8</f>
        <v>0</v>
      </c>
      <c r="X8" s="50">
        <f t="shared" si="0"/>
        <v>10</v>
      </c>
      <c r="Y8" s="50">
        <f t="shared" si="1"/>
        <v>2</v>
      </c>
      <c r="Z8" s="49">
        <f t="shared" si="2"/>
        <v>1</v>
      </c>
      <c r="AA8" s="49">
        <f t="shared" si="3"/>
        <v>3</v>
      </c>
      <c r="AB8" s="49">
        <f t="shared" si="4"/>
        <v>7</v>
      </c>
      <c r="AC8" s="50">
        <f t="shared" si="5"/>
        <v>0</v>
      </c>
      <c r="AD8" s="50">
        <f t="shared" si="6"/>
        <v>0</v>
      </c>
      <c r="AE8" s="50">
        <f t="shared" si="7"/>
        <v>0</v>
      </c>
      <c r="AF8" s="50">
        <f t="shared" si="8"/>
        <v>0</v>
      </c>
      <c r="AG8" s="50">
        <f t="shared" si="9"/>
        <v>2</v>
      </c>
      <c r="AH8" s="50">
        <f t="shared" si="10"/>
        <v>1</v>
      </c>
      <c r="AI8" s="50">
        <f t="shared" si="11"/>
        <v>3</v>
      </c>
      <c r="AJ8" s="50">
        <f t="shared" si="12"/>
        <v>7</v>
      </c>
      <c r="AL8" s="53">
        <f t="shared" si="13"/>
        <v>4.1666666666666664E-2</v>
      </c>
      <c r="AM8" s="53">
        <f t="shared" si="14"/>
        <v>2.0833333333333332E-2</v>
      </c>
      <c r="AN8" s="53">
        <f t="shared" si="15"/>
        <v>6.25E-2</v>
      </c>
      <c r="AO8" s="53">
        <f t="shared" si="16"/>
        <v>0.14583333333333334</v>
      </c>
      <c r="AP8" s="53">
        <f t="shared" si="17"/>
        <v>0</v>
      </c>
      <c r="AQ8" s="53">
        <f t="shared" si="18"/>
        <v>0</v>
      </c>
      <c r="AR8" s="53">
        <f t="shared" si="19"/>
        <v>0</v>
      </c>
      <c r="AS8" s="53">
        <f t="shared" si="20"/>
        <v>0</v>
      </c>
      <c r="AT8" s="53">
        <f t="shared" si="21"/>
        <v>4.1666666666666664E-2</v>
      </c>
      <c r="AU8" s="53">
        <f t="shared" si="22"/>
        <v>2.0833333333333332E-2</v>
      </c>
      <c r="AV8" s="53">
        <f t="shared" si="23"/>
        <v>6.25E-2</v>
      </c>
      <c r="AW8" s="53">
        <f t="shared" si="24"/>
        <v>0.14583333333333334</v>
      </c>
    </row>
    <row r="9" spans="17:49" ht="14.25" x14ac:dyDescent="0.2">
      <c r="Q9" s="3" t="s">
        <v>5</v>
      </c>
      <c r="R9" s="51">
        <f>'Síntese CC 0'!E9</f>
        <v>5</v>
      </c>
      <c r="S9" s="51">
        <f>'Síntese CC 1'!E9</f>
        <v>1</v>
      </c>
      <c r="T9" s="51">
        <f>'Síntese CC 2'!E9</f>
        <v>1</v>
      </c>
      <c r="U9" s="51">
        <f>'Síntese CC 3'!E9</f>
        <v>2</v>
      </c>
      <c r="V9" s="51">
        <f>'Síntese CC 4'!E9</f>
        <v>1</v>
      </c>
      <c r="W9" s="51">
        <f>'Síntese CC 5'!E9</f>
        <v>0</v>
      </c>
      <c r="X9" s="50">
        <f t="shared" si="0"/>
        <v>10</v>
      </c>
      <c r="Y9" s="50">
        <f t="shared" si="1"/>
        <v>2</v>
      </c>
      <c r="Z9" s="49">
        <f t="shared" si="2"/>
        <v>1</v>
      </c>
      <c r="AA9" s="49">
        <f t="shared" si="3"/>
        <v>3</v>
      </c>
      <c r="AB9" s="49">
        <f t="shared" si="4"/>
        <v>7</v>
      </c>
      <c r="AC9" s="50">
        <f t="shared" si="5"/>
        <v>0</v>
      </c>
      <c r="AD9" s="50">
        <f t="shared" si="6"/>
        <v>0</v>
      </c>
      <c r="AE9" s="50">
        <f t="shared" si="7"/>
        <v>0</v>
      </c>
      <c r="AF9" s="50">
        <f t="shared" si="8"/>
        <v>0</v>
      </c>
      <c r="AG9" s="50">
        <f t="shared" si="9"/>
        <v>2</v>
      </c>
      <c r="AH9" s="50">
        <f t="shared" si="10"/>
        <v>1</v>
      </c>
      <c r="AI9" s="50">
        <f t="shared" si="11"/>
        <v>3</v>
      </c>
      <c r="AJ9" s="50">
        <f t="shared" si="12"/>
        <v>7</v>
      </c>
      <c r="AL9" s="53">
        <f t="shared" si="13"/>
        <v>4.1666666666666664E-2</v>
      </c>
      <c r="AM9" s="53">
        <f t="shared" si="14"/>
        <v>2.0833333333333332E-2</v>
      </c>
      <c r="AN9" s="53">
        <f t="shared" si="15"/>
        <v>6.25E-2</v>
      </c>
      <c r="AO9" s="53">
        <f t="shared" si="16"/>
        <v>0.14583333333333334</v>
      </c>
      <c r="AP9" s="53">
        <f t="shared" si="17"/>
        <v>0</v>
      </c>
      <c r="AQ9" s="53">
        <f t="shared" si="18"/>
        <v>0</v>
      </c>
      <c r="AR9" s="53">
        <f t="shared" si="19"/>
        <v>0</v>
      </c>
      <c r="AS9" s="53">
        <f t="shared" si="20"/>
        <v>0</v>
      </c>
      <c r="AT9" s="53">
        <f t="shared" si="21"/>
        <v>4.1666666666666664E-2</v>
      </c>
      <c r="AU9" s="53">
        <f t="shared" si="22"/>
        <v>2.0833333333333332E-2</v>
      </c>
      <c r="AV9" s="53">
        <f t="shared" si="23"/>
        <v>6.25E-2</v>
      </c>
      <c r="AW9" s="53">
        <f t="shared" si="24"/>
        <v>0.14583333333333334</v>
      </c>
    </row>
    <row r="10" spans="17:49" ht="14.25" x14ac:dyDescent="0.2">
      <c r="Q10" s="3" t="s">
        <v>6</v>
      </c>
      <c r="R10" s="51">
        <f>'Síntese CC 0'!E10</f>
        <v>0</v>
      </c>
      <c r="S10" s="51">
        <f>'Síntese CC 1'!E10</f>
        <v>1</v>
      </c>
      <c r="T10" s="51">
        <f>'Síntese CC 2'!E10</f>
        <v>6</v>
      </c>
      <c r="U10" s="51">
        <f>'Síntese CC 3'!E10</f>
        <v>2</v>
      </c>
      <c r="V10" s="51">
        <f>'Síntese CC 4'!E10</f>
        <v>1</v>
      </c>
      <c r="W10" s="51">
        <f>'Síntese CC 5'!E10</f>
        <v>0</v>
      </c>
      <c r="X10" s="50">
        <f t="shared" si="0"/>
        <v>10</v>
      </c>
      <c r="Y10" s="50">
        <f t="shared" si="1"/>
        <v>2</v>
      </c>
      <c r="Z10" s="49">
        <f t="shared" si="2"/>
        <v>1</v>
      </c>
      <c r="AA10" s="49">
        <f t="shared" si="3"/>
        <v>3</v>
      </c>
      <c r="AB10" s="49">
        <f t="shared" si="4"/>
        <v>7</v>
      </c>
      <c r="AC10" s="50">
        <f t="shared" si="5"/>
        <v>2</v>
      </c>
      <c r="AD10" s="50">
        <f t="shared" si="6"/>
        <v>1</v>
      </c>
      <c r="AE10" s="50">
        <f t="shared" si="7"/>
        <v>3</v>
      </c>
      <c r="AF10" s="50">
        <f t="shared" si="8"/>
        <v>7</v>
      </c>
      <c r="AG10" s="50">
        <f t="shared" si="9"/>
        <v>0</v>
      </c>
      <c r="AH10" s="50">
        <f t="shared" si="10"/>
        <v>0</v>
      </c>
      <c r="AI10" s="50">
        <f t="shared" si="11"/>
        <v>0</v>
      </c>
      <c r="AJ10" s="50">
        <f t="shared" si="12"/>
        <v>0</v>
      </c>
      <c r="AL10" s="53">
        <f t="shared" si="13"/>
        <v>4.1666666666666664E-2</v>
      </c>
      <c r="AM10" s="53">
        <f t="shared" si="14"/>
        <v>2.0833333333333332E-2</v>
      </c>
      <c r="AN10" s="53">
        <f t="shared" si="15"/>
        <v>6.25E-2</v>
      </c>
      <c r="AO10" s="53">
        <f t="shared" si="16"/>
        <v>0.14583333333333334</v>
      </c>
      <c r="AP10" s="53">
        <f t="shared" si="17"/>
        <v>4.1666666666666664E-2</v>
      </c>
      <c r="AQ10" s="53">
        <f t="shared" si="18"/>
        <v>2.0833333333333332E-2</v>
      </c>
      <c r="AR10" s="53">
        <f t="shared" si="19"/>
        <v>6.25E-2</v>
      </c>
      <c r="AS10" s="53">
        <f t="shared" si="20"/>
        <v>0.14583333333333334</v>
      </c>
      <c r="AT10" s="53">
        <f t="shared" si="21"/>
        <v>0</v>
      </c>
      <c r="AU10" s="53">
        <f t="shared" si="22"/>
        <v>0</v>
      </c>
      <c r="AV10" s="53">
        <f t="shared" si="23"/>
        <v>0</v>
      </c>
      <c r="AW10" s="53">
        <f t="shared" si="24"/>
        <v>0</v>
      </c>
    </row>
    <row r="11" spans="17:49" ht="14.25" x14ac:dyDescent="0.2">
      <c r="Q11" s="3" t="s">
        <v>6</v>
      </c>
      <c r="R11" s="51">
        <f>'Síntese CC 0'!E11</f>
        <v>0</v>
      </c>
      <c r="S11" s="51">
        <f>'Síntese CC 1'!E11</f>
        <v>1</v>
      </c>
      <c r="T11" s="51">
        <f>'Síntese CC 2'!E11</f>
        <v>5</v>
      </c>
      <c r="U11" s="51">
        <f>'Síntese CC 3'!E11</f>
        <v>3</v>
      </c>
      <c r="V11" s="51">
        <f>'Síntese CC 4'!E11</f>
        <v>1</v>
      </c>
      <c r="W11" s="51">
        <f>'Síntese CC 5'!E11</f>
        <v>0</v>
      </c>
      <c r="X11" s="50">
        <f t="shared" si="0"/>
        <v>10</v>
      </c>
      <c r="Y11" s="50">
        <f t="shared" si="1"/>
        <v>3</v>
      </c>
      <c r="Z11" s="49">
        <f t="shared" si="2"/>
        <v>1</v>
      </c>
      <c r="AA11" s="49">
        <f t="shared" si="3"/>
        <v>4</v>
      </c>
      <c r="AB11" s="49">
        <f t="shared" si="4"/>
        <v>6</v>
      </c>
      <c r="AC11" s="50">
        <f t="shared" si="5"/>
        <v>3</v>
      </c>
      <c r="AD11" s="50">
        <f t="shared" si="6"/>
        <v>1</v>
      </c>
      <c r="AE11" s="50">
        <f t="shared" si="7"/>
        <v>4</v>
      </c>
      <c r="AF11" s="50">
        <f t="shared" si="8"/>
        <v>6</v>
      </c>
      <c r="AG11" s="50">
        <f t="shared" si="9"/>
        <v>0</v>
      </c>
      <c r="AH11" s="50">
        <f t="shared" si="10"/>
        <v>0</v>
      </c>
      <c r="AI11" s="50">
        <f t="shared" si="11"/>
        <v>0</v>
      </c>
      <c r="AJ11" s="50">
        <f t="shared" si="12"/>
        <v>0</v>
      </c>
      <c r="AL11" s="53">
        <f t="shared" si="13"/>
        <v>6.25E-2</v>
      </c>
      <c r="AM11" s="53">
        <f t="shared" si="14"/>
        <v>2.0833333333333332E-2</v>
      </c>
      <c r="AN11" s="53">
        <f t="shared" si="15"/>
        <v>8.3333333333333329E-2</v>
      </c>
      <c r="AO11" s="53">
        <f t="shared" si="16"/>
        <v>0.125</v>
      </c>
      <c r="AP11" s="53">
        <f t="shared" si="17"/>
        <v>6.25E-2</v>
      </c>
      <c r="AQ11" s="53">
        <f t="shared" si="18"/>
        <v>2.0833333333333332E-2</v>
      </c>
      <c r="AR11" s="53">
        <f t="shared" si="19"/>
        <v>8.3333333333333329E-2</v>
      </c>
      <c r="AS11" s="53">
        <f t="shared" si="20"/>
        <v>0.125</v>
      </c>
      <c r="AT11" s="53">
        <f t="shared" si="21"/>
        <v>0</v>
      </c>
      <c r="AU11" s="53">
        <f t="shared" si="22"/>
        <v>0</v>
      </c>
      <c r="AV11" s="53">
        <f t="shared" si="23"/>
        <v>0</v>
      </c>
      <c r="AW11" s="53">
        <f t="shared" si="24"/>
        <v>0</v>
      </c>
    </row>
    <row r="12" spans="17:49" ht="14.25" x14ac:dyDescent="0.2">
      <c r="Q12" s="3" t="s">
        <v>6</v>
      </c>
      <c r="R12" s="51">
        <f>'Síntese CC 0'!E12</f>
        <v>1</v>
      </c>
      <c r="S12" s="51">
        <f>'Síntese CC 1'!E12</f>
        <v>1</v>
      </c>
      <c r="T12" s="51">
        <f>'Síntese CC 2'!E12</f>
        <v>6</v>
      </c>
      <c r="U12" s="51">
        <f>'Síntese CC 3'!E12</f>
        <v>1</v>
      </c>
      <c r="V12" s="51">
        <f>'Síntese CC 4'!E12</f>
        <v>1</v>
      </c>
      <c r="W12" s="51">
        <f>'Síntese CC 5'!E12</f>
        <v>0</v>
      </c>
      <c r="X12" s="50">
        <f t="shared" si="0"/>
        <v>10</v>
      </c>
      <c r="Y12" s="50">
        <f t="shared" si="1"/>
        <v>1</v>
      </c>
      <c r="Z12" s="49">
        <f t="shared" si="2"/>
        <v>1</v>
      </c>
      <c r="AA12" s="49">
        <f t="shared" si="3"/>
        <v>2</v>
      </c>
      <c r="AB12" s="49">
        <f t="shared" si="4"/>
        <v>8</v>
      </c>
      <c r="AC12" s="50">
        <f t="shared" si="5"/>
        <v>1</v>
      </c>
      <c r="AD12" s="50">
        <f t="shared" si="6"/>
        <v>1</v>
      </c>
      <c r="AE12" s="50">
        <f t="shared" si="7"/>
        <v>2</v>
      </c>
      <c r="AF12" s="50">
        <f t="shared" si="8"/>
        <v>8</v>
      </c>
      <c r="AG12" s="50">
        <f t="shared" si="9"/>
        <v>0</v>
      </c>
      <c r="AH12" s="50">
        <f t="shared" si="10"/>
        <v>0</v>
      </c>
      <c r="AI12" s="50">
        <f t="shared" si="11"/>
        <v>0</v>
      </c>
      <c r="AJ12" s="50">
        <f t="shared" si="12"/>
        <v>0</v>
      </c>
      <c r="AL12" s="53">
        <f t="shared" si="13"/>
        <v>2.0833333333333332E-2</v>
      </c>
      <c r="AM12" s="53">
        <f t="shared" si="14"/>
        <v>2.0833333333333332E-2</v>
      </c>
      <c r="AN12" s="53">
        <f t="shared" si="15"/>
        <v>4.1666666666666664E-2</v>
      </c>
      <c r="AO12" s="53">
        <f t="shared" si="16"/>
        <v>0.16666666666666666</v>
      </c>
      <c r="AP12" s="53">
        <f t="shared" si="17"/>
        <v>2.0833333333333332E-2</v>
      </c>
      <c r="AQ12" s="53">
        <f t="shared" si="18"/>
        <v>2.0833333333333332E-2</v>
      </c>
      <c r="AR12" s="53">
        <f t="shared" si="19"/>
        <v>4.1666666666666664E-2</v>
      </c>
      <c r="AS12" s="53">
        <f t="shared" si="20"/>
        <v>0.16666666666666666</v>
      </c>
      <c r="AT12" s="53">
        <f t="shared" si="21"/>
        <v>0</v>
      </c>
      <c r="AU12" s="53">
        <f t="shared" si="22"/>
        <v>0</v>
      </c>
      <c r="AV12" s="53">
        <f t="shared" si="23"/>
        <v>0</v>
      </c>
      <c r="AW12" s="53">
        <f t="shared" si="24"/>
        <v>0</v>
      </c>
    </row>
    <row r="13" spans="17:49" ht="14.25" x14ac:dyDescent="0.2">
      <c r="Q13" s="3" t="s">
        <v>6</v>
      </c>
      <c r="R13" s="51">
        <f>'Síntese CC 0'!E13</f>
        <v>0</v>
      </c>
      <c r="S13" s="51">
        <f>'Síntese CC 1'!E13</f>
        <v>2</v>
      </c>
      <c r="T13" s="51">
        <f>'Síntese CC 2'!E13</f>
        <v>5</v>
      </c>
      <c r="U13" s="51">
        <f>'Síntese CC 3'!E13</f>
        <v>3</v>
      </c>
      <c r="V13" s="51">
        <f>'Síntese CC 4'!E13</f>
        <v>0</v>
      </c>
      <c r="W13" s="51">
        <f>'Síntese CC 5'!E13</f>
        <v>0</v>
      </c>
      <c r="X13" s="50">
        <f t="shared" si="0"/>
        <v>10</v>
      </c>
      <c r="Y13" s="50">
        <f t="shared" si="1"/>
        <v>3</v>
      </c>
      <c r="Z13" s="49">
        <f t="shared" si="2"/>
        <v>0</v>
      </c>
      <c r="AA13" s="49">
        <f t="shared" si="3"/>
        <v>3</v>
      </c>
      <c r="AB13" s="49">
        <f t="shared" si="4"/>
        <v>7</v>
      </c>
      <c r="AC13" s="50">
        <f t="shared" si="5"/>
        <v>3</v>
      </c>
      <c r="AD13" s="50">
        <f t="shared" si="6"/>
        <v>0</v>
      </c>
      <c r="AE13" s="50">
        <f t="shared" si="7"/>
        <v>3</v>
      </c>
      <c r="AF13" s="50">
        <f t="shared" si="8"/>
        <v>7</v>
      </c>
      <c r="AG13" s="50">
        <f t="shared" si="9"/>
        <v>0</v>
      </c>
      <c r="AH13" s="50">
        <f t="shared" si="10"/>
        <v>0</v>
      </c>
      <c r="AI13" s="50">
        <f t="shared" si="11"/>
        <v>0</v>
      </c>
      <c r="AJ13" s="50">
        <f t="shared" si="12"/>
        <v>0</v>
      </c>
      <c r="AL13" s="53">
        <f t="shared" si="13"/>
        <v>6.25E-2</v>
      </c>
      <c r="AM13" s="53">
        <f t="shared" si="14"/>
        <v>0</v>
      </c>
      <c r="AN13" s="53">
        <f t="shared" si="15"/>
        <v>6.25E-2</v>
      </c>
      <c r="AO13" s="53">
        <f t="shared" si="16"/>
        <v>0.14583333333333334</v>
      </c>
      <c r="AP13" s="53">
        <f t="shared" si="17"/>
        <v>6.25E-2</v>
      </c>
      <c r="AQ13" s="53">
        <f t="shared" si="18"/>
        <v>0</v>
      </c>
      <c r="AR13" s="53">
        <f t="shared" si="19"/>
        <v>6.25E-2</v>
      </c>
      <c r="AS13" s="53">
        <f t="shared" si="20"/>
        <v>0.14583333333333334</v>
      </c>
      <c r="AT13" s="53">
        <f t="shared" si="21"/>
        <v>0</v>
      </c>
      <c r="AU13" s="53">
        <f t="shared" si="22"/>
        <v>0</v>
      </c>
      <c r="AV13" s="53">
        <f t="shared" si="23"/>
        <v>0</v>
      </c>
      <c r="AW13" s="53">
        <f t="shared" si="24"/>
        <v>0</v>
      </c>
    </row>
    <row r="14" spans="17:49" ht="14.25" x14ac:dyDescent="0.2">
      <c r="Q14" s="3" t="s">
        <v>6</v>
      </c>
      <c r="R14" s="51">
        <f>'Síntese CC 0'!E14</f>
        <v>0</v>
      </c>
      <c r="S14" s="51">
        <f>'Síntese CC 1'!E14</f>
        <v>0</v>
      </c>
      <c r="T14" s="51">
        <f>'Síntese CC 2'!E14</f>
        <v>2</v>
      </c>
      <c r="U14" s="51">
        <f>'Síntese CC 3'!E14</f>
        <v>8</v>
      </c>
      <c r="V14" s="51">
        <f>'Síntese CC 4'!E14</f>
        <v>0</v>
      </c>
      <c r="W14" s="51">
        <f>'Síntese CC 5'!E14</f>
        <v>0</v>
      </c>
      <c r="X14" s="50">
        <f t="shared" si="0"/>
        <v>10</v>
      </c>
      <c r="Y14" s="50">
        <f t="shared" si="1"/>
        <v>8</v>
      </c>
      <c r="Z14" s="49">
        <f t="shared" si="2"/>
        <v>0</v>
      </c>
      <c r="AA14" s="49">
        <f t="shared" si="3"/>
        <v>8</v>
      </c>
      <c r="AB14" s="49">
        <f t="shared" si="4"/>
        <v>2</v>
      </c>
      <c r="AC14" s="50">
        <f t="shared" si="5"/>
        <v>8</v>
      </c>
      <c r="AD14" s="50">
        <f t="shared" si="6"/>
        <v>0</v>
      </c>
      <c r="AE14" s="50">
        <f t="shared" si="7"/>
        <v>8</v>
      </c>
      <c r="AF14" s="50">
        <f t="shared" si="8"/>
        <v>2</v>
      </c>
      <c r="AG14" s="50">
        <f t="shared" si="9"/>
        <v>0</v>
      </c>
      <c r="AH14" s="50">
        <f t="shared" si="10"/>
        <v>0</v>
      </c>
      <c r="AI14" s="50">
        <f t="shared" si="11"/>
        <v>0</v>
      </c>
      <c r="AJ14" s="50">
        <f t="shared" si="12"/>
        <v>0</v>
      </c>
      <c r="AL14" s="53">
        <f t="shared" si="13"/>
        <v>0.16666666666666666</v>
      </c>
      <c r="AM14" s="53">
        <f t="shared" si="14"/>
        <v>0</v>
      </c>
      <c r="AN14" s="53">
        <f t="shared" si="15"/>
        <v>0.16666666666666666</v>
      </c>
      <c r="AO14" s="53">
        <f t="shared" si="16"/>
        <v>4.1666666666666664E-2</v>
      </c>
      <c r="AP14" s="53">
        <f t="shared" si="17"/>
        <v>0.16666666666666666</v>
      </c>
      <c r="AQ14" s="53">
        <f t="shared" si="18"/>
        <v>0</v>
      </c>
      <c r="AR14" s="53">
        <f t="shared" si="19"/>
        <v>0.16666666666666666</v>
      </c>
      <c r="AS14" s="53">
        <f t="shared" si="20"/>
        <v>4.1666666666666664E-2</v>
      </c>
      <c r="AT14" s="53">
        <f t="shared" si="21"/>
        <v>0</v>
      </c>
      <c r="AU14" s="53">
        <f t="shared" si="22"/>
        <v>0</v>
      </c>
      <c r="AV14" s="53">
        <f t="shared" si="23"/>
        <v>0</v>
      </c>
      <c r="AW14" s="53">
        <f t="shared" si="24"/>
        <v>0</v>
      </c>
    </row>
    <row r="15" spans="17:49" ht="14.25" x14ac:dyDescent="0.2">
      <c r="Q15" s="3" t="s">
        <v>5</v>
      </c>
      <c r="R15" s="51">
        <f>'Síntese CC 0'!E15</f>
        <v>5</v>
      </c>
      <c r="S15" s="51">
        <f>'Síntese CC 1'!E15</f>
        <v>1</v>
      </c>
      <c r="T15" s="51">
        <f>'Síntese CC 2'!E15</f>
        <v>3</v>
      </c>
      <c r="U15" s="51">
        <f>'Síntese CC 3'!E15</f>
        <v>0</v>
      </c>
      <c r="V15" s="51">
        <f>'Síntese CC 4'!E15</f>
        <v>1</v>
      </c>
      <c r="W15" s="51">
        <f>'Síntese CC 5'!E15</f>
        <v>0</v>
      </c>
      <c r="X15" s="50">
        <f t="shared" si="0"/>
        <v>10</v>
      </c>
      <c r="Y15" s="50">
        <f t="shared" si="1"/>
        <v>0</v>
      </c>
      <c r="Z15" s="49">
        <f t="shared" si="2"/>
        <v>1</v>
      </c>
      <c r="AA15" s="49">
        <f t="shared" si="3"/>
        <v>1</v>
      </c>
      <c r="AB15" s="49">
        <f t="shared" si="4"/>
        <v>9</v>
      </c>
      <c r="AC15" s="50">
        <f t="shared" si="5"/>
        <v>0</v>
      </c>
      <c r="AD15" s="50">
        <f t="shared" si="6"/>
        <v>0</v>
      </c>
      <c r="AE15" s="50">
        <f t="shared" si="7"/>
        <v>0</v>
      </c>
      <c r="AF15" s="50">
        <f t="shared" si="8"/>
        <v>0</v>
      </c>
      <c r="AG15" s="50">
        <f t="shared" si="9"/>
        <v>0</v>
      </c>
      <c r="AH15" s="50">
        <f t="shared" si="10"/>
        <v>1</v>
      </c>
      <c r="AI15" s="50">
        <f t="shared" si="11"/>
        <v>1</v>
      </c>
      <c r="AJ15" s="50">
        <f t="shared" si="12"/>
        <v>9</v>
      </c>
      <c r="AL15" s="53">
        <f t="shared" si="13"/>
        <v>0</v>
      </c>
      <c r="AM15" s="53">
        <f t="shared" si="14"/>
        <v>2.0833333333333332E-2</v>
      </c>
      <c r="AN15" s="53">
        <f t="shared" si="15"/>
        <v>2.0833333333333332E-2</v>
      </c>
      <c r="AO15" s="53">
        <f t="shared" si="16"/>
        <v>0.1875</v>
      </c>
      <c r="AP15" s="53">
        <f t="shared" si="17"/>
        <v>0</v>
      </c>
      <c r="AQ15" s="53">
        <f t="shared" si="18"/>
        <v>0</v>
      </c>
      <c r="AR15" s="53">
        <f t="shared" si="19"/>
        <v>0</v>
      </c>
      <c r="AS15" s="53">
        <f t="shared" si="20"/>
        <v>0</v>
      </c>
      <c r="AT15" s="53">
        <f t="shared" si="21"/>
        <v>0</v>
      </c>
      <c r="AU15" s="53">
        <f t="shared" si="22"/>
        <v>2.0833333333333332E-2</v>
      </c>
      <c r="AV15" s="53">
        <f t="shared" si="23"/>
        <v>2.0833333333333332E-2</v>
      </c>
      <c r="AW15" s="53">
        <f t="shared" si="24"/>
        <v>0.1875</v>
      </c>
    </row>
    <row r="16" spans="17:49" ht="14.25" x14ac:dyDescent="0.2">
      <c r="Q16" s="3" t="s">
        <v>5</v>
      </c>
      <c r="R16" s="51">
        <f>'Síntese CC 0'!E16</f>
        <v>7</v>
      </c>
      <c r="S16" s="51">
        <f>'Síntese CC 1'!E16</f>
        <v>1</v>
      </c>
      <c r="T16" s="51">
        <f>'Síntese CC 2'!E16</f>
        <v>0</v>
      </c>
      <c r="U16" s="51">
        <f>'Síntese CC 3'!E16</f>
        <v>1</v>
      </c>
      <c r="V16" s="51">
        <f>'Síntese CC 4'!E16</f>
        <v>1</v>
      </c>
      <c r="W16" s="51">
        <f>'Síntese CC 5'!E16</f>
        <v>0</v>
      </c>
      <c r="X16" s="50">
        <f t="shared" si="0"/>
        <v>10</v>
      </c>
      <c r="Y16" s="50">
        <f t="shared" si="1"/>
        <v>1</v>
      </c>
      <c r="Z16" s="49">
        <f t="shared" si="2"/>
        <v>1</v>
      </c>
      <c r="AA16" s="49">
        <f t="shared" si="3"/>
        <v>2</v>
      </c>
      <c r="AB16" s="49">
        <f t="shared" si="4"/>
        <v>8</v>
      </c>
      <c r="AC16" s="50">
        <f t="shared" si="5"/>
        <v>0</v>
      </c>
      <c r="AD16" s="50">
        <f t="shared" si="6"/>
        <v>0</v>
      </c>
      <c r="AE16" s="50">
        <f t="shared" si="7"/>
        <v>0</v>
      </c>
      <c r="AF16" s="50">
        <f t="shared" si="8"/>
        <v>0</v>
      </c>
      <c r="AG16" s="50">
        <f t="shared" si="9"/>
        <v>1</v>
      </c>
      <c r="AH16" s="50">
        <f t="shared" si="10"/>
        <v>1</v>
      </c>
      <c r="AI16" s="50">
        <f t="shared" si="11"/>
        <v>2</v>
      </c>
      <c r="AJ16" s="50">
        <f t="shared" si="12"/>
        <v>8</v>
      </c>
      <c r="AL16" s="53">
        <f t="shared" si="13"/>
        <v>2.0833333333333332E-2</v>
      </c>
      <c r="AM16" s="53">
        <f t="shared" si="14"/>
        <v>2.0833333333333332E-2</v>
      </c>
      <c r="AN16" s="53">
        <f t="shared" si="15"/>
        <v>4.1666666666666664E-2</v>
      </c>
      <c r="AO16" s="53">
        <f t="shared" si="16"/>
        <v>0.16666666666666666</v>
      </c>
      <c r="AP16" s="53">
        <f t="shared" si="17"/>
        <v>0</v>
      </c>
      <c r="AQ16" s="53">
        <f t="shared" si="18"/>
        <v>0</v>
      </c>
      <c r="AR16" s="53">
        <f t="shared" si="19"/>
        <v>0</v>
      </c>
      <c r="AS16" s="53">
        <f t="shared" si="20"/>
        <v>0</v>
      </c>
      <c r="AT16" s="53">
        <f t="shared" si="21"/>
        <v>2.0833333333333332E-2</v>
      </c>
      <c r="AU16" s="53">
        <f t="shared" si="22"/>
        <v>2.0833333333333332E-2</v>
      </c>
      <c r="AV16" s="53">
        <f t="shared" si="23"/>
        <v>4.1666666666666664E-2</v>
      </c>
      <c r="AW16" s="53">
        <f t="shared" si="24"/>
        <v>0.16666666666666666</v>
      </c>
    </row>
    <row r="17" spans="17:49" ht="14.25" x14ac:dyDescent="0.2">
      <c r="Q17" s="3" t="s">
        <v>6</v>
      </c>
      <c r="R17" s="51">
        <f>'Síntese CC 0'!E17</f>
        <v>0</v>
      </c>
      <c r="S17" s="51">
        <f>'Síntese CC 1'!E17</f>
        <v>5</v>
      </c>
      <c r="T17" s="51">
        <f>'Síntese CC 2'!E17</f>
        <v>1</v>
      </c>
      <c r="U17" s="51">
        <f>'Síntese CC 3'!E17</f>
        <v>3</v>
      </c>
      <c r="V17" s="51">
        <f>'Síntese CC 4'!E17</f>
        <v>1</v>
      </c>
      <c r="W17" s="51">
        <f>'Síntese CC 5'!E17</f>
        <v>0</v>
      </c>
      <c r="X17" s="50">
        <f t="shared" si="0"/>
        <v>10</v>
      </c>
      <c r="Y17" s="50">
        <f t="shared" si="1"/>
        <v>3</v>
      </c>
      <c r="Z17" s="49">
        <f t="shared" si="2"/>
        <v>1</v>
      </c>
      <c r="AA17" s="49">
        <f t="shared" si="3"/>
        <v>4</v>
      </c>
      <c r="AB17" s="49">
        <f t="shared" si="4"/>
        <v>6</v>
      </c>
      <c r="AC17" s="50">
        <f t="shared" si="5"/>
        <v>3</v>
      </c>
      <c r="AD17" s="50">
        <f t="shared" si="6"/>
        <v>1</v>
      </c>
      <c r="AE17" s="50">
        <f t="shared" si="7"/>
        <v>4</v>
      </c>
      <c r="AF17" s="50">
        <f t="shared" si="8"/>
        <v>6</v>
      </c>
      <c r="AG17" s="50">
        <f t="shared" si="9"/>
        <v>0</v>
      </c>
      <c r="AH17" s="50">
        <f t="shared" si="10"/>
        <v>0</v>
      </c>
      <c r="AI17" s="50">
        <f t="shared" si="11"/>
        <v>0</v>
      </c>
      <c r="AJ17" s="50">
        <f t="shared" si="12"/>
        <v>0</v>
      </c>
      <c r="AL17" s="53">
        <f t="shared" si="13"/>
        <v>6.25E-2</v>
      </c>
      <c r="AM17" s="53">
        <f t="shared" si="14"/>
        <v>2.0833333333333332E-2</v>
      </c>
      <c r="AN17" s="53">
        <f t="shared" si="15"/>
        <v>8.3333333333333329E-2</v>
      </c>
      <c r="AO17" s="53">
        <f t="shared" si="16"/>
        <v>0.125</v>
      </c>
      <c r="AP17" s="53">
        <f t="shared" si="17"/>
        <v>6.25E-2</v>
      </c>
      <c r="AQ17" s="53">
        <f t="shared" si="18"/>
        <v>2.0833333333333332E-2</v>
      </c>
      <c r="AR17" s="53">
        <f t="shared" si="19"/>
        <v>8.3333333333333329E-2</v>
      </c>
      <c r="AS17" s="53">
        <f t="shared" si="20"/>
        <v>0.125</v>
      </c>
      <c r="AT17" s="53">
        <f t="shared" si="21"/>
        <v>0</v>
      </c>
      <c r="AU17" s="53">
        <f t="shared" si="22"/>
        <v>0</v>
      </c>
      <c r="AV17" s="53">
        <f t="shared" si="23"/>
        <v>0</v>
      </c>
      <c r="AW17" s="53">
        <f t="shared" si="24"/>
        <v>0</v>
      </c>
    </row>
    <row r="18" spans="17:49" ht="14.25" x14ac:dyDescent="0.2">
      <c r="Q18" s="3" t="s">
        <v>6</v>
      </c>
      <c r="R18" s="51">
        <f>'Síntese CC 0'!E18</f>
        <v>0</v>
      </c>
      <c r="S18" s="51">
        <f>'Síntese CC 1'!E18</f>
        <v>0</v>
      </c>
      <c r="T18" s="51">
        <f>'Síntese CC 2'!E18</f>
        <v>6</v>
      </c>
      <c r="U18" s="51">
        <f>'Síntese CC 3'!E18</f>
        <v>2</v>
      </c>
      <c r="V18" s="51">
        <f>'Síntese CC 4'!E18</f>
        <v>2</v>
      </c>
      <c r="W18" s="51">
        <f>'Síntese CC 5'!E18</f>
        <v>0</v>
      </c>
      <c r="X18" s="50">
        <f t="shared" si="0"/>
        <v>10</v>
      </c>
      <c r="Y18" s="50">
        <f t="shared" si="1"/>
        <v>2</v>
      </c>
      <c r="Z18" s="49">
        <f t="shared" si="2"/>
        <v>2</v>
      </c>
      <c r="AA18" s="49">
        <f t="shared" si="3"/>
        <v>4</v>
      </c>
      <c r="AB18" s="49">
        <f t="shared" si="4"/>
        <v>6</v>
      </c>
      <c r="AC18" s="50">
        <f t="shared" si="5"/>
        <v>2</v>
      </c>
      <c r="AD18" s="50">
        <f t="shared" si="6"/>
        <v>2</v>
      </c>
      <c r="AE18" s="50">
        <f t="shared" si="7"/>
        <v>4</v>
      </c>
      <c r="AF18" s="50">
        <f t="shared" si="8"/>
        <v>6</v>
      </c>
      <c r="AG18" s="50">
        <f t="shared" si="9"/>
        <v>0</v>
      </c>
      <c r="AH18" s="50">
        <f t="shared" si="10"/>
        <v>0</v>
      </c>
      <c r="AI18" s="50">
        <f t="shared" si="11"/>
        <v>0</v>
      </c>
      <c r="AJ18" s="50">
        <f t="shared" si="12"/>
        <v>0</v>
      </c>
      <c r="AL18" s="53">
        <f t="shared" si="13"/>
        <v>4.1666666666666664E-2</v>
      </c>
      <c r="AM18" s="53">
        <f t="shared" si="14"/>
        <v>4.1666666666666664E-2</v>
      </c>
      <c r="AN18" s="53">
        <f t="shared" si="15"/>
        <v>8.3333333333333329E-2</v>
      </c>
      <c r="AO18" s="53">
        <f t="shared" si="16"/>
        <v>0.125</v>
      </c>
      <c r="AP18" s="53">
        <f t="shared" si="17"/>
        <v>4.1666666666666664E-2</v>
      </c>
      <c r="AQ18" s="53">
        <f t="shared" si="18"/>
        <v>4.1666666666666664E-2</v>
      </c>
      <c r="AR18" s="53">
        <f t="shared" si="19"/>
        <v>8.3333333333333329E-2</v>
      </c>
      <c r="AS18" s="53">
        <f t="shared" si="20"/>
        <v>0.125</v>
      </c>
      <c r="AT18" s="53">
        <f t="shared" si="21"/>
        <v>0</v>
      </c>
      <c r="AU18" s="53">
        <f t="shared" si="22"/>
        <v>0</v>
      </c>
      <c r="AV18" s="53">
        <f t="shared" si="23"/>
        <v>0</v>
      </c>
      <c r="AW18" s="53">
        <f t="shared" si="24"/>
        <v>0</v>
      </c>
    </row>
    <row r="19" spans="17:49" ht="14.25" x14ac:dyDescent="0.2">
      <c r="Q19" s="3" t="s">
        <v>5</v>
      </c>
      <c r="R19" s="51">
        <f>'Síntese CC 0'!E19</f>
        <v>5</v>
      </c>
      <c r="S19" s="51">
        <f>'Síntese CC 1'!E19</f>
        <v>1</v>
      </c>
      <c r="T19" s="51">
        <f>'Síntese CC 2'!E19</f>
        <v>2</v>
      </c>
      <c r="U19" s="51">
        <f>'Síntese CC 3'!E19</f>
        <v>1</v>
      </c>
      <c r="V19" s="51">
        <f>'Síntese CC 4'!E19</f>
        <v>1</v>
      </c>
      <c r="W19" s="51">
        <f>'Síntese CC 5'!E19</f>
        <v>0</v>
      </c>
      <c r="X19" s="50">
        <f t="shared" si="0"/>
        <v>10</v>
      </c>
      <c r="Y19" s="50">
        <f t="shared" si="1"/>
        <v>1</v>
      </c>
      <c r="Z19" s="49">
        <f t="shared" si="2"/>
        <v>1</v>
      </c>
      <c r="AA19" s="49">
        <f t="shared" si="3"/>
        <v>2</v>
      </c>
      <c r="AB19" s="49">
        <f t="shared" si="4"/>
        <v>8</v>
      </c>
      <c r="AC19" s="50">
        <f t="shared" si="5"/>
        <v>0</v>
      </c>
      <c r="AD19" s="50">
        <f t="shared" si="6"/>
        <v>0</v>
      </c>
      <c r="AE19" s="50">
        <f t="shared" si="7"/>
        <v>0</v>
      </c>
      <c r="AF19" s="50">
        <f t="shared" si="8"/>
        <v>0</v>
      </c>
      <c r="AG19" s="50">
        <f t="shared" si="9"/>
        <v>1</v>
      </c>
      <c r="AH19" s="50">
        <f t="shared" si="10"/>
        <v>1</v>
      </c>
      <c r="AI19" s="50">
        <f t="shared" si="11"/>
        <v>2</v>
      </c>
      <c r="AJ19" s="50">
        <f t="shared" si="12"/>
        <v>8</v>
      </c>
      <c r="AL19" s="53">
        <f t="shared" si="13"/>
        <v>2.0833333333333332E-2</v>
      </c>
      <c r="AM19" s="53">
        <f t="shared" si="14"/>
        <v>2.0833333333333332E-2</v>
      </c>
      <c r="AN19" s="53">
        <f t="shared" si="15"/>
        <v>4.1666666666666664E-2</v>
      </c>
      <c r="AO19" s="53">
        <f t="shared" si="16"/>
        <v>0.16666666666666666</v>
      </c>
      <c r="AP19" s="53">
        <f t="shared" si="17"/>
        <v>0</v>
      </c>
      <c r="AQ19" s="53">
        <f t="shared" si="18"/>
        <v>0</v>
      </c>
      <c r="AR19" s="53">
        <f t="shared" si="19"/>
        <v>0</v>
      </c>
      <c r="AS19" s="53">
        <f t="shared" si="20"/>
        <v>0</v>
      </c>
      <c r="AT19" s="53">
        <f t="shared" si="21"/>
        <v>2.0833333333333332E-2</v>
      </c>
      <c r="AU19" s="53">
        <f t="shared" si="22"/>
        <v>2.0833333333333332E-2</v>
      </c>
      <c r="AV19" s="53">
        <f t="shared" si="23"/>
        <v>4.1666666666666664E-2</v>
      </c>
      <c r="AW19" s="53">
        <f t="shared" si="24"/>
        <v>0.16666666666666666</v>
      </c>
    </row>
    <row r="20" spans="17:49" ht="14.25" x14ac:dyDescent="0.2">
      <c r="Q20" s="3" t="s">
        <v>6</v>
      </c>
      <c r="R20" s="51">
        <f>'Síntese CC 0'!E20</f>
        <v>0</v>
      </c>
      <c r="S20" s="51">
        <f>'Síntese CC 1'!E20</f>
        <v>0</v>
      </c>
      <c r="T20" s="51">
        <f>'Síntese CC 2'!E20</f>
        <v>6</v>
      </c>
      <c r="U20" s="51">
        <f>'Síntese CC 3'!E20</f>
        <v>3</v>
      </c>
      <c r="V20" s="51">
        <f>'Síntese CC 4'!E20</f>
        <v>0</v>
      </c>
      <c r="W20" s="51">
        <f>'Síntese CC 5'!E20</f>
        <v>1</v>
      </c>
      <c r="X20" s="50">
        <f t="shared" si="0"/>
        <v>10</v>
      </c>
      <c r="Y20" s="50">
        <f t="shared" si="1"/>
        <v>3</v>
      </c>
      <c r="Z20" s="49">
        <f t="shared" si="2"/>
        <v>1</v>
      </c>
      <c r="AA20" s="49">
        <f t="shared" si="3"/>
        <v>4</v>
      </c>
      <c r="AB20" s="49">
        <f t="shared" si="4"/>
        <v>6</v>
      </c>
      <c r="AC20" s="50">
        <f t="shared" si="5"/>
        <v>3</v>
      </c>
      <c r="AD20" s="50">
        <f t="shared" si="6"/>
        <v>1</v>
      </c>
      <c r="AE20" s="50">
        <f t="shared" si="7"/>
        <v>4</v>
      </c>
      <c r="AF20" s="50">
        <f t="shared" si="8"/>
        <v>6</v>
      </c>
      <c r="AG20" s="50">
        <f t="shared" si="9"/>
        <v>0</v>
      </c>
      <c r="AH20" s="50">
        <f t="shared" si="10"/>
        <v>0</v>
      </c>
      <c r="AI20" s="50">
        <f t="shared" si="11"/>
        <v>0</v>
      </c>
      <c r="AJ20" s="50">
        <f t="shared" si="12"/>
        <v>0</v>
      </c>
      <c r="AL20" s="53">
        <f t="shared" si="13"/>
        <v>6.25E-2</v>
      </c>
      <c r="AM20" s="53">
        <f t="shared" si="14"/>
        <v>2.0833333333333332E-2</v>
      </c>
      <c r="AN20" s="53">
        <f t="shared" si="15"/>
        <v>8.3333333333333329E-2</v>
      </c>
      <c r="AO20" s="53">
        <f t="shared" si="16"/>
        <v>0.125</v>
      </c>
      <c r="AP20" s="53">
        <f t="shared" si="17"/>
        <v>6.25E-2</v>
      </c>
      <c r="AQ20" s="53">
        <f t="shared" si="18"/>
        <v>2.0833333333333332E-2</v>
      </c>
      <c r="AR20" s="53">
        <f t="shared" si="19"/>
        <v>8.3333333333333329E-2</v>
      </c>
      <c r="AS20" s="53">
        <f t="shared" si="20"/>
        <v>0.125</v>
      </c>
      <c r="AT20" s="53">
        <f t="shared" si="21"/>
        <v>0</v>
      </c>
      <c r="AU20" s="53">
        <f t="shared" si="22"/>
        <v>0</v>
      </c>
      <c r="AV20" s="53">
        <f t="shared" si="23"/>
        <v>0</v>
      </c>
      <c r="AW20" s="53">
        <f t="shared" si="24"/>
        <v>0</v>
      </c>
    </row>
    <row r="21" spans="17:49" ht="14.25" x14ac:dyDescent="0.2">
      <c r="Q21" s="3" t="s">
        <v>6</v>
      </c>
      <c r="R21" s="51">
        <f>'Síntese CC 0'!E21</f>
        <v>1</v>
      </c>
      <c r="S21" s="51">
        <f>'Síntese CC 1'!E21</f>
        <v>5</v>
      </c>
      <c r="T21" s="51">
        <f>'Síntese CC 2'!E21</f>
        <v>1</v>
      </c>
      <c r="U21" s="51">
        <f>'Síntese CC 3'!E21</f>
        <v>2</v>
      </c>
      <c r="V21" s="51">
        <f>'Síntese CC 4'!E21</f>
        <v>0</v>
      </c>
      <c r="W21" s="51">
        <f>'Síntese CC 5'!E21</f>
        <v>1</v>
      </c>
      <c r="X21" s="50">
        <f t="shared" si="0"/>
        <v>10</v>
      </c>
      <c r="Y21" s="50">
        <f t="shared" si="1"/>
        <v>2</v>
      </c>
      <c r="Z21" s="49">
        <f t="shared" si="2"/>
        <v>1</v>
      </c>
      <c r="AA21" s="49">
        <f t="shared" si="3"/>
        <v>3</v>
      </c>
      <c r="AB21" s="49">
        <f t="shared" si="4"/>
        <v>7</v>
      </c>
      <c r="AC21" s="50">
        <f t="shared" si="5"/>
        <v>2</v>
      </c>
      <c r="AD21" s="50">
        <f t="shared" si="6"/>
        <v>1</v>
      </c>
      <c r="AE21" s="50">
        <f t="shared" si="7"/>
        <v>3</v>
      </c>
      <c r="AF21" s="50">
        <f t="shared" si="8"/>
        <v>7</v>
      </c>
      <c r="AG21" s="50">
        <f t="shared" si="9"/>
        <v>0</v>
      </c>
      <c r="AH21" s="50">
        <f t="shared" si="10"/>
        <v>0</v>
      </c>
      <c r="AI21" s="50">
        <f t="shared" si="11"/>
        <v>0</v>
      </c>
      <c r="AJ21" s="50">
        <f t="shared" si="12"/>
        <v>0</v>
      </c>
      <c r="AL21" s="53">
        <f t="shared" si="13"/>
        <v>4.1666666666666664E-2</v>
      </c>
      <c r="AM21" s="53">
        <f t="shared" si="14"/>
        <v>2.0833333333333332E-2</v>
      </c>
      <c r="AN21" s="53">
        <f t="shared" si="15"/>
        <v>6.25E-2</v>
      </c>
      <c r="AO21" s="53">
        <f t="shared" si="16"/>
        <v>0.14583333333333334</v>
      </c>
      <c r="AP21" s="53">
        <f t="shared" si="17"/>
        <v>4.1666666666666664E-2</v>
      </c>
      <c r="AQ21" s="53">
        <f t="shared" si="18"/>
        <v>2.0833333333333332E-2</v>
      </c>
      <c r="AR21" s="53">
        <f t="shared" si="19"/>
        <v>6.25E-2</v>
      </c>
      <c r="AS21" s="53">
        <f t="shared" si="20"/>
        <v>0.14583333333333334</v>
      </c>
      <c r="AT21" s="53">
        <f t="shared" si="21"/>
        <v>0</v>
      </c>
      <c r="AU21" s="53">
        <f t="shared" si="22"/>
        <v>0</v>
      </c>
      <c r="AV21" s="53">
        <f t="shared" si="23"/>
        <v>0</v>
      </c>
      <c r="AW21" s="53">
        <f t="shared" si="24"/>
        <v>0</v>
      </c>
    </row>
    <row r="22" spans="17:49" ht="14.25" x14ac:dyDescent="0.2">
      <c r="Q22" s="3" t="s">
        <v>5</v>
      </c>
      <c r="R22" s="51">
        <f>'Síntese CC 0'!E22</f>
        <v>1</v>
      </c>
      <c r="S22" s="51">
        <f>'Síntese CC 1'!E22</f>
        <v>6</v>
      </c>
      <c r="T22" s="51">
        <f>'Síntese CC 2'!E22</f>
        <v>0</v>
      </c>
      <c r="U22" s="51">
        <f>'Síntese CC 3'!E22</f>
        <v>3</v>
      </c>
      <c r="V22" s="51">
        <f>'Síntese CC 4'!E22</f>
        <v>0</v>
      </c>
      <c r="W22" s="51">
        <f>'Síntese CC 5'!E22</f>
        <v>0</v>
      </c>
      <c r="X22" s="50">
        <f t="shared" si="0"/>
        <v>10</v>
      </c>
      <c r="Y22" s="50">
        <f t="shared" si="1"/>
        <v>3</v>
      </c>
      <c r="Z22" s="49">
        <f t="shared" si="2"/>
        <v>0</v>
      </c>
      <c r="AA22" s="49">
        <f t="shared" si="3"/>
        <v>3</v>
      </c>
      <c r="AB22" s="49">
        <f t="shared" si="4"/>
        <v>7</v>
      </c>
      <c r="AC22" s="50">
        <f t="shared" si="5"/>
        <v>0</v>
      </c>
      <c r="AD22" s="50">
        <f t="shared" si="6"/>
        <v>0</v>
      </c>
      <c r="AE22" s="50">
        <f t="shared" si="7"/>
        <v>0</v>
      </c>
      <c r="AF22" s="50">
        <f t="shared" si="8"/>
        <v>0</v>
      </c>
      <c r="AG22" s="50">
        <f t="shared" si="9"/>
        <v>3</v>
      </c>
      <c r="AH22" s="50">
        <f t="shared" si="10"/>
        <v>0</v>
      </c>
      <c r="AI22" s="50">
        <f t="shared" si="11"/>
        <v>3</v>
      </c>
      <c r="AJ22" s="50">
        <f t="shared" si="12"/>
        <v>7</v>
      </c>
      <c r="AL22" s="53">
        <f t="shared" si="13"/>
        <v>6.25E-2</v>
      </c>
      <c r="AM22" s="53">
        <f t="shared" si="14"/>
        <v>0</v>
      </c>
      <c r="AN22" s="53">
        <f t="shared" si="15"/>
        <v>6.25E-2</v>
      </c>
      <c r="AO22" s="53">
        <f t="shared" si="16"/>
        <v>0.14583333333333334</v>
      </c>
      <c r="AP22" s="53">
        <f t="shared" si="17"/>
        <v>0</v>
      </c>
      <c r="AQ22" s="53">
        <f t="shared" si="18"/>
        <v>0</v>
      </c>
      <c r="AR22" s="53">
        <f t="shared" si="19"/>
        <v>0</v>
      </c>
      <c r="AS22" s="53">
        <f t="shared" si="20"/>
        <v>0</v>
      </c>
      <c r="AT22" s="53">
        <f t="shared" si="21"/>
        <v>6.25E-2</v>
      </c>
      <c r="AU22" s="53">
        <f t="shared" si="22"/>
        <v>0</v>
      </c>
      <c r="AV22" s="53">
        <f t="shared" si="23"/>
        <v>6.25E-2</v>
      </c>
      <c r="AW22" s="53">
        <f t="shared" si="24"/>
        <v>0.14583333333333334</v>
      </c>
    </row>
    <row r="23" spans="17:49" ht="14.25" x14ac:dyDescent="0.2">
      <c r="Q23" s="3" t="s">
        <v>5</v>
      </c>
      <c r="R23" s="51">
        <f>'Síntese CC 0'!E23</f>
        <v>5</v>
      </c>
      <c r="S23" s="51">
        <f>'Síntese CC 1'!E23</f>
        <v>0</v>
      </c>
      <c r="T23" s="51">
        <f>'Síntese CC 2'!E23</f>
        <v>1</v>
      </c>
      <c r="U23" s="51">
        <f>'Síntese CC 3'!E23</f>
        <v>1</v>
      </c>
      <c r="V23" s="51">
        <f>'Síntese CC 4'!E23</f>
        <v>2</v>
      </c>
      <c r="W23" s="51">
        <f>'Síntese CC 5'!E23</f>
        <v>1</v>
      </c>
      <c r="X23" s="50">
        <f t="shared" si="0"/>
        <v>10</v>
      </c>
      <c r="Y23" s="50">
        <f t="shared" si="1"/>
        <v>1</v>
      </c>
      <c r="Z23" s="49">
        <f t="shared" si="2"/>
        <v>3</v>
      </c>
      <c r="AA23" s="49">
        <f t="shared" si="3"/>
        <v>4</v>
      </c>
      <c r="AB23" s="49">
        <f t="shared" si="4"/>
        <v>6</v>
      </c>
      <c r="AC23" s="50">
        <f t="shared" si="5"/>
        <v>0</v>
      </c>
      <c r="AD23" s="50">
        <f t="shared" si="6"/>
        <v>0</v>
      </c>
      <c r="AE23" s="50">
        <f t="shared" si="7"/>
        <v>0</v>
      </c>
      <c r="AF23" s="50">
        <f t="shared" si="8"/>
        <v>0</v>
      </c>
      <c r="AG23" s="50">
        <f t="shared" si="9"/>
        <v>1</v>
      </c>
      <c r="AH23" s="50">
        <f t="shared" si="10"/>
        <v>3</v>
      </c>
      <c r="AI23" s="50">
        <f t="shared" si="11"/>
        <v>4</v>
      </c>
      <c r="AJ23" s="50">
        <f t="shared" si="12"/>
        <v>6</v>
      </c>
      <c r="AL23" s="53">
        <f t="shared" si="13"/>
        <v>2.0833333333333332E-2</v>
      </c>
      <c r="AM23" s="53">
        <f t="shared" si="14"/>
        <v>6.25E-2</v>
      </c>
      <c r="AN23" s="53">
        <f t="shared" si="15"/>
        <v>8.3333333333333329E-2</v>
      </c>
      <c r="AO23" s="53">
        <f t="shared" si="16"/>
        <v>0.125</v>
      </c>
      <c r="AP23" s="53">
        <f t="shared" si="17"/>
        <v>0</v>
      </c>
      <c r="AQ23" s="53">
        <f t="shared" si="18"/>
        <v>0</v>
      </c>
      <c r="AR23" s="53">
        <f t="shared" si="19"/>
        <v>0</v>
      </c>
      <c r="AS23" s="53">
        <f t="shared" si="20"/>
        <v>0</v>
      </c>
      <c r="AT23" s="53">
        <f t="shared" si="21"/>
        <v>2.0833333333333332E-2</v>
      </c>
      <c r="AU23" s="53">
        <f t="shared" si="22"/>
        <v>6.25E-2</v>
      </c>
      <c r="AV23" s="53">
        <f t="shared" si="23"/>
        <v>8.3333333333333329E-2</v>
      </c>
      <c r="AW23" s="53">
        <f t="shared" si="24"/>
        <v>0.125</v>
      </c>
    </row>
    <row r="24" spans="17:49" ht="14.25" x14ac:dyDescent="0.2">
      <c r="Q24" s="3" t="s">
        <v>6</v>
      </c>
      <c r="R24" s="51">
        <f>'Síntese CC 0'!E24</f>
        <v>0</v>
      </c>
      <c r="S24" s="51">
        <f>'Síntese CC 1'!E24</f>
        <v>6</v>
      </c>
      <c r="T24" s="51">
        <f>'Síntese CC 2'!E24</f>
        <v>1</v>
      </c>
      <c r="U24" s="51">
        <f>'Síntese CC 3'!E24</f>
        <v>1</v>
      </c>
      <c r="V24" s="51">
        <f>'Síntese CC 4'!E24</f>
        <v>2</v>
      </c>
      <c r="W24" s="51">
        <f>'Síntese CC 5'!E24</f>
        <v>0</v>
      </c>
      <c r="X24" s="50">
        <f t="shared" si="0"/>
        <v>10</v>
      </c>
      <c r="Y24" s="50">
        <f t="shared" si="1"/>
        <v>1</v>
      </c>
      <c r="Z24" s="49">
        <f t="shared" si="2"/>
        <v>2</v>
      </c>
      <c r="AA24" s="49">
        <f t="shared" si="3"/>
        <v>3</v>
      </c>
      <c r="AB24" s="49">
        <f t="shared" si="4"/>
        <v>7</v>
      </c>
      <c r="AC24" s="50">
        <f t="shared" si="5"/>
        <v>1</v>
      </c>
      <c r="AD24" s="50">
        <f t="shared" si="6"/>
        <v>2</v>
      </c>
      <c r="AE24" s="50">
        <f t="shared" si="7"/>
        <v>3</v>
      </c>
      <c r="AF24" s="50">
        <f t="shared" si="8"/>
        <v>7</v>
      </c>
      <c r="AG24" s="50">
        <f t="shared" si="9"/>
        <v>0</v>
      </c>
      <c r="AH24" s="50">
        <f t="shared" si="10"/>
        <v>0</v>
      </c>
      <c r="AI24" s="50">
        <f t="shared" si="11"/>
        <v>0</v>
      </c>
      <c r="AJ24" s="50">
        <f t="shared" si="12"/>
        <v>0</v>
      </c>
      <c r="AL24" s="53">
        <f t="shared" si="13"/>
        <v>2.0833333333333332E-2</v>
      </c>
      <c r="AM24" s="53">
        <f t="shared" si="14"/>
        <v>4.1666666666666664E-2</v>
      </c>
      <c r="AN24" s="53">
        <f t="shared" si="15"/>
        <v>6.25E-2</v>
      </c>
      <c r="AO24" s="53">
        <f t="shared" si="16"/>
        <v>0.14583333333333334</v>
      </c>
      <c r="AP24" s="53">
        <f t="shared" si="17"/>
        <v>2.0833333333333332E-2</v>
      </c>
      <c r="AQ24" s="53">
        <f t="shared" si="18"/>
        <v>4.1666666666666664E-2</v>
      </c>
      <c r="AR24" s="53">
        <f t="shared" si="19"/>
        <v>6.25E-2</v>
      </c>
      <c r="AS24" s="53">
        <f t="shared" si="20"/>
        <v>0.14583333333333334</v>
      </c>
      <c r="AT24" s="53">
        <f t="shared" si="21"/>
        <v>0</v>
      </c>
      <c r="AU24" s="53">
        <f t="shared" si="22"/>
        <v>0</v>
      </c>
      <c r="AV24" s="53">
        <f t="shared" si="23"/>
        <v>0</v>
      </c>
      <c r="AW24" s="53">
        <f t="shared" si="24"/>
        <v>0</v>
      </c>
    </row>
    <row r="25" spans="17:49" ht="14.25" x14ac:dyDescent="0.2">
      <c r="Q25" s="3" t="s">
        <v>5</v>
      </c>
      <c r="R25" s="51">
        <f>'Síntese CC 0'!E25</f>
        <v>7</v>
      </c>
      <c r="S25" s="51">
        <f>'Síntese CC 1'!E25</f>
        <v>0</v>
      </c>
      <c r="T25" s="51">
        <f>'Síntese CC 2'!E25</f>
        <v>2</v>
      </c>
      <c r="U25" s="51">
        <f>'Síntese CC 3'!E25</f>
        <v>1</v>
      </c>
      <c r="V25" s="51">
        <f>'Síntese CC 4'!E25</f>
        <v>0</v>
      </c>
      <c r="W25" s="51">
        <f>'Síntese CC 5'!E25</f>
        <v>0</v>
      </c>
      <c r="X25" s="50">
        <f t="shared" si="0"/>
        <v>10</v>
      </c>
      <c r="Y25" s="50">
        <f t="shared" si="1"/>
        <v>1</v>
      </c>
      <c r="Z25" s="49">
        <f t="shared" si="2"/>
        <v>0</v>
      </c>
      <c r="AA25" s="49">
        <f t="shared" si="3"/>
        <v>1</v>
      </c>
      <c r="AB25" s="49">
        <f t="shared" si="4"/>
        <v>9</v>
      </c>
      <c r="AC25" s="50">
        <f t="shared" si="5"/>
        <v>0</v>
      </c>
      <c r="AD25" s="50">
        <f t="shared" si="6"/>
        <v>0</v>
      </c>
      <c r="AE25" s="50">
        <f t="shared" si="7"/>
        <v>0</v>
      </c>
      <c r="AF25" s="50">
        <f t="shared" si="8"/>
        <v>0</v>
      </c>
      <c r="AG25" s="50">
        <f t="shared" si="9"/>
        <v>1</v>
      </c>
      <c r="AH25" s="50">
        <f t="shared" si="10"/>
        <v>0</v>
      </c>
      <c r="AI25" s="50">
        <f t="shared" si="11"/>
        <v>1</v>
      </c>
      <c r="AJ25" s="50">
        <f t="shared" si="12"/>
        <v>9</v>
      </c>
      <c r="AL25" s="53">
        <f t="shared" si="13"/>
        <v>2.0833333333333332E-2</v>
      </c>
      <c r="AM25" s="53">
        <f t="shared" si="14"/>
        <v>0</v>
      </c>
      <c r="AN25" s="53">
        <f t="shared" si="15"/>
        <v>2.0833333333333332E-2</v>
      </c>
      <c r="AO25" s="53">
        <f t="shared" si="16"/>
        <v>0.1875</v>
      </c>
      <c r="AP25" s="53">
        <f t="shared" si="17"/>
        <v>0</v>
      </c>
      <c r="AQ25" s="53">
        <f t="shared" si="18"/>
        <v>0</v>
      </c>
      <c r="AR25" s="53">
        <f t="shared" si="19"/>
        <v>0</v>
      </c>
      <c r="AS25" s="53">
        <f t="shared" si="20"/>
        <v>0</v>
      </c>
      <c r="AT25" s="53">
        <f t="shared" si="21"/>
        <v>2.0833333333333332E-2</v>
      </c>
      <c r="AU25" s="53">
        <f t="shared" si="22"/>
        <v>0</v>
      </c>
      <c r="AV25" s="53">
        <f t="shared" si="23"/>
        <v>2.0833333333333332E-2</v>
      </c>
      <c r="AW25" s="53">
        <f t="shared" si="24"/>
        <v>0.1875</v>
      </c>
    </row>
    <row r="26" spans="17:49" ht="14.25" x14ac:dyDescent="0.2">
      <c r="Q26" s="54"/>
      <c r="R26" s="51"/>
      <c r="S26" s="51"/>
      <c r="T26" s="51"/>
      <c r="U26" s="51"/>
      <c r="V26" s="51"/>
      <c r="W26" s="51"/>
      <c r="X26" s="50"/>
      <c r="Y26" s="50"/>
      <c r="Z26" s="49"/>
      <c r="AA26" s="49"/>
      <c r="AB26" s="49"/>
      <c r="AC26" s="50"/>
      <c r="AD26" s="50"/>
      <c r="AE26" s="50"/>
      <c r="AF26" s="50"/>
      <c r="AG26" s="50"/>
      <c r="AH26" s="50"/>
      <c r="AI26" s="50"/>
      <c r="AJ26" s="50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</row>
    <row r="27" spans="17:49" ht="14.25" x14ac:dyDescent="0.2">
      <c r="Q27" s="54"/>
      <c r="R27" s="51"/>
      <c r="S27" s="51"/>
      <c r="T27" s="51"/>
      <c r="U27" s="51"/>
      <c r="V27" s="51"/>
      <c r="W27" s="51"/>
      <c r="X27" s="50"/>
      <c r="Y27" s="50"/>
      <c r="Z27" s="49"/>
      <c r="AA27" s="49"/>
      <c r="AB27" s="49"/>
      <c r="AC27" s="50"/>
      <c r="AD27" s="50"/>
      <c r="AE27" s="50"/>
      <c r="AF27" s="50"/>
      <c r="AG27" s="50"/>
      <c r="AH27" s="50"/>
      <c r="AI27" s="50"/>
      <c r="AJ27" s="50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</row>
    <row r="28" spans="17:49" ht="14.25" x14ac:dyDescent="0.2">
      <c r="Q28" s="54"/>
      <c r="R28" s="51"/>
      <c r="S28" s="51"/>
      <c r="T28" s="51"/>
      <c r="U28" s="51"/>
      <c r="V28" s="51"/>
      <c r="W28" s="51"/>
      <c r="X28" s="50"/>
      <c r="Y28" s="50"/>
      <c r="Z28" s="49"/>
      <c r="AA28" s="49"/>
      <c r="AB28" s="49"/>
      <c r="AC28" s="50"/>
      <c r="AD28" s="50"/>
      <c r="AE28" s="50"/>
      <c r="AF28" s="50"/>
      <c r="AG28" s="50"/>
      <c r="AH28" s="50"/>
      <c r="AI28" s="50"/>
      <c r="AJ28" s="50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</row>
    <row r="29" spans="17:49" ht="14.25" x14ac:dyDescent="0.2">
      <c r="Q29" s="54"/>
      <c r="R29" s="51"/>
      <c r="S29" s="51"/>
      <c r="T29" s="51"/>
      <c r="U29" s="51"/>
      <c r="V29" s="51"/>
      <c r="W29" s="51"/>
      <c r="X29" s="50"/>
      <c r="Y29" s="50"/>
      <c r="Z29" s="49"/>
      <c r="AA29" s="49"/>
      <c r="AB29" s="49"/>
      <c r="AC29" s="50"/>
      <c r="AD29" s="50"/>
      <c r="AE29" s="50"/>
      <c r="AF29" s="50"/>
      <c r="AG29" s="50"/>
      <c r="AH29" s="50"/>
      <c r="AI29" s="50"/>
      <c r="AJ29" s="50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</row>
    <row r="30" spans="17:49" ht="14.25" x14ac:dyDescent="0.2">
      <c r="Q30" s="54"/>
      <c r="R30" s="51"/>
      <c r="S30" s="51"/>
      <c r="T30" s="51"/>
      <c r="U30" s="51"/>
      <c r="V30" s="51"/>
      <c r="W30" s="51"/>
      <c r="X30" s="50"/>
      <c r="Y30" s="50"/>
      <c r="Z30" s="49"/>
      <c r="AA30" s="49"/>
      <c r="AB30" s="49"/>
      <c r="AC30" s="50"/>
      <c r="AD30" s="50"/>
      <c r="AE30" s="50"/>
      <c r="AF30" s="50"/>
      <c r="AG30" s="50"/>
      <c r="AH30" s="50"/>
      <c r="AI30" s="50"/>
      <c r="AJ30" s="50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</row>
    <row r="31" spans="17:49" ht="14.25" x14ac:dyDescent="0.2">
      <c r="Q31" s="54"/>
      <c r="R31" s="51"/>
      <c r="S31" s="51"/>
      <c r="T31" s="51"/>
      <c r="U31" s="51"/>
      <c r="V31" s="51"/>
      <c r="W31" s="51"/>
      <c r="X31" s="50"/>
      <c r="Y31" s="50"/>
      <c r="Z31" s="49"/>
      <c r="AA31" s="49"/>
      <c r="AB31" s="49"/>
      <c r="AC31" s="50"/>
      <c r="AD31" s="50"/>
      <c r="AE31" s="50"/>
      <c r="AF31" s="50"/>
      <c r="AG31" s="50"/>
      <c r="AH31" s="50"/>
      <c r="AI31" s="50"/>
      <c r="AJ31" s="50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</row>
    <row r="32" spans="17:49" ht="14.25" x14ac:dyDescent="0.2">
      <c r="Q32" s="54"/>
      <c r="R32" s="51"/>
      <c r="S32" s="51"/>
      <c r="T32" s="51"/>
      <c r="U32" s="51"/>
      <c r="V32" s="51"/>
      <c r="W32" s="51"/>
      <c r="X32" s="50"/>
      <c r="Y32" s="50"/>
      <c r="Z32" s="49"/>
      <c r="AA32" s="49"/>
      <c r="AB32" s="49"/>
      <c r="AC32" s="50"/>
      <c r="AD32" s="50"/>
      <c r="AE32" s="50"/>
      <c r="AF32" s="50"/>
      <c r="AG32" s="50"/>
      <c r="AH32" s="50"/>
      <c r="AI32" s="50"/>
      <c r="AJ32" s="50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</row>
    <row r="33" spans="17:49" ht="14.25" x14ac:dyDescent="0.2">
      <c r="Q33" s="54"/>
      <c r="R33" s="51"/>
      <c r="S33" s="51"/>
      <c r="T33" s="51"/>
      <c r="U33" s="51"/>
      <c r="V33" s="51"/>
      <c r="W33" s="51"/>
      <c r="X33" s="50"/>
      <c r="Y33" s="50"/>
      <c r="Z33" s="49"/>
      <c r="AA33" s="49"/>
      <c r="AB33" s="49"/>
      <c r="AC33" s="50"/>
      <c r="AD33" s="50"/>
      <c r="AE33" s="50"/>
      <c r="AF33" s="50"/>
      <c r="AG33" s="50"/>
      <c r="AH33" s="50"/>
      <c r="AI33" s="50"/>
      <c r="AJ33" s="50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</row>
    <row r="34" spans="17:49" ht="14.25" x14ac:dyDescent="0.2">
      <c r="Q34" s="54"/>
      <c r="R34" s="51"/>
      <c r="S34" s="51"/>
      <c r="T34" s="51"/>
      <c r="U34" s="51"/>
      <c r="V34" s="51"/>
      <c r="W34" s="51"/>
      <c r="X34" s="50"/>
      <c r="Y34" s="50"/>
      <c r="Z34" s="49"/>
      <c r="AA34" s="49"/>
      <c r="AB34" s="49"/>
      <c r="AC34" s="50"/>
      <c r="AD34" s="50"/>
      <c r="AE34" s="50"/>
      <c r="AF34" s="50"/>
      <c r="AG34" s="50"/>
      <c r="AH34" s="50"/>
      <c r="AI34" s="50"/>
      <c r="AJ34" s="50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</row>
    <row r="35" spans="17:49" ht="14.25" x14ac:dyDescent="0.2">
      <c r="Q35" s="54"/>
      <c r="R35" s="51"/>
      <c r="S35" s="51"/>
      <c r="T35" s="51"/>
      <c r="U35" s="51"/>
      <c r="V35" s="51"/>
      <c r="W35" s="51"/>
      <c r="X35" s="50"/>
      <c r="Y35" s="50"/>
      <c r="Z35" s="49"/>
      <c r="AA35" s="49"/>
      <c r="AB35" s="49"/>
      <c r="AC35" s="50"/>
      <c r="AD35" s="50"/>
      <c r="AE35" s="50"/>
      <c r="AF35" s="50"/>
      <c r="AG35" s="50"/>
      <c r="AH35" s="50"/>
      <c r="AI35" s="50"/>
      <c r="AJ35" s="50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</row>
    <row r="36" spans="17:49" ht="14.25" x14ac:dyDescent="0.2">
      <c r="Q36" s="52"/>
      <c r="R36" s="51"/>
      <c r="S36" s="51"/>
      <c r="T36" s="51"/>
      <c r="U36" s="51"/>
      <c r="V36" s="51"/>
      <c r="W36" s="51"/>
      <c r="X36" s="50"/>
      <c r="Y36" s="50"/>
      <c r="Z36" s="49"/>
      <c r="AA36" s="49"/>
      <c r="AB36" s="49"/>
      <c r="AC36" s="50"/>
      <c r="AD36" s="50"/>
      <c r="AE36" s="50"/>
      <c r="AF36" s="50"/>
      <c r="AG36" s="50"/>
      <c r="AH36" s="50"/>
      <c r="AI36" s="50"/>
      <c r="AJ36" s="50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</row>
    <row r="37" spans="17:49" ht="14.25" x14ac:dyDescent="0.2">
      <c r="Q37" s="52"/>
      <c r="R37" s="51"/>
      <c r="S37" s="51"/>
      <c r="T37" s="51"/>
      <c r="U37" s="51"/>
      <c r="V37" s="51"/>
      <c r="W37" s="51"/>
      <c r="X37" s="50"/>
      <c r="Y37" s="50"/>
      <c r="Z37" s="49"/>
      <c r="AA37" s="49"/>
      <c r="AB37" s="49"/>
      <c r="AC37" s="50"/>
      <c r="AD37" s="50"/>
      <c r="AE37" s="50"/>
      <c r="AF37" s="50"/>
      <c r="AG37" s="50"/>
      <c r="AH37" s="50"/>
      <c r="AI37" s="50"/>
      <c r="AJ37" s="50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</row>
    <row r="38" spans="17:49" ht="14.25" x14ac:dyDescent="0.2">
      <c r="Q38" s="52"/>
      <c r="R38" s="51"/>
      <c r="S38" s="51"/>
      <c r="T38" s="51"/>
      <c r="U38" s="51"/>
      <c r="V38" s="51"/>
      <c r="W38" s="51"/>
      <c r="X38" s="50"/>
      <c r="Y38" s="50"/>
      <c r="Z38" s="49"/>
      <c r="AA38" s="49"/>
      <c r="AB38" s="49"/>
      <c r="AC38" s="50"/>
      <c r="AD38" s="50"/>
      <c r="AE38" s="50"/>
      <c r="AF38" s="50"/>
      <c r="AG38" s="50"/>
      <c r="AH38" s="50"/>
      <c r="AI38" s="50"/>
      <c r="AJ38" s="50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</row>
    <row r="39" spans="17:49" ht="14.25" x14ac:dyDescent="0.2">
      <c r="Q39" s="52"/>
      <c r="R39" s="51"/>
      <c r="S39" s="51"/>
      <c r="T39" s="51"/>
      <c r="U39" s="51"/>
      <c r="V39" s="51"/>
      <c r="W39" s="51"/>
      <c r="X39" s="50"/>
      <c r="Y39" s="50"/>
      <c r="Z39" s="49"/>
      <c r="AA39" s="49"/>
      <c r="AB39" s="49"/>
      <c r="AC39" s="50"/>
      <c r="AD39" s="50"/>
      <c r="AE39" s="50"/>
      <c r="AF39" s="50"/>
      <c r="AG39" s="50"/>
      <c r="AH39" s="50"/>
      <c r="AI39" s="50"/>
      <c r="AJ39" s="50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</row>
    <row r="40" spans="17:49" ht="14.25" x14ac:dyDescent="0.2">
      <c r="Q40" s="52"/>
      <c r="R40" s="51"/>
      <c r="S40" s="51"/>
      <c r="T40" s="51"/>
      <c r="U40" s="51"/>
      <c r="V40" s="51"/>
      <c r="W40" s="51"/>
      <c r="X40" s="50"/>
      <c r="Y40" s="50"/>
      <c r="Z40" s="49"/>
      <c r="AA40" s="49"/>
      <c r="AB40" s="49"/>
      <c r="AC40" s="50"/>
      <c r="AD40" s="50"/>
      <c r="AE40" s="50"/>
      <c r="AF40" s="50"/>
      <c r="AG40" s="50"/>
      <c r="AH40" s="50"/>
      <c r="AI40" s="50"/>
      <c r="AJ40" s="50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</row>
    <row r="41" spans="17:49" ht="14.25" x14ac:dyDescent="0.2">
      <c r="Q41" s="52"/>
      <c r="R41" s="51"/>
      <c r="S41" s="51"/>
      <c r="T41" s="51"/>
      <c r="U41" s="51"/>
      <c r="V41" s="51"/>
      <c r="W41" s="51"/>
      <c r="X41" s="50"/>
      <c r="Y41" s="50"/>
      <c r="Z41" s="49"/>
      <c r="AA41" s="49"/>
      <c r="AB41" s="49"/>
      <c r="AC41" s="50"/>
      <c r="AD41" s="50"/>
      <c r="AE41" s="50"/>
      <c r="AF41" s="50"/>
      <c r="AG41" s="50"/>
      <c r="AH41" s="50"/>
      <c r="AI41" s="50"/>
      <c r="AJ41" s="50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</row>
    <row r="42" spans="17:49" ht="14.25" x14ac:dyDescent="0.2">
      <c r="Q42" s="52"/>
      <c r="R42" s="51"/>
      <c r="S42" s="51"/>
      <c r="T42" s="51"/>
      <c r="U42" s="51"/>
      <c r="V42" s="51"/>
      <c r="W42" s="51"/>
      <c r="X42" s="50"/>
      <c r="Y42" s="50"/>
      <c r="Z42" s="49"/>
      <c r="AA42" s="49"/>
      <c r="AB42" s="49"/>
      <c r="AC42" s="50"/>
      <c r="AD42" s="50"/>
      <c r="AE42" s="50"/>
      <c r="AF42" s="50"/>
      <c r="AG42" s="50"/>
      <c r="AH42" s="50"/>
      <c r="AI42" s="50"/>
      <c r="AJ42" s="50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</row>
    <row r="43" spans="17:49" ht="14.25" x14ac:dyDescent="0.2">
      <c r="Q43" s="52"/>
      <c r="R43" s="51"/>
      <c r="S43" s="51"/>
      <c r="T43" s="51"/>
      <c r="U43" s="51"/>
      <c r="V43" s="51"/>
      <c r="W43" s="51"/>
      <c r="X43" s="50"/>
      <c r="Y43" s="50"/>
      <c r="Z43" s="49"/>
      <c r="AA43" s="49"/>
      <c r="AB43" s="49"/>
      <c r="AC43" s="50"/>
      <c r="AD43" s="50"/>
      <c r="AE43" s="50"/>
      <c r="AF43" s="50"/>
      <c r="AG43" s="50"/>
      <c r="AH43" s="50"/>
      <c r="AI43" s="50"/>
      <c r="AJ43" s="50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</row>
    <row r="44" spans="17:49" ht="14.25" x14ac:dyDescent="0.2">
      <c r="Q44" s="52"/>
      <c r="R44" s="51"/>
      <c r="S44" s="51"/>
      <c r="T44" s="51"/>
      <c r="U44" s="51"/>
      <c r="V44" s="51"/>
      <c r="W44" s="51"/>
      <c r="X44" s="50"/>
      <c r="Y44" s="50"/>
      <c r="Z44" s="49"/>
      <c r="AA44" s="49"/>
      <c r="AB44" s="49"/>
      <c r="AC44" s="50"/>
      <c r="AD44" s="50"/>
      <c r="AE44" s="50"/>
      <c r="AF44" s="50"/>
      <c r="AG44" s="50"/>
      <c r="AH44" s="50"/>
      <c r="AI44" s="50"/>
      <c r="AJ44" s="50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</row>
    <row r="45" spans="17:49" ht="14.25" x14ac:dyDescent="0.2">
      <c r="Q45" s="52"/>
      <c r="R45" s="51"/>
      <c r="S45" s="51"/>
      <c r="T45" s="51"/>
      <c r="U45" s="51"/>
      <c r="V45" s="51"/>
      <c r="W45" s="51"/>
      <c r="X45" s="50"/>
      <c r="Y45" s="50"/>
      <c r="Z45" s="49"/>
      <c r="AA45" s="49"/>
      <c r="AB45" s="49"/>
      <c r="AC45" s="50"/>
      <c r="AD45" s="50"/>
      <c r="AE45" s="50"/>
      <c r="AF45" s="50"/>
      <c r="AG45" s="50"/>
      <c r="AH45" s="50"/>
      <c r="AI45" s="50"/>
      <c r="AJ45" s="50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</row>
    <row r="46" spans="17:49" x14ac:dyDescent="0.2">
      <c r="X46" s="50"/>
      <c r="Y46" s="50"/>
      <c r="Z46" s="49"/>
      <c r="AA46" s="49"/>
      <c r="AB46" s="49"/>
      <c r="AC46" s="50"/>
      <c r="AD46" s="50"/>
      <c r="AE46" s="50"/>
      <c r="AF46" s="50"/>
      <c r="AG46" s="50"/>
      <c r="AH46" s="50"/>
      <c r="AI46" s="50"/>
      <c r="AJ46" s="50"/>
    </row>
  </sheetData>
  <mergeCells count="6">
    <mergeCell ref="AT4:AW4"/>
    <mergeCell ref="Y4:AB4"/>
    <mergeCell ref="AC4:AF4"/>
    <mergeCell ref="AG4:AJ4"/>
    <mergeCell ref="AL4:AO4"/>
    <mergeCell ref="AP4:AS4"/>
  </mergeCells>
  <dataValidations count="1">
    <dataValidation type="list" allowBlank="1" showInputMessage="1" showErrorMessage="1" sqref="Q6:Q45">
      <formula1>"C,NC"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view="pageLayout" topLeftCell="D5" zoomScale="70" zoomScaleNormal="70" zoomScalePageLayoutView="70" workbookViewId="0">
      <selection activeCell="N6" sqref="N6:Q25"/>
    </sheetView>
  </sheetViews>
  <sheetFormatPr defaultColWidth="9.140625" defaultRowHeight="12.75" x14ac:dyDescent="0.2"/>
  <cols>
    <col min="1" max="1" width="37.5703125" style="1" customWidth="1"/>
    <col min="2" max="2" width="28" style="1" customWidth="1"/>
    <col min="3" max="3" width="30.140625" style="1" customWidth="1"/>
    <col min="4" max="4" width="10.140625" style="1" bestFit="1" customWidth="1"/>
    <col min="5" max="5" width="12.5703125" style="1" customWidth="1"/>
    <col min="6" max="6" width="15.140625" style="1" customWidth="1"/>
    <col min="7" max="59" width="9.140625" style="1" customWidth="1"/>
    <col min="60" max="60" width="21.5703125" style="1" customWidth="1"/>
    <col min="61" max="61" width="22.5703125" style="1" customWidth="1"/>
    <col min="62" max="62" width="14.85546875" style="1" customWidth="1"/>
    <col min="63" max="63" width="19.85546875" style="1" customWidth="1"/>
    <col min="64" max="16384" width="9.140625" style="1"/>
  </cols>
  <sheetData>
    <row r="1" spans="1:60" ht="15.75" customHeight="1" x14ac:dyDescent="0.3">
      <c r="A1" s="80"/>
      <c r="B1" s="75" t="s">
        <v>77</v>
      </c>
      <c r="C1" s="76"/>
      <c r="D1" s="76"/>
      <c r="E1" s="76"/>
      <c r="F1" s="4" t="s">
        <v>74</v>
      </c>
    </row>
    <row r="2" spans="1:60" ht="15.75" customHeight="1" x14ac:dyDescent="0.3">
      <c r="A2" s="80"/>
      <c r="B2" s="76"/>
      <c r="C2" s="76"/>
      <c r="D2" s="76"/>
      <c r="E2" s="76"/>
      <c r="F2" s="4" t="s">
        <v>86</v>
      </c>
    </row>
    <row r="3" spans="1:60" ht="15.75" customHeight="1" x14ac:dyDescent="0.3">
      <c r="A3" s="80"/>
      <c r="B3" s="76"/>
      <c r="C3" s="76"/>
      <c r="D3" s="76"/>
      <c r="E3" s="76"/>
      <c r="F3" s="4" t="s">
        <v>87</v>
      </c>
    </row>
    <row r="4" spans="1:60" ht="14.25" x14ac:dyDescent="0.2">
      <c r="A4" s="5"/>
      <c r="B4" s="6"/>
      <c r="C4" s="5"/>
      <c r="D4" s="5"/>
      <c r="E4" s="5"/>
      <c r="F4" s="5"/>
    </row>
    <row r="5" spans="1:60" ht="32.25" customHeight="1" x14ac:dyDescent="0.2">
      <c r="A5" s="81" t="s">
        <v>4</v>
      </c>
      <c r="B5" s="81"/>
      <c r="C5" s="81"/>
      <c r="D5" s="81"/>
      <c r="E5" s="7" t="s">
        <v>64</v>
      </c>
      <c r="F5" s="8" t="s">
        <v>1</v>
      </c>
      <c r="G5" s="18"/>
      <c r="H5" s="42">
        <v>1</v>
      </c>
      <c r="I5" s="42">
        <v>2</v>
      </c>
      <c r="J5" s="42">
        <v>3</v>
      </c>
      <c r="K5" s="42">
        <v>4</v>
      </c>
      <c r="L5" s="42">
        <v>5</v>
      </c>
      <c r="M5" s="42">
        <v>6</v>
      </c>
      <c r="N5" s="42">
        <v>7</v>
      </c>
      <c r="O5" s="42">
        <v>8</v>
      </c>
      <c r="P5" s="42">
        <v>9</v>
      </c>
      <c r="Q5" s="42">
        <v>10</v>
      </c>
      <c r="R5" s="42" t="s">
        <v>107</v>
      </c>
      <c r="S5" s="42" t="s">
        <v>108</v>
      </c>
      <c r="T5" s="42" t="s">
        <v>90</v>
      </c>
      <c r="U5" s="42" t="s">
        <v>91</v>
      </c>
      <c r="V5" s="42" t="s">
        <v>109</v>
      </c>
      <c r="W5" s="42" t="s">
        <v>110</v>
      </c>
      <c r="X5" s="42" t="s">
        <v>111</v>
      </c>
      <c r="Y5" s="42" t="s">
        <v>112</v>
      </c>
      <c r="Z5" s="42" t="s">
        <v>78</v>
      </c>
      <c r="AA5" s="42" t="s">
        <v>79</v>
      </c>
      <c r="AB5" s="42" t="s">
        <v>113</v>
      </c>
      <c r="AC5" s="42" t="s">
        <v>114</v>
      </c>
      <c r="AD5" s="42" t="s">
        <v>115</v>
      </c>
      <c r="AE5" s="42" t="s">
        <v>116</v>
      </c>
      <c r="AF5" s="42" t="s">
        <v>117</v>
      </c>
      <c r="AG5" s="42" t="s">
        <v>118</v>
      </c>
      <c r="AH5" s="42" t="s">
        <v>119</v>
      </c>
      <c r="AI5" s="42" t="s">
        <v>120</v>
      </c>
      <c r="AJ5" s="42" t="s">
        <v>80</v>
      </c>
      <c r="AK5" s="42" t="s">
        <v>81</v>
      </c>
      <c r="AL5" s="42" t="s">
        <v>82</v>
      </c>
      <c r="AM5" s="42" t="s">
        <v>83</v>
      </c>
      <c r="AN5" s="42" t="s">
        <v>123</v>
      </c>
      <c r="AO5" s="42" t="s">
        <v>124</v>
      </c>
      <c r="AP5" s="42" t="s">
        <v>125</v>
      </c>
      <c r="AQ5" s="42" t="s">
        <v>126</v>
      </c>
      <c r="AR5" s="42" t="s">
        <v>127</v>
      </c>
      <c r="AS5" s="42" t="s">
        <v>128</v>
      </c>
      <c r="AT5" s="42" t="s">
        <v>129</v>
      </c>
      <c r="AU5" s="42" t="s">
        <v>130</v>
      </c>
      <c r="AV5" s="42" t="s">
        <v>131</v>
      </c>
      <c r="AW5" s="42" t="s">
        <v>132</v>
      </c>
      <c r="AX5" s="42" t="s">
        <v>133</v>
      </c>
      <c r="AY5" s="42" t="s">
        <v>134</v>
      </c>
      <c r="AZ5" s="42" t="s">
        <v>84</v>
      </c>
      <c r="BA5" s="42" t="s">
        <v>85</v>
      </c>
      <c r="BB5" s="42" t="s">
        <v>121</v>
      </c>
      <c r="BC5" s="42" t="s">
        <v>122</v>
      </c>
      <c r="BD5" s="42" t="s">
        <v>65</v>
      </c>
      <c r="BE5" s="18"/>
      <c r="BF5" s="18"/>
      <c r="BG5" s="18"/>
      <c r="BH5" s="18"/>
    </row>
    <row r="6" spans="1:60" ht="17.25" customHeight="1" x14ac:dyDescent="0.2">
      <c r="A6" s="74" t="s">
        <v>66</v>
      </c>
      <c r="B6" s="74"/>
      <c r="C6" s="74"/>
      <c r="D6" s="74"/>
      <c r="E6" s="9">
        <f>BD6</f>
        <v>4</v>
      </c>
      <c r="F6" s="3" t="s">
        <v>5</v>
      </c>
      <c r="G6" s="18"/>
      <c r="H6" s="18">
        <f>IFERROR(IF('1'!E14=0,1,0),0)</f>
        <v>0</v>
      </c>
      <c r="I6" s="18">
        <f>IFERROR(IF('2'!E14=0,1,0),0)</f>
        <v>1</v>
      </c>
      <c r="J6" s="18">
        <f>IFERROR(IF('3'!E14=0,1,0),0)</f>
        <v>0</v>
      </c>
      <c r="K6" s="18">
        <f>IFERROR(IF('4'!E14=0,1,0),0)</f>
        <v>0</v>
      </c>
      <c r="L6" s="18">
        <f>IFERROR(IF('5'!E14=0,1,0),0)</f>
        <v>1</v>
      </c>
      <c r="M6" s="18">
        <f>IFERROR(IF('6'!E14=0,1,0),0)</f>
        <v>0</v>
      </c>
      <c r="N6" s="18">
        <f>IFERROR(IF('7'!E14=0,1,0),0)</f>
        <v>0</v>
      </c>
      <c r="O6" s="18">
        <f>IFERROR(IF('8'!E14=0,1,0),0)</f>
        <v>1</v>
      </c>
      <c r="P6" s="18">
        <f>IFERROR(IF('9'!E14=0,1,0),0)</f>
        <v>1</v>
      </c>
      <c r="Q6" s="18">
        <f>IFERROR(IF('10'!E14=0,1,0),0)</f>
        <v>0</v>
      </c>
      <c r="R6" s="18">
        <f>IFERROR(IF(#REF!=0,1,0),0)</f>
        <v>0</v>
      </c>
      <c r="S6" s="18">
        <f>IFERROR(IF(#REF!=0,1,0),0)</f>
        <v>0</v>
      </c>
      <c r="T6" s="18">
        <f>IFERROR(IF(#REF!=0,1,0),0)</f>
        <v>0</v>
      </c>
      <c r="U6" s="18">
        <f>IFERROR(IF(#REF!=0,1,0),0)</f>
        <v>0</v>
      </c>
      <c r="V6" s="18">
        <f>IFERROR(IF(#REF!=0,1,0),0)</f>
        <v>0</v>
      </c>
      <c r="W6" s="18">
        <f>IFERROR(IF(#REF!=0,1,0),0)</f>
        <v>0</v>
      </c>
      <c r="X6" s="18">
        <f>IFERROR(IF(#REF!=0,1,0),0)</f>
        <v>0</v>
      </c>
      <c r="Y6" s="18">
        <f>IFERROR(IF(#REF!=0,1,0),0)</f>
        <v>0</v>
      </c>
      <c r="Z6" s="18">
        <f>IFERROR(IF(#REF!=0,1,0),0)</f>
        <v>0</v>
      </c>
      <c r="AA6" s="18">
        <f>IFERROR(IF(#REF!=0,1,0),0)</f>
        <v>0</v>
      </c>
      <c r="AB6" s="18">
        <f>IFERROR(IF(#REF!=0,1,0),0)</f>
        <v>0</v>
      </c>
      <c r="AC6" s="18">
        <f>IFERROR(IF(#REF!=0,1,0),0)</f>
        <v>0</v>
      </c>
      <c r="AD6" s="18">
        <f>IFERROR(IF(#REF!=0,1,0),0)</f>
        <v>0</v>
      </c>
      <c r="AE6" s="18">
        <f>IFERROR(IF(#REF!=0,1,0),0)</f>
        <v>0</v>
      </c>
      <c r="AF6" s="18">
        <f>IFERROR(IF(#REF!=0,1,0),0)</f>
        <v>0</v>
      </c>
      <c r="AG6" s="18">
        <f>IFERROR(IF(#REF!=0,1,0),0)</f>
        <v>0</v>
      </c>
      <c r="AH6" s="18">
        <f>IFERROR(IF(#REF!=0,1,0),0)</f>
        <v>0</v>
      </c>
      <c r="AI6" s="18">
        <f>IFERROR(IF(#REF!=0,1,0),0)</f>
        <v>0</v>
      </c>
      <c r="AJ6" s="18">
        <f>IFERROR(IF(#REF!=0,1,0),0)</f>
        <v>0</v>
      </c>
      <c r="AK6" s="18">
        <f>IFERROR(IF(#REF!=0,1,0),0)</f>
        <v>0</v>
      </c>
      <c r="AL6" s="18">
        <f>IFERROR(IF(#REF!=0,1,0),0)</f>
        <v>0</v>
      </c>
      <c r="AM6" s="18">
        <f>IFERROR(IF(#REF!=0,1,0),0)</f>
        <v>0</v>
      </c>
      <c r="AN6" s="18">
        <f>IFERROR(IF(#REF!=0,1,0),0)</f>
        <v>0</v>
      </c>
      <c r="AO6" s="18">
        <f>IFERROR(IF(#REF!=0,1,0),0)</f>
        <v>0</v>
      </c>
      <c r="AP6" s="18">
        <f>IFERROR(IF(#REF!=0,1,0),0)</f>
        <v>0</v>
      </c>
      <c r="AQ6" s="18">
        <f>IFERROR(IF(#REF!=0,1,0),0)</f>
        <v>0</v>
      </c>
      <c r="AR6" s="18">
        <f>IFERROR(IF(#REF!=0,1,0),0)</f>
        <v>0</v>
      </c>
      <c r="AS6" s="18">
        <f>IFERROR(IF(#REF!=0,1,0),0)</f>
        <v>0</v>
      </c>
      <c r="AT6" s="18">
        <f>IFERROR(IF(#REF!=0,1,0),0)</f>
        <v>0</v>
      </c>
      <c r="AU6" s="18">
        <f>IFERROR(IF(#REF!=0,1,0),0)</f>
        <v>0</v>
      </c>
      <c r="AV6" s="18">
        <f>IFERROR(IF(#REF!=0,1,0),0)</f>
        <v>0</v>
      </c>
      <c r="AW6" s="18">
        <f>IFERROR(IF(#REF!=0,1,0),0)</f>
        <v>0</v>
      </c>
      <c r="AX6" s="18">
        <f>IFERROR(IF(#REF!=0,1,0),0)</f>
        <v>0</v>
      </c>
      <c r="AY6" s="18">
        <f>IFERROR(IF(#REF!=0,1,0),0)</f>
        <v>0</v>
      </c>
      <c r="AZ6" s="18">
        <f>IFERROR(IF(#REF!=0,1,0),0)</f>
        <v>0</v>
      </c>
      <c r="BA6" s="18">
        <f>IFERROR(IF(#REF!=0,1,0),0)</f>
        <v>0</v>
      </c>
      <c r="BB6" s="18">
        <f>IFERROR(IF(#REF!=0,1,0),0)</f>
        <v>0</v>
      </c>
      <c r="BC6" s="18">
        <f>IFERROR(IF(#REF!=0,1,0),0)</f>
        <v>0</v>
      </c>
      <c r="BD6" s="42">
        <f>SUM(H6:BC6)</f>
        <v>4</v>
      </c>
      <c r="BE6" s="18"/>
      <c r="BF6" s="18"/>
      <c r="BG6" s="18"/>
      <c r="BH6" s="18"/>
    </row>
    <row r="7" spans="1:60" ht="17.25" customHeight="1" x14ac:dyDescent="0.2">
      <c r="A7" s="74" t="s">
        <v>47</v>
      </c>
      <c r="B7" s="74"/>
      <c r="C7" s="74"/>
      <c r="D7" s="74"/>
      <c r="E7" s="9">
        <f t="shared" ref="E7:E25" si="0">BD7</f>
        <v>5</v>
      </c>
      <c r="F7" s="3" t="s">
        <v>5</v>
      </c>
      <c r="G7" s="18"/>
      <c r="H7" s="18">
        <f>IFERROR(IF('1'!E15=0,1,0),0)</f>
        <v>0</v>
      </c>
      <c r="I7" s="18">
        <f>IFERROR(IF('2'!E15=0,1,0),0)</f>
        <v>0</v>
      </c>
      <c r="J7" s="18">
        <f>IFERROR(IF('3'!E15=0,1,0),0)</f>
        <v>0</v>
      </c>
      <c r="K7" s="18">
        <f>IFERROR(IF('4'!E15=0,1,0),0)</f>
        <v>0</v>
      </c>
      <c r="L7" s="18">
        <f>IFERROR(IF('5'!E15=0,1,0),0)</f>
        <v>0</v>
      </c>
      <c r="M7" s="18">
        <f>IFERROR(IF('6'!E15=0,1,0),0)</f>
        <v>1</v>
      </c>
      <c r="N7" s="18">
        <f>IFERROR(IF('7'!E15=0,1,0),0)</f>
        <v>1</v>
      </c>
      <c r="O7" s="18">
        <f>IFERROR(IF('8'!E15=0,1,0),0)</f>
        <v>1</v>
      </c>
      <c r="P7" s="18">
        <f>IFERROR(IF('9'!E15=0,1,0),0)</f>
        <v>1</v>
      </c>
      <c r="Q7" s="18">
        <f>IFERROR(IF('10'!E15=0,1,0),0)</f>
        <v>1</v>
      </c>
      <c r="R7" s="18">
        <f>IFERROR(IF(#REF!=0,1,0),0)</f>
        <v>0</v>
      </c>
      <c r="S7" s="18">
        <f>IFERROR(IF(#REF!=0,1,0),0)</f>
        <v>0</v>
      </c>
      <c r="T7" s="18">
        <f>IFERROR(IF(#REF!=0,1,0),0)</f>
        <v>0</v>
      </c>
      <c r="U7" s="18">
        <f>IFERROR(IF(#REF!=0,1,0),0)</f>
        <v>0</v>
      </c>
      <c r="V7" s="18">
        <f>IFERROR(IF(#REF!=0,1,0),0)</f>
        <v>0</v>
      </c>
      <c r="W7" s="18">
        <f>IFERROR(IF(#REF!=0,1,0),0)</f>
        <v>0</v>
      </c>
      <c r="X7" s="18">
        <f>IFERROR(IF(#REF!=0,1,0),0)</f>
        <v>0</v>
      </c>
      <c r="Y7" s="18">
        <f>IFERROR(IF(#REF!=0,1,0),0)</f>
        <v>0</v>
      </c>
      <c r="Z7" s="18">
        <f>IFERROR(IF(#REF!=0,1,0),0)</f>
        <v>0</v>
      </c>
      <c r="AA7" s="18">
        <f>IFERROR(IF(#REF!=0,1,0),0)</f>
        <v>0</v>
      </c>
      <c r="AB7" s="18">
        <f>IFERROR(IF(#REF!=0,1,0),0)</f>
        <v>0</v>
      </c>
      <c r="AC7" s="18">
        <f>IFERROR(IF(#REF!=0,1,0),0)</f>
        <v>0</v>
      </c>
      <c r="AD7" s="18">
        <f>IFERROR(IF(#REF!=0,1,0),0)</f>
        <v>0</v>
      </c>
      <c r="AE7" s="18">
        <f>IFERROR(IF(#REF!=0,1,0),0)</f>
        <v>0</v>
      </c>
      <c r="AF7" s="18">
        <f>IFERROR(IF(#REF!=0,1,0),0)</f>
        <v>0</v>
      </c>
      <c r="AG7" s="18">
        <f>IFERROR(IF(#REF!=0,1,0),0)</f>
        <v>0</v>
      </c>
      <c r="AH7" s="18">
        <f>IFERROR(IF(#REF!=0,1,0),0)</f>
        <v>0</v>
      </c>
      <c r="AI7" s="18">
        <f>IFERROR(IF(#REF!=0,1,0),0)</f>
        <v>0</v>
      </c>
      <c r="AJ7" s="18">
        <f>IFERROR(IF(#REF!=0,1,0),0)</f>
        <v>0</v>
      </c>
      <c r="AK7" s="18">
        <f>IFERROR(IF(#REF!=0,1,0),0)</f>
        <v>0</v>
      </c>
      <c r="AL7" s="18">
        <f>IFERROR(IF(#REF!=0,1,0),0)</f>
        <v>0</v>
      </c>
      <c r="AM7" s="18">
        <f>IFERROR(IF(#REF!=0,1,0),0)</f>
        <v>0</v>
      </c>
      <c r="AN7" s="18">
        <f>IFERROR(IF(#REF!=0,1,0),0)</f>
        <v>0</v>
      </c>
      <c r="AO7" s="18">
        <f>IFERROR(IF(#REF!=0,1,0),0)</f>
        <v>0</v>
      </c>
      <c r="AP7" s="18">
        <f>IFERROR(IF(#REF!=0,1,0),0)</f>
        <v>0</v>
      </c>
      <c r="AQ7" s="18">
        <f>IFERROR(IF(#REF!=0,1,0),0)</f>
        <v>0</v>
      </c>
      <c r="AR7" s="18">
        <f>IFERROR(IF(#REF!=0,1,0),0)</f>
        <v>0</v>
      </c>
      <c r="AS7" s="18">
        <f>IFERROR(IF(#REF!=0,1,0),0)</f>
        <v>0</v>
      </c>
      <c r="AT7" s="18">
        <f>IFERROR(IF(#REF!=0,1,0),0)</f>
        <v>0</v>
      </c>
      <c r="AU7" s="18">
        <f>IFERROR(IF(#REF!=0,1,0),0)</f>
        <v>0</v>
      </c>
      <c r="AV7" s="18">
        <f>IFERROR(IF(#REF!=0,1,0),0)</f>
        <v>0</v>
      </c>
      <c r="AW7" s="18">
        <f>IFERROR(IF(#REF!=0,1,0),0)</f>
        <v>0</v>
      </c>
      <c r="AX7" s="18">
        <f>IFERROR(IF(#REF!=0,1,0),0)</f>
        <v>0</v>
      </c>
      <c r="AY7" s="18">
        <f>IFERROR(IF(#REF!=0,1,0),0)</f>
        <v>0</v>
      </c>
      <c r="AZ7" s="18">
        <f>IFERROR(IF(#REF!=0,1,0),0)</f>
        <v>0</v>
      </c>
      <c r="BA7" s="18">
        <f>IFERROR(IF(#REF!=0,1,0),0)</f>
        <v>0</v>
      </c>
      <c r="BB7" s="18">
        <f>IFERROR(IF(#REF!=0,1,0),0)</f>
        <v>0</v>
      </c>
      <c r="BC7" s="18">
        <f>IFERROR(IF(#REF!=0,1,0),0)</f>
        <v>0</v>
      </c>
      <c r="BD7" s="42">
        <f t="shared" ref="BD7:BD25" si="1">SUM(H7:BC7)</f>
        <v>5</v>
      </c>
      <c r="BE7" s="18"/>
      <c r="BF7" s="18"/>
      <c r="BG7" s="18"/>
      <c r="BH7" s="18"/>
    </row>
    <row r="8" spans="1:60" ht="17.25" customHeight="1" x14ac:dyDescent="0.2">
      <c r="A8" s="74" t="s">
        <v>48</v>
      </c>
      <c r="B8" s="74"/>
      <c r="C8" s="74"/>
      <c r="D8" s="74"/>
      <c r="E8" s="9">
        <f t="shared" si="0"/>
        <v>6</v>
      </c>
      <c r="F8" s="3" t="s">
        <v>5</v>
      </c>
      <c r="G8" s="18"/>
      <c r="H8" s="18">
        <f>IFERROR(IF('1'!E16=0,1,0),0)</f>
        <v>0</v>
      </c>
      <c r="I8" s="18">
        <f>IFERROR(IF('2'!E16=0,1,0),0)</f>
        <v>0</v>
      </c>
      <c r="J8" s="18">
        <f>IFERROR(IF('3'!E16=0,1,0),0)</f>
        <v>0</v>
      </c>
      <c r="K8" s="18">
        <f>IFERROR(IF('4'!E16=0,1,0),0)</f>
        <v>0</v>
      </c>
      <c r="L8" s="18">
        <f>IFERROR(IF('5'!E16=0,1,0),0)</f>
        <v>1</v>
      </c>
      <c r="M8" s="18">
        <f>IFERROR(IF('6'!E16=0,1,0),0)</f>
        <v>1</v>
      </c>
      <c r="N8" s="18">
        <f>IFERROR(IF('7'!E16=0,1,0),0)</f>
        <v>1</v>
      </c>
      <c r="O8" s="18">
        <f>IFERROR(IF('8'!E16=0,1,0),0)</f>
        <v>1</v>
      </c>
      <c r="P8" s="18">
        <f>IFERROR(IF('9'!E16=0,1,0),0)</f>
        <v>1</v>
      </c>
      <c r="Q8" s="18">
        <f>IFERROR(IF('10'!E16=0,1,0),0)</f>
        <v>1</v>
      </c>
      <c r="R8" s="18">
        <f>IFERROR(IF(#REF!=0,1,0),0)</f>
        <v>0</v>
      </c>
      <c r="S8" s="18">
        <f>IFERROR(IF(#REF!=0,1,0),0)</f>
        <v>0</v>
      </c>
      <c r="T8" s="18">
        <f>IFERROR(IF(#REF!=0,1,0),0)</f>
        <v>0</v>
      </c>
      <c r="U8" s="18">
        <f>IFERROR(IF(#REF!=0,1,0),0)</f>
        <v>0</v>
      </c>
      <c r="V8" s="18">
        <f>IFERROR(IF(#REF!=0,1,0),0)</f>
        <v>0</v>
      </c>
      <c r="W8" s="18">
        <f>IFERROR(IF(#REF!=0,1,0),0)</f>
        <v>0</v>
      </c>
      <c r="X8" s="18">
        <f>IFERROR(IF(#REF!=0,1,0),0)</f>
        <v>0</v>
      </c>
      <c r="Y8" s="18">
        <f>IFERROR(IF(#REF!=0,1,0),0)</f>
        <v>0</v>
      </c>
      <c r="Z8" s="18">
        <f>IFERROR(IF(#REF!=0,1,0),0)</f>
        <v>0</v>
      </c>
      <c r="AA8" s="18">
        <f>IFERROR(IF(#REF!=0,1,0),0)</f>
        <v>0</v>
      </c>
      <c r="AB8" s="18">
        <f>IFERROR(IF(#REF!=0,1,0),0)</f>
        <v>0</v>
      </c>
      <c r="AC8" s="18">
        <f>IFERROR(IF(#REF!=0,1,0),0)</f>
        <v>0</v>
      </c>
      <c r="AD8" s="18">
        <f>IFERROR(IF(#REF!=0,1,0),0)</f>
        <v>0</v>
      </c>
      <c r="AE8" s="18">
        <f>IFERROR(IF(#REF!=0,1,0),0)</f>
        <v>0</v>
      </c>
      <c r="AF8" s="18">
        <f>IFERROR(IF(#REF!=0,1,0),0)</f>
        <v>0</v>
      </c>
      <c r="AG8" s="18">
        <f>IFERROR(IF(#REF!=0,1,0),0)</f>
        <v>0</v>
      </c>
      <c r="AH8" s="18">
        <f>IFERROR(IF(#REF!=0,1,0),0)</f>
        <v>0</v>
      </c>
      <c r="AI8" s="18">
        <f>IFERROR(IF(#REF!=0,1,0),0)</f>
        <v>0</v>
      </c>
      <c r="AJ8" s="18">
        <f>IFERROR(IF(#REF!=0,1,0),0)</f>
        <v>0</v>
      </c>
      <c r="AK8" s="18">
        <f>IFERROR(IF(#REF!=0,1,0),0)</f>
        <v>0</v>
      </c>
      <c r="AL8" s="18">
        <f>IFERROR(IF(#REF!=0,1,0),0)</f>
        <v>0</v>
      </c>
      <c r="AM8" s="18">
        <f>IFERROR(IF(#REF!=0,1,0),0)</f>
        <v>0</v>
      </c>
      <c r="AN8" s="18">
        <f>IFERROR(IF(#REF!=0,1,0),0)</f>
        <v>0</v>
      </c>
      <c r="AO8" s="18">
        <f>IFERROR(IF(#REF!=0,1,0),0)</f>
        <v>0</v>
      </c>
      <c r="AP8" s="18">
        <f>IFERROR(IF(#REF!=0,1,0),0)</f>
        <v>0</v>
      </c>
      <c r="AQ8" s="18">
        <f>IFERROR(IF(#REF!=0,1,0),0)</f>
        <v>0</v>
      </c>
      <c r="AR8" s="18">
        <f>IFERROR(IF(#REF!=0,1,0),0)</f>
        <v>0</v>
      </c>
      <c r="AS8" s="18">
        <f>IFERROR(IF(#REF!=0,1,0),0)</f>
        <v>0</v>
      </c>
      <c r="AT8" s="18">
        <f>IFERROR(IF(#REF!=0,1,0),0)</f>
        <v>0</v>
      </c>
      <c r="AU8" s="18">
        <f>IFERROR(IF(#REF!=0,1,0),0)</f>
        <v>0</v>
      </c>
      <c r="AV8" s="18">
        <f>IFERROR(IF(#REF!=0,1,0),0)</f>
        <v>0</v>
      </c>
      <c r="AW8" s="18">
        <f>IFERROR(IF(#REF!=0,1,0),0)</f>
        <v>0</v>
      </c>
      <c r="AX8" s="18">
        <f>IFERROR(IF(#REF!=0,1,0),0)</f>
        <v>0</v>
      </c>
      <c r="AY8" s="18">
        <f>IFERROR(IF(#REF!=0,1,0),0)</f>
        <v>0</v>
      </c>
      <c r="AZ8" s="18">
        <f>IFERROR(IF(#REF!=0,1,0),0)</f>
        <v>0</v>
      </c>
      <c r="BA8" s="18">
        <f>IFERROR(IF(#REF!=0,1,0),0)</f>
        <v>0</v>
      </c>
      <c r="BB8" s="18">
        <f>IFERROR(IF(#REF!=0,1,0),0)</f>
        <v>0</v>
      </c>
      <c r="BC8" s="18">
        <f>IFERROR(IF(#REF!=0,1,0),0)</f>
        <v>0</v>
      </c>
      <c r="BD8" s="42">
        <f t="shared" si="1"/>
        <v>6</v>
      </c>
      <c r="BE8" s="18"/>
      <c r="BF8" s="18"/>
      <c r="BG8" s="18"/>
      <c r="BH8" s="18"/>
    </row>
    <row r="9" spans="1:60" ht="17.25" customHeight="1" x14ac:dyDescent="0.2">
      <c r="A9" s="74" t="s">
        <v>49</v>
      </c>
      <c r="B9" s="74"/>
      <c r="C9" s="74"/>
      <c r="D9" s="74"/>
      <c r="E9" s="9">
        <f t="shared" si="0"/>
        <v>5</v>
      </c>
      <c r="F9" s="3" t="s">
        <v>5</v>
      </c>
      <c r="G9" s="18"/>
      <c r="H9" s="18">
        <f>IFERROR(IF('1'!E17=0,1,0),0)</f>
        <v>0</v>
      </c>
      <c r="I9" s="18">
        <f>IFERROR(IF('2'!E17=0,1,0),0)</f>
        <v>0</v>
      </c>
      <c r="J9" s="18">
        <f>IFERROR(IF('3'!E17=0,1,0),0)</f>
        <v>0</v>
      </c>
      <c r="K9" s="18">
        <f>IFERROR(IF('4'!E17=0,1,0),0)</f>
        <v>0</v>
      </c>
      <c r="L9" s="18">
        <f>IFERROR(IF('5'!E17=0,1,0),0)</f>
        <v>0</v>
      </c>
      <c r="M9" s="18">
        <f>IFERROR(IF('6'!E17=0,1,0),0)</f>
        <v>1</v>
      </c>
      <c r="N9" s="18">
        <f>IFERROR(IF('7'!E17=0,1,0),0)</f>
        <v>1</v>
      </c>
      <c r="O9" s="18">
        <f>IFERROR(IF('8'!E17=0,1,0),0)</f>
        <v>1</v>
      </c>
      <c r="P9" s="18">
        <f>IFERROR(IF('9'!E17=0,1,0),0)</f>
        <v>1</v>
      </c>
      <c r="Q9" s="18">
        <f>IFERROR(IF('10'!E17=0,1,0),0)</f>
        <v>1</v>
      </c>
      <c r="R9" s="18">
        <f>IFERROR(IF(#REF!=0,1,0),0)</f>
        <v>0</v>
      </c>
      <c r="S9" s="18">
        <f>IFERROR(IF(#REF!=0,1,0),0)</f>
        <v>0</v>
      </c>
      <c r="T9" s="18">
        <f>IFERROR(IF(#REF!=0,1,0),0)</f>
        <v>0</v>
      </c>
      <c r="U9" s="18">
        <f>IFERROR(IF(#REF!=0,1,0),0)</f>
        <v>0</v>
      </c>
      <c r="V9" s="18">
        <f>IFERROR(IF(#REF!=0,1,0),0)</f>
        <v>0</v>
      </c>
      <c r="W9" s="18">
        <f>IFERROR(IF(#REF!=0,1,0),0)</f>
        <v>0</v>
      </c>
      <c r="X9" s="18">
        <f>IFERROR(IF(#REF!=0,1,0),0)</f>
        <v>0</v>
      </c>
      <c r="Y9" s="18">
        <f>IFERROR(IF(#REF!=0,1,0),0)</f>
        <v>0</v>
      </c>
      <c r="Z9" s="18">
        <f>IFERROR(IF(#REF!=0,1,0),0)</f>
        <v>0</v>
      </c>
      <c r="AA9" s="18">
        <f>IFERROR(IF(#REF!=0,1,0),0)</f>
        <v>0</v>
      </c>
      <c r="AB9" s="18">
        <f>IFERROR(IF(#REF!=0,1,0),0)</f>
        <v>0</v>
      </c>
      <c r="AC9" s="18">
        <f>IFERROR(IF(#REF!=0,1,0),0)</f>
        <v>0</v>
      </c>
      <c r="AD9" s="18">
        <f>IFERROR(IF(#REF!=0,1,0),0)</f>
        <v>0</v>
      </c>
      <c r="AE9" s="18">
        <f>IFERROR(IF(#REF!=0,1,0),0)</f>
        <v>0</v>
      </c>
      <c r="AF9" s="18">
        <f>IFERROR(IF(#REF!=0,1,0),0)</f>
        <v>0</v>
      </c>
      <c r="AG9" s="18">
        <f>IFERROR(IF(#REF!=0,1,0),0)</f>
        <v>0</v>
      </c>
      <c r="AH9" s="18">
        <f>IFERROR(IF(#REF!=0,1,0),0)</f>
        <v>0</v>
      </c>
      <c r="AI9" s="18">
        <f>IFERROR(IF(#REF!=0,1,0),0)</f>
        <v>0</v>
      </c>
      <c r="AJ9" s="18">
        <f>IFERROR(IF(#REF!=0,1,0),0)</f>
        <v>0</v>
      </c>
      <c r="AK9" s="18">
        <f>IFERROR(IF(#REF!=0,1,0),0)</f>
        <v>0</v>
      </c>
      <c r="AL9" s="18">
        <f>IFERROR(IF(#REF!=0,1,0),0)</f>
        <v>0</v>
      </c>
      <c r="AM9" s="18">
        <f>IFERROR(IF(#REF!=0,1,0),0)</f>
        <v>0</v>
      </c>
      <c r="AN9" s="18">
        <f>IFERROR(IF(#REF!=0,1,0),0)</f>
        <v>0</v>
      </c>
      <c r="AO9" s="18">
        <f>IFERROR(IF(#REF!=0,1,0),0)</f>
        <v>0</v>
      </c>
      <c r="AP9" s="18">
        <f>IFERROR(IF(#REF!=0,1,0),0)</f>
        <v>0</v>
      </c>
      <c r="AQ9" s="18">
        <f>IFERROR(IF(#REF!=0,1,0),0)</f>
        <v>0</v>
      </c>
      <c r="AR9" s="18">
        <f>IFERROR(IF(#REF!=0,1,0),0)</f>
        <v>0</v>
      </c>
      <c r="AS9" s="18">
        <f>IFERROR(IF(#REF!=0,1,0),0)</f>
        <v>0</v>
      </c>
      <c r="AT9" s="18">
        <f>IFERROR(IF(#REF!=0,1,0),0)</f>
        <v>0</v>
      </c>
      <c r="AU9" s="18">
        <f>IFERROR(IF(#REF!=0,1,0),0)</f>
        <v>0</v>
      </c>
      <c r="AV9" s="18">
        <f>IFERROR(IF(#REF!=0,1,0),0)</f>
        <v>0</v>
      </c>
      <c r="AW9" s="18">
        <f>IFERROR(IF(#REF!=0,1,0),0)</f>
        <v>0</v>
      </c>
      <c r="AX9" s="18">
        <f>IFERROR(IF(#REF!=0,1,0),0)</f>
        <v>0</v>
      </c>
      <c r="AY9" s="18">
        <f>IFERROR(IF(#REF!=0,1,0),0)</f>
        <v>0</v>
      </c>
      <c r="AZ9" s="18">
        <f>IFERROR(IF(#REF!=0,1,0),0)</f>
        <v>0</v>
      </c>
      <c r="BA9" s="18">
        <f>IFERROR(IF(#REF!=0,1,0),0)</f>
        <v>0</v>
      </c>
      <c r="BB9" s="18">
        <f>IFERROR(IF(#REF!=0,1,0),0)</f>
        <v>0</v>
      </c>
      <c r="BC9" s="18">
        <f>IFERROR(IF(#REF!=0,1,0),0)</f>
        <v>0</v>
      </c>
      <c r="BD9" s="42">
        <f t="shared" si="1"/>
        <v>5</v>
      </c>
      <c r="BE9" s="18"/>
      <c r="BF9" s="18"/>
      <c r="BG9" s="18"/>
      <c r="BH9" s="18"/>
    </row>
    <row r="10" spans="1:60" ht="17.25" customHeight="1" x14ac:dyDescent="0.2">
      <c r="A10" s="74" t="s">
        <v>50</v>
      </c>
      <c r="B10" s="74"/>
      <c r="C10" s="74"/>
      <c r="D10" s="74"/>
      <c r="E10" s="9">
        <f t="shared" si="0"/>
        <v>0</v>
      </c>
      <c r="F10" s="3" t="s">
        <v>6</v>
      </c>
      <c r="G10" s="18"/>
      <c r="H10" s="18">
        <f>IFERROR(IF('1'!E18=0,1,0),0)</f>
        <v>0</v>
      </c>
      <c r="I10" s="18">
        <f>IFERROR(IF('2'!E18=0,1,0),0)</f>
        <v>0</v>
      </c>
      <c r="J10" s="18">
        <f>IFERROR(IF('3'!E18=0,1,0),0)</f>
        <v>0</v>
      </c>
      <c r="K10" s="18">
        <f>IFERROR(IF('4'!E18=0,1,0),0)</f>
        <v>0</v>
      </c>
      <c r="L10" s="18">
        <f>IFERROR(IF('5'!E18=0,1,0),0)</f>
        <v>0</v>
      </c>
      <c r="M10" s="18">
        <f>IFERROR(IF('6'!E18=0,1,0),0)</f>
        <v>0</v>
      </c>
      <c r="N10" s="18">
        <f>IFERROR(IF('7'!E18=0,1,0),0)</f>
        <v>0</v>
      </c>
      <c r="O10" s="18">
        <f>IFERROR(IF('8'!E18=0,1,0),0)</f>
        <v>0</v>
      </c>
      <c r="P10" s="18">
        <f>IFERROR(IF('9'!E18=0,1,0),0)</f>
        <v>0</v>
      </c>
      <c r="Q10" s="18">
        <f>IFERROR(IF('10'!E18=0,1,0),0)</f>
        <v>0</v>
      </c>
      <c r="R10" s="18">
        <f>IFERROR(IF(#REF!=0,1,0),0)</f>
        <v>0</v>
      </c>
      <c r="S10" s="18">
        <f>IFERROR(IF(#REF!=0,1,0),0)</f>
        <v>0</v>
      </c>
      <c r="T10" s="18">
        <f>IFERROR(IF(#REF!=0,1,0),0)</f>
        <v>0</v>
      </c>
      <c r="U10" s="18">
        <f>IFERROR(IF(#REF!=0,1,0),0)</f>
        <v>0</v>
      </c>
      <c r="V10" s="18">
        <f>IFERROR(IF(#REF!=0,1,0),0)</f>
        <v>0</v>
      </c>
      <c r="W10" s="18">
        <f>IFERROR(IF(#REF!=0,1,0),0)</f>
        <v>0</v>
      </c>
      <c r="X10" s="18">
        <f>IFERROR(IF(#REF!=0,1,0),0)</f>
        <v>0</v>
      </c>
      <c r="Y10" s="18">
        <f>IFERROR(IF(#REF!=0,1,0),0)</f>
        <v>0</v>
      </c>
      <c r="Z10" s="18">
        <f>IFERROR(IF(#REF!=0,1,0),0)</f>
        <v>0</v>
      </c>
      <c r="AA10" s="18">
        <f>IFERROR(IF(#REF!=0,1,0),0)</f>
        <v>0</v>
      </c>
      <c r="AB10" s="18">
        <f>IFERROR(IF(#REF!=0,1,0),0)</f>
        <v>0</v>
      </c>
      <c r="AC10" s="18">
        <f>IFERROR(IF(#REF!=0,1,0),0)</f>
        <v>0</v>
      </c>
      <c r="AD10" s="18">
        <f>IFERROR(IF(#REF!=0,1,0),0)</f>
        <v>0</v>
      </c>
      <c r="AE10" s="18">
        <f>IFERROR(IF(#REF!=0,1,0),0)</f>
        <v>0</v>
      </c>
      <c r="AF10" s="18">
        <f>IFERROR(IF(#REF!=0,1,0),0)</f>
        <v>0</v>
      </c>
      <c r="AG10" s="18">
        <f>IFERROR(IF(#REF!=0,1,0),0)</f>
        <v>0</v>
      </c>
      <c r="AH10" s="18">
        <f>IFERROR(IF(#REF!=0,1,0),0)</f>
        <v>0</v>
      </c>
      <c r="AI10" s="18">
        <f>IFERROR(IF(#REF!=0,1,0),0)</f>
        <v>0</v>
      </c>
      <c r="AJ10" s="18">
        <f>IFERROR(IF(#REF!=0,1,0),0)</f>
        <v>0</v>
      </c>
      <c r="AK10" s="18">
        <f>IFERROR(IF(#REF!=0,1,0),0)</f>
        <v>0</v>
      </c>
      <c r="AL10" s="18">
        <f>IFERROR(IF(#REF!=0,1,0),0)</f>
        <v>0</v>
      </c>
      <c r="AM10" s="18">
        <f>IFERROR(IF(#REF!=0,1,0),0)</f>
        <v>0</v>
      </c>
      <c r="AN10" s="18">
        <f>IFERROR(IF(#REF!=0,1,0),0)</f>
        <v>0</v>
      </c>
      <c r="AO10" s="18">
        <f>IFERROR(IF(#REF!=0,1,0),0)</f>
        <v>0</v>
      </c>
      <c r="AP10" s="18">
        <f>IFERROR(IF(#REF!=0,1,0),0)</f>
        <v>0</v>
      </c>
      <c r="AQ10" s="18">
        <f>IFERROR(IF(#REF!=0,1,0),0)</f>
        <v>0</v>
      </c>
      <c r="AR10" s="18">
        <f>IFERROR(IF(#REF!=0,1,0),0)</f>
        <v>0</v>
      </c>
      <c r="AS10" s="18">
        <f>IFERROR(IF(#REF!=0,1,0),0)</f>
        <v>0</v>
      </c>
      <c r="AT10" s="18">
        <f>IFERROR(IF(#REF!=0,1,0),0)</f>
        <v>0</v>
      </c>
      <c r="AU10" s="18">
        <f>IFERROR(IF(#REF!=0,1,0),0)</f>
        <v>0</v>
      </c>
      <c r="AV10" s="18">
        <f>IFERROR(IF(#REF!=0,1,0),0)</f>
        <v>0</v>
      </c>
      <c r="AW10" s="18">
        <f>IFERROR(IF(#REF!=0,1,0),0)</f>
        <v>0</v>
      </c>
      <c r="AX10" s="18">
        <f>IFERROR(IF(#REF!=0,1,0),0)</f>
        <v>0</v>
      </c>
      <c r="AY10" s="18">
        <f>IFERROR(IF(#REF!=0,1,0),0)</f>
        <v>0</v>
      </c>
      <c r="AZ10" s="18">
        <f>IFERROR(IF(#REF!=0,1,0),0)</f>
        <v>0</v>
      </c>
      <c r="BA10" s="18">
        <f>IFERROR(IF(#REF!=0,1,0),0)</f>
        <v>0</v>
      </c>
      <c r="BB10" s="18">
        <f>IFERROR(IF(#REF!=0,1,0),0)</f>
        <v>0</v>
      </c>
      <c r="BC10" s="18">
        <f>IFERROR(IF(#REF!=0,1,0),0)</f>
        <v>0</v>
      </c>
      <c r="BD10" s="42">
        <f t="shared" si="1"/>
        <v>0</v>
      </c>
      <c r="BE10" s="18"/>
      <c r="BF10" s="18"/>
      <c r="BG10" s="18"/>
      <c r="BH10" s="18"/>
    </row>
    <row r="11" spans="1:60" ht="17.25" customHeight="1" x14ac:dyDescent="0.2">
      <c r="A11" s="74" t="s">
        <v>67</v>
      </c>
      <c r="B11" s="74"/>
      <c r="C11" s="74"/>
      <c r="D11" s="74"/>
      <c r="E11" s="9">
        <f t="shared" si="0"/>
        <v>0</v>
      </c>
      <c r="F11" s="3" t="s">
        <v>6</v>
      </c>
      <c r="G11" s="18"/>
      <c r="H11" s="18">
        <f>IFERROR(IF('1'!E19=0,1,0),0)</f>
        <v>0</v>
      </c>
      <c r="I11" s="18">
        <f>IFERROR(IF('2'!E19=0,1,0),0)</f>
        <v>0</v>
      </c>
      <c r="J11" s="18">
        <f>IFERROR(IF('3'!E19=0,1,0),0)</f>
        <v>0</v>
      </c>
      <c r="K11" s="18">
        <f>IFERROR(IF('4'!E19=0,1,0),0)</f>
        <v>0</v>
      </c>
      <c r="L11" s="18">
        <f>IFERROR(IF('5'!E19=0,1,0),0)</f>
        <v>0</v>
      </c>
      <c r="M11" s="18">
        <f>IFERROR(IF('6'!E19=0,1,0),0)</f>
        <v>0</v>
      </c>
      <c r="N11" s="18">
        <f>IFERROR(IF('7'!E19=0,1,0),0)</f>
        <v>0</v>
      </c>
      <c r="O11" s="18">
        <f>IFERROR(IF('8'!E19=0,1,0),0)</f>
        <v>0</v>
      </c>
      <c r="P11" s="18">
        <f>IFERROR(IF('9'!E19=0,1,0),0)</f>
        <v>0</v>
      </c>
      <c r="Q11" s="18">
        <f>IFERROR(IF('10'!E19=0,1,0),0)</f>
        <v>0</v>
      </c>
      <c r="R11" s="18">
        <f>IFERROR(IF(#REF!=0,1,0),0)</f>
        <v>0</v>
      </c>
      <c r="S11" s="18">
        <f>IFERROR(IF(#REF!=0,1,0),0)</f>
        <v>0</v>
      </c>
      <c r="T11" s="18">
        <f>IFERROR(IF(#REF!=0,1,0),0)</f>
        <v>0</v>
      </c>
      <c r="U11" s="18">
        <f>IFERROR(IF(#REF!=0,1,0),0)</f>
        <v>0</v>
      </c>
      <c r="V11" s="18">
        <f>IFERROR(IF(#REF!=0,1,0),0)</f>
        <v>0</v>
      </c>
      <c r="W11" s="18">
        <f>IFERROR(IF(#REF!=0,1,0),0)</f>
        <v>0</v>
      </c>
      <c r="X11" s="18">
        <f>IFERROR(IF(#REF!=0,1,0),0)</f>
        <v>0</v>
      </c>
      <c r="Y11" s="18">
        <f>IFERROR(IF(#REF!=0,1,0),0)</f>
        <v>0</v>
      </c>
      <c r="Z11" s="18">
        <f>IFERROR(IF(#REF!=0,1,0),0)</f>
        <v>0</v>
      </c>
      <c r="AA11" s="18">
        <f>IFERROR(IF(#REF!=0,1,0),0)</f>
        <v>0</v>
      </c>
      <c r="AB11" s="18">
        <f>IFERROR(IF(#REF!=0,1,0),0)</f>
        <v>0</v>
      </c>
      <c r="AC11" s="18">
        <f>IFERROR(IF(#REF!=0,1,0),0)</f>
        <v>0</v>
      </c>
      <c r="AD11" s="18">
        <f>IFERROR(IF(#REF!=0,1,0),0)</f>
        <v>0</v>
      </c>
      <c r="AE11" s="18">
        <f>IFERROR(IF(#REF!=0,1,0),0)</f>
        <v>0</v>
      </c>
      <c r="AF11" s="18">
        <f>IFERROR(IF(#REF!=0,1,0),0)</f>
        <v>0</v>
      </c>
      <c r="AG11" s="18">
        <f>IFERROR(IF(#REF!=0,1,0),0)</f>
        <v>0</v>
      </c>
      <c r="AH11" s="18">
        <f>IFERROR(IF(#REF!=0,1,0),0)</f>
        <v>0</v>
      </c>
      <c r="AI11" s="18">
        <f>IFERROR(IF(#REF!=0,1,0),0)</f>
        <v>0</v>
      </c>
      <c r="AJ11" s="18">
        <f>IFERROR(IF(#REF!=0,1,0),0)</f>
        <v>0</v>
      </c>
      <c r="AK11" s="18">
        <f>IFERROR(IF(#REF!=0,1,0),0)</f>
        <v>0</v>
      </c>
      <c r="AL11" s="18">
        <f>IFERROR(IF(#REF!=0,1,0),0)</f>
        <v>0</v>
      </c>
      <c r="AM11" s="18">
        <f>IFERROR(IF(#REF!=0,1,0),0)</f>
        <v>0</v>
      </c>
      <c r="AN11" s="18">
        <f>IFERROR(IF(#REF!=0,1,0),0)</f>
        <v>0</v>
      </c>
      <c r="AO11" s="18">
        <f>IFERROR(IF(#REF!=0,1,0),0)</f>
        <v>0</v>
      </c>
      <c r="AP11" s="18">
        <f>IFERROR(IF(#REF!=0,1,0),0)</f>
        <v>0</v>
      </c>
      <c r="AQ11" s="18">
        <f>IFERROR(IF(#REF!=0,1,0),0)</f>
        <v>0</v>
      </c>
      <c r="AR11" s="18">
        <f>IFERROR(IF(#REF!=0,1,0),0)</f>
        <v>0</v>
      </c>
      <c r="AS11" s="18">
        <f>IFERROR(IF(#REF!=0,1,0),0)</f>
        <v>0</v>
      </c>
      <c r="AT11" s="18">
        <f>IFERROR(IF(#REF!=0,1,0),0)</f>
        <v>0</v>
      </c>
      <c r="AU11" s="18">
        <f>IFERROR(IF(#REF!=0,1,0),0)</f>
        <v>0</v>
      </c>
      <c r="AV11" s="18">
        <f>IFERROR(IF(#REF!=0,1,0),0)</f>
        <v>0</v>
      </c>
      <c r="AW11" s="18">
        <f>IFERROR(IF(#REF!=0,1,0),0)</f>
        <v>0</v>
      </c>
      <c r="AX11" s="18">
        <f>IFERROR(IF(#REF!=0,1,0),0)</f>
        <v>0</v>
      </c>
      <c r="AY11" s="18">
        <f>IFERROR(IF(#REF!=0,1,0),0)</f>
        <v>0</v>
      </c>
      <c r="AZ11" s="18">
        <f>IFERROR(IF(#REF!=0,1,0),0)</f>
        <v>0</v>
      </c>
      <c r="BA11" s="18">
        <f>IFERROR(IF(#REF!=0,1,0),0)</f>
        <v>0</v>
      </c>
      <c r="BB11" s="18">
        <f>IFERROR(IF(#REF!=0,1,0),0)</f>
        <v>0</v>
      </c>
      <c r="BC11" s="18">
        <f>IFERROR(IF(#REF!=0,1,0),0)</f>
        <v>0</v>
      </c>
      <c r="BD11" s="42">
        <f t="shared" si="1"/>
        <v>0</v>
      </c>
      <c r="BE11" s="18"/>
      <c r="BF11" s="18"/>
      <c r="BG11" s="18"/>
      <c r="BH11" s="18"/>
    </row>
    <row r="12" spans="1:60" ht="17.25" customHeight="1" x14ac:dyDescent="0.2">
      <c r="A12" s="74" t="s">
        <v>51</v>
      </c>
      <c r="B12" s="74"/>
      <c r="C12" s="74"/>
      <c r="D12" s="74"/>
      <c r="E12" s="9">
        <f t="shared" si="0"/>
        <v>1</v>
      </c>
      <c r="F12" s="3" t="s">
        <v>6</v>
      </c>
      <c r="G12" s="18"/>
      <c r="H12" s="18">
        <f>IFERROR(IF('1'!E20=0,1,0),0)</f>
        <v>0</v>
      </c>
      <c r="I12" s="18">
        <f>IFERROR(IF('2'!E20=0,1,0),0)</f>
        <v>0</v>
      </c>
      <c r="J12" s="18">
        <f>IFERROR(IF('3'!E20=0,1,0),0)</f>
        <v>0</v>
      </c>
      <c r="K12" s="18">
        <f>IFERROR(IF('4'!E20=0,1,0),0)</f>
        <v>0</v>
      </c>
      <c r="L12" s="18">
        <f>IFERROR(IF('5'!E20=0,1,0),0)</f>
        <v>1</v>
      </c>
      <c r="M12" s="18">
        <f>IFERROR(IF('6'!E20=0,1,0),0)</f>
        <v>0</v>
      </c>
      <c r="N12" s="18">
        <f>IFERROR(IF('7'!E20=0,1,0),0)</f>
        <v>0</v>
      </c>
      <c r="O12" s="18">
        <f>IFERROR(IF('8'!E20=0,1,0),0)</f>
        <v>0</v>
      </c>
      <c r="P12" s="18">
        <f>IFERROR(IF('9'!E20=0,1,0),0)</f>
        <v>0</v>
      </c>
      <c r="Q12" s="18">
        <f>IFERROR(IF('10'!E20=0,1,0),0)</f>
        <v>0</v>
      </c>
      <c r="R12" s="18">
        <f>IFERROR(IF(#REF!=0,1,0),0)</f>
        <v>0</v>
      </c>
      <c r="S12" s="18">
        <f>IFERROR(IF(#REF!=0,1,0),0)</f>
        <v>0</v>
      </c>
      <c r="T12" s="18">
        <f>IFERROR(IF(#REF!=0,1,0),0)</f>
        <v>0</v>
      </c>
      <c r="U12" s="18">
        <f>IFERROR(IF(#REF!=0,1,0),0)</f>
        <v>0</v>
      </c>
      <c r="V12" s="18">
        <f>IFERROR(IF(#REF!=0,1,0),0)</f>
        <v>0</v>
      </c>
      <c r="W12" s="18">
        <f>IFERROR(IF(#REF!=0,1,0),0)</f>
        <v>0</v>
      </c>
      <c r="X12" s="18">
        <f>IFERROR(IF(#REF!=0,1,0),0)</f>
        <v>0</v>
      </c>
      <c r="Y12" s="18">
        <f>IFERROR(IF(#REF!=0,1,0),0)</f>
        <v>0</v>
      </c>
      <c r="Z12" s="18">
        <f>IFERROR(IF(#REF!=0,1,0),0)</f>
        <v>0</v>
      </c>
      <c r="AA12" s="18">
        <f>IFERROR(IF(#REF!=0,1,0),0)</f>
        <v>0</v>
      </c>
      <c r="AB12" s="18">
        <f>IFERROR(IF(#REF!=0,1,0),0)</f>
        <v>0</v>
      </c>
      <c r="AC12" s="18">
        <f>IFERROR(IF(#REF!=0,1,0),0)</f>
        <v>0</v>
      </c>
      <c r="AD12" s="18">
        <f>IFERROR(IF(#REF!=0,1,0),0)</f>
        <v>0</v>
      </c>
      <c r="AE12" s="18">
        <f>IFERROR(IF(#REF!=0,1,0),0)</f>
        <v>0</v>
      </c>
      <c r="AF12" s="18">
        <f>IFERROR(IF(#REF!=0,1,0),0)</f>
        <v>0</v>
      </c>
      <c r="AG12" s="18">
        <f>IFERROR(IF(#REF!=0,1,0),0)</f>
        <v>0</v>
      </c>
      <c r="AH12" s="18">
        <f>IFERROR(IF(#REF!=0,1,0),0)</f>
        <v>0</v>
      </c>
      <c r="AI12" s="18">
        <f>IFERROR(IF(#REF!=0,1,0),0)</f>
        <v>0</v>
      </c>
      <c r="AJ12" s="18">
        <f>IFERROR(IF(#REF!=0,1,0),0)</f>
        <v>0</v>
      </c>
      <c r="AK12" s="18">
        <f>IFERROR(IF(#REF!=0,1,0),0)</f>
        <v>0</v>
      </c>
      <c r="AL12" s="18">
        <f>IFERROR(IF(#REF!=0,1,0),0)</f>
        <v>0</v>
      </c>
      <c r="AM12" s="18">
        <f>IFERROR(IF(#REF!=0,1,0),0)</f>
        <v>0</v>
      </c>
      <c r="AN12" s="18">
        <f>IFERROR(IF(#REF!=0,1,0),0)</f>
        <v>0</v>
      </c>
      <c r="AO12" s="18">
        <f>IFERROR(IF(#REF!=0,1,0),0)</f>
        <v>0</v>
      </c>
      <c r="AP12" s="18">
        <f>IFERROR(IF(#REF!=0,1,0),0)</f>
        <v>0</v>
      </c>
      <c r="AQ12" s="18">
        <f>IFERROR(IF(#REF!=0,1,0),0)</f>
        <v>0</v>
      </c>
      <c r="AR12" s="18">
        <f>IFERROR(IF(#REF!=0,1,0),0)</f>
        <v>0</v>
      </c>
      <c r="AS12" s="18">
        <f>IFERROR(IF(#REF!=0,1,0),0)</f>
        <v>0</v>
      </c>
      <c r="AT12" s="18">
        <f>IFERROR(IF(#REF!=0,1,0),0)</f>
        <v>0</v>
      </c>
      <c r="AU12" s="18">
        <f>IFERROR(IF(#REF!=0,1,0),0)</f>
        <v>0</v>
      </c>
      <c r="AV12" s="18">
        <f>IFERROR(IF(#REF!=0,1,0),0)</f>
        <v>0</v>
      </c>
      <c r="AW12" s="18">
        <f>IFERROR(IF(#REF!=0,1,0),0)</f>
        <v>0</v>
      </c>
      <c r="AX12" s="18">
        <f>IFERROR(IF(#REF!=0,1,0),0)</f>
        <v>0</v>
      </c>
      <c r="AY12" s="18">
        <f>IFERROR(IF(#REF!=0,1,0),0)</f>
        <v>0</v>
      </c>
      <c r="AZ12" s="18">
        <f>IFERROR(IF(#REF!=0,1,0),0)</f>
        <v>0</v>
      </c>
      <c r="BA12" s="18">
        <f>IFERROR(IF(#REF!=0,1,0),0)</f>
        <v>0</v>
      </c>
      <c r="BB12" s="18">
        <f>IFERROR(IF(#REF!=0,1,0),0)</f>
        <v>0</v>
      </c>
      <c r="BC12" s="18">
        <f>IFERROR(IF(#REF!=0,1,0),0)</f>
        <v>0</v>
      </c>
      <c r="BD12" s="42">
        <f t="shared" si="1"/>
        <v>1</v>
      </c>
      <c r="BE12" s="18"/>
      <c r="BF12" s="18"/>
      <c r="BG12" s="18"/>
      <c r="BH12" s="18"/>
    </row>
    <row r="13" spans="1:60" ht="17.25" customHeight="1" x14ac:dyDescent="0.2">
      <c r="A13" s="74" t="s">
        <v>52</v>
      </c>
      <c r="B13" s="74"/>
      <c r="C13" s="74"/>
      <c r="D13" s="74"/>
      <c r="E13" s="9">
        <f t="shared" si="0"/>
        <v>0</v>
      </c>
      <c r="F13" s="3" t="s">
        <v>6</v>
      </c>
      <c r="G13" s="18"/>
      <c r="H13" s="18">
        <f>IFERROR(IF('1'!E21=0,1,0),0)</f>
        <v>0</v>
      </c>
      <c r="I13" s="18">
        <f>IFERROR(IF('2'!E21=0,1,0),0)</f>
        <v>0</v>
      </c>
      <c r="J13" s="18">
        <f>IFERROR(IF('3'!E21=0,1,0),0)</f>
        <v>0</v>
      </c>
      <c r="K13" s="18">
        <f>IFERROR(IF('4'!E21=0,1,0),0)</f>
        <v>0</v>
      </c>
      <c r="L13" s="18">
        <f>IFERROR(IF('5'!E21=0,1,0),0)</f>
        <v>0</v>
      </c>
      <c r="M13" s="18">
        <f>IFERROR(IF('6'!E21=0,1,0),0)</f>
        <v>0</v>
      </c>
      <c r="N13" s="18">
        <f>IFERROR(IF('7'!E21=0,1,0),0)</f>
        <v>0</v>
      </c>
      <c r="O13" s="18">
        <f>IFERROR(IF('8'!E21=0,1,0),0)</f>
        <v>0</v>
      </c>
      <c r="P13" s="18">
        <f>IFERROR(IF('9'!E21=0,1,0),0)</f>
        <v>0</v>
      </c>
      <c r="Q13" s="18">
        <f>IFERROR(IF('10'!E21=0,1,0),0)</f>
        <v>0</v>
      </c>
      <c r="R13" s="18">
        <f>IFERROR(IF(#REF!=0,1,0),0)</f>
        <v>0</v>
      </c>
      <c r="S13" s="18">
        <f>IFERROR(IF(#REF!=0,1,0),0)</f>
        <v>0</v>
      </c>
      <c r="T13" s="18">
        <f>IFERROR(IF(#REF!=0,1,0),0)</f>
        <v>0</v>
      </c>
      <c r="U13" s="18">
        <f>IFERROR(IF(#REF!=0,1,0),0)</f>
        <v>0</v>
      </c>
      <c r="V13" s="18">
        <f>IFERROR(IF(#REF!=0,1,0),0)</f>
        <v>0</v>
      </c>
      <c r="W13" s="18">
        <f>IFERROR(IF(#REF!=0,1,0),0)</f>
        <v>0</v>
      </c>
      <c r="X13" s="18">
        <f>IFERROR(IF(#REF!=0,1,0),0)</f>
        <v>0</v>
      </c>
      <c r="Y13" s="18">
        <f>IFERROR(IF(#REF!=0,1,0),0)</f>
        <v>0</v>
      </c>
      <c r="Z13" s="18">
        <f>IFERROR(IF(#REF!=0,1,0),0)</f>
        <v>0</v>
      </c>
      <c r="AA13" s="18">
        <f>IFERROR(IF(#REF!=0,1,0),0)</f>
        <v>0</v>
      </c>
      <c r="AB13" s="18">
        <f>IFERROR(IF(#REF!=0,1,0),0)</f>
        <v>0</v>
      </c>
      <c r="AC13" s="18">
        <f>IFERROR(IF(#REF!=0,1,0),0)</f>
        <v>0</v>
      </c>
      <c r="AD13" s="18">
        <f>IFERROR(IF(#REF!=0,1,0),0)</f>
        <v>0</v>
      </c>
      <c r="AE13" s="18">
        <f>IFERROR(IF(#REF!=0,1,0),0)</f>
        <v>0</v>
      </c>
      <c r="AF13" s="18">
        <f>IFERROR(IF(#REF!=0,1,0),0)</f>
        <v>0</v>
      </c>
      <c r="AG13" s="18">
        <f>IFERROR(IF(#REF!=0,1,0),0)</f>
        <v>0</v>
      </c>
      <c r="AH13" s="18">
        <f>IFERROR(IF(#REF!=0,1,0),0)</f>
        <v>0</v>
      </c>
      <c r="AI13" s="18">
        <f>IFERROR(IF(#REF!=0,1,0),0)</f>
        <v>0</v>
      </c>
      <c r="AJ13" s="18">
        <f>IFERROR(IF(#REF!=0,1,0),0)</f>
        <v>0</v>
      </c>
      <c r="AK13" s="18">
        <f>IFERROR(IF(#REF!=0,1,0),0)</f>
        <v>0</v>
      </c>
      <c r="AL13" s="18">
        <f>IFERROR(IF(#REF!=0,1,0),0)</f>
        <v>0</v>
      </c>
      <c r="AM13" s="18">
        <f>IFERROR(IF(#REF!=0,1,0),0)</f>
        <v>0</v>
      </c>
      <c r="AN13" s="18">
        <f>IFERROR(IF(#REF!=0,1,0),0)</f>
        <v>0</v>
      </c>
      <c r="AO13" s="18">
        <f>IFERROR(IF(#REF!=0,1,0),0)</f>
        <v>0</v>
      </c>
      <c r="AP13" s="18">
        <f>IFERROR(IF(#REF!=0,1,0),0)</f>
        <v>0</v>
      </c>
      <c r="AQ13" s="18">
        <f>IFERROR(IF(#REF!=0,1,0),0)</f>
        <v>0</v>
      </c>
      <c r="AR13" s="18">
        <f>IFERROR(IF(#REF!=0,1,0),0)</f>
        <v>0</v>
      </c>
      <c r="AS13" s="18">
        <f>IFERROR(IF(#REF!=0,1,0),0)</f>
        <v>0</v>
      </c>
      <c r="AT13" s="18">
        <f>IFERROR(IF(#REF!=0,1,0),0)</f>
        <v>0</v>
      </c>
      <c r="AU13" s="18">
        <f>IFERROR(IF(#REF!=0,1,0),0)</f>
        <v>0</v>
      </c>
      <c r="AV13" s="18">
        <f>IFERROR(IF(#REF!=0,1,0),0)</f>
        <v>0</v>
      </c>
      <c r="AW13" s="18">
        <f>IFERROR(IF(#REF!=0,1,0),0)</f>
        <v>0</v>
      </c>
      <c r="AX13" s="18">
        <f>IFERROR(IF(#REF!=0,1,0),0)</f>
        <v>0</v>
      </c>
      <c r="AY13" s="18">
        <f>IFERROR(IF(#REF!=0,1,0),0)</f>
        <v>0</v>
      </c>
      <c r="AZ13" s="18">
        <f>IFERROR(IF(#REF!=0,1,0),0)</f>
        <v>0</v>
      </c>
      <c r="BA13" s="18">
        <f>IFERROR(IF(#REF!=0,1,0),0)</f>
        <v>0</v>
      </c>
      <c r="BB13" s="18">
        <f>IFERROR(IF(#REF!=0,1,0),0)</f>
        <v>0</v>
      </c>
      <c r="BC13" s="18">
        <f>IFERROR(IF(#REF!=0,1,0),0)</f>
        <v>0</v>
      </c>
      <c r="BD13" s="42">
        <f t="shared" si="1"/>
        <v>0</v>
      </c>
      <c r="BE13" s="18"/>
      <c r="BF13" s="18"/>
      <c r="BG13" s="18"/>
      <c r="BH13" s="18"/>
    </row>
    <row r="14" spans="1:60" ht="17.25" customHeight="1" x14ac:dyDescent="0.2">
      <c r="A14" s="74" t="s">
        <v>68</v>
      </c>
      <c r="B14" s="74"/>
      <c r="C14" s="74"/>
      <c r="D14" s="74"/>
      <c r="E14" s="9">
        <f t="shared" si="0"/>
        <v>0</v>
      </c>
      <c r="F14" s="3" t="s">
        <v>6</v>
      </c>
      <c r="G14" s="18"/>
      <c r="H14" s="18">
        <f>IFERROR(IF('1'!E22=0,1,0),0)</f>
        <v>0</v>
      </c>
      <c r="I14" s="18">
        <f>IFERROR(IF('2'!E22=0,1,0),0)</f>
        <v>0</v>
      </c>
      <c r="J14" s="18">
        <f>IFERROR(IF('3'!E22=0,1,0),0)</f>
        <v>0</v>
      </c>
      <c r="K14" s="18">
        <f>IFERROR(IF('4'!E22=0,1,0),0)</f>
        <v>0</v>
      </c>
      <c r="L14" s="18">
        <f>IFERROR(IF('5'!E22=0,1,0),0)</f>
        <v>0</v>
      </c>
      <c r="M14" s="18">
        <f>IFERROR(IF('6'!E22=0,1,0),0)</f>
        <v>0</v>
      </c>
      <c r="N14" s="18">
        <f>IFERROR(IF('7'!E22=0,1,0),0)</f>
        <v>0</v>
      </c>
      <c r="O14" s="18">
        <f>IFERROR(IF('8'!E22=0,1,0),0)</f>
        <v>0</v>
      </c>
      <c r="P14" s="18">
        <f>IFERROR(IF('9'!E22=0,1,0),0)</f>
        <v>0</v>
      </c>
      <c r="Q14" s="18">
        <f>IFERROR(IF('10'!E22=0,1,0),0)</f>
        <v>0</v>
      </c>
      <c r="R14" s="18">
        <f>IFERROR(IF(#REF!=0,1,0),0)</f>
        <v>0</v>
      </c>
      <c r="S14" s="18">
        <f>IFERROR(IF(#REF!=0,1,0),0)</f>
        <v>0</v>
      </c>
      <c r="T14" s="18">
        <f>IFERROR(IF(#REF!=0,1,0),0)</f>
        <v>0</v>
      </c>
      <c r="U14" s="18">
        <f>IFERROR(IF(#REF!=0,1,0),0)</f>
        <v>0</v>
      </c>
      <c r="V14" s="18">
        <f>IFERROR(IF(#REF!=0,1,0),0)</f>
        <v>0</v>
      </c>
      <c r="W14" s="18">
        <f>IFERROR(IF(#REF!=0,1,0),0)</f>
        <v>0</v>
      </c>
      <c r="X14" s="18">
        <f>IFERROR(IF(#REF!=0,1,0),0)</f>
        <v>0</v>
      </c>
      <c r="Y14" s="18">
        <f>IFERROR(IF(#REF!=0,1,0),0)</f>
        <v>0</v>
      </c>
      <c r="Z14" s="18">
        <f>IFERROR(IF(#REF!=0,1,0),0)</f>
        <v>0</v>
      </c>
      <c r="AA14" s="18">
        <f>IFERROR(IF(#REF!=0,1,0),0)</f>
        <v>0</v>
      </c>
      <c r="AB14" s="18">
        <f>IFERROR(IF(#REF!=0,1,0),0)</f>
        <v>0</v>
      </c>
      <c r="AC14" s="18">
        <f>IFERROR(IF(#REF!=0,1,0),0)</f>
        <v>0</v>
      </c>
      <c r="AD14" s="18">
        <f>IFERROR(IF(#REF!=0,1,0),0)</f>
        <v>0</v>
      </c>
      <c r="AE14" s="18">
        <f>IFERROR(IF(#REF!=0,1,0),0)</f>
        <v>0</v>
      </c>
      <c r="AF14" s="18">
        <f>IFERROR(IF(#REF!=0,1,0),0)</f>
        <v>0</v>
      </c>
      <c r="AG14" s="18">
        <f>IFERROR(IF(#REF!=0,1,0),0)</f>
        <v>0</v>
      </c>
      <c r="AH14" s="18">
        <f>IFERROR(IF(#REF!=0,1,0),0)</f>
        <v>0</v>
      </c>
      <c r="AI14" s="18">
        <f>IFERROR(IF(#REF!=0,1,0),0)</f>
        <v>0</v>
      </c>
      <c r="AJ14" s="18">
        <f>IFERROR(IF(#REF!=0,1,0),0)</f>
        <v>0</v>
      </c>
      <c r="AK14" s="18">
        <f>IFERROR(IF(#REF!=0,1,0),0)</f>
        <v>0</v>
      </c>
      <c r="AL14" s="18">
        <f>IFERROR(IF(#REF!=0,1,0),0)</f>
        <v>0</v>
      </c>
      <c r="AM14" s="18">
        <f>IFERROR(IF(#REF!=0,1,0),0)</f>
        <v>0</v>
      </c>
      <c r="AN14" s="18">
        <f>IFERROR(IF(#REF!=0,1,0),0)</f>
        <v>0</v>
      </c>
      <c r="AO14" s="18">
        <f>IFERROR(IF(#REF!=0,1,0),0)</f>
        <v>0</v>
      </c>
      <c r="AP14" s="18">
        <f>IFERROR(IF(#REF!=0,1,0),0)</f>
        <v>0</v>
      </c>
      <c r="AQ14" s="18">
        <f>IFERROR(IF(#REF!=0,1,0),0)</f>
        <v>0</v>
      </c>
      <c r="AR14" s="18">
        <f>IFERROR(IF(#REF!=0,1,0),0)</f>
        <v>0</v>
      </c>
      <c r="AS14" s="18">
        <f>IFERROR(IF(#REF!=0,1,0),0)</f>
        <v>0</v>
      </c>
      <c r="AT14" s="18">
        <f>IFERROR(IF(#REF!=0,1,0),0)</f>
        <v>0</v>
      </c>
      <c r="AU14" s="18">
        <f>IFERROR(IF(#REF!=0,1,0),0)</f>
        <v>0</v>
      </c>
      <c r="AV14" s="18">
        <f>IFERROR(IF(#REF!=0,1,0),0)</f>
        <v>0</v>
      </c>
      <c r="AW14" s="18">
        <f>IFERROR(IF(#REF!=0,1,0),0)</f>
        <v>0</v>
      </c>
      <c r="AX14" s="18">
        <f>IFERROR(IF(#REF!=0,1,0),0)</f>
        <v>0</v>
      </c>
      <c r="AY14" s="18">
        <f>IFERROR(IF(#REF!=0,1,0),0)</f>
        <v>0</v>
      </c>
      <c r="AZ14" s="18">
        <f>IFERROR(IF(#REF!=0,1,0),0)</f>
        <v>0</v>
      </c>
      <c r="BA14" s="18">
        <f>IFERROR(IF(#REF!=0,1,0),0)</f>
        <v>0</v>
      </c>
      <c r="BB14" s="18">
        <f>IFERROR(IF(#REF!=0,1,0),0)</f>
        <v>0</v>
      </c>
      <c r="BC14" s="18">
        <f>IFERROR(IF(#REF!=0,1,0),0)</f>
        <v>0</v>
      </c>
      <c r="BD14" s="42">
        <f t="shared" si="1"/>
        <v>0</v>
      </c>
      <c r="BE14" s="18"/>
      <c r="BF14" s="18"/>
      <c r="BG14" s="18"/>
      <c r="BH14" s="18"/>
    </row>
    <row r="15" spans="1:60" ht="17.25" customHeight="1" x14ac:dyDescent="0.2">
      <c r="A15" s="74" t="s">
        <v>69</v>
      </c>
      <c r="B15" s="74"/>
      <c r="C15" s="74"/>
      <c r="D15" s="74"/>
      <c r="E15" s="9">
        <f t="shared" si="0"/>
        <v>5</v>
      </c>
      <c r="F15" s="3" t="s">
        <v>5</v>
      </c>
      <c r="G15" s="18"/>
      <c r="H15" s="18">
        <f>IFERROR(IF('1'!E23=0,1,0),0)</f>
        <v>0</v>
      </c>
      <c r="I15" s="18">
        <f>IFERROR(IF('2'!E23=0,1,0),0)</f>
        <v>0</v>
      </c>
      <c r="J15" s="18">
        <f>IFERROR(IF('3'!E23=0,1,0),0)</f>
        <v>0</v>
      </c>
      <c r="K15" s="18">
        <f>IFERROR(IF('4'!E23=0,1,0),0)</f>
        <v>0</v>
      </c>
      <c r="L15" s="18">
        <f>IFERROR(IF('5'!E23=0,1,0),0)</f>
        <v>0</v>
      </c>
      <c r="M15" s="18">
        <f>IFERROR(IF('6'!E23=0,1,0),0)</f>
        <v>1</v>
      </c>
      <c r="N15" s="18">
        <f>IFERROR(IF('7'!E23=0,1,0),0)</f>
        <v>1</v>
      </c>
      <c r="O15" s="18">
        <f>IFERROR(IF('8'!E23=0,1,0),0)</f>
        <v>1</v>
      </c>
      <c r="P15" s="18">
        <f>IFERROR(IF('9'!E23=0,1,0),0)</f>
        <v>1</v>
      </c>
      <c r="Q15" s="18">
        <f>IFERROR(IF('10'!E23=0,1,0),0)</f>
        <v>1</v>
      </c>
      <c r="R15" s="18">
        <f>IFERROR(IF(#REF!=0,1,0),0)</f>
        <v>0</v>
      </c>
      <c r="S15" s="18">
        <f>IFERROR(IF(#REF!=0,1,0),0)</f>
        <v>0</v>
      </c>
      <c r="T15" s="18">
        <f>IFERROR(IF(#REF!=0,1,0),0)</f>
        <v>0</v>
      </c>
      <c r="U15" s="18">
        <f>IFERROR(IF(#REF!=0,1,0),0)</f>
        <v>0</v>
      </c>
      <c r="V15" s="18">
        <f>IFERROR(IF(#REF!=0,1,0),0)</f>
        <v>0</v>
      </c>
      <c r="W15" s="18">
        <f>IFERROR(IF(#REF!=0,1,0),0)</f>
        <v>0</v>
      </c>
      <c r="X15" s="18">
        <f>IFERROR(IF(#REF!=0,1,0),0)</f>
        <v>0</v>
      </c>
      <c r="Y15" s="18">
        <f>IFERROR(IF(#REF!=0,1,0),0)</f>
        <v>0</v>
      </c>
      <c r="Z15" s="18">
        <f>IFERROR(IF(#REF!=0,1,0),0)</f>
        <v>0</v>
      </c>
      <c r="AA15" s="18">
        <f>IFERROR(IF(#REF!=0,1,0),0)</f>
        <v>0</v>
      </c>
      <c r="AB15" s="18">
        <f>IFERROR(IF(#REF!=0,1,0),0)</f>
        <v>0</v>
      </c>
      <c r="AC15" s="18">
        <f>IFERROR(IF(#REF!=0,1,0),0)</f>
        <v>0</v>
      </c>
      <c r="AD15" s="18">
        <f>IFERROR(IF(#REF!=0,1,0),0)</f>
        <v>0</v>
      </c>
      <c r="AE15" s="18">
        <f>IFERROR(IF(#REF!=0,1,0),0)</f>
        <v>0</v>
      </c>
      <c r="AF15" s="18">
        <f>IFERROR(IF(#REF!=0,1,0),0)</f>
        <v>0</v>
      </c>
      <c r="AG15" s="18">
        <f>IFERROR(IF(#REF!=0,1,0),0)</f>
        <v>0</v>
      </c>
      <c r="AH15" s="18">
        <f>IFERROR(IF(#REF!=0,1,0),0)</f>
        <v>0</v>
      </c>
      <c r="AI15" s="18">
        <f>IFERROR(IF(#REF!=0,1,0),0)</f>
        <v>0</v>
      </c>
      <c r="AJ15" s="18">
        <f>IFERROR(IF(#REF!=0,1,0),0)</f>
        <v>0</v>
      </c>
      <c r="AK15" s="18">
        <f>IFERROR(IF(#REF!=0,1,0),0)</f>
        <v>0</v>
      </c>
      <c r="AL15" s="18">
        <f>IFERROR(IF(#REF!=0,1,0),0)</f>
        <v>0</v>
      </c>
      <c r="AM15" s="18">
        <f>IFERROR(IF(#REF!=0,1,0),0)</f>
        <v>0</v>
      </c>
      <c r="AN15" s="18">
        <f>IFERROR(IF(#REF!=0,1,0),0)</f>
        <v>0</v>
      </c>
      <c r="AO15" s="18">
        <f>IFERROR(IF(#REF!=0,1,0),0)</f>
        <v>0</v>
      </c>
      <c r="AP15" s="18">
        <f>IFERROR(IF(#REF!=0,1,0),0)</f>
        <v>0</v>
      </c>
      <c r="AQ15" s="18">
        <f>IFERROR(IF(#REF!=0,1,0),0)</f>
        <v>0</v>
      </c>
      <c r="AR15" s="18">
        <f>IFERROR(IF(#REF!=0,1,0),0)</f>
        <v>0</v>
      </c>
      <c r="AS15" s="18">
        <f>IFERROR(IF(#REF!=0,1,0),0)</f>
        <v>0</v>
      </c>
      <c r="AT15" s="18">
        <f>IFERROR(IF(#REF!=0,1,0),0)</f>
        <v>0</v>
      </c>
      <c r="AU15" s="18">
        <f>IFERROR(IF(#REF!=0,1,0),0)</f>
        <v>0</v>
      </c>
      <c r="AV15" s="18">
        <f>IFERROR(IF(#REF!=0,1,0),0)</f>
        <v>0</v>
      </c>
      <c r="AW15" s="18">
        <f>IFERROR(IF(#REF!=0,1,0),0)</f>
        <v>0</v>
      </c>
      <c r="AX15" s="18">
        <f>IFERROR(IF(#REF!=0,1,0),0)</f>
        <v>0</v>
      </c>
      <c r="AY15" s="18">
        <f>IFERROR(IF(#REF!=0,1,0),0)</f>
        <v>0</v>
      </c>
      <c r="AZ15" s="18">
        <f>IFERROR(IF(#REF!=0,1,0),0)</f>
        <v>0</v>
      </c>
      <c r="BA15" s="18">
        <f>IFERROR(IF(#REF!=0,1,0),0)</f>
        <v>0</v>
      </c>
      <c r="BB15" s="18">
        <f>IFERROR(IF(#REF!=0,1,0),0)</f>
        <v>0</v>
      </c>
      <c r="BC15" s="18">
        <f>IFERROR(IF(#REF!=0,1,0),0)</f>
        <v>0</v>
      </c>
      <c r="BD15" s="42">
        <f t="shared" si="1"/>
        <v>5</v>
      </c>
      <c r="BE15" s="18"/>
      <c r="BF15" s="18"/>
      <c r="BG15" s="18"/>
      <c r="BH15" s="18"/>
    </row>
    <row r="16" spans="1:60" ht="17.25" customHeight="1" x14ac:dyDescent="0.2">
      <c r="A16" s="74" t="s">
        <v>53</v>
      </c>
      <c r="B16" s="74"/>
      <c r="C16" s="74"/>
      <c r="D16" s="74"/>
      <c r="E16" s="9">
        <f t="shared" si="0"/>
        <v>7</v>
      </c>
      <c r="F16" s="3" t="s">
        <v>5</v>
      </c>
      <c r="G16" s="18"/>
      <c r="H16" s="18">
        <f>IFERROR(IF('1'!E24=0,1,0),0)</f>
        <v>1</v>
      </c>
      <c r="I16" s="18">
        <f>IFERROR(IF('2'!E24=0,1,0),0)</f>
        <v>0</v>
      </c>
      <c r="J16" s="18">
        <f>IFERROR(IF('3'!E24=0,1,0),0)</f>
        <v>0</v>
      </c>
      <c r="K16" s="18">
        <f>IFERROR(IF('4'!E24=0,1,0),0)</f>
        <v>0</v>
      </c>
      <c r="L16" s="18">
        <f>IFERROR(IF('5'!E24=0,1,0),0)</f>
        <v>1</v>
      </c>
      <c r="M16" s="18">
        <f>IFERROR(IF('6'!E24=0,1,0),0)</f>
        <v>1</v>
      </c>
      <c r="N16" s="18">
        <f>IFERROR(IF('7'!E24=0,1,0),0)</f>
        <v>1</v>
      </c>
      <c r="O16" s="18">
        <f>IFERROR(IF('8'!E24=0,1,0),0)</f>
        <v>1</v>
      </c>
      <c r="P16" s="18">
        <f>IFERROR(IF('9'!E24=0,1,0),0)</f>
        <v>1</v>
      </c>
      <c r="Q16" s="18">
        <f>IFERROR(IF('10'!E24=0,1,0),0)</f>
        <v>1</v>
      </c>
      <c r="R16" s="18">
        <f>IFERROR(IF(#REF!=0,1,0),0)</f>
        <v>0</v>
      </c>
      <c r="S16" s="18">
        <f>IFERROR(IF(#REF!=0,1,0),0)</f>
        <v>0</v>
      </c>
      <c r="T16" s="18">
        <f>IFERROR(IF(#REF!=0,1,0),0)</f>
        <v>0</v>
      </c>
      <c r="U16" s="18">
        <f>IFERROR(IF(#REF!=0,1,0),0)</f>
        <v>0</v>
      </c>
      <c r="V16" s="18">
        <f>IFERROR(IF(#REF!=0,1,0),0)</f>
        <v>0</v>
      </c>
      <c r="W16" s="18">
        <f>IFERROR(IF(#REF!=0,1,0),0)</f>
        <v>0</v>
      </c>
      <c r="X16" s="18">
        <f>IFERROR(IF(#REF!=0,1,0),0)</f>
        <v>0</v>
      </c>
      <c r="Y16" s="18">
        <f>IFERROR(IF(#REF!=0,1,0),0)</f>
        <v>0</v>
      </c>
      <c r="Z16" s="18">
        <f>IFERROR(IF(#REF!=0,1,0),0)</f>
        <v>0</v>
      </c>
      <c r="AA16" s="18">
        <f>IFERROR(IF(#REF!=0,1,0),0)</f>
        <v>0</v>
      </c>
      <c r="AB16" s="18">
        <f>IFERROR(IF(#REF!=0,1,0),0)</f>
        <v>0</v>
      </c>
      <c r="AC16" s="18">
        <f>IFERROR(IF(#REF!=0,1,0),0)</f>
        <v>0</v>
      </c>
      <c r="AD16" s="18">
        <f>IFERROR(IF(#REF!=0,1,0),0)</f>
        <v>0</v>
      </c>
      <c r="AE16" s="18">
        <f>IFERROR(IF(#REF!=0,1,0),0)</f>
        <v>0</v>
      </c>
      <c r="AF16" s="18">
        <f>IFERROR(IF(#REF!=0,1,0),0)</f>
        <v>0</v>
      </c>
      <c r="AG16" s="18">
        <f>IFERROR(IF(#REF!=0,1,0),0)</f>
        <v>0</v>
      </c>
      <c r="AH16" s="18">
        <f>IFERROR(IF(#REF!=0,1,0),0)</f>
        <v>0</v>
      </c>
      <c r="AI16" s="18">
        <f>IFERROR(IF(#REF!=0,1,0),0)</f>
        <v>0</v>
      </c>
      <c r="AJ16" s="18">
        <f>IFERROR(IF(#REF!=0,1,0),0)</f>
        <v>0</v>
      </c>
      <c r="AK16" s="18">
        <f>IFERROR(IF(#REF!=0,1,0),0)</f>
        <v>0</v>
      </c>
      <c r="AL16" s="18">
        <f>IFERROR(IF(#REF!=0,1,0),0)</f>
        <v>0</v>
      </c>
      <c r="AM16" s="18">
        <f>IFERROR(IF(#REF!=0,1,0),0)</f>
        <v>0</v>
      </c>
      <c r="AN16" s="18">
        <f>IFERROR(IF(#REF!=0,1,0),0)</f>
        <v>0</v>
      </c>
      <c r="AO16" s="18">
        <f>IFERROR(IF(#REF!=0,1,0),0)</f>
        <v>0</v>
      </c>
      <c r="AP16" s="18">
        <f>IFERROR(IF(#REF!=0,1,0),0)</f>
        <v>0</v>
      </c>
      <c r="AQ16" s="18">
        <f>IFERROR(IF(#REF!=0,1,0),0)</f>
        <v>0</v>
      </c>
      <c r="AR16" s="18">
        <f>IFERROR(IF(#REF!=0,1,0),0)</f>
        <v>0</v>
      </c>
      <c r="AS16" s="18">
        <f>IFERROR(IF(#REF!=0,1,0),0)</f>
        <v>0</v>
      </c>
      <c r="AT16" s="18">
        <f>IFERROR(IF(#REF!=0,1,0),0)</f>
        <v>0</v>
      </c>
      <c r="AU16" s="18">
        <f>IFERROR(IF(#REF!=0,1,0),0)</f>
        <v>0</v>
      </c>
      <c r="AV16" s="18">
        <f>IFERROR(IF(#REF!=0,1,0),0)</f>
        <v>0</v>
      </c>
      <c r="AW16" s="18">
        <f>IFERROR(IF(#REF!=0,1,0),0)</f>
        <v>0</v>
      </c>
      <c r="AX16" s="18">
        <f>IFERROR(IF(#REF!=0,1,0),0)</f>
        <v>0</v>
      </c>
      <c r="AY16" s="18">
        <f>IFERROR(IF(#REF!=0,1,0),0)</f>
        <v>0</v>
      </c>
      <c r="AZ16" s="18">
        <f>IFERROR(IF(#REF!=0,1,0),0)</f>
        <v>0</v>
      </c>
      <c r="BA16" s="18">
        <f>IFERROR(IF(#REF!=0,1,0),0)</f>
        <v>0</v>
      </c>
      <c r="BB16" s="18">
        <f>IFERROR(IF(#REF!=0,1,0),0)</f>
        <v>0</v>
      </c>
      <c r="BC16" s="18">
        <f>IFERROR(IF(#REF!=0,1,0),0)</f>
        <v>0</v>
      </c>
      <c r="BD16" s="42">
        <f t="shared" si="1"/>
        <v>7</v>
      </c>
      <c r="BE16" s="18"/>
      <c r="BF16" s="18"/>
      <c r="BG16" s="18"/>
      <c r="BH16" s="18"/>
    </row>
    <row r="17" spans="1:60" ht="17.25" customHeight="1" x14ac:dyDescent="0.2">
      <c r="A17" s="74" t="s">
        <v>70</v>
      </c>
      <c r="B17" s="74"/>
      <c r="C17" s="74"/>
      <c r="D17" s="74"/>
      <c r="E17" s="9">
        <f t="shared" si="0"/>
        <v>0</v>
      </c>
      <c r="F17" s="3" t="s">
        <v>6</v>
      </c>
      <c r="G17" s="18"/>
      <c r="H17" s="18">
        <f>IFERROR(IF('1'!E25=0,1,0),0)</f>
        <v>0</v>
      </c>
      <c r="I17" s="18">
        <f>IFERROR(IF('2'!E25=0,1,0),0)</f>
        <v>0</v>
      </c>
      <c r="J17" s="18">
        <f>IFERROR(IF('3'!E25=0,1,0),0)</f>
        <v>0</v>
      </c>
      <c r="K17" s="18">
        <f>IFERROR(IF('4'!E25=0,1,0),0)</f>
        <v>0</v>
      </c>
      <c r="L17" s="18">
        <f>IFERROR(IF('5'!E25=0,1,0),0)</f>
        <v>0</v>
      </c>
      <c r="M17" s="18">
        <f>IFERROR(IF('6'!E25=0,1,0),0)</f>
        <v>0</v>
      </c>
      <c r="N17" s="18">
        <f>IFERROR(IF('7'!E25=0,1,0),0)</f>
        <v>0</v>
      </c>
      <c r="O17" s="18">
        <f>IFERROR(IF('8'!E25=0,1,0),0)</f>
        <v>0</v>
      </c>
      <c r="P17" s="18">
        <f>IFERROR(IF('9'!E25=0,1,0),0)</f>
        <v>0</v>
      </c>
      <c r="Q17" s="18">
        <f>IFERROR(IF('10'!E25=0,1,0),0)</f>
        <v>0</v>
      </c>
      <c r="R17" s="18">
        <f>IFERROR(IF(#REF!=0,1,0),0)</f>
        <v>0</v>
      </c>
      <c r="S17" s="18">
        <f>IFERROR(IF(#REF!=0,1,0),0)</f>
        <v>0</v>
      </c>
      <c r="T17" s="18">
        <f>IFERROR(IF(#REF!=0,1,0),0)</f>
        <v>0</v>
      </c>
      <c r="U17" s="18">
        <f>IFERROR(IF(#REF!=0,1,0),0)</f>
        <v>0</v>
      </c>
      <c r="V17" s="18">
        <f>IFERROR(IF(#REF!=0,1,0),0)</f>
        <v>0</v>
      </c>
      <c r="W17" s="18">
        <f>IFERROR(IF(#REF!=0,1,0),0)</f>
        <v>0</v>
      </c>
      <c r="X17" s="18">
        <f>IFERROR(IF(#REF!=0,1,0),0)</f>
        <v>0</v>
      </c>
      <c r="Y17" s="18">
        <f>IFERROR(IF(#REF!=0,1,0),0)</f>
        <v>0</v>
      </c>
      <c r="Z17" s="18">
        <f>IFERROR(IF(#REF!=0,1,0),0)</f>
        <v>0</v>
      </c>
      <c r="AA17" s="18">
        <f>IFERROR(IF(#REF!=0,1,0),0)</f>
        <v>0</v>
      </c>
      <c r="AB17" s="18">
        <f>IFERROR(IF(#REF!=0,1,0),0)</f>
        <v>0</v>
      </c>
      <c r="AC17" s="18">
        <f>IFERROR(IF(#REF!=0,1,0),0)</f>
        <v>0</v>
      </c>
      <c r="AD17" s="18">
        <f>IFERROR(IF(#REF!=0,1,0),0)</f>
        <v>0</v>
      </c>
      <c r="AE17" s="18">
        <f>IFERROR(IF(#REF!=0,1,0),0)</f>
        <v>0</v>
      </c>
      <c r="AF17" s="18">
        <f>IFERROR(IF(#REF!=0,1,0),0)</f>
        <v>0</v>
      </c>
      <c r="AG17" s="18">
        <f>IFERROR(IF(#REF!=0,1,0),0)</f>
        <v>0</v>
      </c>
      <c r="AH17" s="18">
        <f>IFERROR(IF(#REF!=0,1,0),0)</f>
        <v>0</v>
      </c>
      <c r="AI17" s="18">
        <f>IFERROR(IF(#REF!=0,1,0),0)</f>
        <v>0</v>
      </c>
      <c r="AJ17" s="18">
        <f>IFERROR(IF(#REF!=0,1,0),0)</f>
        <v>0</v>
      </c>
      <c r="AK17" s="18">
        <f>IFERROR(IF(#REF!=0,1,0),0)</f>
        <v>0</v>
      </c>
      <c r="AL17" s="18">
        <f>IFERROR(IF(#REF!=0,1,0),0)</f>
        <v>0</v>
      </c>
      <c r="AM17" s="18">
        <f>IFERROR(IF(#REF!=0,1,0),0)</f>
        <v>0</v>
      </c>
      <c r="AN17" s="18">
        <f>IFERROR(IF(#REF!=0,1,0),0)</f>
        <v>0</v>
      </c>
      <c r="AO17" s="18">
        <f>IFERROR(IF(#REF!=0,1,0),0)</f>
        <v>0</v>
      </c>
      <c r="AP17" s="18">
        <f>IFERROR(IF(#REF!=0,1,0),0)</f>
        <v>0</v>
      </c>
      <c r="AQ17" s="18">
        <f>IFERROR(IF(#REF!=0,1,0),0)</f>
        <v>0</v>
      </c>
      <c r="AR17" s="18">
        <f>IFERROR(IF(#REF!=0,1,0),0)</f>
        <v>0</v>
      </c>
      <c r="AS17" s="18">
        <f>IFERROR(IF(#REF!=0,1,0),0)</f>
        <v>0</v>
      </c>
      <c r="AT17" s="18">
        <f>IFERROR(IF(#REF!=0,1,0),0)</f>
        <v>0</v>
      </c>
      <c r="AU17" s="18">
        <f>IFERROR(IF(#REF!=0,1,0),0)</f>
        <v>0</v>
      </c>
      <c r="AV17" s="18">
        <f>IFERROR(IF(#REF!=0,1,0),0)</f>
        <v>0</v>
      </c>
      <c r="AW17" s="18">
        <f>IFERROR(IF(#REF!=0,1,0),0)</f>
        <v>0</v>
      </c>
      <c r="AX17" s="18">
        <f>IFERROR(IF(#REF!=0,1,0),0)</f>
        <v>0</v>
      </c>
      <c r="AY17" s="18">
        <f>IFERROR(IF(#REF!=0,1,0),0)</f>
        <v>0</v>
      </c>
      <c r="AZ17" s="18">
        <f>IFERROR(IF(#REF!=0,1,0),0)</f>
        <v>0</v>
      </c>
      <c r="BA17" s="18">
        <f>IFERROR(IF(#REF!=0,1,0),0)</f>
        <v>0</v>
      </c>
      <c r="BB17" s="18">
        <f>IFERROR(IF(#REF!=0,1,0),0)</f>
        <v>0</v>
      </c>
      <c r="BC17" s="18">
        <f>IFERROR(IF(#REF!=0,1,0),0)</f>
        <v>0</v>
      </c>
      <c r="BD17" s="42">
        <f t="shared" si="1"/>
        <v>0</v>
      </c>
      <c r="BE17" s="18"/>
      <c r="BF17" s="18"/>
      <c r="BG17" s="18"/>
      <c r="BH17" s="18"/>
    </row>
    <row r="18" spans="1:60" ht="17.25" customHeight="1" x14ac:dyDescent="0.2">
      <c r="A18" s="74" t="s">
        <v>54</v>
      </c>
      <c r="B18" s="74"/>
      <c r="C18" s="74"/>
      <c r="D18" s="74"/>
      <c r="E18" s="9">
        <f t="shared" si="0"/>
        <v>0</v>
      </c>
      <c r="F18" s="3" t="s">
        <v>6</v>
      </c>
      <c r="G18" s="18"/>
      <c r="H18" s="18">
        <f>IFERROR(IF('1'!E26=0,1,0),0)</f>
        <v>0</v>
      </c>
      <c r="I18" s="18">
        <f>IFERROR(IF('2'!E26=0,1,0),0)</f>
        <v>0</v>
      </c>
      <c r="J18" s="18">
        <f>IFERROR(IF('3'!E26=0,1,0),0)</f>
        <v>0</v>
      </c>
      <c r="K18" s="18">
        <f>IFERROR(IF('4'!E26=0,1,0),0)</f>
        <v>0</v>
      </c>
      <c r="L18" s="18">
        <f>IFERROR(IF('5'!E26=0,1,0),0)</f>
        <v>0</v>
      </c>
      <c r="M18" s="18">
        <f>IFERROR(IF('6'!E26=0,1,0),0)</f>
        <v>0</v>
      </c>
      <c r="N18" s="18">
        <f>IFERROR(IF('7'!E26=0,1,0),0)</f>
        <v>0</v>
      </c>
      <c r="O18" s="18">
        <f>IFERROR(IF('8'!E26=0,1,0),0)</f>
        <v>0</v>
      </c>
      <c r="P18" s="18">
        <f>IFERROR(IF('9'!E26=0,1,0),0)</f>
        <v>0</v>
      </c>
      <c r="Q18" s="18">
        <f>IFERROR(IF('10'!E26=0,1,0),0)</f>
        <v>0</v>
      </c>
      <c r="R18" s="18">
        <f>IFERROR(IF(#REF!=0,1,0),0)</f>
        <v>0</v>
      </c>
      <c r="S18" s="18">
        <f>IFERROR(IF(#REF!=0,1,0),0)</f>
        <v>0</v>
      </c>
      <c r="T18" s="18">
        <f>IFERROR(IF(#REF!=0,1,0),0)</f>
        <v>0</v>
      </c>
      <c r="U18" s="18">
        <f>IFERROR(IF(#REF!=0,1,0),0)</f>
        <v>0</v>
      </c>
      <c r="V18" s="18">
        <f>IFERROR(IF(#REF!=0,1,0),0)</f>
        <v>0</v>
      </c>
      <c r="W18" s="18">
        <f>IFERROR(IF(#REF!=0,1,0),0)</f>
        <v>0</v>
      </c>
      <c r="X18" s="18">
        <f>IFERROR(IF(#REF!=0,1,0),0)</f>
        <v>0</v>
      </c>
      <c r="Y18" s="18">
        <f>IFERROR(IF(#REF!=0,1,0),0)</f>
        <v>0</v>
      </c>
      <c r="Z18" s="18">
        <f>IFERROR(IF(#REF!=0,1,0),0)</f>
        <v>0</v>
      </c>
      <c r="AA18" s="18">
        <f>IFERROR(IF(#REF!=0,1,0),0)</f>
        <v>0</v>
      </c>
      <c r="AB18" s="18">
        <f>IFERROR(IF(#REF!=0,1,0),0)</f>
        <v>0</v>
      </c>
      <c r="AC18" s="18">
        <f>IFERROR(IF(#REF!=0,1,0),0)</f>
        <v>0</v>
      </c>
      <c r="AD18" s="18">
        <f>IFERROR(IF(#REF!=0,1,0),0)</f>
        <v>0</v>
      </c>
      <c r="AE18" s="18">
        <f>IFERROR(IF(#REF!=0,1,0),0)</f>
        <v>0</v>
      </c>
      <c r="AF18" s="18">
        <f>IFERROR(IF(#REF!=0,1,0),0)</f>
        <v>0</v>
      </c>
      <c r="AG18" s="18">
        <f>IFERROR(IF(#REF!=0,1,0),0)</f>
        <v>0</v>
      </c>
      <c r="AH18" s="18">
        <f>IFERROR(IF(#REF!=0,1,0),0)</f>
        <v>0</v>
      </c>
      <c r="AI18" s="18">
        <f>IFERROR(IF(#REF!=0,1,0),0)</f>
        <v>0</v>
      </c>
      <c r="AJ18" s="18">
        <f>IFERROR(IF(#REF!=0,1,0),0)</f>
        <v>0</v>
      </c>
      <c r="AK18" s="18">
        <f>IFERROR(IF(#REF!=0,1,0),0)</f>
        <v>0</v>
      </c>
      <c r="AL18" s="18">
        <f>IFERROR(IF(#REF!=0,1,0),0)</f>
        <v>0</v>
      </c>
      <c r="AM18" s="18">
        <f>IFERROR(IF(#REF!=0,1,0),0)</f>
        <v>0</v>
      </c>
      <c r="AN18" s="18">
        <f>IFERROR(IF(#REF!=0,1,0),0)</f>
        <v>0</v>
      </c>
      <c r="AO18" s="18">
        <f>IFERROR(IF(#REF!=0,1,0),0)</f>
        <v>0</v>
      </c>
      <c r="AP18" s="18">
        <f>IFERROR(IF(#REF!=0,1,0),0)</f>
        <v>0</v>
      </c>
      <c r="AQ18" s="18">
        <f>IFERROR(IF(#REF!=0,1,0),0)</f>
        <v>0</v>
      </c>
      <c r="AR18" s="18">
        <f>IFERROR(IF(#REF!=0,1,0),0)</f>
        <v>0</v>
      </c>
      <c r="AS18" s="18">
        <f>IFERROR(IF(#REF!=0,1,0),0)</f>
        <v>0</v>
      </c>
      <c r="AT18" s="18">
        <f>IFERROR(IF(#REF!=0,1,0),0)</f>
        <v>0</v>
      </c>
      <c r="AU18" s="18">
        <f>IFERROR(IF(#REF!=0,1,0),0)</f>
        <v>0</v>
      </c>
      <c r="AV18" s="18">
        <f>IFERROR(IF(#REF!=0,1,0),0)</f>
        <v>0</v>
      </c>
      <c r="AW18" s="18">
        <f>IFERROR(IF(#REF!=0,1,0),0)</f>
        <v>0</v>
      </c>
      <c r="AX18" s="18">
        <f>IFERROR(IF(#REF!=0,1,0),0)</f>
        <v>0</v>
      </c>
      <c r="AY18" s="18">
        <f>IFERROR(IF(#REF!=0,1,0),0)</f>
        <v>0</v>
      </c>
      <c r="AZ18" s="18">
        <f>IFERROR(IF(#REF!=0,1,0),0)</f>
        <v>0</v>
      </c>
      <c r="BA18" s="18">
        <f>IFERROR(IF(#REF!=0,1,0),0)</f>
        <v>0</v>
      </c>
      <c r="BB18" s="18">
        <f>IFERROR(IF(#REF!=0,1,0),0)</f>
        <v>0</v>
      </c>
      <c r="BC18" s="18">
        <f>IFERROR(IF(#REF!=0,1,0),0)</f>
        <v>0</v>
      </c>
      <c r="BD18" s="42">
        <f t="shared" si="1"/>
        <v>0</v>
      </c>
      <c r="BE18" s="18"/>
      <c r="BF18" s="18"/>
      <c r="BG18" s="18"/>
      <c r="BH18" s="18"/>
    </row>
    <row r="19" spans="1:60" ht="17.25" customHeight="1" x14ac:dyDescent="0.2">
      <c r="A19" s="77" t="s">
        <v>55</v>
      </c>
      <c r="B19" s="78"/>
      <c r="C19" s="78"/>
      <c r="D19" s="79"/>
      <c r="E19" s="9">
        <f t="shared" si="0"/>
        <v>5</v>
      </c>
      <c r="F19" s="3" t="s">
        <v>5</v>
      </c>
      <c r="G19" s="18"/>
      <c r="H19" s="18">
        <f>IFERROR(IF('1'!E27=0,1,0),0)</f>
        <v>0</v>
      </c>
      <c r="I19" s="18">
        <f>IFERROR(IF('2'!E27=0,1,0),0)</f>
        <v>0</v>
      </c>
      <c r="J19" s="18">
        <f>IFERROR(IF('3'!E27=0,1,0),0)</f>
        <v>0</v>
      </c>
      <c r="K19" s="18">
        <f>IFERROR(IF('4'!E27=0,1,0),0)</f>
        <v>0</v>
      </c>
      <c r="L19" s="18">
        <f>IFERROR(IF('5'!E27=0,1,0),0)</f>
        <v>0</v>
      </c>
      <c r="M19" s="18">
        <f>IFERROR(IF('6'!E27=0,1,0),0)</f>
        <v>1</v>
      </c>
      <c r="N19" s="18">
        <f>IFERROR(IF('7'!E27=0,1,0),0)</f>
        <v>1</v>
      </c>
      <c r="O19" s="18">
        <f>IFERROR(IF('8'!E27=0,1,0),0)</f>
        <v>1</v>
      </c>
      <c r="P19" s="18">
        <f>IFERROR(IF('9'!E27=0,1,0),0)</f>
        <v>1</v>
      </c>
      <c r="Q19" s="18">
        <f>IFERROR(IF('10'!E27=0,1,0),0)</f>
        <v>1</v>
      </c>
      <c r="R19" s="18">
        <f>IFERROR(IF(#REF!=0,1,0),0)</f>
        <v>0</v>
      </c>
      <c r="S19" s="18">
        <f>IFERROR(IF(#REF!=0,1,0),0)</f>
        <v>0</v>
      </c>
      <c r="T19" s="18">
        <f>IFERROR(IF(#REF!=0,1,0),0)</f>
        <v>0</v>
      </c>
      <c r="U19" s="18">
        <f>IFERROR(IF(#REF!=0,1,0),0)</f>
        <v>0</v>
      </c>
      <c r="V19" s="18">
        <f>IFERROR(IF(#REF!=0,1,0),0)</f>
        <v>0</v>
      </c>
      <c r="W19" s="18">
        <f>IFERROR(IF(#REF!=0,1,0),0)</f>
        <v>0</v>
      </c>
      <c r="X19" s="18">
        <f>IFERROR(IF(#REF!=0,1,0),0)</f>
        <v>0</v>
      </c>
      <c r="Y19" s="18">
        <f>IFERROR(IF(#REF!=0,1,0),0)</f>
        <v>0</v>
      </c>
      <c r="Z19" s="18">
        <f>IFERROR(IF(#REF!=0,1,0),0)</f>
        <v>0</v>
      </c>
      <c r="AA19" s="18">
        <f>IFERROR(IF(#REF!=0,1,0),0)</f>
        <v>0</v>
      </c>
      <c r="AB19" s="18">
        <f>IFERROR(IF(#REF!=0,1,0),0)</f>
        <v>0</v>
      </c>
      <c r="AC19" s="18">
        <f>IFERROR(IF(#REF!=0,1,0),0)</f>
        <v>0</v>
      </c>
      <c r="AD19" s="18">
        <f>IFERROR(IF(#REF!=0,1,0),0)</f>
        <v>0</v>
      </c>
      <c r="AE19" s="18">
        <f>IFERROR(IF(#REF!=0,1,0),0)</f>
        <v>0</v>
      </c>
      <c r="AF19" s="18">
        <f>IFERROR(IF(#REF!=0,1,0),0)</f>
        <v>0</v>
      </c>
      <c r="AG19" s="18">
        <f>IFERROR(IF(#REF!=0,1,0),0)</f>
        <v>0</v>
      </c>
      <c r="AH19" s="18">
        <f>IFERROR(IF(#REF!=0,1,0),0)</f>
        <v>0</v>
      </c>
      <c r="AI19" s="18">
        <f>IFERROR(IF(#REF!=0,1,0),0)</f>
        <v>0</v>
      </c>
      <c r="AJ19" s="18">
        <f>IFERROR(IF(#REF!=0,1,0),0)</f>
        <v>0</v>
      </c>
      <c r="AK19" s="18">
        <f>IFERROR(IF(#REF!=0,1,0),0)</f>
        <v>0</v>
      </c>
      <c r="AL19" s="18">
        <f>IFERROR(IF(#REF!=0,1,0),0)</f>
        <v>0</v>
      </c>
      <c r="AM19" s="18">
        <f>IFERROR(IF(#REF!=0,1,0),0)</f>
        <v>0</v>
      </c>
      <c r="AN19" s="18">
        <f>IFERROR(IF(#REF!=0,1,0),0)</f>
        <v>0</v>
      </c>
      <c r="AO19" s="18">
        <f>IFERROR(IF(#REF!=0,1,0),0)</f>
        <v>0</v>
      </c>
      <c r="AP19" s="18">
        <f>IFERROR(IF(#REF!=0,1,0),0)</f>
        <v>0</v>
      </c>
      <c r="AQ19" s="18">
        <f>IFERROR(IF(#REF!=0,1,0),0)</f>
        <v>0</v>
      </c>
      <c r="AR19" s="18">
        <f>IFERROR(IF(#REF!=0,1,0),0)</f>
        <v>0</v>
      </c>
      <c r="AS19" s="18">
        <f>IFERROR(IF(#REF!=0,1,0),0)</f>
        <v>0</v>
      </c>
      <c r="AT19" s="18">
        <f>IFERROR(IF(#REF!=0,1,0),0)</f>
        <v>0</v>
      </c>
      <c r="AU19" s="18">
        <f>IFERROR(IF(#REF!=0,1,0),0)</f>
        <v>0</v>
      </c>
      <c r="AV19" s="18">
        <f>IFERROR(IF(#REF!=0,1,0),0)</f>
        <v>0</v>
      </c>
      <c r="AW19" s="18">
        <f>IFERROR(IF(#REF!=0,1,0),0)</f>
        <v>0</v>
      </c>
      <c r="AX19" s="18">
        <f>IFERROR(IF(#REF!=0,1,0),0)</f>
        <v>0</v>
      </c>
      <c r="AY19" s="18">
        <f>IFERROR(IF(#REF!=0,1,0),0)</f>
        <v>0</v>
      </c>
      <c r="AZ19" s="18">
        <f>IFERROR(IF(#REF!=0,1,0),0)</f>
        <v>0</v>
      </c>
      <c r="BA19" s="18">
        <f>IFERROR(IF(#REF!=0,1,0),0)</f>
        <v>0</v>
      </c>
      <c r="BB19" s="18">
        <f>IFERROR(IF(#REF!=0,1,0),0)</f>
        <v>0</v>
      </c>
      <c r="BC19" s="18">
        <f>IFERROR(IF(#REF!=0,1,0),0)</f>
        <v>0</v>
      </c>
      <c r="BD19" s="42">
        <f t="shared" si="1"/>
        <v>5</v>
      </c>
      <c r="BE19" s="18"/>
      <c r="BF19" s="18"/>
      <c r="BG19" s="18"/>
      <c r="BH19" s="18"/>
    </row>
    <row r="20" spans="1:60" ht="17.25" customHeight="1" x14ac:dyDescent="0.2">
      <c r="A20" s="74" t="s">
        <v>71</v>
      </c>
      <c r="B20" s="74"/>
      <c r="C20" s="74"/>
      <c r="D20" s="74"/>
      <c r="E20" s="9">
        <f t="shared" si="0"/>
        <v>0</v>
      </c>
      <c r="F20" s="3" t="s">
        <v>6</v>
      </c>
      <c r="G20" s="18"/>
      <c r="H20" s="18">
        <f>IFERROR(IF('1'!E28=0,1,0),0)</f>
        <v>0</v>
      </c>
      <c r="I20" s="18">
        <f>IFERROR(IF('2'!E28=0,1,0),0)</f>
        <v>0</v>
      </c>
      <c r="J20" s="18">
        <f>IFERROR(IF('3'!E28=0,1,0),0)</f>
        <v>0</v>
      </c>
      <c r="K20" s="18">
        <f>IFERROR(IF('4'!E28=0,1,0),0)</f>
        <v>0</v>
      </c>
      <c r="L20" s="18">
        <f>IFERROR(IF('5'!E28=0,1,0),0)</f>
        <v>0</v>
      </c>
      <c r="M20" s="18">
        <f>IFERROR(IF('6'!E28=0,1,0),0)</f>
        <v>0</v>
      </c>
      <c r="N20" s="18">
        <f>IFERROR(IF('7'!E28=0,1,0),0)</f>
        <v>0</v>
      </c>
      <c r="O20" s="18">
        <f>IFERROR(IF('8'!E28=0,1,0),0)</f>
        <v>0</v>
      </c>
      <c r="P20" s="18">
        <f>IFERROR(IF('9'!E28=0,1,0),0)</f>
        <v>0</v>
      </c>
      <c r="Q20" s="18">
        <f>IFERROR(IF('10'!E28=0,1,0),0)</f>
        <v>0</v>
      </c>
      <c r="R20" s="18">
        <f>IFERROR(IF(#REF!=0,1,0),0)</f>
        <v>0</v>
      </c>
      <c r="S20" s="18">
        <f>IFERROR(IF(#REF!=0,1,0),0)</f>
        <v>0</v>
      </c>
      <c r="T20" s="18">
        <f>IFERROR(IF(#REF!=0,1,0),0)</f>
        <v>0</v>
      </c>
      <c r="U20" s="18">
        <f>IFERROR(IF(#REF!=0,1,0),0)</f>
        <v>0</v>
      </c>
      <c r="V20" s="18">
        <f>IFERROR(IF(#REF!=0,1,0),0)</f>
        <v>0</v>
      </c>
      <c r="W20" s="18">
        <f>IFERROR(IF(#REF!=0,1,0),0)</f>
        <v>0</v>
      </c>
      <c r="X20" s="18">
        <f>IFERROR(IF(#REF!=0,1,0),0)</f>
        <v>0</v>
      </c>
      <c r="Y20" s="18">
        <f>IFERROR(IF(#REF!=0,1,0),0)</f>
        <v>0</v>
      </c>
      <c r="Z20" s="18">
        <f>IFERROR(IF(#REF!=0,1,0),0)</f>
        <v>0</v>
      </c>
      <c r="AA20" s="18">
        <f>IFERROR(IF(#REF!=0,1,0),0)</f>
        <v>0</v>
      </c>
      <c r="AB20" s="18">
        <f>IFERROR(IF(#REF!=0,1,0),0)</f>
        <v>0</v>
      </c>
      <c r="AC20" s="18">
        <f>IFERROR(IF(#REF!=0,1,0),0)</f>
        <v>0</v>
      </c>
      <c r="AD20" s="18">
        <f>IFERROR(IF(#REF!=0,1,0),0)</f>
        <v>0</v>
      </c>
      <c r="AE20" s="18">
        <f>IFERROR(IF(#REF!=0,1,0),0)</f>
        <v>0</v>
      </c>
      <c r="AF20" s="18">
        <f>IFERROR(IF(#REF!=0,1,0),0)</f>
        <v>0</v>
      </c>
      <c r="AG20" s="18">
        <f>IFERROR(IF(#REF!=0,1,0),0)</f>
        <v>0</v>
      </c>
      <c r="AH20" s="18">
        <f>IFERROR(IF(#REF!=0,1,0),0)</f>
        <v>0</v>
      </c>
      <c r="AI20" s="18">
        <f>IFERROR(IF(#REF!=0,1,0),0)</f>
        <v>0</v>
      </c>
      <c r="AJ20" s="18">
        <f>IFERROR(IF(#REF!=0,1,0),0)</f>
        <v>0</v>
      </c>
      <c r="AK20" s="18">
        <f>IFERROR(IF(#REF!=0,1,0),0)</f>
        <v>0</v>
      </c>
      <c r="AL20" s="18">
        <f>IFERROR(IF(#REF!=0,1,0),0)</f>
        <v>0</v>
      </c>
      <c r="AM20" s="18">
        <f>IFERROR(IF(#REF!=0,1,0),0)</f>
        <v>0</v>
      </c>
      <c r="AN20" s="18">
        <f>IFERROR(IF(#REF!=0,1,0),0)</f>
        <v>0</v>
      </c>
      <c r="AO20" s="18">
        <f>IFERROR(IF(#REF!=0,1,0),0)</f>
        <v>0</v>
      </c>
      <c r="AP20" s="18">
        <f>IFERROR(IF(#REF!=0,1,0),0)</f>
        <v>0</v>
      </c>
      <c r="AQ20" s="18">
        <f>IFERROR(IF(#REF!=0,1,0),0)</f>
        <v>0</v>
      </c>
      <c r="AR20" s="18">
        <f>IFERROR(IF(#REF!=0,1,0),0)</f>
        <v>0</v>
      </c>
      <c r="AS20" s="18">
        <f>IFERROR(IF(#REF!=0,1,0),0)</f>
        <v>0</v>
      </c>
      <c r="AT20" s="18">
        <f>IFERROR(IF(#REF!=0,1,0),0)</f>
        <v>0</v>
      </c>
      <c r="AU20" s="18">
        <f>IFERROR(IF(#REF!=0,1,0),0)</f>
        <v>0</v>
      </c>
      <c r="AV20" s="18">
        <f>IFERROR(IF(#REF!=0,1,0),0)</f>
        <v>0</v>
      </c>
      <c r="AW20" s="18">
        <f>IFERROR(IF(#REF!=0,1,0),0)</f>
        <v>0</v>
      </c>
      <c r="AX20" s="18">
        <f>IFERROR(IF(#REF!=0,1,0),0)</f>
        <v>0</v>
      </c>
      <c r="AY20" s="18">
        <f>IFERROR(IF(#REF!=0,1,0),0)</f>
        <v>0</v>
      </c>
      <c r="AZ20" s="18">
        <f>IFERROR(IF(#REF!=0,1,0),0)</f>
        <v>0</v>
      </c>
      <c r="BA20" s="18">
        <f>IFERROR(IF(#REF!=0,1,0),0)</f>
        <v>0</v>
      </c>
      <c r="BB20" s="18">
        <f>IFERROR(IF(#REF!=0,1,0),0)</f>
        <v>0</v>
      </c>
      <c r="BC20" s="18">
        <f>IFERROR(IF(#REF!=0,1,0),0)</f>
        <v>0</v>
      </c>
      <c r="BD20" s="42">
        <f t="shared" si="1"/>
        <v>0</v>
      </c>
      <c r="BE20" s="18"/>
      <c r="BF20" s="18"/>
      <c r="BG20" s="18"/>
      <c r="BH20" s="18"/>
    </row>
    <row r="21" spans="1:60" ht="17.25" customHeight="1" x14ac:dyDescent="0.2">
      <c r="A21" s="74" t="s">
        <v>72</v>
      </c>
      <c r="B21" s="74"/>
      <c r="C21" s="74"/>
      <c r="D21" s="74"/>
      <c r="E21" s="9">
        <f t="shared" si="0"/>
        <v>1</v>
      </c>
      <c r="F21" s="3" t="s">
        <v>6</v>
      </c>
      <c r="G21" s="18"/>
      <c r="H21" s="18">
        <f>IFERROR(IF('1'!E29=0,1,0),0)</f>
        <v>0</v>
      </c>
      <c r="I21" s="18">
        <f>IFERROR(IF('2'!E29=0,1,0),0)</f>
        <v>0</v>
      </c>
      <c r="J21" s="18">
        <f>IFERROR(IF('3'!E29=0,1,0),0)</f>
        <v>0</v>
      </c>
      <c r="K21" s="18">
        <f>IFERROR(IF('4'!E29=0,1,0),0)</f>
        <v>0</v>
      </c>
      <c r="L21" s="18">
        <f>IFERROR(IF('5'!E29=0,1,0),0)</f>
        <v>1</v>
      </c>
      <c r="M21" s="18">
        <f>IFERROR(IF('6'!E29=0,1,0),0)</f>
        <v>0</v>
      </c>
      <c r="N21" s="18">
        <f>IFERROR(IF('7'!E29=0,1,0),0)</f>
        <v>0</v>
      </c>
      <c r="O21" s="18">
        <f>IFERROR(IF('8'!E29=0,1,0),0)</f>
        <v>0</v>
      </c>
      <c r="P21" s="18">
        <f>IFERROR(IF('9'!E29=0,1,0),0)</f>
        <v>0</v>
      </c>
      <c r="Q21" s="18">
        <f>IFERROR(IF('10'!E29=0,1,0),0)</f>
        <v>0</v>
      </c>
      <c r="R21" s="18">
        <f>IFERROR(IF(#REF!=0,1,0),0)</f>
        <v>0</v>
      </c>
      <c r="S21" s="18">
        <f>IFERROR(IF(#REF!=0,1,0),0)</f>
        <v>0</v>
      </c>
      <c r="T21" s="18">
        <f>IFERROR(IF(#REF!=0,1,0),0)</f>
        <v>0</v>
      </c>
      <c r="U21" s="18">
        <f>IFERROR(IF(#REF!=0,1,0),0)</f>
        <v>0</v>
      </c>
      <c r="V21" s="18">
        <f>IFERROR(IF(#REF!=0,1,0),0)</f>
        <v>0</v>
      </c>
      <c r="W21" s="18">
        <f>IFERROR(IF(#REF!=0,1,0),0)</f>
        <v>0</v>
      </c>
      <c r="X21" s="18">
        <f>IFERROR(IF(#REF!=0,1,0),0)</f>
        <v>0</v>
      </c>
      <c r="Y21" s="18">
        <f>IFERROR(IF(#REF!=0,1,0),0)</f>
        <v>0</v>
      </c>
      <c r="Z21" s="18">
        <f>IFERROR(IF(#REF!=0,1,0),0)</f>
        <v>0</v>
      </c>
      <c r="AA21" s="18">
        <f>IFERROR(IF(#REF!=0,1,0),0)</f>
        <v>0</v>
      </c>
      <c r="AB21" s="18">
        <f>IFERROR(IF(#REF!=0,1,0),0)</f>
        <v>0</v>
      </c>
      <c r="AC21" s="18">
        <f>IFERROR(IF(#REF!=0,1,0),0)</f>
        <v>0</v>
      </c>
      <c r="AD21" s="18">
        <f>IFERROR(IF(#REF!=0,1,0),0)</f>
        <v>0</v>
      </c>
      <c r="AE21" s="18">
        <f>IFERROR(IF(#REF!=0,1,0),0)</f>
        <v>0</v>
      </c>
      <c r="AF21" s="18">
        <f>IFERROR(IF(#REF!=0,1,0),0)</f>
        <v>0</v>
      </c>
      <c r="AG21" s="18">
        <f>IFERROR(IF(#REF!=0,1,0),0)</f>
        <v>0</v>
      </c>
      <c r="AH21" s="18">
        <f>IFERROR(IF(#REF!=0,1,0),0)</f>
        <v>0</v>
      </c>
      <c r="AI21" s="18">
        <f>IFERROR(IF(#REF!=0,1,0),0)</f>
        <v>0</v>
      </c>
      <c r="AJ21" s="18">
        <f>IFERROR(IF(#REF!=0,1,0),0)</f>
        <v>0</v>
      </c>
      <c r="AK21" s="18">
        <f>IFERROR(IF(#REF!=0,1,0),0)</f>
        <v>0</v>
      </c>
      <c r="AL21" s="18">
        <f>IFERROR(IF(#REF!=0,1,0),0)</f>
        <v>0</v>
      </c>
      <c r="AM21" s="18">
        <f>IFERROR(IF(#REF!=0,1,0),0)</f>
        <v>0</v>
      </c>
      <c r="AN21" s="18">
        <f>IFERROR(IF(#REF!=0,1,0),0)</f>
        <v>0</v>
      </c>
      <c r="AO21" s="18">
        <f>IFERROR(IF(#REF!=0,1,0),0)</f>
        <v>0</v>
      </c>
      <c r="AP21" s="18">
        <f>IFERROR(IF(#REF!=0,1,0),0)</f>
        <v>0</v>
      </c>
      <c r="AQ21" s="18">
        <f>IFERROR(IF(#REF!=0,1,0),0)</f>
        <v>0</v>
      </c>
      <c r="AR21" s="18">
        <f>IFERROR(IF(#REF!=0,1,0),0)</f>
        <v>0</v>
      </c>
      <c r="AS21" s="18">
        <f>IFERROR(IF(#REF!=0,1,0),0)</f>
        <v>0</v>
      </c>
      <c r="AT21" s="18">
        <f>IFERROR(IF(#REF!=0,1,0),0)</f>
        <v>0</v>
      </c>
      <c r="AU21" s="18">
        <f>IFERROR(IF(#REF!=0,1,0),0)</f>
        <v>0</v>
      </c>
      <c r="AV21" s="18">
        <f>IFERROR(IF(#REF!=0,1,0),0)</f>
        <v>0</v>
      </c>
      <c r="AW21" s="18">
        <f>IFERROR(IF(#REF!=0,1,0),0)</f>
        <v>0</v>
      </c>
      <c r="AX21" s="18">
        <f>IFERROR(IF(#REF!=0,1,0),0)</f>
        <v>0</v>
      </c>
      <c r="AY21" s="18">
        <f>IFERROR(IF(#REF!=0,1,0),0)</f>
        <v>0</v>
      </c>
      <c r="AZ21" s="18">
        <f>IFERROR(IF(#REF!=0,1,0),0)</f>
        <v>0</v>
      </c>
      <c r="BA21" s="18">
        <f>IFERROR(IF(#REF!=0,1,0),0)</f>
        <v>0</v>
      </c>
      <c r="BB21" s="18">
        <f>IFERROR(IF(#REF!=0,1,0),0)</f>
        <v>0</v>
      </c>
      <c r="BC21" s="18">
        <f>IFERROR(IF(#REF!=0,1,0),0)</f>
        <v>0</v>
      </c>
      <c r="BD21" s="42">
        <f t="shared" si="1"/>
        <v>1</v>
      </c>
      <c r="BE21" s="18"/>
      <c r="BF21" s="18"/>
      <c r="BG21" s="18"/>
      <c r="BH21" s="18"/>
    </row>
    <row r="22" spans="1:60" ht="17.25" customHeight="1" x14ac:dyDescent="0.2">
      <c r="A22" s="74" t="s">
        <v>56</v>
      </c>
      <c r="B22" s="74"/>
      <c r="C22" s="74"/>
      <c r="D22" s="74"/>
      <c r="E22" s="9">
        <f t="shared" si="0"/>
        <v>1</v>
      </c>
      <c r="F22" s="3" t="s">
        <v>5</v>
      </c>
      <c r="G22" s="18"/>
      <c r="H22" s="18">
        <f>IFERROR(IF('1'!E30=0,1,0),0)</f>
        <v>0</v>
      </c>
      <c r="I22" s="18">
        <f>IFERROR(IF('2'!E30=0,1,0),0)</f>
        <v>0</v>
      </c>
      <c r="J22" s="18">
        <f>IFERROR(IF('3'!E30=0,1,0),0)</f>
        <v>0</v>
      </c>
      <c r="K22" s="18">
        <f>IFERROR(IF('4'!E30=0,1,0),0)</f>
        <v>0</v>
      </c>
      <c r="L22" s="18">
        <f>IFERROR(IF('5'!E30=0,1,0),0)</f>
        <v>1</v>
      </c>
      <c r="M22" s="18">
        <f>IFERROR(IF('6'!E30=0,1,0),0)</f>
        <v>0</v>
      </c>
      <c r="N22" s="18">
        <f>IFERROR(IF('7'!E30=0,1,0),0)</f>
        <v>0</v>
      </c>
      <c r="O22" s="18">
        <f>IFERROR(IF('8'!E30=0,1,0),0)</f>
        <v>0</v>
      </c>
      <c r="P22" s="18">
        <f>IFERROR(IF('9'!E30=0,1,0),0)</f>
        <v>0</v>
      </c>
      <c r="Q22" s="18">
        <f>IFERROR(IF('10'!E30=0,1,0),0)</f>
        <v>0</v>
      </c>
      <c r="R22" s="18">
        <f>IFERROR(IF(#REF!=0,1,0),0)</f>
        <v>0</v>
      </c>
      <c r="S22" s="18">
        <f>IFERROR(IF(#REF!=0,1,0),0)</f>
        <v>0</v>
      </c>
      <c r="T22" s="18">
        <f>IFERROR(IF(#REF!=0,1,0),0)</f>
        <v>0</v>
      </c>
      <c r="U22" s="18">
        <f>IFERROR(IF(#REF!=0,1,0),0)</f>
        <v>0</v>
      </c>
      <c r="V22" s="18">
        <f>IFERROR(IF(#REF!=0,1,0),0)</f>
        <v>0</v>
      </c>
      <c r="W22" s="18">
        <f>IFERROR(IF(#REF!=0,1,0),0)</f>
        <v>0</v>
      </c>
      <c r="X22" s="18">
        <f>IFERROR(IF(#REF!=0,1,0),0)</f>
        <v>0</v>
      </c>
      <c r="Y22" s="18">
        <f>IFERROR(IF(#REF!=0,1,0),0)</f>
        <v>0</v>
      </c>
      <c r="Z22" s="18">
        <f>IFERROR(IF(#REF!=0,1,0),0)</f>
        <v>0</v>
      </c>
      <c r="AA22" s="18">
        <f>IFERROR(IF(#REF!=0,1,0),0)</f>
        <v>0</v>
      </c>
      <c r="AB22" s="18">
        <f>IFERROR(IF(#REF!=0,1,0),0)</f>
        <v>0</v>
      </c>
      <c r="AC22" s="18">
        <f>IFERROR(IF(#REF!=0,1,0),0)</f>
        <v>0</v>
      </c>
      <c r="AD22" s="18">
        <f>IFERROR(IF(#REF!=0,1,0),0)</f>
        <v>0</v>
      </c>
      <c r="AE22" s="18">
        <f>IFERROR(IF(#REF!=0,1,0),0)</f>
        <v>0</v>
      </c>
      <c r="AF22" s="18">
        <f>IFERROR(IF(#REF!=0,1,0),0)</f>
        <v>0</v>
      </c>
      <c r="AG22" s="18">
        <f>IFERROR(IF(#REF!=0,1,0),0)</f>
        <v>0</v>
      </c>
      <c r="AH22" s="18">
        <f>IFERROR(IF(#REF!=0,1,0),0)</f>
        <v>0</v>
      </c>
      <c r="AI22" s="18">
        <f>IFERROR(IF(#REF!=0,1,0),0)</f>
        <v>0</v>
      </c>
      <c r="AJ22" s="18">
        <f>IFERROR(IF(#REF!=0,1,0),0)</f>
        <v>0</v>
      </c>
      <c r="AK22" s="18">
        <f>IFERROR(IF(#REF!=0,1,0),0)</f>
        <v>0</v>
      </c>
      <c r="AL22" s="18">
        <f>IFERROR(IF(#REF!=0,1,0),0)</f>
        <v>0</v>
      </c>
      <c r="AM22" s="18">
        <f>IFERROR(IF(#REF!=0,1,0),0)</f>
        <v>0</v>
      </c>
      <c r="AN22" s="18">
        <f>IFERROR(IF(#REF!=0,1,0),0)</f>
        <v>0</v>
      </c>
      <c r="AO22" s="18">
        <f>IFERROR(IF(#REF!=0,1,0),0)</f>
        <v>0</v>
      </c>
      <c r="AP22" s="18">
        <f>IFERROR(IF(#REF!=0,1,0),0)</f>
        <v>0</v>
      </c>
      <c r="AQ22" s="18">
        <f>IFERROR(IF(#REF!=0,1,0),0)</f>
        <v>0</v>
      </c>
      <c r="AR22" s="18">
        <f>IFERROR(IF(#REF!=0,1,0),0)</f>
        <v>0</v>
      </c>
      <c r="AS22" s="18">
        <f>IFERROR(IF(#REF!=0,1,0),0)</f>
        <v>0</v>
      </c>
      <c r="AT22" s="18">
        <f>IFERROR(IF(#REF!=0,1,0),0)</f>
        <v>0</v>
      </c>
      <c r="AU22" s="18">
        <f>IFERROR(IF(#REF!=0,1,0),0)</f>
        <v>0</v>
      </c>
      <c r="AV22" s="18">
        <f>IFERROR(IF(#REF!=0,1,0),0)</f>
        <v>0</v>
      </c>
      <c r="AW22" s="18">
        <f>IFERROR(IF(#REF!=0,1,0),0)</f>
        <v>0</v>
      </c>
      <c r="AX22" s="18">
        <f>IFERROR(IF(#REF!=0,1,0),0)</f>
        <v>0</v>
      </c>
      <c r="AY22" s="18">
        <f>IFERROR(IF(#REF!=0,1,0),0)</f>
        <v>0</v>
      </c>
      <c r="AZ22" s="18">
        <f>IFERROR(IF(#REF!=0,1,0),0)</f>
        <v>0</v>
      </c>
      <c r="BA22" s="18">
        <f>IFERROR(IF(#REF!=0,1,0),0)</f>
        <v>0</v>
      </c>
      <c r="BB22" s="18">
        <f>IFERROR(IF(#REF!=0,1,0),0)</f>
        <v>0</v>
      </c>
      <c r="BC22" s="18">
        <f>IFERROR(IF(#REF!=0,1,0),0)</f>
        <v>0</v>
      </c>
      <c r="BD22" s="42">
        <f t="shared" si="1"/>
        <v>1</v>
      </c>
      <c r="BE22" s="18"/>
      <c r="BF22" s="18"/>
      <c r="BG22" s="18"/>
      <c r="BH22" s="18"/>
    </row>
    <row r="23" spans="1:60" ht="17.25" customHeight="1" x14ac:dyDescent="0.2">
      <c r="A23" s="74" t="s">
        <v>57</v>
      </c>
      <c r="B23" s="74"/>
      <c r="C23" s="74"/>
      <c r="D23" s="74"/>
      <c r="E23" s="9">
        <f t="shared" si="0"/>
        <v>5</v>
      </c>
      <c r="F23" s="3" t="s">
        <v>5</v>
      </c>
      <c r="G23" s="18"/>
      <c r="H23" s="18">
        <f>IFERROR(IF('1'!E31=0,1,0),0)</f>
        <v>0</v>
      </c>
      <c r="I23" s="18">
        <f>IFERROR(IF('2'!E31=0,1,0),0)</f>
        <v>0</v>
      </c>
      <c r="J23" s="18">
        <f>IFERROR(IF('3'!E31=0,1,0),0)</f>
        <v>0</v>
      </c>
      <c r="K23" s="18">
        <f>IFERROR(IF('4'!E31=0,1,0),0)</f>
        <v>0</v>
      </c>
      <c r="L23" s="18">
        <f>IFERROR(IF('5'!E31=0,1,0),0)</f>
        <v>0</v>
      </c>
      <c r="M23" s="18">
        <f>IFERROR(IF('6'!E31=0,1,0),0)</f>
        <v>1</v>
      </c>
      <c r="N23" s="18">
        <f>IFERROR(IF('7'!E31=0,1,0),0)</f>
        <v>1</v>
      </c>
      <c r="O23" s="18">
        <f>IFERROR(IF('8'!E31=0,1,0),0)</f>
        <v>1</v>
      </c>
      <c r="P23" s="18">
        <f>IFERROR(IF('9'!E31=0,1,0),0)</f>
        <v>1</v>
      </c>
      <c r="Q23" s="18">
        <f>IFERROR(IF('10'!E31=0,1,0),0)</f>
        <v>1</v>
      </c>
      <c r="R23" s="18">
        <f>IFERROR(IF(#REF!=0,1,0),0)</f>
        <v>0</v>
      </c>
      <c r="S23" s="18">
        <f>IFERROR(IF(#REF!=0,1,0),0)</f>
        <v>0</v>
      </c>
      <c r="T23" s="18">
        <f>IFERROR(IF(#REF!=0,1,0),0)</f>
        <v>0</v>
      </c>
      <c r="U23" s="18">
        <f>IFERROR(IF(#REF!=0,1,0),0)</f>
        <v>0</v>
      </c>
      <c r="V23" s="18">
        <f>IFERROR(IF(#REF!=0,1,0),0)</f>
        <v>0</v>
      </c>
      <c r="W23" s="18">
        <f>IFERROR(IF(#REF!=0,1,0),0)</f>
        <v>0</v>
      </c>
      <c r="X23" s="18">
        <f>IFERROR(IF(#REF!=0,1,0),0)</f>
        <v>0</v>
      </c>
      <c r="Y23" s="18">
        <f>IFERROR(IF(#REF!=0,1,0),0)</f>
        <v>0</v>
      </c>
      <c r="Z23" s="18">
        <f>IFERROR(IF(#REF!=0,1,0),0)</f>
        <v>0</v>
      </c>
      <c r="AA23" s="18">
        <f>IFERROR(IF(#REF!=0,1,0),0)</f>
        <v>0</v>
      </c>
      <c r="AB23" s="18">
        <f>IFERROR(IF(#REF!=0,1,0),0)</f>
        <v>0</v>
      </c>
      <c r="AC23" s="18">
        <f>IFERROR(IF(#REF!=0,1,0),0)</f>
        <v>0</v>
      </c>
      <c r="AD23" s="18">
        <f>IFERROR(IF(#REF!=0,1,0),0)</f>
        <v>0</v>
      </c>
      <c r="AE23" s="18">
        <f>IFERROR(IF(#REF!=0,1,0),0)</f>
        <v>0</v>
      </c>
      <c r="AF23" s="18">
        <f>IFERROR(IF(#REF!=0,1,0),0)</f>
        <v>0</v>
      </c>
      <c r="AG23" s="18">
        <f>IFERROR(IF(#REF!=0,1,0),0)</f>
        <v>0</v>
      </c>
      <c r="AH23" s="18">
        <f>IFERROR(IF(#REF!=0,1,0),0)</f>
        <v>0</v>
      </c>
      <c r="AI23" s="18">
        <f>IFERROR(IF(#REF!=0,1,0),0)</f>
        <v>0</v>
      </c>
      <c r="AJ23" s="18">
        <f>IFERROR(IF(#REF!=0,1,0),0)</f>
        <v>0</v>
      </c>
      <c r="AK23" s="18">
        <f>IFERROR(IF(#REF!=0,1,0),0)</f>
        <v>0</v>
      </c>
      <c r="AL23" s="18">
        <f>IFERROR(IF(#REF!=0,1,0),0)</f>
        <v>0</v>
      </c>
      <c r="AM23" s="18">
        <f>IFERROR(IF(#REF!=0,1,0),0)</f>
        <v>0</v>
      </c>
      <c r="AN23" s="18">
        <f>IFERROR(IF(#REF!=0,1,0),0)</f>
        <v>0</v>
      </c>
      <c r="AO23" s="18">
        <f>IFERROR(IF(#REF!=0,1,0),0)</f>
        <v>0</v>
      </c>
      <c r="AP23" s="18">
        <f>IFERROR(IF(#REF!=0,1,0),0)</f>
        <v>0</v>
      </c>
      <c r="AQ23" s="18">
        <f>IFERROR(IF(#REF!=0,1,0),0)</f>
        <v>0</v>
      </c>
      <c r="AR23" s="18">
        <f>IFERROR(IF(#REF!=0,1,0),0)</f>
        <v>0</v>
      </c>
      <c r="AS23" s="18">
        <f>IFERROR(IF(#REF!=0,1,0),0)</f>
        <v>0</v>
      </c>
      <c r="AT23" s="18">
        <f>IFERROR(IF(#REF!=0,1,0),0)</f>
        <v>0</v>
      </c>
      <c r="AU23" s="18">
        <f>IFERROR(IF(#REF!=0,1,0),0)</f>
        <v>0</v>
      </c>
      <c r="AV23" s="18">
        <f>IFERROR(IF(#REF!=0,1,0),0)</f>
        <v>0</v>
      </c>
      <c r="AW23" s="18">
        <f>IFERROR(IF(#REF!=0,1,0),0)</f>
        <v>0</v>
      </c>
      <c r="AX23" s="18">
        <f>IFERROR(IF(#REF!=0,1,0),0)</f>
        <v>0</v>
      </c>
      <c r="AY23" s="18">
        <f>IFERROR(IF(#REF!=0,1,0),0)</f>
        <v>0</v>
      </c>
      <c r="AZ23" s="18">
        <f>IFERROR(IF(#REF!=0,1,0),0)</f>
        <v>0</v>
      </c>
      <c r="BA23" s="18">
        <f>IFERROR(IF(#REF!=0,1,0),0)</f>
        <v>0</v>
      </c>
      <c r="BB23" s="18">
        <f>IFERROR(IF(#REF!=0,1,0),0)</f>
        <v>0</v>
      </c>
      <c r="BC23" s="18">
        <f>IFERROR(IF(#REF!=0,1,0),0)</f>
        <v>0</v>
      </c>
      <c r="BD23" s="42">
        <f t="shared" si="1"/>
        <v>5</v>
      </c>
      <c r="BE23" s="18"/>
      <c r="BF23" s="18"/>
      <c r="BG23" s="18"/>
      <c r="BH23" s="18"/>
    </row>
    <row r="24" spans="1:60" ht="17.25" customHeight="1" x14ac:dyDescent="0.2">
      <c r="A24" s="74" t="s">
        <v>58</v>
      </c>
      <c r="B24" s="74"/>
      <c r="C24" s="74"/>
      <c r="D24" s="74"/>
      <c r="E24" s="9">
        <f t="shared" si="0"/>
        <v>0</v>
      </c>
      <c r="F24" s="3" t="s">
        <v>6</v>
      </c>
      <c r="G24" s="18"/>
      <c r="H24" s="18">
        <f>IFERROR(IF('1'!E32=0,1,0),0)</f>
        <v>0</v>
      </c>
      <c r="I24" s="18">
        <f>IFERROR(IF('2'!E32=0,1,0),0)</f>
        <v>0</v>
      </c>
      <c r="J24" s="18">
        <f>IFERROR(IF('3'!E32=0,1,0),0)</f>
        <v>0</v>
      </c>
      <c r="K24" s="18">
        <f>IFERROR(IF('4'!E32=0,1,0),0)</f>
        <v>0</v>
      </c>
      <c r="L24" s="18">
        <f>IFERROR(IF('5'!E32=0,1,0),0)</f>
        <v>0</v>
      </c>
      <c r="M24" s="18">
        <f>IFERROR(IF('6'!E32=0,1,0),0)</f>
        <v>0</v>
      </c>
      <c r="N24" s="18">
        <f>IFERROR(IF('7'!E32=0,1,0),0)</f>
        <v>0</v>
      </c>
      <c r="O24" s="18">
        <f>IFERROR(IF('8'!E32=0,1,0),0)</f>
        <v>0</v>
      </c>
      <c r="P24" s="18">
        <f>IFERROR(IF('9'!E32=0,1,0),0)</f>
        <v>0</v>
      </c>
      <c r="Q24" s="18">
        <f>IFERROR(IF('10'!E32=0,1,0),0)</f>
        <v>0</v>
      </c>
      <c r="R24" s="18">
        <f>IFERROR(IF(#REF!=0,1,0),0)</f>
        <v>0</v>
      </c>
      <c r="S24" s="18">
        <f>IFERROR(IF(#REF!=0,1,0),0)</f>
        <v>0</v>
      </c>
      <c r="T24" s="18">
        <f>IFERROR(IF(#REF!=0,1,0),0)</f>
        <v>0</v>
      </c>
      <c r="U24" s="18">
        <f>IFERROR(IF(#REF!=0,1,0),0)</f>
        <v>0</v>
      </c>
      <c r="V24" s="18">
        <f>IFERROR(IF(#REF!=0,1,0),0)</f>
        <v>0</v>
      </c>
      <c r="W24" s="18">
        <f>IFERROR(IF(#REF!=0,1,0),0)</f>
        <v>0</v>
      </c>
      <c r="X24" s="18">
        <f>IFERROR(IF(#REF!=0,1,0),0)</f>
        <v>0</v>
      </c>
      <c r="Y24" s="18">
        <f>IFERROR(IF(#REF!=0,1,0),0)</f>
        <v>0</v>
      </c>
      <c r="Z24" s="18">
        <f>IFERROR(IF(#REF!=0,1,0),0)</f>
        <v>0</v>
      </c>
      <c r="AA24" s="18">
        <f>IFERROR(IF(#REF!=0,1,0),0)</f>
        <v>0</v>
      </c>
      <c r="AB24" s="18">
        <f>IFERROR(IF(#REF!=0,1,0),0)</f>
        <v>0</v>
      </c>
      <c r="AC24" s="18">
        <f>IFERROR(IF(#REF!=0,1,0),0)</f>
        <v>0</v>
      </c>
      <c r="AD24" s="18">
        <f>IFERROR(IF(#REF!=0,1,0),0)</f>
        <v>0</v>
      </c>
      <c r="AE24" s="18">
        <f>IFERROR(IF(#REF!=0,1,0),0)</f>
        <v>0</v>
      </c>
      <c r="AF24" s="18">
        <f>IFERROR(IF(#REF!=0,1,0),0)</f>
        <v>0</v>
      </c>
      <c r="AG24" s="18">
        <f>IFERROR(IF(#REF!=0,1,0),0)</f>
        <v>0</v>
      </c>
      <c r="AH24" s="18">
        <f>IFERROR(IF(#REF!=0,1,0),0)</f>
        <v>0</v>
      </c>
      <c r="AI24" s="18">
        <f>IFERROR(IF(#REF!=0,1,0),0)</f>
        <v>0</v>
      </c>
      <c r="AJ24" s="18">
        <f>IFERROR(IF(#REF!=0,1,0),0)</f>
        <v>0</v>
      </c>
      <c r="AK24" s="18">
        <f>IFERROR(IF(#REF!=0,1,0),0)</f>
        <v>0</v>
      </c>
      <c r="AL24" s="18">
        <f>IFERROR(IF(#REF!=0,1,0),0)</f>
        <v>0</v>
      </c>
      <c r="AM24" s="18">
        <f>IFERROR(IF(#REF!=0,1,0),0)</f>
        <v>0</v>
      </c>
      <c r="AN24" s="18">
        <f>IFERROR(IF(#REF!=0,1,0),0)</f>
        <v>0</v>
      </c>
      <c r="AO24" s="18">
        <f>IFERROR(IF(#REF!=0,1,0),0)</f>
        <v>0</v>
      </c>
      <c r="AP24" s="18">
        <f>IFERROR(IF(#REF!=0,1,0),0)</f>
        <v>0</v>
      </c>
      <c r="AQ24" s="18">
        <f>IFERROR(IF(#REF!=0,1,0),0)</f>
        <v>0</v>
      </c>
      <c r="AR24" s="18">
        <f>IFERROR(IF(#REF!=0,1,0),0)</f>
        <v>0</v>
      </c>
      <c r="AS24" s="18">
        <f>IFERROR(IF(#REF!=0,1,0),0)</f>
        <v>0</v>
      </c>
      <c r="AT24" s="18">
        <f>IFERROR(IF(#REF!=0,1,0),0)</f>
        <v>0</v>
      </c>
      <c r="AU24" s="18">
        <f>IFERROR(IF(#REF!=0,1,0),0)</f>
        <v>0</v>
      </c>
      <c r="AV24" s="18">
        <f>IFERROR(IF(#REF!=0,1,0),0)</f>
        <v>0</v>
      </c>
      <c r="AW24" s="18">
        <f>IFERROR(IF(#REF!=0,1,0),0)</f>
        <v>0</v>
      </c>
      <c r="AX24" s="18">
        <f>IFERROR(IF(#REF!=0,1,0),0)</f>
        <v>0</v>
      </c>
      <c r="AY24" s="18">
        <f>IFERROR(IF(#REF!=0,1,0),0)</f>
        <v>0</v>
      </c>
      <c r="AZ24" s="18">
        <f>IFERROR(IF(#REF!=0,1,0),0)</f>
        <v>0</v>
      </c>
      <c r="BA24" s="18">
        <f>IFERROR(IF(#REF!=0,1,0),0)</f>
        <v>0</v>
      </c>
      <c r="BB24" s="18">
        <f>IFERROR(IF(#REF!=0,1,0),0)</f>
        <v>0</v>
      </c>
      <c r="BC24" s="18">
        <f>IFERROR(IF(#REF!=0,1,0),0)</f>
        <v>0</v>
      </c>
      <c r="BD24" s="42">
        <f t="shared" si="1"/>
        <v>0</v>
      </c>
      <c r="BE24" s="18"/>
      <c r="BF24" s="18"/>
      <c r="BG24" s="18"/>
      <c r="BH24" s="18"/>
    </row>
    <row r="25" spans="1:60" ht="17.25" customHeight="1" x14ac:dyDescent="0.2">
      <c r="A25" s="74" t="s">
        <v>73</v>
      </c>
      <c r="B25" s="74"/>
      <c r="C25" s="74"/>
      <c r="D25" s="74"/>
      <c r="E25" s="9">
        <f t="shared" si="0"/>
        <v>7</v>
      </c>
      <c r="F25" s="3" t="s">
        <v>5</v>
      </c>
      <c r="G25" s="18"/>
      <c r="H25" s="18">
        <f>IFERROR(IF('1'!E33=0,1,0),0)</f>
        <v>1</v>
      </c>
      <c r="I25" s="18">
        <f>IFERROR(IF('2'!E33=0,1,0),0)</f>
        <v>0</v>
      </c>
      <c r="J25" s="18">
        <f>IFERROR(IF('3'!E33=0,1,0),0)</f>
        <v>0</v>
      </c>
      <c r="K25" s="18">
        <f>IFERROR(IF('4'!E33=0,1,0),0)</f>
        <v>0</v>
      </c>
      <c r="L25" s="18">
        <f>IFERROR(IF('5'!E33=0,1,0),0)</f>
        <v>1</v>
      </c>
      <c r="M25" s="18">
        <f>IFERROR(IF('6'!E33=0,1,0),0)</f>
        <v>1</v>
      </c>
      <c r="N25" s="18">
        <f>IFERROR(IF('7'!E33=0,1,0),0)</f>
        <v>1</v>
      </c>
      <c r="O25" s="18">
        <f>IFERROR(IF('8'!E33=0,1,0),0)</f>
        <v>1</v>
      </c>
      <c r="P25" s="18">
        <f>IFERROR(IF('9'!E33=0,1,0),0)</f>
        <v>1</v>
      </c>
      <c r="Q25" s="18">
        <f>IFERROR(IF('10'!E33=0,1,0),0)</f>
        <v>1</v>
      </c>
      <c r="R25" s="18">
        <f>IFERROR(IF(#REF!=0,1,0),0)</f>
        <v>0</v>
      </c>
      <c r="S25" s="18">
        <f>IFERROR(IF(#REF!=0,1,0),0)</f>
        <v>0</v>
      </c>
      <c r="T25" s="18">
        <f>IFERROR(IF(#REF!=0,1,0),0)</f>
        <v>0</v>
      </c>
      <c r="U25" s="18">
        <f>IFERROR(IF(#REF!=0,1,0),0)</f>
        <v>0</v>
      </c>
      <c r="V25" s="18">
        <f>IFERROR(IF(#REF!=0,1,0),0)</f>
        <v>0</v>
      </c>
      <c r="W25" s="18">
        <f>IFERROR(IF(#REF!=0,1,0),0)</f>
        <v>0</v>
      </c>
      <c r="X25" s="18">
        <f>IFERROR(IF(#REF!=0,1,0),0)</f>
        <v>0</v>
      </c>
      <c r="Y25" s="18">
        <f>IFERROR(IF(#REF!=0,1,0),0)</f>
        <v>0</v>
      </c>
      <c r="Z25" s="18">
        <f>IFERROR(IF(#REF!=0,1,0),0)</f>
        <v>0</v>
      </c>
      <c r="AA25" s="18">
        <f>IFERROR(IF(#REF!=0,1,0),0)</f>
        <v>0</v>
      </c>
      <c r="AB25" s="18">
        <f>IFERROR(IF(#REF!=0,1,0),0)</f>
        <v>0</v>
      </c>
      <c r="AC25" s="18">
        <f>IFERROR(IF(#REF!=0,1,0),0)</f>
        <v>0</v>
      </c>
      <c r="AD25" s="18">
        <f>IFERROR(IF(#REF!=0,1,0),0)</f>
        <v>0</v>
      </c>
      <c r="AE25" s="18">
        <f>IFERROR(IF(#REF!=0,1,0),0)</f>
        <v>0</v>
      </c>
      <c r="AF25" s="18">
        <f>IFERROR(IF(#REF!=0,1,0),0)</f>
        <v>0</v>
      </c>
      <c r="AG25" s="18">
        <f>IFERROR(IF(#REF!=0,1,0),0)</f>
        <v>0</v>
      </c>
      <c r="AH25" s="18">
        <f>IFERROR(IF(#REF!=0,1,0),0)</f>
        <v>0</v>
      </c>
      <c r="AI25" s="18">
        <f>IFERROR(IF(#REF!=0,1,0),0)</f>
        <v>0</v>
      </c>
      <c r="AJ25" s="18">
        <f>IFERROR(IF(#REF!=0,1,0),0)</f>
        <v>0</v>
      </c>
      <c r="AK25" s="18">
        <f>IFERROR(IF(#REF!=0,1,0),0)</f>
        <v>0</v>
      </c>
      <c r="AL25" s="18">
        <f>IFERROR(IF(#REF!=0,1,0),0)</f>
        <v>0</v>
      </c>
      <c r="AM25" s="18">
        <f>IFERROR(IF(#REF!=0,1,0),0)</f>
        <v>0</v>
      </c>
      <c r="AN25" s="18">
        <f>IFERROR(IF(#REF!=0,1,0),0)</f>
        <v>0</v>
      </c>
      <c r="AO25" s="18">
        <f>IFERROR(IF(#REF!=0,1,0),0)</f>
        <v>0</v>
      </c>
      <c r="AP25" s="18">
        <f>IFERROR(IF(#REF!=0,1,0),0)</f>
        <v>0</v>
      </c>
      <c r="AQ25" s="18">
        <f>IFERROR(IF(#REF!=0,1,0),0)</f>
        <v>0</v>
      </c>
      <c r="AR25" s="18">
        <f>IFERROR(IF(#REF!=0,1,0),0)</f>
        <v>0</v>
      </c>
      <c r="AS25" s="18">
        <f>IFERROR(IF(#REF!=0,1,0),0)</f>
        <v>0</v>
      </c>
      <c r="AT25" s="18">
        <f>IFERROR(IF(#REF!=0,1,0),0)</f>
        <v>0</v>
      </c>
      <c r="AU25" s="18">
        <f>IFERROR(IF(#REF!=0,1,0),0)</f>
        <v>0</v>
      </c>
      <c r="AV25" s="18">
        <f>IFERROR(IF(#REF!=0,1,0),0)</f>
        <v>0</v>
      </c>
      <c r="AW25" s="18">
        <f>IFERROR(IF(#REF!=0,1,0),0)</f>
        <v>0</v>
      </c>
      <c r="AX25" s="18">
        <f>IFERROR(IF(#REF!=0,1,0),0)</f>
        <v>0</v>
      </c>
      <c r="AY25" s="18">
        <f>IFERROR(IF(#REF!=0,1,0),0)</f>
        <v>0</v>
      </c>
      <c r="AZ25" s="18">
        <f>IFERROR(IF(#REF!=0,1,0),0)</f>
        <v>0</v>
      </c>
      <c r="BA25" s="18">
        <f>IFERROR(IF(#REF!=0,1,0),0)</f>
        <v>0</v>
      </c>
      <c r="BB25" s="18">
        <f>IFERROR(IF(#REF!=0,1,0),0)</f>
        <v>0</v>
      </c>
      <c r="BC25" s="18">
        <f>IFERROR(IF(#REF!=0,1,0),0)</f>
        <v>0</v>
      </c>
      <c r="BD25" s="42">
        <f t="shared" si="1"/>
        <v>7</v>
      </c>
      <c r="BE25" s="18"/>
      <c r="BF25" s="18"/>
      <c r="BG25" s="18"/>
      <c r="BH25" s="18"/>
    </row>
    <row r="26" spans="1:60" ht="14.25" x14ac:dyDescent="0.2">
      <c r="A26" s="22"/>
      <c r="B26" s="19"/>
      <c r="C26" s="19"/>
      <c r="D26" s="20"/>
      <c r="E26" s="21"/>
      <c r="F26" s="21"/>
    </row>
    <row r="30" spans="1:60" ht="14.25" x14ac:dyDescent="0.2">
      <c r="A30" s="2"/>
    </row>
  </sheetData>
  <mergeCells count="23">
    <mergeCell ref="A24:D24"/>
    <mergeCell ref="A25:D25"/>
    <mergeCell ref="A20:D20"/>
    <mergeCell ref="B1:E3"/>
    <mergeCell ref="A21:D21"/>
    <mergeCell ref="A22:D22"/>
    <mergeCell ref="A23:D23"/>
    <mergeCell ref="A15:D15"/>
    <mergeCell ref="A16:D16"/>
    <mergeCell ref="A17:D17"/>
    <mergeCell ref="A18:D18"/>
    <mergeCell ref="A19:D19"/>
    <mergeCell ref="A1:A3"/>
    <mergeCell ref="A14:D14"/>
    <mergeCell ref="A5:D5"/>
    <mergeCell ref="A6:D6"/>
    <mergeCell ref="A12:D12"/>
    <mergeCell ref="A13:D13"/>
    <mergeCell ref="A7:D7"/>
    <mergeCell ref="A8:D8"/>
    <mergeCell ref="A9:D9"/>
    <mergeCell ref="A10:D10"/>
    <mergeCell ref="A11:D11"/>
  </mergeCells>
  <conditionalFormatting sqref="E26">
    <cfRule type="cellIs" dxfId="101" priority="2" stopIfTrue="1" operator="equal">
      <formula>0</formula>
    </cfRule>
    <cfRule type="cellIs" dxfId="100" priority="3" stopIfTrue="1" operator="equal">
      <formula>5</formula>
    </cfRule>
  </conditionalFormatting>
  <conditionalFormatting sqref="E6:E25">
    <cfRule type="colorScale" priority="9">
      <colorScale>
        <cfvo type="num" val="0"/>
        <cfvo type="num" val="5"/>
        <color theme="0"/>
        <color rgb="FFFF0000"/>
      </colorScale>
    </cfRule>
  </conditionalFormatting>
  <dataValidations count="2">
    <dataValidation type="list" allowBlank="1" showInputMessage="1" showErrorMessage="1" sqref="E26:F26 E6:E25">
      <formula1>#REF!</formula1>
    </dataValidation>
    <dataValidation type="list" allowBlank="1" showInputMessage="1" showErrorMessage="1" sqref="F6:F25">
      <formula1>"C,NC"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view="pageLayout" topLeftCell="D2" zoomScale="70" zoomScaleNormal="70" zoomScalePageLayoutView="70" workbookViewId="0">
      <selection activeCell="N6" sqref="N6:Q25"/>
    </sheetView>
  </sheetViews>
  <sheetFormatPr defaultColWidth="9.140625" defaultRowHeight="12.75" x14ac:dyDescent="0.2"/>
  <cols>
    <col min="1" max="1" width="37.5703125" style="1" customWidth="1"/>
    <col min="2" max="2" width="28" style="1" customWidth="1"/>
    <col min="3" max="3" width="30.140625" style="1" customWidth="1"/>
    <col min="4" max="4" width="10.140625" style="1" bestFit="1" customWidth="1"/>
    <col min="5" max="5" width="12.5703125" style="1" customWidth="1"/>
    <col min="6" max="6" width="15.140625" style="1" customWidth="1"/>
    <col min="7" max="59" width="9.140625" style="1" customWidth="1"/>
    <col min="60" max="60" width="21.5703125" style="1" customWidth="1"/>
    <col min="61" max="61" width="22.5703125" style="1" customWidth="1"/>
    <col min="62" max="62" width="14.85546875" style="1" customWidth="1"/>
    <col min="63" max="63" width="19.85546875" style="1" customWidth="1"/>
    <col min="64" max="16384" width="9.140625" style="1"/>
  </cols>
  <sheetData>
    <row r="1" spans="1:60" ht="15.75" customHeight="1" x14ac:dyDescent="0.3">
      <c r="A1" s="80"/>
      <c r="B1" s="75" t="s">
        <v>77</v>
      </c>
      <c r="C1" s="76"/>
      <c r="D1" s="76"/>
      <c r="E1" s="76"/>
      <c r="F1" s="4" t="s">
        <v>74</v>
      </c>
    </row>
    <row r="2" spans="1:60" ht="15.75" customHeight="1" x14ac:dyDescent="0.3">
      <c r="A2" s="80"/>
      <c r="B2" s="76"/>
      <c r="C2" s="76"/>
      <c r="D2" s="76"/>
      <c r="E2" s="76"/>
      <c r="F2" s="4" t="s">
        <v>86</v>
      </c>
    </row>
    <row r="3" spans="1:60" ht="15.75" customHeight="1" x14ac:dyDescent="0.3">
      <c r="A3" s="80"/>
      <c r="B3" s="76"/>
      <c r="C3" s="76"/>
      <c r="D3" s="76"/>
      <c r="E3" s="76"/>
      <c r="F3" s="4" t="s">
        <v>87</v>
      </c>
    </row>
    <row r="4" spans="1:60" ht="14.25" x14ac:dyDescent="0.2">
      <c r="A4" s="5"/>
      <c r="B4" s="6"/>
      <c r="C4" s="5"/>
      <c r="D4" s="5"/>
      <c r="E4" s="5"/>
      <c r="F4" s="5"/>
    </row>
    <row r="5" spans="1:60" ht="32.25" customHeight="1" x14ac:dyDescent="0.2">
      <c r="A5" s="81" t="s">
        <v>4</v>
      </c>
      <c r="B5" s="81"/>
      <c r="C5" s="81"/>
      <c r="D5" s="81"/>
      <c r="E5" s="7" t="s">
        <v>64</v>
      </c>
      <c r="F5" s="8" t="s">
        <v>1</v>
      </c>
      <c r="G5" s="18"/>
      <c r="H5" s="42">
        <v>1</v>
      </c>
      <c r="I5" s="42">
        <v>2</v>
      </c>
      <c r="J5" s="42">
        <v>3</v>
      </c>
      <c r="K5" s="42">
        <v>4</v>
      </c>
      <c r="L5" s="42">
        <v>5</v>
      </c>
      <c r="M5" s="42">
        <v>6</v>
      </c>
      <c r="N5" s="42">
        <v>7</v>
      </c>
      <c r="O5" s="42">
        <v>8</v>
      </c>
      <c r="P5" s="42">
        <v>9</v>
      </c>
      <c r="Q5" s="42">
        <v>10</v>
      </c>
      <c r="R5" s="42" t="s">
        <v>107</v>
      </c>
      <c r="S5" s="42" t="s">
        <v>108</v>
      </c>
      <c r="T5" s="42" t="s">
        <v>90</v>
      </c>
      <c r="U5" s="42" t="s">
        <v>91</v>
      </c>
      <c r="V5" s="42" t="s">
        <v>109</v>
      </c>
      <c r="W5" s="42" t="s">
        <v>110</v>
      </c>
      <c r="X5" s="42" t="s">
        <v>111</v>
      </c>
      <c r="Y5" s="42" t="s">
        <v>112</v>
      </c>
      <c r="Z5" s="42" t="s">
        <v>78</v>
      </c>
      <c r="AA5" s="42" t="s">
        <v>79</v>
      </c>
      <c r="AB5" s="42" t="s">
        <v>113</v>
      </c>
      <c r="AC5" s="42" t="s">
        <v>114</v>
      </c>
      <c r="AD5" s="42" t="s">
        <v>115</v>
      </c>
      <c r="AE5" s="42" t="s">
        <v>116</v>
      </c>
      <c r="AF5" s="42" t="s">
        <v>117</v>
      </c>
      <c r="AG5" s="42" t="s">
        <v>118</v>
      </c>
      <c r="AH5" s="42" t="s">
        <v>119</v>
      </c>
      <c r="AI5" s="42" t="s">
        <v>120</v>
      </c>
      <c r="AJ5" s="42" t="s">
        <v>80</v>
      </c>
      <c r="AK5" s="42" t="s">
        <v>81</v>
      </c>
      <c r="AL5" s="42" t="s">
        <v>82</v>
      </c>
      <c r="AM5" s="42" t="s">
        <v>83</v>
      </c>
      <c r="AN5" s="42" t="s">
        <v>123</v>
      </c>
      <c r="AO5" s="42" t="s">
        <v>124</v>
      </c>
      <c r="AP5" s="42" t="s">
        <v>125</v>
      </c>
      <c r="AQ5" s="42" t="s">
        <v>126</v>
      </c>
      <c r="AR5" s="42" t="s">
        <v>127</v>
      </c>
      <c r="AS5" s="42" t="s">
        <v>128</v>
      </c>
      <c r="AT5" s="42" t="s">
        <v>129</v>
      </c>
      <c r="AU5" s="42" t="s">
        <v>130</v>
      </c>
      <c r="AV5" s="42" t="s">
        <v>131</v>
      </c>
      <c r="AW5" s="42" t="s">
        <v>132</v>
      </c>
      <c r="AX5" s="42" t="s">
        <v>133</v>
      </c>
      <c r="AY5" s="42" t="s">
        <v>134</v>
      </c>
      <c r="AZ5" s="42" t="s">
        <v>84</v>
      </c>
      <c r="BA5" s="42" t="s">
        <v>85</v>
      </c>
      <c r="BB5" s="42" t="s">
        <v>121</v>
      </c>
      <c r="BC5" s="42" t="s">
        <v>122</v>
      </c>
      <c r="BD5" s="42" t="s">
        <v>65</v>
      </c>
      <c r="BE5" s="18"/>
      <c r="BF5" s="18"/>
      <c r="BG5" s="18"/>
      <c r="BH5" s="18"/>
    </row>
    <row r="6" spans="1:60" ht="17.25" customHeight="1" x14ac:dyDescent="0.2">
      <c r="A6" s="74" t="s">
        <v>66</v>
      </c>
      <c r="B6" s="74"/>
      <c r="C6" s="74"/>
      <c r="D6" s="74"/>
      <c r="E6" s="9">
        <f>BD6</f>
        <v>3</v>
      </c>
      <c r="F6" s="3" t="s">
        <v>5</v>
      </c>
      <c r="G6" s="18"/>
      <c r="H6" s="18">
        <f>IFERROR(IF('1'!E14=1,1,0),0)</f>
        <v>1</v>
      </c>
      <c r="I6" s="18">
        <f>IFERROR(IF('2'!E14=1,1,0),0)</f>
        <v>0</v>
      </c>
      <c r="J6" s="18">
        <f>IFERROR(IF('3'!E14=1,1,0),0)</f>
        <v>0</v>
      </c>
      <c r="K6" s="18">
        <f>IFERROR(IF('4'!E14=1,1,0),0)</f>
        <v>0</v>
      </c>
      <c r="L6" s="18">
        <f>IFERROR(IF('5'!E14=1,1,0),0)</f>
        <v>0</v>
      </c>
      <c r="M6" s="18">
        <f>IFERROR(IF('6'!E14=1,1,0),0)</f>
        <v>1</v>
      </c>
      <c r="N6" s="18">
        <f>IFERROR(IF('7'!E14=1,1,0),0)</f>
        <v>1</v>
      </c>
      <c r="O6" s="18">
        <f>IFERROR(IF('8'!E14=1,1,0),0)</f>
        <v>0</v>
      </c>
      <c r="P6" s="18">
        <f>IFERROR(IF('9'!E14=1,1,0),0)</f>
        <v>0</v>
      </c>
      <c r="Q6" s="18">
        <f>IFERROR(IF('10'!E14=1,1,0),0)</f>
        <v>0</v>
      </c>
      <c r="R6" s="18">
        <f>IFERROR(IF(#REF!=1,1,0),0)</f>
        <v>0</v>
      </c>
      <c r="S6" s="18">
        <f>IFERROR(IF(#REF!=1,1,0),0)</f>
        <v>0</v>
      </c>
      <c r="T6" s="18">
        <f>IFERROR(IF(#REF!=1,1,0),0)</f>
        <v>0</v>
      </c>
      <c r="U6" s="18">
        <f>IFERROR(IF(#REF!=1,1,0),0)</f>
        <v>0</v>
      </c>
      <c r="V6" s="18">
        <f>IFERROR(IF(#REF!=1,1,0),0)</f>
        <v>0</v>
      </c>
      <c r="W6" s="18">
        <f>IFERROR(IF(#REF!=1,1,0),0)</f>
        <v>0</v>
      </c>
      <c r="X6" s="18">
        <f>IFERROR(IF(#REF!=1,1,0),0)</f>
        <v>0</v>
      </c>
      <c r="Y6" s="18">
        <f>IFERROR(IF(#REF!=1,1,0),0)</f>
        <v>0</v>
      </c>
      <c r="Z6" s="18">
        <f>IFERROR(IF(#REF!=1,1,0),0)</f>
        <v>0</v>
      </c>
      <c r="AA6" s="18">
        <f>IFERROR(IF(#REF!=1,1,0),0)</f>
        <v>0</v>
      </c>
      <c r="AB6" s="18">
        <f>IFERROR(IF(#REF!=1,1,0),0)</f>
        <v>0</v>
      </c>
      <c r="AC6" s="18">
        <f>IFERROR(IF(#REF!=1,1,0),0)</f>
        <v>0</v>
      </c>
      <c r="AD6" s="18">
        <f>IFERROR(IF(#REF!=1,1,0),0)</f>
        <v>0</v>
      </c>
      <c r="AE6" s="18">
        <f>IFERROR(IF(#REF!=1,1,0),0)</f>
        <v>0</v>
      </c>
      <c r="AF6" s="18">
        <f>IFERROR(IF(#REF!=1,1,0),0)</f>
        <v>0</v>
      </c>
      <c r="AG6" s="18">
        <f>IFERROR(IF(#REF!=1,1,0),0)</f>
        <v>0</v>
      </c>
      <c r="AH6" s="18">
        <f>IFERROR(IF(#REF!=1,1,0),0)</f>
        <v>0</v>
      </c>
      <c r="AI6" s="18">
        <f>IFERROR(IF(#REF!=1,1,0),0)</f>
        <v>0</v>
      </c>
      <c r="AJ6" s="18">
        <f>IFERROR(IF(#REF!=1,1,0),0)</f>
        <v>0</v>
      </c>
      <c r="AK6" s="18">
        <f>IFERROR(IF(#REF!=1,1,0),0)</f>
        <v>0</v>
      </c>
      <c r="AL6" s="18">
        <f>IFERROR(IF(#REF!=1,1,0),0)</f>
        <v>0</v>
      </c>
      <c r="AM6" s="18">
        <f>IFERROR(IF(#REF!=1,1,0),0)</f>
        <v>0</v>
      </c>
      <c r="AN6" s="18">
        <f>IFERROR(IF(#REF!=1,1,0),0)</f>
        <v>0</v>
      </c>
      <c r="AO6" s="18">
        <f>IFERROR(IF(#REF!=1,1,0),0)</f>
        <v>0</v>
      </c>
      <c r="AP6" s="18">
        <f>IFERROR(IF(#REF!=1,1,0),0)</f>
        <v>0</v>
      </c>
      <c r="AQ6" s="18">
        <f>IFERROR(IF(#REF!=1,1,0),0)</f>
        <v>0</v>
      </c>
      <c r="AR6" s="18">
        <f>IFERROR(IF(#REF!=1,1,0),0)</f>
        <v>0</v>
      </c>
      <c r="AS6" s="18">
        <f>IFERROR(IF(#REF!=1,1,0),0)</f>
        <v>0</v>
      </c>
      <c r="AT6" s="18">
        <f>IFERROR(IF(#REF!=1,1,0),0)</f>
        <v>0</v>
      </c>
      <c r="AU6" s="18">
        <f>IFERROR(IF(#REF!=1,1,0),0)</f>
        <v>0</v>
      </c>
      <c r="AV6" s="18">
        <f>IFERROR(IF(#REF!=1,1,0),0)</f>
        <v>0</v>
      </c>
      <c r="AW6" s="18">
        <f>IFERROR(IF(#REF!=1,1,0),0)</f>
        <v>0</v>
      </c>
      <c r="AX6" s="18">
        <f>IFERROR(IF(#REF!=1,1,0),0)</f>
        <v>0</v>
      </c>
      <c r="AY6" s="18">
        <f>IFERROR(IF(#REF!=1,1,0),0)</f>
        <v>0</v>
      </c>
      <c r="AZ6" s="18">
        <f>IFERROR(IF(#REF!=1,1,0),0)</f>
        <v>0</v>
      </c>
      <c r="BA6" s="18">
        <f>IFERROR(IF(#REF!=1,1,0),0)</f>
        <v>0</v>
      </c>
      <c r="BB6" s="18">
        <f>IFERROR(IF(#REF!=1,1,0),0)</f>
        <v>0</v>
      </c>
      <c r="BC6" s="18">
        <f>IFERROR(IF(#REF!=1,1,0),0)</f>
        <v>0</v>
      </c>
      <c r="BD6" s="42">
        <f>SUM(H6:BC6)</f>
        <v>3</v>
      </c>
      <c r="BE6" s="18"/>
      <c r="BF6" s="18"/>
      <c r="BG6" s="18"/>
      <c r="BH6" s="18"/>
    </row>
    <row r="7" spans="1:60" ht="17.25" customHeight="1" x14ac:dyDescent="0.2">
      <c r="A7" s="74" t="s">
        <v>47</v>
      </c>
      <c r="B7" s="74"/>
      <c r="C7" s="74"/>
      <c r="D7" s="74"/>
      <c r="E7" s="9">
        <f t="shared" ref="E7:E25" si="0">BD7</f>
        <v>0</v>
      </c>
      <c r="F7" s="3" t="s">
        <v>5</v>
      </c>
      <c r="G7" s="18"/>
      <c r="H7" s="18">
        <f>IFERROR(IF('1'!E15=1,1,0),0)</f>
        <v>0</v>
      </c>
      <c r="I7" s="18">
        <f>IFERROR(IF('2'!E15=1,1,0),0)</f>
        <v>0</v>
      </c>
      <c r="J7" s="18">
        <f>IFERROR(IF('3'!E15=1,1,0),0)</f>
        <v>0</v>
      </c>
      <c r="K7" s="18">
        <f>IFERROR(IF('4'!E15=1,1,0),0)</f>
        <v>0</v>
      </c>
      <c r="L7" s="18">
        <f>IFERROR(IF('5'!E15=1,1,0),0)</f>
        <v>0</v>
      </c>
      <c r="M7" s="18">
        <f>IFERROR(IF('6'!E15=1,1,0),0)</f>
        <v>0</v>
      </c>
      <c r="N7" s="18">
        <f>IFERROR(IF('7'!E15=1,1,0),0)</f>
        <v>0</v>
      </c>
      <c r="O7" s="18">
        <f>IFERROR(IF('8'!E15=1,1,0),0)</f>
        <v>0</v>
      </c>
      <c r="P7" s="18">
        <f>IFERROR(IF('9'!E15=1,1,0),0)</f>
        <v>0</v>
      </c>
      <c r="Q7" s="18">
        <f>IFERROR(IF('10'!E15=1,1,0),0)</f>
        <v>0</v>
      </c>
      <c r="R7" s="18">
        <f>IFERROR(IF(#REF!=1,1,0),0)</f>
        <v>0</v>
      </c>
      <c r="S7" s="18">
        <f>IFERROR(IF(#REF!=1,1,0),0)</f>
        <v>0</v>
      </c>
      <c r="T7" s="18">
        <f>IFERROR(IF(#REF!=1,1,0),0)</f>
        <v>0</v>
      </c>
      <c r="U7" s="18">
        <f>IFERROR(IF(#REF!=1,1,0),0)</f>
        <v>0</v>
      </c>
      <c r="V7" s="18">
        <f>IFERROR(IF(#REF!=1,1,0),0)</f>
        <v>0</v>
      </c>
      <c r="W7" s="18">
        <f>IFERROR(IF(#REF!=1,1,0),0)</f>
        <v>0</v>
      </c>
      <c r="X7" s="18">
        <f>IFERROR(IF(#REF!=1,1,0),0)</f>
        <v>0</v>
      </c>
      <c r="Y7" s="18">
        <f>IFERROR(IF(#REF!=1,1,0),0)</f>
        <v>0</v>
      </c>
      <c r="Z7" s="18">
        <f>IFERROR(IF(#REF!=1,1,0),0)</f>
        <v>0</v>
      </c>
      <c r="AA7" s="18">
        <f>IFERROR(IF(#REF!=1,1,0),0)</f>
        <v>0</v>
      </c>
      <c r="AB7" s="18">
        <f>IFERROR(IF(#REF!=1,1,0),0)</f>
        <v>0</v>
      </c>
      <c r="AC7" s="18">
        <f>IFERROR(IF(#REF!=1,1,0),0)</f>
        <v>0</v>
      </c>
      <c r="AD7" s="18">
        <f>IFERROR(IF(#REF!=1,1,0),0)</f>
        <v>0</v>
      </c>
      <c r="AE7" s="18">
        <f>IFERROR(IF(#REF!=1,1,0),0)</f>
        <v>0</v>
      </c>
      <c r="AF7" s="18">
        <f>IFERROR(IF(#REF!=1,1,0),0)</f>
        <v>0</v>
      </c>
      <c r="AG7" s="18">
        <f>IFERROR(IF(#REF!=1,1,0),0)</f>
        <v>0</v>
      </c>
      <c r="AH7" s="18">
        <f>IFERROR(IF(#REF!=1,1,0),0)</f>
        <v>0</v>
      </c>
      <c r="AI7" s="18">
        <f>IFERROR(IF(#REF!=1,1,0),0)</f>
        <v>0</v>
      </c>
      <c r="AJ7" s="18">
        <f>IFERROR(IF(#REF!=1,1,0),0)</f>
        <v>0</v>
      </c>
      <c r="AK7" s="18">
        <f>IFERROR(IF(#REF!=1,1,0),0)</f>
        <v>0</v>
      </c>
      <c r="AL7" s="18">
        <f>IFERROR(IF(#REF!=1,1,0),0)</f>
        <v>0</v>
      </c>
      <c r="AM7" s="18">
        <f>IFERROR(IF(#REF!=1,1,0),0)</f>
        <v>0</v>
      </c>
      <c r="AN7" s="18">
        <f>IFERROR(IF(#REF!=1,1,0),0)</f>
        <v>0</v>
      </c>
      <c r="AO7" s="18">
        <f>IFERROR(IF(#REF!=1,1,0),0)</f>
        <v>0</v>
      </c>
      <c r="AP7" s="18">
        <f>IFERROR(IF(#REF!=1,1,0),0)</f>
        <v>0</v>
      </c>
      <c r="AQ7" s="18">
        <f>IFERROR(IF(#REF!=1,1,0),0)</f>
        <v>0</v>
      </c>
      <c r="AR7" s="18">
        <f>IFERROR(IF(#REF!=1,1,0),0)</f>
        <v>0</v>
      </c>
      <c r="AS7" s="18">
        <f>IFERROR(IF(#REF!=1,1,0),0)</f>
        <v>0</v>
      </c>
      <c r="AT7" s="18">
        <f>IFERROR(IF(#REF!=1,1,0),0)</f>
        <v>0</v>
      </c>
      <c r="AU7" s="18">
        <f>IFERROR(IF(#REF!=1,1,0),0)</f>
        <v>0</v>
      </c>
      <c r="AV7" s="18">
        <f>IFERROR(IF(#REF!=1,1,0),0)</f>
        <v>0</v>
      </c>
      <c r="AW7" s="18">
        <f>IFERROR(IF(#REF!=1,1,0),0)</f>
        <v>0</v>
      </c>
      <c r="AX7" s="18">
        <f>IFERROR(IF(#REF!=1,1,0),0)</f>
        <v>0</v>
      </c>
      <c r="AY7" s="18">
        <f>IFERROR(IF(#REF!=1,1,0),0)</f>
        <v>0</v>
      </c>
      <c r="AZ7" s="18">
        <f>IFERROR(IF(#REF!=1,1,0),0)</f>
        <v>0</v>
      </c>
      <c r="BA7" s="18">
        <f>IFERROR(IF(#REF!=1,1,0),0)</f>
        <v>0</v>
      </c>
      <c r="BB7" s="18">
        <f>IFERROR(IF(#REF!=1,1,0),0)</f>
        <v>0</v>
      </c>
      <c r="BC7" s="18">
        <f>IFERROR(IF(#REF!=1,1,0),0)</f>
        <v>0</v>
      </c>
      <c r="BD7" s="42">
        <f t="shared" ref="BD7:BD25" si="1">SUM(H7:BC7)</f>
        <v>0</v>
      </c>
      <c r="BE7" s="18"/>
      <c r="BF7" s="18"/>
      <c r="BG7" s="18"/>
      <c r="BH7" s="18"/>
    </row>
    <row r="8" spans="1:60" ht="17.25" customHeight="1" x14ac:dyDescent="0.2">
      <c r="A8" s="74" t="s">
        <v>48</v>
      </c>
      <c r="B8" s="74"/>
      <c r="C8" s="74"/>
      <c r="D8" s="74"/>
      <c r="E8" s="9">
        <f t="shared" si="0"/>
        <v>1</v>
      </c>
      <c r="F8" s="3" t="s">
        <v>5</v>
      </c>
      <c r="G8" s="18"/>
      <c r="H8" s="18">
        <f>IFERROR(IF('1'!E16=1,1,0),0)</f>
        <v>1</v>
      </c>
      <c r="I8" s="18">
        <f>IFERROR(IF('2'!E16=1,1,0),0)</f>
        <v>0</v>
      </c>
      <c r="J8" s="18">
        <f>IFERROR(IF('3'!E16=1,1,0),0)</f>
        <v>0</v>
      </c>
      <c r="K8" s="18">
        <f>IFERROR(IF('4'!E16=1,1,0),0)</f>
        <v>0</v>
      </c>
      <c r="L8" s="18">
        <f>IFERROR(IF('5'!E16=1,1,0),0)</f>
        <v>0</v>
      </c>
      <c r="M8" s="18">
        <f>IFERROR(IF('6'!E16=1,1,0),0)</f>
        <v>0</v>
      </c>
      <c r="N8" s="18">
        <f>IFERROR(IF('7'!E16=1,1,0),0)</f>
        <v>0</v>
      </c>
      <c r="O8" s="18">
        <f>IFERROR(IF('8'!E16=1,1,0),0)</f>
        <v>0</v>
      </c>
      <c r="P8" s="18">
        <f>IFERROR(IF('9'!E16=1,1,0),0)</f>
        <v>0</v>
      </c>
      <c r="Q8" s="18">
        <f>IFERROR(IF('10'!E16=1,1,0),0)</f>
        <v>0</v>
      </c>
      <c r="R8" s="18">
        <f>IFERROR(IF(#REF!=1,1,0),0)</f>
        <v>0</v>
      </c>
      <c r="S8" s="18">
        <f>IFERROR(IF(#REF!=1,1,0),0)</f>
        <v>0</v>
      </c>
      <c r="T8" s="18">
        <f>IFERROR(IF(#REF!=1,1,0),0)</f>
        <v>0</v>
      </c>
      <c r="U8" s="18">
        <f>IFERROR(IF(#REF!=1,1,0),0)</f>
        <v>0</v>
      </c>
      <c r="V8" s="18">
        <f>IFERROR(IF(#REF!=1,1,0),0)</f>
        <v>0</v>
      </c>
      <c r="W8" s="18">
        <f>IFERROR(IF(#REF!=1,1,0),0)</f>
        <v>0</v>
      </c>
      <c r="X8" s="18">
        <f>IFERROR(IF(#REF!=1,1,0),0)</f>
        <v>0</v>
      </c>
      <c r="Y8" s="18">
        <f>IFERROR(IF(#REF!=1,1,0),0)</f>
        <v>0</v>
      </c>
      <c r="Z8" s="18">
        <f>IFERROR(IF(#REF!=1,1,0),0)</f>
        <v>0</v>
      </c>
      <c r="AA8" s="18">
        <f>IFERROR(IF(#REF!=1,1,0),0)</f>
        <v>0</v>
      </c>
      <c r="AB8" s="18">
        <f>IFERROR(IF(#REF!=1,1,0),0)</f>
        <v>0</v>
      </c>
      <c r="AC8" s="18">
        <f>IFERROR(IF(#REF!=1,1,0),0)</f>
        <v>0</v>
      </c>
      <c r="AD8" s="18">
        <f>IFERROR(IF(#REF!=1,1,0),0)</f>
        <v>0</v>
      </c>
      <c r="AE8" s="18">
        <f>IFERROR(IF(#REF!=1,1,0),0)</f>
        <v>0</v>
      </c>
      <c r="AF8" s="18">
        <f>IFERROR(IF(#REF!=1,1,0),0)</f>
        <v>0</v>
      </c>
      <c r="AG8" s="18">
        <f>IFERROR(IF(#REF!=1,1,0),0)</f>
        <v>0</v>
      </c>
      <c r="AH8" s="18">
        <f>IFERROR(IF(#REF!=1,1,0),0)</f>
        <v>0</v>
      </c>
      <c r="AI8" s="18">
        <f>IFERROR(IF(#REF!=1,1,0),0)</f>
        <v>0</v>
      </c>
      <c r="AJ8" s="18">
        <f>IFERROR(IF(#REF!=1,1,0),0)</f>
        <v>0</v>
      </c>
      <c r="AK8" s="18">
        <f>IFERROR(IF(#REF!=1,1,0),0)</f>
        <v>0</v>
      </c>
      <c r="AL8" s="18">
        <f>IFERROR(IF(#REF!=1,1,0),0)</f>
        <v>0</v>
      </c>
      <c r="AM8" s="18">
        <f>IFERROR(IF(#REF!=1,1,0),0)</f>
        <v>0</v>
      </c>
      <c r="AN8" s="18">
        <f>IFERROR(IF(#REF!=1,1,0),0)</f>
        <v>0</v>
      </c>
      <c r="AO8" s="18">
        <f>IFERROR(IF(#REF!=1,1,0),0)</f>
        <v>0</v>
      </c>
      <c r="AP8" s="18">
        <f>IFERROR(IF(#REF!=1,1,0),0)</f>
        <v>0</v>
      </c>
      <c r="AQ8" s="18">
        <f>IFERROR(IF(#REF!=1,1,0),0)</f>
        <v>0</v>
      </c>
      <c r="AR8" s="18">
        <f>IFERROR(IF(#REF!=1,1,0),0)</f>
        <v>0</v>
      </c>
      <c r="AS8" s="18">
        <f>IFERROR(IF(#REF!=1,1,0),0)</f>
        <v>0</v>
      </c>
      <c r="AT8" s="18">
        <f>IFERROR(IF(#REF!=1,1,0),0)</f>
        <v>0</v>
      </c>
      <c r="AU8" s="18">
        <f>IFERROR(IF(#REF!=1,1,0),0)</f>
        <v>0</v>
      </c>
      <c r="AV8" s="18">
        <f>IFERROR(IF(#REF!=1,1,0),0)</f>
        <v>0</v>
      </c>
      <c r="AW8" s="18">
        <f>IFERROR(IF(#REF!=1,1,0),0)</f>
        <v>0</v>
      </c>
      <c r="AX8" s="18">
        <f>IFERROR(IF(#REF!=1,1,0),0)</f>
        <v>0</v>
      </c>
      <c r="AY8" s="18">
        <f>IFERROR(IF(#REF!=1,1,0),0)</f>
        <v>0</v>
      </c>
      <c r="AZ8" s="18">
        <f>IFERROR(IF(#REF!=1,1,0),0)</f>
        <v>0</v>
      </c>
      <c r="BA8" s="18">
        <f>IFERROR(IF(#REF!=1,1,0),0)</f>
        <v>0</v>
      </c>
      <c r="BB8" s="18">
        <f>IFERROR(IF(#REF!=1,1,0),0)</f>
        <v>0</v>
      </c>
      <c r="BC8" s="18">
        <f>IFERROR(IF(#REF!=1,1,0),0)</f>
        <v>0</v>
      </c>
      <c r="BD8" s="42">
        <f t="shared" si="1"/>
        <v>1</v>
      </c>
      <c r="BE8" s="18"/>
      <c r="BF8" s="18"/>
      <c r="BG8" s="18"/>
      <c r="BH8" s="18"/>
    </row>
    <row r="9" spans="1:60" ht="17.25" customHeight="1" x14ac:dyDescent="0.2">
      <c r="A9" s="74" t="s">
        <v>49</v>
      </c>
      <c r="B9" s="74"/>
      <c r="C9" s="74"/>
      <c r="D9" s="74"/>
      <c r="E9" s="9">
        <f t="shared" si="0"/>
        <v>1</v>
      </c>
      <c r="F9" s="3" t="s">
        <v>5</v>
      </c>
      <c r="G9" s="18"/>
      <c r="H9" s="18">
        <f>IFERROR(IF('1'!E17=1,1,0),0)</f>
        <v>0</v>
      </c>
      <c r="I9" s="18">
        <f>IFERROR(IF('2'!E17=1,1,0),0)</f>
        <v>0</v>
      </c>
      <c r="J9" s="18">
        <f>IFERROR(IF('3'!E17=1,1,0),0)</f>
        <v>0</v>
      </c>
      <c r="K9" s="18">
        <f>IFERROR(IF('4'!E17=1,1,0),0)</f>
        <v>0</v>
      </c>
      <c r="L9" s="18">
        <f>IFERROR(IF('5'!E17=1,1,0),0)</f>
        <v>1</v>
      </c>
      <c r="M9" s="18">
        <f>IFERROR(IF('6'!E17=1,1,0),0)</f>
        <v>0</v>
      </c>
      <c r="N9" s="18">
        <f>IFERROR(IF('7'!E17=1,1,0),0)</f>
        <v>0</v>
      </c>
      <c r="O9" s="18">
        <f>IFERROR(IF('8'!E17=1,1,0),0)</f>
        <v>0</v>
      </c>
      <c r="P9" s="18">
        <f>IFERROR(IF('9'!E17=1,1,0),0)</f>
        <v>0</v>
      </c>
      <c r="Q9" s="18">
        <f>IFERROR(IF('10'!E17=1,1,0),0)</f>
        <v>0</v>
      </c>
      <c r="R9" s="18">
        <f>IFERROR(IF(#REF!=1,1,0),0)</f>
        <v>0</v>
      </c>
      <c r="S9" s="18">
        <f>IFERROR(IF(#REF!=1,1,0),0)</f>
        <v>0</v>
      </c>
      <c r="T9" s="18">
        <f>IFERROR(IF(#REF!=1,1,0),0)</f>
        <v>0</v>
      </c>
      <c r="U9" s="18">
        <f>IFERROR(IF(#REF!=1,1,0),0)</f>
        <v>0</v>
      </c>
      <c r="V9" s="18">
        <f>IFERROR(IF(#REF!=1,1,0),0)</f>
        <v>0</v>
      </c>
      <c r="W9" s="18">
        <f>IFERROR(IF(#REF!=1,1,0),0)</f>
        <v>0</v>
      </c>
      <c r="X9" s="18">
        <f>IFERROR(IF(#REF!=1,1,0),0)</f>
        <v>0</v>
      </c>
      <c r="Y9" s="18">
        <f>IFERROR(IF(#REF!=1,1,0),0)</f>
        <v>0</v>
      </c>
      <c r="Z9" s="18">
        <f>IFERROR(IF(#REF!=1,1,0),0)</f>
        <v>0</v>
      </c>
      <c r="AA9" s="18">
        <f>IFERROR(IF(#REF!=1,1,0),0)</f>
        <v>0</v>
      </c>
      <c r="AB9" s="18">
        <f>IFERROR(IF(#REF!=1,1,0),0)</f>
        <v>0</v>
      </c>
      <c r="AC9" s="18">
        <f>IFERROR(IF(#REF!=1,1,0),0)</f>
        <v>0</v>
      </c>
      <c r="AD9" s="18">
        <f>IFERROR(IF(#REF!=1,1,0),0)</f>
        <v>0</v>
      </c>
      <c r="AE9" s="18">
        <f>IFERROR(IF(#REF!=1,1,0),0)</f>
        <v>0</v>
      </c>
      <c r="AF9" s="18">
        <f>IFERROR(IF(#REF!=1,1,0),0)</f>
        <v>0</v>
      </c>
      <c r="AG9" s="18">
        <f>IFERROR(IF(#REF!=1,1,0),0)</f>
        <v>0</v>
      </c>
      <c r="AH9" s="18">
        <f>IFERROR(IF(#REF!=1,1,0),0)</f>
        <v>0</v>
      </c>
      <c r="AI9" s="18">
        <f>IFERROR(IF(#REF!=1,1,0),0)</f>
        <v>0</v>
      </c>
      <c r="AJ9" s="18">
        <f>IFERROR(IF(#REF!=1,1,0),0)</f>
        <v>0</v>
      </c>
      <c r="AK9" s="18">
        <f>IFERROR(IF(#REF!=1,1,0),0)</f>
        <v>0</v>
      </c>
      <c r="AL9" s="18">
        <f>IFERROR(IF(#REF!=1,1,0),0)</f>
        <v>0</v>
      </c>
      <c r="AM9" s="18">
        <f>IFERROR(IF(#REF!=1,1,0),0)</f>
        <v>0</v>
      </c>
      <c r="AN9" s="18">
        <f>IFERROR(IF(#REF!=1,1,0),0)</f>
        <v>0</v>
      </c>
      <c r="AO9" s="18">
        <f>IFERROR(IF(#REF!=1,1,0),0)</f>
        <v>0</v>
      </c>
      <c r="AP9" s="18">
        <f>IFERROR(IF(#REF!=1,1,0),0)</f>
        <v>0</v>
      </c>
      <c r="AQ9" s="18">
        <f>IFERROR(IF(#REF!=1,1,0),0)</f>
        <v>0</v>
      </c>
      <c r="AR9" s="18">
        <f>IFERROR(IF(#REF!=1,1,0),0)</f>
        <v>0</v>
      </c>
      <c r="AS9" s="18">
        <f>IFERROR(IF(#REF!=1,1,0),0)</f>
        <v>0</v>
      </c>
      <c r="AT9" s="18">
        <f>IFERROR(IF(#REF!=1,1,0),0)</f>
        <v>0</v>
      </c>
      <c r="AU9" s="18">
        <f>IFERROR(IF(#REF!=1,1,0),0)</f>
        <v>0</v>
      </c>
      <c r="AV9" s="18">
        <f>IFERROR(IF(#REF!=1,1,0),0)</f>
        <v>0</v>
      </c>
      <c r="AW9" s="18">
        <f>IFERROR(IF(#REF!=1,1,0),0)</f>
        <v>0</v>
      </c>
      <c r="AX9" s="18">
        <f>IFERROR(IF(#REF!=1,1,0),0)</f>
        <v>0</v>
      </c>
      <c r="AY9" s="18">
        <f>IFERROR(IF(#REF!=1,1,0),0)</f>
        <v>0</v>
      </c>
      <c r="AZ9" s="18">
        <f>IFERROR(IF(#REF!=1,1,0),0)</f>
        <v>0</v>
      </c>
      <c r="BA9" s="18">
        <f>IFERROR(IF(#REF!=1,1,0),0)</f>
        <v>0</v>
      </c>
      <c r="BB9" s="18">
        <f>IFERROR(IF(#REF!=1,1,0),0)</f>
        <v>0</v>
      </c>
      <c r="BC9" s="18">
        <f>IFERROR(IF(#REF!=1,1,0),0)</f>
        <v>0</v>
      </c>
      <c r="BD9" s="42">
        <f t="shared" si="1"/>
        <v>1</v>
      </c>
      <c r="BE9" s="18"/>
      <c r="BF9" s="18"/>
      <c r="BG9" s="18"/>
      <c r="BH9" s="18"/>
    </row>
    <row r="10" spans="1:60" ht="17.25" customHeight="1" x14ac:dyDescent="0.2">
      <c r="A10" s="74" t="s">
        <v>50</v>
      </c>
      <c r="B10" s="74"/>
      <c r="C10" s="74"/>
      <c r="D10" s="74"/>
      <c r="E10" s="9">
        <f t="shared" si="0"/>
        <v>1</v>
      </c>
      <c r="F10" s="3" t="s">
        <v>6</v>
      </c>
      <c r="G10" s="18"/>
      <c r="H10" s="18">
        <f>IFERROR(IF('1'!E18=1,1,0),0)</f>
        <v>0</v>
      </c>
      <c r="I10" s="18">
        <f>IFERROR(IF('2'!E18=1,1,0),0)</f>
        <v>0</v>
      </c>
      <c r="J10" s="18">
        <f>IFERROR(IF('3'!E18=1,1,0),0)</f>
        <v>0</v>
      </c>
      <c r="K10" s="18">
        <f>IFERROR(IF('4'!E18=1,1,0),0)</f>
        <v>0</v>
      </c>
      <c r="L10" s="18">
        <f>IFERROR(IF('5'!E18=1,1,0),0)</f>
        <v>1</v>
      </c>
      <c r="M10" s="18">
        <f>IFERROR(IF('6'!E18=1,1,0),0)</f>
        <v>0</v>
      </c>
      <c r="N10" s="18">
        <f>IFERROR(IF('7'!E18=1,1,0),0)</f>
        <v>0</v>
      </c>
      <c r="O10" s="18">
        <f>IFERROR(IF('8'!E18=1,1,0),0)</f>
        <v>0</v>
      </c>
      <c r="P10" s="18">
        <f>IFERROR(IF('9'!E18=1,1,0),0)</f>
        <v>0</v>
      </c>
      <c r="Q10" s="18">
        <f>IFERROR(IF('10'!E18=1,1,0),0)</f>
        <v>0</v>
      </c>
      <c r="R10" s="18">
        <f>IFERROR(IF(#REF!=1,1,0),0)</f>
        <v>0</v>
      </c>
      <c r="S10" s="18">
        <f>IFERROR(IF(#REF!=1,1,0),0)</f>
        <v>0</v>
      </c>
      <c r="T10" s="18">
        <f>IFERROR(IF(#REF!=1,1,0),0)</f>
        <v>0</v>
      </c>
      <c r="U10" s="18">
        <f>IFERROR(IF(#REF!=1,1,0),0)</f>
        <v>0</v>
      </c>
      <c r="V10" s="18">
        <f>IFERROR(IF(#REF!=1,1,0),0)</f>
        <v>0</v>
      </c>
      <c r="W10" s="18">
        <f>IFERROR(IF(#REF!=1,1,0),0)</f>
        <v>0</v>
      </c>
      <c r="X10" s="18">
        <f>IFERROR(IF(#REF!=1,1,0),0)</f>
        <v>0</v>
      </c>
      <c r="Y10" s="18">
        <f>IFERROR(IF(#REF!=1,1,0),0)</f>
        <v>0</v>
      </c>
      <c r="Z10" s="18">
        <f>IFERROR(IF(#REF!=1,1,0),0)</f>
        <v>0</v>
      </c>
      <c r="AA10" s="18">
        <f>IFERROR(IF(#REF!=1,1,0),0)</f>
        <v>0</v>
      </c>
      <c r="AB10" s="18">
        <f>IFERROR(IF(#REF!=1,1,0),0)</f>
        <v>0</v>
      </c>
      <c r="AC10" s="18">
        <f>IFERROR(IF(#REF!=1,1,0),0)</f>
        <v>0</v>
      </c>
      <c r="AD10" s="18">
        <f>IFERROR(IF(#REF!=1,1,0),0)</f>
        <v>0</v>
      </c>
      <c r="AE10" s="18">
        <f>IFERROR(IF(#REF!=1,1,0),0)</f>
        <v>0</v>
      </c>
      <c r="AF10" s="18">
        <f>IFERROR(IF(#REF!=1,1,0),0)</f>
        <v>0</v>
      </c>
      <c r="AG10" s="18">
        <f>IFERROR(IF(#REF!=1,1,0),0)</f>
        <v>0</v>
      </c>
      <c r="AH10" s="18">
        <f>IFERROR(IF(#REF!=1,1,0),0)</f>
        <v>0</v>
      </c>
      <c r="AI10" s="18">
        <f>IFERROR(IF(#REF!=1,1,0),0)</f>
        <v>0</v>
      </c>
      <c r="AJ10" s="18">
        <f>IFERROR(IF(#REF!=1,1,0),0)</f>
        <v>0</v>
      </c>
      <c r="AK10" s="18">
        <f>IFERROR(IF(#REF!=1,1,0),0)</f>
        <v>0</v>
      </c>
      <c r="AL10" s="18">
        <f>IFERROR(IF(#REF!=1,1,0),0)</f>
        <v>0</v>
      </c>
      <c r="AM10" s="18">
        <f>IFERROR(IF(#REF!=1,1,0),0)</f>
        <v>0</v>
      </c>
      <c r="AN10" s="18">
        <f>IFERROR(IF(#REF!=1,1,0),0)</f>
        <v>0</v>
      </c>
      <c r="AO10" s="18">
        <f>IFERROR(IF(#REF!=1,1,0),0)</f>
        <v>0</v>
      </c>
      <c r="AP10" s="18">
        <f>IFERROR(IF(#REF!=1,1,0),0)</f>
        <v>0</v>
      </c>
      <c r="AQ10" s="18">
        <f>IFERROR(IF(#REF!=1,1,0),0)</f>
        <v>0</v>
      </c>
      <c r="AR10" s="18">
        <f>IFERROR(IF(#REF!=1,1,0),0)</f>
        <v>0</v>
      </c>
      <c r="AS10" s="18">
        <f>IFERROR(IF(#REF!=1,1,0),0)</f>
        <v>0</v>
      </c>
      <c r="AT10" s="18">
        <f>IFERROR(IF(#REF!=1,1,0),0)</f>
        <v>0</v>
      </c>
      <c r="AU10" s="18">
        <f>IFERROR(IF(#REF!=1,1,0),0)</f>
        <v>0</v>
      </c>
      <c r="AV10" s="18">
        <f>IFERROR(IF(#REF!=1,1,0),0)</f>
        <v>0</v>
      </c>
      <c r="AW10" s="18">
        <f>IFERROR(IF(#REF!=1,1,0),0)</f>
        <v>0</v>
      </c>
      <c r="AX10" s="18">
        <f>IFERROR(IF(#REF!=1,1,0),0)</f>
        <v>0</v>
      </c>
      <c r="AY10" s="18">
        <f>IFERROR(IF(#REF!=1,1,0),0)</f>
        <v>0</v>
      </c>
      <c r="AZ10" s="18">
        <f>IFERROR(IF(#REF!=1,1,0),0)</f>
        <v>0</v>
      </c>
      <c r="BA10" s="18">
        <f>IFERROR(IF(#REF!=1,1,0),0)</f>
        <v>0</v>
      </c>
      <c r="BB10" s="18">
        <f>IFERROR(IF(#REF!=1,1,0),0)</f>
        <v>0</v>
      </c>
      <c r="BC10" s="18">
        <f>IFERROR(IF(#REF!=1,1,0),0)</f>
        <v>0</v>
      </c>
      <c r="BD10" s="42">
        <f t="shared" si="1"/>
        <v>1</v>
      </c>
      <c r="BE10" s="18"/>
      <c r="BF10" s="18"/>
      <c r="BG10" s="18"/>
      <c r="BH10" s="18"/>
    </row>
    <row r="11" spans="1:60" ht="17.25" customHeight="1" x14ac:dyDescent="0.2">
      <c r="A11" s="74" t="s">
        <v>67</v>
      </c>
      <c r="B11" s="74"/>
      <c r="C11" s="74"/>
      <c r="D11" s="74"/>
      <c r="E11" s="9">
        <f t="shared" si="0"/>
        <v>1</v>
      </c>
      <c r="F11" s="3" t="s">
        <v>6</v>
      </c>
      <c r="G11" s="18"/>
      <c r="H11" s="18">
        <f>IFERROR(IF('1'!E19=1,1,0),0)</f>
        <v>0</v>
      </c>
      <c r="I11" s="18">
        <f>IFERROR(IF('2'!E19=1,1,0),0)</f>
        <v>0</v>
      </c>
      <c r="J11" s="18">
        <f>IFERROR(IF('3'!E19=1,1,0),0)</f>
        <v>0</v>
      </c>
      <c r="K11" s="18">
        <f>IFERROR(IF('4'!E19=1,1,0),0)</f>
        <v>0</v>
      </c>
      <c r="L11" s="18">
        <f>IFERROR(IF('5'!E19=1,1,0),0)</f>
        <v>1</v>
      </c>
      <c r="M11" s="18">
        <f>IFERROR(IF('6'!E19=1,1,0),0)</f>
        <v>0</v>
      </c>
      <c r="N11" s="18">
        <f>IFERROR(IF('7'!E19=1,1,0),0)</f>
        <v>0</v>
      </c>
      <c r="O11" s="18">
        <f>IFERROR(IF('8'!E19=1,1,0),0)</f>
        <v>0</v>
      </c>
      <c r="P11" s="18">
        <f>IFERROR(IF('9'!E19=1,1,0),0)</f>
        <v>0</v>
      </c>
      <c r="Q11" s="18">
        <f>IFERROR(IF('10'!E19=1,1,0),0)</f>
        <v>0</v>
      </c>
      <c r="R11" s="18">
        <f>IFERROR(IF(#REF!=1,1,0),0)</f>
        <v>0</v>
      </c>
      <c r="S11" s="18">
        <f>IFERROR(IF(#REF!=1,1,0),0)</f>
        <v>0</v>
      </c>
      <c r="T11" s="18">
        <f>IFERROR(IF(#REF!=1,1,0),0)</f>
        <v>0</v>
      </c>
      <c r="U11" s="18">
        <f>IFERROR(IF(#REF!=1,1,0),0)</f>
        <v>0</v>
      </c>
      <c r="V11" s="18">
        <f>IFERROR(IF(#REF!=1,1,0),0)</f>
        <v>0</v>
      </c>
      <c r="W11" s="18">
        <f>IFERROR(IF(#REF!=1,1,0),0)</f>
        <v>0</v>
      </c>
      <c r="X11" s="18">
        <f>IFERROR(IF(#REF!=1,1,0),0)</f>
        <v>0</v>
      </c>
      <c r="Y11" s="18">
        <f>IFERROR(IF(#REF!=1,1,0),0)</f>
        <v>0</v>
      </c>
      <c r="Z11" s="18">
        <f>IFERROR(IF(#REF!=1,1,0),0)</f>
        <v>0</v>
      </c>
      <c r="AA11" s="18">
        <f>IFERROR(IF(#REF!=1,1,0),0)</f>
        <v>0</v>
      </c>
      <c r="AB11" s="18">
        <f>IFERROR(IF(#REF!=1,1,0),0)</f>
        <v>0</v>
      </c>
      <c r="AC11" s="18">
        <f>IFERROR(IF(#REF!=1,1,0),0)</f>
        <v>0</v>
      </c>
      <c r="AD11" s="18">
        <f>IFERROR(IF(#REF!=1,1,0),0)</f>
        <v>0</v>
      </c>
      <c r="AE11" s="18">
        <f>IFERROR(IF(#REF!=1,1,0),0)</f>
        <v>0</v>
      </c>
      <c r="AF11" s="18">
        <f>IFERROR(IF(#REF!=1,1,0),0)</f>
        <v>0</v>
      </c>
      <c r="AG11" s="18">
        <f>IFERROR(IF(#REF!=1,1,0),0)</f>
        <v>0</v>
      </c>
      <c r="AH11" s="18">
        <f>IFERROR(IF(#REF!=1,1,0),0)</f>
        <v>0</v>
      </c>
      <c r="AI11" s="18">
        <f>IFERROR(IF(#REF!=1,1,0),0)</f>
        <v>0</v>
      </c>
      <c r="AJ11" s="18">
        <f>IFERROR(IF(#REF!=1,1,0),0)</f>
        <v>0</v>
      </c>
      <c r="AK11" s="18">
        <f>IFERROR(IF(#REF!=1,1,0),0)</f>
        <v>0</v>
      </c>
      <c r="AL11" s="18">
        <f>IFERROR(IF(#REF!=1,1,0),0)</f>
        <v>0</v>
      </c>
      <c r="AM11" s="18">
        <f>IFERROR(IF(#REF!=1,1,0),0)</f>
        <v>0</v>
      </c>
      <c r="AN11" s="18">
        <f>IFERROR(IF(#REF!=1,1,0),0)</f>
        <v>0</v>
      </c>
      <c r="AO11" s="18">
        <f>IFERROR(IF(#REF!=1,1,0),0)</f>
        <v>0</v>
      </c>
      <c r="AP11" s="18">
        <f>IFERROR(IF(#REF!=1,1,0),0)</f>
        <v>0</v>
      </c>
      <c r="AQ11" s="18">
        <f>IFERROR(IF(#REF!=1,1,0),0)</f>
        <v>0</v>
      </c>
      <c r="AR11" s="18">
        <f>IFERROR(IF(#REF!=1,1,0),0)</f>
        <v>0</v>
      </c>
      <c r="AS11" s="18">
        <f>IFERROR(IF(#REF!=1,1,0),0)</f>
        <v>0</v>
      </c>
      <c r="AT11" s="18">
        <f>IFERROR(IF(#REF!=1,1,0),0)</f>
        <v>0</v>
      </c>
      <c r="AU11" s="18">
        <f>IFERROR(IF(#REF!=1,1,0),0)</f>
        <v>0</v>
      </c>
      <c r="AV11" s="18">
        <f>IFERROR(IF(#REF!=1,1,0),0)</f>
        <v>0</v>
      </c>
      <c r="AW11" s="18">
        <f>IFERROR(IF(#REF!=1,1,0),0)</f>
        <v>0</v>
      </c>
      <c r="AX11" s="18">
        <f>IFERROR(IF(#REF!=1,1,0),0)</f>
        <v>0</v>
      </c>
      <c r="AY11" s="18">
        <f>IFERROR(IF(#REF!=1,1,0),0)</f>
        <v>0</v>
      </c>
      <c r="AZ11" s="18">
        <f>IFERROR(IF(#REF!=1,1,0),0)</f>
        <v>0</v>
      </c>
      <c r="BA11" s="18">
        <f>IFERROR(IF(#REF!=1,1,0),0)</f>
        <v>0</v>
      </c>
      <c r="BB11" s="18">
        <f>IFERROR(IF(#REF!=1,1,0),0)</f>
        <v>0</v>
      </c>
      <c r="BC11" s="18">
        <f>IFERROR(IF(#REF!=1,1,0),0)</f>
        <v>0</v>
      </c>
      <c r="BD11" s="42">
        <f t="shared" si="1"/>
        <v>1</v>
      </c>
      <c r="BE11" s="18"/>
      <c r="BF11" s="18"/>
      <c r="BG11" s="18"/>
      <c r="BH11" s="18"/>
    </row>
    <row r="12" spans="1:60" ht="17.25" customHeight="1" x14ac:dyDescent="0.2">
      <c r="A12" s="74" t="s">
        <v>51</v>
      </c>
      <c r="B12" s="74"/>
      <c r="C12" s="74"/>
      <c r="D12" s="74"/>
      <c r="E12" s="9">
        <f t="shared" si="0"/>
        <v>1</v>
      </c>
      <c r="F12" s="3" t="s">
        <v>6</v>
      </c>
      <c r="G12" s="18"/>
      <c r="H12" s="18">
        <f>IFERROR(IF('1'!E20=1,1,0),0)</f>
        <v>0</v>
      </c>
      <c r="I12" s="18">
        <f>IFERROR(IF('2'!E20=1,1,0),0)</f>
        <v>1</v>
      </c>
      <c r="J12" s="18">
        <f>IFERROR(IF('3'!E20=1,1,0),0)</f>
        <v>0</v>
      </c>
      <c r="K12" s="18">
        <f>IFERROR(IF('4'!E20=1,1,0),0)</f>
        <v>0</v>
      </c>
      <c r="L12" s="18">
        <f>IFERROR(IF('5'!E20=1,1,0),0)</f>
        <v>0</v>
      </c>
      <c r="M12" s="18">
        <f>IFERROR(IF('6'!E20=1,1,0),0)</f>
        <v>0</v>
      </c>
      <c r="N12" s="18">
        <f>IFERROR(IF('7'!E20=1,1,0),0)</f>
        <v>0</v>
      </c>
      <c r="O12" s="18">
        <f>IFERROR(IF('8'!E20=1,1,0),0)</f>
        <v>0</v>
      </c>
      <c r="P12" s="18">
        <f>IFERROR(IF('9'!E20=1,1,0),0)</f>
        <v>0</v>
      </c>
      <c r="Q12" s="18">
        <f>IFERROR(IF('10'!E20=1,1,0),0)</f>
        <v>0</v>
      </c>
      <c r="R12" s="18">
        <f>IFERROR(IF(#REF!=1,1,0),0)</f>
        <v>0</v>
      </c>
      <c r="S12" s="18">
        <f>IFERROR(IF(#REF!=1,1,0),0)</f>
        <v>0</v>
      </c>
      <c r="T12" s="18">
        <f>IFERROR(IF(#REF!=1,1,0),0)</f>
        <v>0</v>
      </c>
      <c r="U12" s="18">
        <f>IFERROR(IF(#REF!=1,1,0),0)</f>
        <v>0</v>
      </c>
      <c r="V12" s="18">
        <f>IFERROR(IF(#REF!=1,1,0),0)</f>
        <v>0</v>
      </c>
      <c r="W12" s="18">
        <f>IFERROR(IF(#REF!=1,1,0),0)</f>
        <v>0</v>
      </c>
      <c r="X12" s="18">
        <f>IFERROR(IF(#REF!=1,1,0),0)</f>
        <v>0</v>
      </c>
      <c r="Y12" s="18">
        <f>IFERROR(IF(#REF!=1,1,0),0)</f>
        <v>0</v>
      </c>
      <c r="Z12" s="18">
        <f>IFERROR(IF(#REF!=1,1,0),0)</f>
        <v>0</v>
      </c>
      <c r="AA12" s="18">
        <f>IFERROR(IF(#REF!=1,1,0),0)</f>
        <v>0</v>
      </c>
      <c r="AB12" s="18">
        <f>IFERROR(IF(#REF!=1,1,0),0)</f>
        <v>0</v>
      </c>
      <c r="AC12" s="18">
        <f>IFERROR(IF(#REF!=1,1,0),0)</f>
        <v>0</v>
      </c>
      <c r="AD12" s="18">
        <f>IFERROR(IF(#REF!=1,1,0),0)</f>
        <v>0</v>
      </c>
      <c r="AE12" s="18">
        <f>IFERROR(IF(#REF!=1,1,0),0)</f>
        <v>0</v>
      </c>
      <c r="AF12" s="18">
        <f>IFERROR(IF(#REF!=1,1,0),0)</f>
        <v>0</v>
      </c>
      <c r="AG12" s="18">
        <f>IFERROR(IF(#REF!=1,1,0),0)</f>
        <v>0</v>
      </c>
      <c r="AH12" s="18">
        <f>IFERROR(IF(#REF!=1,1,0),0)</f>
        <v>0</v>
      </c>
      <c r="AI12" s="18">
        <f>IFERROR(IF(#REF!=1,1,0),0)</f>
        <v>0</v>
      </c>
      <c r="AJ12" s="18">
        <f>IFERROR(IF(#REF!=1,1,0),0)</f>
        <v>0</v>
      </c>
      <c r="AK12" s="18">
        <f>IFERROR(IF(#REF!=1,1,0),0)</f>
        <v>0</v>
      </c>
      <c r="AL12" s="18">
        <f>IFERROR(IF(#REF!=1,1,0),0)</f>
        <v>0</v>
      </c>
      <c r="AM12" s="18">
        <f>IFERROR(IF(#REF!=1,1,0),0)</f>
        <v>0</v>
      </c>
      <c r="AN12" s="18">
        <f>IFERROR(IF(#REF!=1,1,0),0)</f>
        <v>0</v>
      </c>
      <c r="AO12" s="18">
        <f>IFERROR(IF(#REF!=1,1,0),0)</f>
        <v>0</v>
      </c>
      <c r="AP12" s="18">
        <f>IFERROR(IF(#REF!=1,1,0),0)</f>
        <v>0</v>
      </c>
      <c r="AQ12" s="18">
        <f>IFERROR(IF(#REF!=1,1,0),0)</f>
        <v>0</v>
      </c>
      <c r="AR12" s="18">
        <f>IFERROR(IF(#REF!=1,1,0),0)</f>
        <v>0</v>
      </c>
      <c r="AS12" s="18">
        <f>IFERROR(IF(#REF!=1,1,0),0)</f>
        <v>0</v>
      </c>
      <c r="AT12" s="18">
        <f>IFERROR(IF(#REF!=1,1,0),0)</f>
        <v>0</v>
      </c>
      <c r="AU12" s="18">
        <f>IFERROR(IF(#REF!=1,1,0),0)</f>
        <v>0</v>
      </c>
      <c r="AV12" s="18">
        <f>IFERROR(IF(#REF!=1,1,0),0)</f>
        <v>0</v>
      </c>
      <c r="AW12" s="18">
        <f>IFERROR(IF(#REF!=1,1,0),0)</f>
        <v>0</v>
      </c>
      <c r="AX12" s="18">
        <f>IFERROR(IF(#REF!=1,1,0),0)</f>
        <v>0</v>
      </c>
      <c r="AY12" s="18">
        <f>IFERROR(IF(#REF!=1,1,0),0)</f>
        <v>0</v>
      </c>
      <c r="AZ12" s="18">
        <f>IFERROR(IF(#REF!=1,1,0),0)</f>
        <v>0</v>
      </c>
      <c r="BA12" s="18">
        <f>IFERROR(IF(#REF!=1,1,0),0)</f>
        <v>0</v>
      </c>
      <c r="BB12" s="18">
        <f>IFERROR(IF(#REF!=1,1,0),0)</f>
        <v>0</v>
      </c>
      <c r="BC12" s="18">
        <f>IFERROR(IF(#REF!=1,1,0),0)</f>
        <v>0</v>
      </c>
      <c r="BD12" s="42">
        <f t="shared" si="1"/>
        <v>1</v>
      </c>
      <c r="BE12" s="18"/>
      <c r="BF12" s="18"/>
      <c r="BG12" s="18"/>
      <c r="BH12" s="18"/>
    </row>
    <row r="13" spans="1:60" ht="17.25" customHeight="1" x14ac:dyDescent="0.2">
      <c r="A13" s="74" t="s">
        <v>52</v>
      </c>
      <c r="B13" s="74"/>
      <c r="C13" s="74"/>
      <c r="D13" s="74"/>
      <c r="E13" s="9">
        <f t="shared" si="0"/>
        <v>2</v>
      </c>
      <c r="F13" s="3" t="s">
        <v>6</v>
      </c>
      <c r="G13" s="18"/>
      <c r="H13" s="18">
        <f>IFERROR(IF('1'!E21=1,1,0),0)</f>
        <v>1</v>
      </c>
      <c r="I13" s="18">
        <f>IFERROR(IF('2'!E21=1,1,0),0)</f>
        <v>0</v>
      </c>
      <c r="J13" s="18">
        <f>IFERROR(IF('3'!E21=1,1,0),0)</f>
        <v>0</v>
      </c>
      <c r="K13" s="18">
        <f>IFERROR(IF('4'!E21=1,1,0),0)</f>
        <v>0</v>
      </c>
      <c r="L13" s="18">
        <f>IFERROR(IF('5'!E21=1,1,0),0)</f>
        <v>1</v>
      </c>
      <c r="M13" s="18">
        <f>IFERROR(IF('6'!E21=1,1,0),0)</f>
        <v>0</v>
      </c>
      <c r="N13" s="18">
        <f>IFERROR(IF('7'!E21=1,1,0),0)</f>
        <v>0</v>
      </c>
      <c r="O13" s="18">
        <f>IFERROR(IF('8'!E21=1,1,0),0)</f>
        <v>0</v>
      </c>
      <c r="P13" s="18">
        <f>IFERROR(IF('9'!E21=1,1,0),0)</f>
        <v>0</v>
      </c>
      <c r="Q13" s="18">
        <f>IFERROR(IF('10'!E21=1,1,0),0)</f>
        <v>0</v>
      </c>
      <c r="R13" s="18">
        <f>IFERROR(IF(#REF!=1,1,0),0)</f>
        <v>0</v>
      </c>
      <c r="S13" s="18">
        <f>IFERROR(IF(#REF!=1,1,0),0)</f>
        <v>0</v>
      </c>
      <c r="T13" s="18">
        <f>IFERROR(IF(#REF!=1,1,0),0)</f>
        <v>0</v>
      </c>
      <c r="U13" s="18">
        <f>IFERROR(IF(#REF!=1,1,0),0)</f>
        <v>0</v>
      </c>
      <c r="V13" s="18">
        <f>IFERROR(IF(#REF!=1,1,0),0)</f>
        <v>0</v>
      </c>
      <c r="W13" s="18">
        <f>IFERROR(IF(#REF!=1,1,0),0)</f>
        <v>0</v>
      </c>
      <c r="X13" s="18">
        <f>IFERROR(IF(#REF!=1,1,0),0)</f>
        <v>0</v>
      </c>
      <c r="Y13" s="18">
        <f>IFERROR(IF(#REF!=1,1,0),0)</f>
        <v>0</v>
      </c>
      <c r="Z13" s="18">
        <f>IFERROR(IF(#REF!=1,1,0),0)</f>
        <v>0</v>
      </c>
      <c r="AA13" s="18">
        <f>IFERROR(IF(#REF!=1,1,0),0)</f>
        <v>0</v>
      </c>
      <c r="AB13" s="18">
        <f>IFERROR(IF(#REF!=1,1,0),0)</f>
        <v>0</v>
      </c>
      <c r="AC13" s="18">
        <f>IFERROR(IF(#REF!=1,1,0),0)</f>
        <v>0</v>
      </c>
      <c r="AD13" s="18">
        <f>IFERROR(IF(#REF!=1,1,0),0)</f>
        <v>0</v>
      </c>
      <c r="AE13" s="18">
        <f>IFERROR(IF(#REF!=1,1,0),0)</f>
        <v>0</v>
      </c>
      <c r="AF13" s="18">
        <f>IFERROR(IF(#REF!=1,1,0),0)</f>
        <v>0</v>
      </c>
      <c r="AG13" s="18">
        <f>IFERROR(IF(#REF!=1,1,0),0)</f>
        <v>0</v>
      </c>
      <c r="AH13" s="18">
        <f>IFERROR(IF(#REF!=1,1,0),0)</f>
        <v>0</v>
      </c>
      <c r="AI13" s="18">
        <f>IFERROR(IF(#REF!=1,1,0),0)</f>
        <v>0</v>
      </c>
      <c r="AJ13" s="18">
        <f>IFERROR(IF(#REF!=1,1,0),0)</f>
        <v>0</v>
      </c>
      <c r="AK13" s="18">
        <f>IFERROR(IF(#REF!=1,1,0),0)</f>
        <v>0</v>
      </c>
      <c r="AL13" s="18">
        <f>IFERROR(IF(#REF!=1,1,0),0)</f>
        <v>0</v>
      </c>
      <c r="AM13" s="18">
        <f>IFERROR(IF(#REF!=1,1,0),0)</f>
        <v>0</v>
      </c>
      <c r="AN13" s="18">
        <f>IFERROR(IF(#REF!=1,1,0),0)</f>
        <v>0</v>
      </c>
      <c r="AO13" s="18">
        <f>IFERROR(IF(#REF!=1,1,0),0)</f>
        <v>0</v>
      </c>
      <c r="AP13" s="18">
        <f>IFERROR(IF(#REF!=1,1,0),0)</f>
        <v>0</v>
      </c>
      <c r="AQ13" s="18">
        <f>IFERROR(IF(#REF!=1,1,0),0)</f>
        <v>0</v>
      </c>
      <c r="AR13" s="18">
        <f>IFERROR(IF(#REF!=1,1,0),0)</f>
        <v>0</v>
      </c>
      <c r="AS13" s="18">
        <f>IFERROR(IF(#REF!=1,1,0),0)</f>
        <v>0</v>
      </c>
      <c r="AT13" s="18">
        <f>IFERROR(IF(#REF!=1,1,0),0)</f>
        <v>0</v>
      </c>
      <c r="AU13" s="18">
        <f>IFERROR(IF(#REF!=1,1,0),0)</f>
        <v>0</v>
      </c>
      <c r="AV13" s="18">
        <f>IFERROR(IF(#REF!=1,1,0),0)</f>
        <v>0</v>
      </c>
      <c r="AW13" s="18">
        <f>IFERROR(IF(#REF!=1,1,0),0)</f>
        <v>0</v>
      </c>
      <c r="AX13" s="18">
        <f>IFERROR(IF(#REF!=1,1,0),0)</f>
        <v>0</v>
      </c>
      <c r="AY13" s="18">
        <f>IFERROR(IF(#REF!=1,1,0),0)</f>
        <v>0</v>
      </c>
      <c r="AZ13" s="18">
        <f>IFERROR(IF(#REF!=1,1,0),0)</f>
        <v>0</v>
      </c>
      <c r="BA13" s="18">
        <f>IFERROR(IF(#REF!=1,1,0),0)</f>
        <v>0</v>
      </c>
      <c r="BB13" s="18">
        <f>IFERROR(IF(#REF!=1,1,0),0)</f>
        <v>0</v>
      </c>
      <c r="BC13" s="18">
        <f>IFERROR(IF(#REF!=1,1,0),0)</f>
        <v>0</v>
      </c>
      <c r="BD13" s="42">
        <f t="shared" si="1"/>
        <v>2</v>
      </c>
      <c r="BE13" s="18"/>
      <c r="BF13" s="18"/>
      <c r="BG13" s="18"/>
      <c r="BH13" s="18"/>
    </row>
    <row r="14" spans="1:60" ht="17.25" customHeight="1" x14ac:dyDescent="0.2">
      <c r="A14" s="74" t="s">
        <v>68</v>
      </c>
      <c r="B14" s="74"/>
      <c r="C14" s="74"/>
      <c r="D14" s="74"/>
      <c r="E14" s="9">
        <f t="shared" si="0"/>
        <v>0</v>
      </c>
      <c r="F14" s="3" t="s">
        <v>6</v>
      </c>
      <c r="G14" s="18"/>
      <c r="H14" s="18">
        <f>IFERROR(IF('1'!E22=1,1,0),0)</f>
        <v>0</v>
      </c>
      <c r="I14" s="18">
        <f>IFERROR(IF('2'!E22=1,1,0),0)</f>
        <v>0</v>
      </c>
      <c r="J14" s="18">
        <f>IFERROR(IF('3'!E22=1,1,0),0)</f>
        <v>0</v>
      </c>
      <c r="K14" s="18">
        <f>IFERROR(IF('4'!E22=1,1,0),0)</f>
        <v>0</v>
      </c>
      <c r="L14" s="18">
        <f>IFERROR(IF('5'!E22=1,1,0),0)</f>
        <v>0</v>
      </c>
      <c r="M14" s="18">
        <f>IFERROR(IF('6'!E22=1,1,0),0)</f>
        <v>0</v>
      </c>
      <c r="N14" s="18">
        <f>IFERROR(IF('7'!E22=1,1,0),0)</f>
        <v>0</v>
      </c>
      <c r="O14" s="18">
        <f>IFERROR(IF('8'!E22=1,1,0),0)</f>
        <v>0</v>
      </c>
      <c r="P14" s="18">
        <f>IFERROR(IF('9'!E22=1,1,0),0)</f>
        <v>0</v>
      </c>
      <c r="Q14" s="18">
        <f>IFERROR(IF('10'!E22=1,1,0),0)</f>
        <v>0</v>
      </c>
      <c r="R14" s="18">
        <f>IFERROR(IF(#REF!=1,1,0),0)</f>
        <v>0</v>
      </c>
      <c r="S14" s="18">
        <f>IFERROR(IF(#REF!=1,1,0),0)</f>
        <v>0</v>
      </c>
      <c r="T14" s="18">
        <f>IFERROR(IF(#REF!=1,1,0),0)</f>
        <v>0</v>
      </c>
      <c r="U14" s="18">
        <f>IFERROR(IF(#REF!=1,1,0),0)</f>
        <v>0</v>
      </c>
      <c r="V14" s="18">
        <f>IFERROR(IF(#REF!=1,1,0),0)</f>
        <v>0</v>
      </c>
      <c r="W14" s="18">
        <f>IFERROR(IF(#REF!=1,1,0),0)</f>
        <v>0</v>
      </c>
      <c r="X14" s="18">
        <f>IFERROR(IF(#REF!=1,1,0),0)</f>
        <v>0</v>
      </c>
      <c r="Y14" s="18">
        <f>IFERROR(IF(#REF!=1,1,0),0)</f>
        <v>0</v>
      </c>
      <c r="Z14" s="18">
        <f>IFERROR(IF(#REF!=1,1,0),0)</f>
        <v>0</v>
      </c>
      <c r="AA14" s="18">
        <f>IFERROR(IF(#REF!=1,1,0),0)</f>
        <v>0</v>
      </c>
      <c r="AB14" s="18">
        <f>IFERROR(IF(#REF!=1,1,0),0)</f>
        <v>0</v>
      </c>
      <c r="AC14" s="18">
        <f>IFERROR(IF(#REF!=1,1,0),0)</f>
        <v>0</v>
      </c>
      <c r="AD14" s="18">
        <f>IFERROR(IF(#REF!=1,1,0),0)</f>
        <v>0</v>
      </c>
      <c r="AE14" s="18">
        <f>IFERROR(IF(#REF!=1,1,0),0)</f>
        <v>0</v>
      </c>
      <c r="AF14" s="18">
        <f>IFERROR(IF(#REF!=1,1,0),0)</f>
        <v>0</v>
      </c>
      <c r="AG14" s="18">
        <f>IFERROR(IF(#REF!=1,1,0),0)</f>
        <v>0</v>
      </c>
      <c r="AH14" s="18">
        <f>IFERROR(IF(#REF!=1,1,0),0)</f>
        <v>0</v>
      </c>
      <c r="AI14" s="18">
        <f>IFERROR(IF(#REF!=1,1,0),0)</f>
        <v>0</v>
      </c>
      <c r="AJ14" s="18">
        <f>IFERROR(IF(#REF!=1,1,0),0)</f>
        <v>0</v>
      </c>
      <c r="AK14" s="18">
        <f>IFERROR(IF(#REF!=1,1,0),0)</f>
        <v>0</v>
      </c>
      <c r="AL14" s="18">
        <f>IFERROR(IF(#REF!=1,1,0),0)</f>
        <v>0</v>
      </c>
      <c r="AM14" s="18">
        <f>IFERROR(IF(#REF!=1,1,0),0)</f>
        <v>0</v>
      </c>
      <c r="AN14" s="18">
        <f>IFERROR(IF(#REF!=1,1,0),0)</f>
        <v>0</v>
      </c>
      <c r="AO14" s="18">
        <f>IFERROR(IF(#REF!=1,1,0),0)</f>
        <v>0</v>
      </c>
      <c r="AP14" s="18">
        <f>IFERROR(IF(#REF!=1,1,0),0)</f>
        <v>0</v>
      </c>
      <c r="AQ14" s="18">
        <f>IFERROR(IF(#REF!=1,1,0),0)</f>
        <v>0</v>
      </c>
      <c r="AR14" s="18">
        <f>IFERROR(IF(#REF!=1,1,0),0)</f>
        <v>0</v>
      </c>
      <c r="AS14" s="18">
        <f>IFERROR(IF(#REF!=1,1,0),0)</f>
        <v>0</v>
      </c>
      <c r="AT14" s="18">
        <f>IFERROR(IF(#REF!=1,1,0),0)</f>
        <v>0</v>
      </c>
      <c r="AU14" s="18">
        <f>IFERROR(IF(#REF!=1,1,0),0)</f>
        <v>0</v>
      </c>
      <c r="AV14" s="18">
        <f>IFERROR(IF(#REF!=1,1,0),0)</f>
        <v>0</v>
      </c>
      <c r="AW14" s="18">
        <f>IFERROR(IF(#REF!=1,1,0),0)</f>
        <v>0</v>
      </c>
      <c r="AX14" s="18">
        <f>IFERROR(IF(#REF!=1,1,0),0)</f>
        <v>0</v>
      </c>
      <c r="AY14" s="18">
        <f>IFERROR(IF(#REF!=1,1,0),0)</f>
        <v>0</v>
      </c>
      <c r="AZ14" s="18">
        <f>IFERROR(IF(#REF!=1,1,0),0)</f>
        <v>0</v>
      </c>
      <c r="BA14" s="18">
        <f>IFERROR(IF(#REF!=1,1,0),0)</f>
        <v>0</v>
      </c>
      <c r="BB14" s="18">
        <f>IFERROR(IF(#REF!=1,1,0),0)</f>
        <v>0</v>
      </c>
      <c r="BC14" s="18">
        <f>IFERROR(IF(#REF!=1,1,0),0)</f>
        <v>0</v>
      </c>
      <c r="BD14" s="42">
        <f t="shared" si="1"/>
        <v>0</v>
      </c>
      <c r="BE14" s="18"/>
      <c r="BF14" s="18"/>
      <c r="BG14" s="18"/>
      <c r="BH14" s="18"/>
    </row>
    <row r="15" spans="1:60" ht="17.25" customHeight="1" x14ac:dyDescent="0.2">
      <c r="A15" s="74" t="s">
        <v>69</v>
      </c>
      <c r="B15" s="74"/>
      <c r="C15" s="74"/>
      <c r="D15" s="74"/>
      <c r="E15" s="9">
        <f t="shared" si="0"/>
        <v>1</v>
      </c>
      <c r="F15" s="3" t="s">
        <v>5</v>
      </c>
      <c r="G15" s="18"/>
      <c r="H15" s="18">
        <f>IFERROR(IF('1'!E23=1,1,0),0)</f>
        <v>0</v>
      </c>
      <c r="I15" s="18">
        <f>IFERROR(IF('2'!E23=1,1,0),0)</f>
        <v>0</v>
      </c>
      <c r="J15" s="18">
        <f>IFERROR(IF('3'!E23=1,1,0),0)</f>
        <v>0</v>
      </c>
      <c r="K15" s="18">
        <f>IFERROR(IF('4'!E23=1,1,0),0)</f>
        <v>0</v>
      </c>
      <c r="L15" s="18">
        <f>IFERROR(IF('5'!E23=1,1,0),0)</f>
        <v>1</v>
      </c>
      <c r="M15" s="18">
        <f>IFERROR(IF('6'!E23=1,1,0),0)</f>
        <v>0</v>
      </c>
      <c r="N15" s="18">
        <f>IFERROR(IF('7'!E23=1,1,0),0)</f>
        <v>0</v>
      </c>
      <c r="O15" s="18">
        <f>IFERROR(IF('8'!E23=1,1,0),0)</f>
        <v>0</v>
      </c>
      <c r="P15" s="18">
        <f>IFERROR(IF('9'!E23=1,1,0),0)</f>
        <v>0</v>
      </c>
      <c r="Q15" s="18">
        <f>IFERROR(IF('10'!E23=1,1,0),0)</f>
        <v>0</v>
      </c>
      <c r="R15" s="18">
        <f>IFERROR(IF(#REF!=1,1,0),0)</f>
        <v>0</v>
      </c>
      <c r="S15" s="18">
        <f>IFERROR(IF(#REF!=1,1,0),0)</f>
        <v>0</v>
      </c>
      <c r="T15" s="18">
        <f>IFERROR(IF(#REF!=1,1,0),0)</f>
        <v>0</v>
      </c>
      <c r="U15" s="18">
        <f>IFERROR(IF(#REF!=1,1,0),0)</f>
        <v>0</v>
      </c>
      <c r="V15" s="18">
        <f>IFERROR(IF(#REF!=1,1,0),0)</f>
        <v>0</v>
      </c>
      <c r="W15" s="18">
        <f>IFERROR(IF(#REF!=1,1,0),0)</f>
        <v>0</v>
      </c>
      <c r="X15" s="18">
        <f>IFERROR(IF(#REF!=1,1,0),0)</f>
        <v>0</v>
      </c>
      <c r="Y15" s="18">
        <f>IFERROR(IF(#REF!=1,1,0),0)</f>
        <v>0</v>
      </c>
      <c r="Z15" s="18">
        <f>IFERROR(IF(#REF!=1,1,0),0)</f>
        <v>0</v>
      </c>
      <c r="AA15" s="18">
        <f>IFERROR(IF(#REF!=1,1,0),0)</f>
        <v>0</v>
      </c>
      <c r="AB15" s="18">
        <f>IFERROR(IF(#REF!=1,1,0),0)</f>
        <v>0</v>
      </c>
      <c r="AC15" s="18">
        <f>IFERROR(IF(#REF!=1,1,0),0)</f>
        <v>0</v>
      </c>
      <c r="AD15" s="18">
        <f>IFERROR(IF(#REF!=1,1,0),0)</f>
        <v>0</v>
      </c>
      <c r="AE15" s="18">
        <f>IFERROR(IF(#REF!=1,1,0),0)</f>
        <v>0</v>
      </c>
      <c r="AF15" s="18">
        <f>IFERROR(IF(#REF!=1,1,0),0)</f>
        <v>0</v>
      </c>
      <c r="AG15" s="18">
        <f>IFERROR(IF(#REF!=1,1,0),0)</f>
        <v>0</v>
      </c>
      <c r="AH15" s="18">
        <f>IFERROR(IF(#REF!=1,1,0),0)</f>
        <v>0</v>
      </c>
      <c r="AI15" s="18">
        <f>IFERROR(IF(#REF!=1,1,0),0)</f>
        <v>0</v>
      </c>
      <c r="AJ15" s="18">
        <f>IFERROR(IF(#REF!=1,1,0),0)</f>
        <v>0</v>
      </c>
      <c r="AK15" s="18">
        <f>IFERROR(IF(#REF!=1,1,0),0)</f>
        <v>0</v>
      </c>
      <c r="AL15" s="18">
        <f>IFERROR(IF(#REF!=1,1,0),0)</f>
        <v>0</v>
      </c>
      <c r="AM15" s="18">
        <f>IFERROR(IF(#REF!=1,1,0),0)</f>
        <v>0</v>
      </c>
      <c r="AN15" s="18">
        <f>IFERROR(IF(#REF!=1,1,0),0)</f>
        <v>0</v>
      </c>
      <c r="AO15" s="18">
        <f>IFERROR(IF(#REF!=1,1,0),0)</f>
        <v>0</v>
      </c>
      <c r="AP15" s="18">
        <f>IFERROR(IF(#REF!=1,1,0),0)</f>
        <v>0</v>
      </c>
      <c r="AQ15" s="18">
        <f>IFERROR(IF(#REF!=1,1,0),0)</f>
        <v>0</v>
      </c>
      <c r="AR15" s="18">
        <f>IFERROR(IF(#REF!=1,1,0),0)</f>
        <v>0</v>
      </c>
      <c r="AS15" s="18">
        <f>IFERROR(IF(#REF!=1,1,0),0)</f>
        <v>0</v>
      </c>
      <c r="AT15" s="18">
        <f>IFERROR(IF(#REF!=1,1,0),0)</f>
        <v>0</v>
      </c>
      <c r="AU15" s="18">
        <f>IFERROR(IF(#REF!=1,1,0),0)</f>
        <v>0</v>
      </c>
      <c r="AV15" s="18">
        <f>IFERROR(IF(#REF!=1,1,0),0)</f>
        <v>0</v>
      </c>
      <c r="AW15" s="18">
        <f>IFERROR(IF(#REF!=1,1,0),0)</f>
        <v>0</v>
      </c>
      <c r="AX15" s="18">
        <f>IFERROR(IF(#REF!=1,1,0),0)</f>
        <v>0</v>
      </c>
      <c r="AY15" s="18">
        <f>IFERROR(IF(#REF!=1,1,0),0)</f>
        <v>0</v>
      </c>
      <c r="AZ15" s="18">
        <f>IFERROR(IF(#REF!=1,1,0),0)</f>
        <v>0</v>
      </c>
      <c r="BA15" s="18">
        <f>IFERROR(IF(#REF!=1,1,0),0)</f>
        <v>0</v>
      </c>
      <c r="BB15" s="18">
        <f>IFERROR(IF(#REF!=1,1,0),0)</f>
        <v>0</v>
      </c>
      <c r="BC15" s="18">
        <f>IFERROR(IF(#REF!=1,1,0),0)</f>
        <v>0</v>
      </c>
      <c r="BD15" s="42">
        <f t="shared" si="1"/>
        <v>1</v>
      </c>
      <c r="BE15" s="18"/>
      <c r="BF15" s="18"/>
      <c r="BG15" s="18"/>
      <c r="BH15" s="18"/>
    </row>
    <row r="16" spans="1:60" ht="17.25" customHeight="1" x14ac:dyDescent="0.2">
      <c r="A16" s="74" t="s">
        <v>53</v>
      </c>
      <c r="B16" s="74"/>
      <c r="C16" s="74"/>
      <c r="D16" s="74"/>
      <c r="E16" s="9">
        <f t="shared" si="0"/>
        <v>1</v>
      </c>
      <c r="F16" s="3" t="s">
        <v>5</v>
      </c>
      <c r="G16" s="18"/>
      <c r="H16" s="18">
        <f>IFERROR(IF('1'!E24=1,1,0),0)</f>
        <v>0</v>
      </c>
      <c r="I16" s="18">
        <f>IFERROR(IF('2'!E24=1,1,0),0)</f>
        <v>0</v>
      </c>
      <c r="J16" s="18">
        <f>IFERROR(IF('3'!E24=1,1,0),0)</f>
        <v>1</v>
      </c>
      <c r="K16" s="18">
        <f>IFERROR(IF('4'!E24=1,1,0),0)</f>
        <v>0</v>
      </c>
      <c r="L16" s="18">
        <f>IFERROR(IF('5'!E24=1,1,0),0)</f>
        <v>0</v>
      </c>
      <c r="M16" s="18">
        <f>IFERROR(IF('6'!E24=1,1,0),0)</f>
        <v>0</v>
      </c>
      <c r="N16" s="18">
        <f>IFERROR(IF('7'!E24=1,1,0),0)</f>
        <v>0</v>
      </c>
      <c r="O16" s="18">
        <f>IFERROR(IF('8'!E24=1,1,0),0)</f>
        <v>0</v>
      </c>
      <c r="P16" s="18">
        <f>IFERROR(IF('9'!E24=1,1,0),0)</f>
        <v>0</v>
      </c>
      <c r="Q16" s="18">
        <f>IFERROR(IF('10'!E24=1,1,0),0)</f>
        <v>0</v>
      </c>
      <c r="R16" s="18">
        <f>IFERROR(IF(#REF!=1,1,0),0)</f>
        <v>0</v>
      </c>
      <c r="S16" s="18">
        <f>IFERROR(IF(#REF!=1,1,0),0)</f>
        <v>0</v>
      </c>
      <c r="T16" s="18">
        <f>IFERROR(IF(#REF!=1,1,0),0)</f>
        <v>0</v>
      </c>
      <c r="U16" s="18">
        <f>IFERROR(IF(#REF!=1,1,0),0)</f>
        <v>0</v>
      </c>
      <c r="V16" s="18">
        <f>IFERROR(IF(#REF!=1,1,0),0)</f>
        <v>0</v>
      </c>
      <c r="W16" s="18">
        <f>IFERROR(IF(#REF!=1,1,0),0)</f>
        <v>0</v>
      </c>
      <c r="X16" s="18">
        <f>IFERROR(IF(#REF!=1,1,0),0)</f>
        <v>0</v>
      </c>
      <c r="Y16" s="18">
        <f>IFERROR(IF(#REF!=1,1,0),0)</f>
        <v>0</v>
      </c>
      <c r="Z16" s="18">
        <f>IFERROR(IF(#REF!=1,1,0),0)</f>
        <v>0</v>
      </c>
      <c r="AA16" s="18">
        <f>IFERROR(IF(#REF!=1,1,0),0)</f>
        <v>0</v>
      </c>
      <c r="AB16" s="18">
        <f>IFERROR(IF(#REF!=1,1,0),0)</f>
        <v>0</v>
      </c>
      <c r="AC16" s="18">
        <f>IFERROR(IF(#REF!=1,1,0),0)</f>
        <v>0</v>
      </c>
      <c r="AD16" s="18">
        <f>IFERROR(IF(#REF!=1,1,0),0)</f>
        <v>0</v>
      </c>
      <c r="AE16" s="18">
        <f>IFERROR(IF(#REF!=1,1,0),0)</f>
        <v>0</v>
      </c>
      <c r="AF16" s="18">
        <f>IFERROR(IF(#REF!=1,1,0),0)</f>
        <v>0</v>
      </c>
      <c r="AG16" s="18">
        <f>IFERROR(IF(#REF!=1,1,0),0)</f>
        <v>0</v>
      </c>
      <c r="AH16" s="18">
        <f>IFERROR(IF(#REF!=1,1,0),0)</f>
        <v>0</v>
      </c>
      <c r="AI16" s="18">
        <f>IFERROR(IF(#REF!=1,1,0),0)</f>
        <v>0</v>
      </c>
      <c r="AJ16" s="18">
        <f>IFERROR(IF(#REF!=1,1,0),0)</f>
        <v>0</v>
      </c>
      <c r="AK16" s="18">
        <f>IFERROR(IF(#REF!=1,1,0),0)</f>
        <v>0</v>
      </c>
      <c r="AL16" s="18">
        <f>IFERROR(IF(#REF!=1,1,0),0)</f>
        <v>0</v>
      </c>
      <c r="AM16" s="18">
        <f>IFERROR(IF(#REF!=1,1,0),0)</f>
        <v>0</v>
      </c>
      <c r="AN16" s="18">
        <f>IFERROR(IF(#REF!=1,1,0),0)</f>
        <v>0</v>
      </c>
      <c r="AO16" s="18">
        <f>IFERROR(IF(#REF!=1,1,0),0)</f>
        <v>0</v>
      </c>
      <c r="AP16" s="18">
        <f>IFERROR(IF(#REF!=1,1,0),0)</f>
        <v>0</v>
      </c>
      <c r="AQ16" s="18">
        <f>IFERROR(IF(#REF!=1,1,0),0)</f>
        <v>0</v>
      </c>
      <c r="AR16" s="18">
        <f>IFERROR(IF(#REF!=1,1,0),0)</f>
        <v>0</v>
      </c>
      <c r="AS16" s="18">
        <f>IFERROR(IF(#REF!=1,1,0),0)</f>
        <v>0</v>
      </c>
      <c r="AT16" s="18">
        <f>IFERROR(IF(#REF!=1,1,0),0)</f>
        <v>0</v>
      </c>
      <c r="AU16" s="18">
        <f>IFERROR(IF(#REF!=1,1,0),0)</f>
        <v>0</v>
      </c>
      <c r="AV16" s="18">
        <f>IFERROR(IF(#REF!=1,1,0),0)</f>
        <v>0</v>
      </c>
      <c r="AW16" s="18">
        <f>IFERROR(IF(#REF!=1,1,0),0)</f>
        <v>0</v>
      </c>
      <c r="AX16" s="18">
        <f>IFERROR(IF(#REF!=1,1,0),0)</f>
        <v>0</v>
      </c>
      <c r="AY16" s="18">
        <f>IFERROR(IF(#REF!=1,1,0),0)</f>
        <v>0</v>
      </c>
      <c r="AZ16" s="18">
        <f>IFERROR(IF(#REF!=1,1,0),0)</f>
        <v>0</v>
      </c>
      <c r="BA16" s="18">
        <f>IFERROR(IF(#REF!=1,1,0),0)</f>
        <v>0</v>
      </c>
      <c r="BB16" s="18">
        <f>IFERROR(IF(#REF!=1,1,0),0)</f>
        <v>0</v>
      </c>
      <c r="BC16" s="18">
        <f>IFERROR(IF(#REF!=1,1,0),0)</f>
        <v>0</v>
      </c>
      <c r="BD16" s="42">
        <f t="shared" si="1"/>
        <v>1</v>
      </c>
      <c r="BE16" s="18"/>
      <c r="BF16" s="18"/>
      <c r="BG16" s="18"/>
      <c r="BH16" s="18"/>
    </row>
    <row r="17" spans="1:60" ht="17.25" customHeight="1" x14ac:dyDescent="0.2">
      <c r="A17" s="74" t="s">
        <v>70</v>
      </c>
      <c r="B17" s="74"/>
      <c r="C17" s="74"/>
      <c r="D17" s="74"/>
      <c r="E17" s="9">
        <f t="shared" si="0"/>
        <v>5</v>
      </c>
      <c r="F17" s="3" t="s">
        <v>6</v>
      </c>
      <c r="G17" s="18"/>
      <c r="H17" s="18">
        <f>IFERROR(IF('1'!E25=1,1,0),0)</f>
        <v>0</v>
      </c>
      <c r="I17" s="18">
        <f>IFERROR(IF('2'!E25=1,1,0),0)</f>
        <v>0</v>
      </c>
      <c r="J17" s="18">
        <f>IFERROR(IF('3'!E25=1,1,0),0)</f>
        <v>0</v>
      </c>
      <c r="K17" s="18">
        <f>IFERROR(IF('4'!E25=1,1,0),0)</f>
        <v>0</v>
      </c>
      <c r="L17" s="18">
        <f>IFERROR(IF('5'!E25=1,1,0),0)</f>
        <v>0</v>
      </c>
      <c r="M17" s="18">
        <f>IFERROR(IF('6'!E25=1,1,0),0)</f>
        <v>1</v>
      </c>
      <c r="N17" s="18">
        <f>IFERROR(IF('7'!E25=1,1,0),0)</f>
        <v>1</v>
      </c>
      <c r="O17" s="18">
        <f>IFERROR(IF('8'!E25=1,1,0),0)</f>
        <v>1</v>
      </c>
      <c r="P17" s="18">
        <f>IFERROR(IF('9'!E25=1,1,0),0)</f>
        <v>1</v>
      </c>
      <c r="Q17" s="18">
        <f>IFERROR(IF('10'!E25=1,1,0),0)</f>
        <v>1</v>
      </c>
      <c r="R17" s="18">
        <f>IFERROR(IF(#REF!=1,1,0),0)</f>
        <v>0</v>
      </c>
      <c r="S17" s="18">
        <f>IFERROR(IF(#REF!=1,1,0),0)</f>
        <v>0</v>
      </c>
      <c r="T17" s="18">
        <f>IFERROR(IF(#REF!=1,1,0),0)</f>
        <v>0</v>
      </c>
      <c r="U17" s="18">
        <f>IFERROR(IF(#REF!=1,1,0),0)</f>
        <v>0</v>
      </c>
      <c r="V17" s="18">
        <f>IFERROR(IF(#REF!=1,1,0),0)</f>
        <v>0</v>
      </c>
      <c r="W17" s="18">
        <f>IFERROR(IF(#REF!=1,1,0),0)</f>
        <v>0</v>
      </c>
      <c r="X17" s="18">
        <f>IFERROR(IF(#REF!=1,1,0),0)</f>
        <v>0</v>
      </c>
      <c r="Y17" s="18">
        <f>IFERROR(IF(#REF!=1,1,0),0)</f>
        <v>0</v>
      </c>
      <c r="Z17" s="18">
        <f>IFERROR(IF(#REF!=1,1,0),0)</f>
        <v>0</v>
      </c>
      <c r="AA17" s="18">
        <f>IFERROR(IF(#REF!=1,1,0),0)</f>
        <v>0</v>
      </c>
      <c r="AB17" s="18">
        <f>IFERROR(IF(#REF!=1,1,0),0)</f>
        <v>0</v>
      </c>
      <c r="AC17" s="18">
        <f>IFERROR(IF(#REF!=1,1,0),0)</f>
        <v>0</v>
      </c>
      <c r="AD17" s="18">
        <f>IFERROR(IF(#REF!=1,1,0),0)</f>
        <v>0</v>
      </c>
      <c r="AE17" s="18">
        <f>IFERROR(IF(#REF!=1,1,0),0)</f>
        <v>0</v>
      </c>
      <c r="AF17" s="18">
        <f>IFERROR(IF(#REF!=1,1,0),0)</f>
        <v>0</v>
      </c>
      <c r="AG17" s="18">
        <f>IFERROR(IF(#REF!=1,1,0),0)</f>
        <v>0</v>
      </c>
      <c r="AH17" s="18">
        <f>IFERROR(IF(#REF!=1,1,0),0)</f>
        <v>0</v>
      </c>
      <c r="AI17" s="18">
        <f>IFERROR(IF(#REF!=1,1,0),0)</f>
        <v>0</v>
      </c>
      <c r="AJ17" s="18">
        <f>IFERROR(IF(#REF!=1,1,0),0)</f>
        <v>0</v>
      </c>
      <c r="AK17" s="18">
        <f>IFERROR(IF(#REF!=1,1,0),0)</f>
        <v>0</v>
      </c>
      <c r="AL17" s="18">
        <f>IFERROR(IF(#REF!=1,1,0),0)</f>
        <v>0</v>
      </c>
      <c r="AM17" s="18">
        <f>IFERROR(IF(#REF!=1,1,0),0)</f>
        <v>0</v>
      </c>
      <c r="AN17" s="18">
        <f>IFERROR(IF(#REF!=1,1,0),0)</f>
        <v>0</v>
      </c>
      <c r="AO17" s="18">
        <f>IFERROR(IF(#REF!=1,1,0),0)</f>
        <v>0</v>
      </c>
      <c r="AP17" s="18">
        <f>IFERROR(IF(#REF!=1,1,0),0)</f>
        <v>0</v>
      </c>
      <c r="AQ17" s="18">
        <f>IFERROR(IF(#REF!=1,1,0),0)</f>
        <v>0</v>
      </c>
      <c r="AR17" s="18">
        <f>IFERROR(IF(#REF!=1,1,0),0)</f>
        <v>0</v>
      </c>
      <c r="AS17" s="18">
        <f>IFERROR(IF(#REF!=1,1,0),0)</f>
        <v>0</v>
      </c>
      <c r="AT17" s="18">
        <f>IFERROR(IF(#REF!=1,1,0),0)</f>
        <v>0</v>
      </c>
      <c r="AU17" s="18">
        <f>IFERROR(IF(#REF!=1,1,0),0)</f>
        <v>0</v>
      </c>
      <c r="AV17" s="18">
        <f>IFERROR(IF(#REF!=1,1,0),0)</f>
        <v>0</v>
      </c>
      <c r="AW17" s="18">
        <f>IFERROR(IF(#REF!=1,1,0),0)</f>
        <v>0</v>
      </c>
      <c r="AX17" s="18">
        <f>IFERROR(IF(#REF!=1,1,0),0)</f>
        <v>0</v>
      </c>
      <c r="AY17" s="18">
        <f>IFERROR(IF(#REF!=1,1,0),0)</f>
        <v>0</v>
      </c>
      <c r="AZ17" s="18">
        <f>IFERROR(IF(#REF!=1,1,0),0)</f>
        <v>0</v>
      </c>
      <c r="BA17" s="18">
        <f>IFERROR(IF(#REF!=1,1,0),0)</f>
        <v>0</v>
      </c>
      <c r="BB17" s="18">
        <f>IFERROR(IF(#REF!=1,1,0),0)</f>
        <v>0</v>
      </c>
      <c r="BC17" s="18">
        <f>IFERROR(IF(#REF!=1,1,0),0)</f>
        <v>0</v>
      </c>
      <c r="BD17" s="42">
        <f t="shared" si="1"/>
        <v>5</v>
      </c>
      <c r="BE17" s="18"/>
      <c r="BF17" s="18"/>
      <c r="BG17" s="18"/>
      <c r="BH17" s="18"/>
    </row>
    <row r="18" spans="1:60" ht="17.25" customHeight="1" x14ac:dyDescent="0.2">
      <c r="A18" s="74" t="s">
        <v>54</v>
      </c>
      <c r="B18" s="74"/>
      <c r="C18" s="74"/>
      <c r="D18" s="74"/>
      <c r="E18" s="9">
        <f t="shared" si="0"/>
        <v>0</v>
      </c>
      <c r="F18" s="3" t="s">
        <v>6</v>
      </c>
      <c r="G18" s="18"/>
      <c r="H18" s="18">
        <f>IFERROR(IF('1'!E26=1,1,0),0)</f>
        <v>0</v>
      </c>
      <c r="I18" s="18">
        <f>IFERROR(IF('2'!E26=1,1,0),0)</f>
        <v>0</v>
      </c>
      <c r="J18" s="18">
        <f>IFERROR(IF('3'!E26=1,1,0),0)</f>
        <v>0</v>
      </c>
      <c r="K18" s="18">
        <f>IFERROR(IF('4'!E26=1,1,0),0)</f>
        <v>0</v>
      </c>
      <c r="L18" s="18">
        <f>IFERROR(IF('5'!E26=1,1,0),0)</f>
        <v>0</v>
      </c>
      <c r="M18" s="18">
        <f>IFERROR(IF('6'!E26=1,1,0),0)</f>
        <v>0</v>
      </c>
      <c r="N18" s="18">
        <f>IFERROR(IF('7'!E26=1,1,0),0)</f>
        <v>0</v>
      </c>
      <c r="O18" s="18">
        <f>IFERROR(IF('8'!E26=1,1,0),0)</f>
        <v>0</v>
      </c>
      <c r="P18" s="18">
        <f>IFERROR(IF('9'!E26=1,1,0),0)</f>
        <v>0</v>
      </c>
      <c r="Q18" s="18">
        <f>IFERROR(IF('10'!E26=1,1,0),0)</f>
        <v>0</v>
      </c>
      <c r="R18" s="18">
        <f>IFERROR(IF(#REF!=1,1,0),0)</f>
        <v>0</v>
      </c>
      <c r="S18" s="18">
        <f>IFERROR(IF(#REF!=1,1,0),0)</f>
        <v>0</v>
      </c>
      <c r="T18" s="18">
        <f>IFERROR(IF(#REF!=1,1,0),0)</f>
        <v>0</v>
      </c>
      <c r="U18" s="18">
        <f>IFERROR(IF(#REF!=1,1,0),0)</f>
        <v>0</v>
      </c>
      <c r="V18" s="18">
        <f>IFERROR(IF(#REF!=1,1,0),0)</f>
        <v>0</v>
      </c>
      <c r="W18" s="18">
        <f>IFERROR(IF(#REF!=1,1,0),0)</f>
        <v>0</v>
      </c>
      <c r="X18" s="18">
        <f>IFERROR(IF(#REF!=1,1,0),0)</f>
        <v>0</v>
      </c>
      <c r="Y18" s="18">
        <f>IFERROR(IF(#REF!=1,1,0),0)</f>
        <v>0</v>
      </c>
      <c r="Z18" s="18">
        <f>IFERROR(IF(#REF!=1,1,0),0)</f>
        <v>0</v>
      </c>
      <c r="AA18" s="18">
        <f>IFERROR(IF(#REF!=1,1,0),0)</f>
        <v>0</v>
      </c>
      <c r="AB18" s="18">
        <f>IFERROR(IF(#REF!=1,1,0),0)</f>
        <v>0</v>
      </c>
      <c r="AC18" s="18">
        <f>IFERROR(IF(#REF!=1,1,0),0)</f>
        <v>0</v>
      </c>
      <c r="AD18" s="18">
        <f>IFERROR(IF(#REF!=1,1,0),0)</f>
        <v>0</v>
      </c>
      <c r="AE18" s="18">
        <f>IFERROR(IF(#REF!=1,1,0),0)</f>
        <v>0</v>
      </c>
      <c r="AF18" s="18">
        <f>IFERROR(IF(#REF!=1,1,0),0)</f>
        <v>0</v>
      </c>
      <c r="AG18" s="18">
        <f>IFERROR(IF(#REF!=1,1,0),0)</f>
        <v>0</v>
      </c>
      <c r="AH18" s="18">
        <f>IFERROR(IF(#REF!=1,1,0),0)</f>
        <v>0</v>
      </c>
      <c r="AI18" s="18">
        <f>IFERROR(IF(#REF!=1,1,0),0)</f>
        <v>0</v>
      </c>
      <c r="AJ18" s="18">
        <f>IFERROR(IF(#REF!=1,1,0),0)</f>
        <v>0</v>
      </c>
      <c r="AK18" s="18">
        <f>IFERROR(IF(#REF!=1,1,0),0)</f>
        <v>0</v>
      </c>
      <c r="AL18" s="18">
        <f>IFERROR(IF(#REF!=1,1,0),0)</f>
        <v>0</v>
      </c>
      <c r="AM18" s="18">
        <f>IFERROR(IF(#REF!=1,1,0),0)</f>
        <v>0</v>
      </c>
      <c r="AN18" s="18">
        <f>IFERROR(IF(#REF!=1,1,0),0)</f>
        <v>0</v>
      </c>
      <c r="AO18" s="18">
        <f>IFERROR(IF(#REF!=1,1,0),0)</f>
        <v>0</v>
      </c>
      <c r="AP18" s="18">
        <f>IFERROR(IF(#REF!=1,1,0),0)</f>
        <v>0</v>
      </c>
      <c r="AQ18" s="18">
        <f>IFERROR(IF(#REF!=1,1,0),0)</f>
        <v>0</v>
      </c>
      <c r="AR18" s="18">
        <f>IFERROR(IF(#REF!=1,1,0),0)</f>
        <v>0</v>
      </c>
      <c r="AS18" s="18">
        <f>IFERROR(IF(#REF!=1,1,0),0)</f>
        <v>0</v>
      </c>
      <c r="AT18" s="18">
        <f>IFERROR(IF(#REF!=1,1,0),0)</f>
        <v>0</v>
      </c>
      <c r="AU18" s="18">
        <f>IFERROR(IF(#REF!=1,1,0),0)</f>
        <v>0</v>
      </c>
      <c r="AV18" s="18">
        <f>IFERROR(IF(#REF!=1,1,0),0)</f>
        <v>0</v>
      </c>
      <c r="AW18" s="18">
        <f>IFERROR(IF(#REF!=1,1,0),0)</f>
        <v>0</v>
      </c>
      <c r="AX18" s="18">
        <f>IFERROR(IF(#REF!=1,1,0),0)</f>
        <v>0</v>
      </c>
      <c r="AY18" s="18">
        <f>IFERROR(IF(#REF!=1,1,0),0)</f>
        <v>0</v>
      </c>
      <c r="AZ18" s="18">
        <f>IFERROR(IF(#REF!=1,1,0),0)</f>
        <v>0</v>
      </c>
      <c r="BA18" s="18">
        <f>IFERROR(IF(#REF!=1,1,0),0)</f>
        <v>0</v>
      </c>
      <c r="BB18" s="18">
        <f>IFERROR(IF(#REF!=1,1,0),0)</f>
        <v>0</v>
      </c>
      <c r="BC18" s="18">
        <f>IFERROR(IF(#REF!=1,1,0),0)</f>
        <v>0</v>
      </c>
      <c r="BD18" s="42">
        <f t="shared" si="1"/>
        <v>0</v>
      </c>
      <c r="BE18" s="18"/>
      <c r="BF18" s="18"/>
      <c r="BG18" s="18"/>
      <c r="BH18" s="18"/>
    </row>
    <row r="19" spans="1:60" ht="17.25" customHeight="1" x14ac:dyDescent="0.2">
      <c r="A19" s="77" t="s">
        <v>55</v>
      </c>
      <c r="B19" s="78"/>
      <c r="C19" s="78"/>
      <c r="D19" s="79"/>
      <c r="E19" s="9">
        <f t="shared" si="0"/>
        <v>1</v>
      </c>
      <c r="F19" s="3" t="s">
        <v>5</v>
      </c>
      <c r="G19" s="18"/>
      <c r="H19" s="18">
        <f>IFERROR(IF('1'!E27=1,1,0),0)</f>
        <v>1</v>
      </c>
      <c r="I19" s="18">
        <f>IFERROR(IF('2'!E27=1,1,0),0)</f>
        <v>0</v>
      </c>
      <c r="J19" s="18">
        <f>IFERROR(IF('3'!E27=1,1,0),0)</f>
        <v>0</v>
      </c>
      <c r="K19" s="18">
        <f>IFERROR(IF('4'!E27=1,1,0),0)</f>
        <v>0</v>
      </c>
      <c r="L19" s="18">
        <f>IFERROR(IF('5'!E27=1,1,0),0)</f>
        <v>0</v>
      </c>
      <c r="M19" s="18">
        <f>IFERROR(IF('6'!E27=1,1,0),0)</f>
        <v>0</v>
      </c>
      <c r="N19" s="18">
        <f>IFERROR(IF('7'!E27=1,1,0),0)</f>
        <v>0</v>
      </c>
      <c r="O19" s="18">
        <f>IFERROR(IF('8'!E27=1,1,0),0)</f>
        <v>0</v>
      </c>
      <c r="P19" s="18">
        <f>IFERROR(IF('9'!E27=1,1,0),0)</f>
        <v>0</v>
      </c>
      <c r="Q19" s="18">
        <f>IFERROR(IF('10'!E27=1,1,0),0)</f>
        <v>0</v>
      </c>
      <c r="R19" s="18">
        <f>IFERROR(IF(#REF!=1,1,0),0)</f>
        <v>0</v>
      </c>
      <c r="S19" s="18">
        <f>IFERROR(IF(#REF!=1,1,0),0)</f>
        <v>0</v>
      </c>
      <c r="T19" s="18">
        <f>IFERROR(IF(#REF!=1,1,0),0)</f>
        <v>0</v>
      </c>
      <c r="U19" s="18">
        <f>IFERROR(IF(#REF!=1,1,0),0)</f>
        <v>0</v>
      </c>
      <c r="V19" s="18">
        <f>IFERROR(IF(#REF!=1,1,0),0)</f>
        <v>0</v>
      </c>
      <c r="W19" s="18">
        <f>IFERROR(IF(#REF!=1,1,0),0)</f>
        <v>0</v>
      </c>
      <c r="X19" s="18">
        <f>IFERROR(IF(#REF!=1,1,0),0)</f>
        <v>0</v>
      </c>
      <c r="Y19" s="18">
        <f>IFERROR(IF(#REF!=1,1,0),0)</f>
        <v>0</v>
      </c>
      <c r="Z19" s="18">
        <f>IFERROR(IF(#REF!=1,1,0),0)</f>
        <v>0</v>
      </c>
      <c r="AA19" s="18">
        <f>IFERROR(IF(#REF!=1,1,0),0)</f>
        <v>0</v>
      </c>
      <c r="AB19" s="18">
        <f>IFERROR(IF(#REF!=1,1,0),0)</f>
        <v>0</v>
      </c>
      <c r="AC19" s="18">
        <f>IFERROR(IF(#REF!=1,1,0),0)</f>
        <v>0</v>
      </c>
      <c r="AD19" s="18">
        <f>IFERROR(IF(#REF!=1,1,0),0)</f>
        <v>0</v>
      </c>
      <c r="AE19" s="18">
        <f>IFERROR(IF(#REF!=1,1,0),0)</f>
        <v>0</v>
      </c>
      <c r="AF19" s="18">
        <f>IFERROR(IF(#REF!=1,1,0),0)</f>
        <v>0</v>
      </c>
      <c r="AG19" s="18">
        <f>IFERROR(IF(#REF!=1,1,0),0)</f>
        <v>0</v>
      </c>
      <c r="AH19" s="18">
        <f>IFERROR(IF(#REF!=1,1,0),0)</f>
        <v>0</v>
      </c>
      <c r="AI19" s="18">
        <f>IFERROR(IF(#REF!=1,1,0),0)</f>
        <v>0</v>
      </c>
      <c r="AJ19" s="18">
        <f>IFERROR(IF(#REF!=1,1,0),0)</f>
        <v>0</v>
      </c>
      <c r="AK19" s="18">
        <f>IFERROR(IF(#REF!=1,1,0),0)</f>
        <v>0</v>
      </c>
      <c r="AL19" s="18">
        <f>IFERROR(IF(#REF!=1,1,0),0)</f>
        <v>0</v>
      </c>
      <c r="AM19" s="18">
        <f>IFERROR(IF(#REF!=1,1,0),0)</f>
        <v>0</v>
      </c>
      <c r="AN19" s="18">
        <f>IFERROR(IF(#REF!=1,1,0),0)</f>
        <v>0</v>
      </c>
      <c r="AO19" s="18">
        <f>IFERROR(IF(#REF!=1,1,0),0)</f>
        <v>0</v>
      </c>
      <c r="AP19" s="18">
        <f>IFERROR(IF(#REF!=1,1,0),0)</f>
        <v>0</v>
      </c>
      <c r="AQ19" s="18">
        <f>IFERROR(IF(#REF!=1,1,0),0)</f>
        <v>0</v>
      </c>
      <c r="AR19" s="18">
        <f>IFERROR(IF(#REF!=1,1,0),0)</f>
        <v>0</v>
      </c>
      <c r="AS19" s="18">
        <f>IFERROR(IF(#REF!=1,1,0),0)</f>
        <v>0</v>
      </c>
      <c r="AT19" s="18">
        <f>IFERROR(IF(#REF!=1,1,0),0)</f>
        <v>0</v>
      </c>
      <c r="AU19" s="18">
        <f>IFERROR(IF(#REF!=1,1,0),0)</f>
        <v>0</v>
      </c>
      <c r="AV19" s="18">
        <f>IFERROR(IF(#REF!=1,1,0),0)</f>
        <v>0</v>
      </c>
      <c r="AW19" s="18">
        <f>IFERROR(IF(#REF!=1,1,0),0)</f>
        <v>0</v>
      </c>
      <c r="AX19" s="18">
        <f>IFERROR(IF(#REF!=1,1,0),0)</f>
        <v>0</v>
      </c>
      <c r="AY19" s="18">
        <f>IFERROR(IF(#REF!=1,1,0),0)</f>
        <v>0</v>
      </c>
      <c r="AZ19" s="18">
        <f>IFERROR(IF(#REF!=1,1,0),0)</f>
        <v>0</v>
      </c>
      <c r="BA19" s="18">
        <f>IFERROR(IF(#REF!=1,1,0),0)</f>
        <v>0</v>
      </c>
      <c r="BB19" s="18">
        <f>IFERROR(IF(#REF!=1,1,0),0)</f>
        <v>0</v>
      </c>
      <c r="BC19" s="18">
        <f>IFERROR(IF(#REF!=1,1,0),0)</f>
        <v>0</v>
      </c>
      <c r="BD19" s="42">
        <f t="shared" si="1"/>
        <v>1</v>
      </c>
      <c r="BE19" s="18"/>
      <c r="BF19" s="18"/>
      <c r="BG19" s="18"/>
      <c r="BH19" s="18"/>
    </row>
    <row r="20" spans="1:60" ht="17.25" customHeight="1" x14ac:dyDescent="0.2">
      <c r="A20" s="74" t="s">
        <v>71</v>
      </c>
      <c r="B20" s="74"/>
      <c r="C20" s="74"/>
      <c r="D20" s="74"/>
      <c r="E20" s="9">
        <f t="shared" si="0"/>
        <v>0</v>
      </c>
      <c r="F20" s="3" t="s">
        <v>6</v>
      </c>
      <c r="G20" s="18"/>
      <c r="H20" s="18">
        <f>IFERROR(IF('1'!E28=1,1,0),0)</f>
        <v>0</v>
      </c>
      <c r="I20" s="18">
        <f>IFERROR(IF('2'!E28=1,1,0),0)</f>
        <v>0</v>
      </c>
      <c r="J20" s="18">
        <f>IFERROR(IF('3'!E28=1,1,0),0)</f>
        <v>0</v>
      </c>
      <c r="K20" s="18">
        <f>IFERROR(IF('4'!E28=1,1,0),0)</f>
        <v>0</v>
      </c>
      <c r="L20" s="18">
        <f>IFERROR(IF('5'!E28=1,1,0),0)</f>
        <v>0</v>
      </c>
      <c r="M20" s="18">
        <f>IFERROR(IF('6'!E28=1,1,0),0)</f>
        <v>0</v>
      </c>
      <c r="N20" s="18">
        <f>IFERROR(IF('7'!E28=1,1,0),0)</f>
        <v>0</v>
      </c>
      <c r="O20" s="18">
        <f>IFERROR(IF('8'!E28=1,1,0),0)</f>
        <v>0</v>
      </c>
      <c r="P20" s="18">
        <f>IFERROR(IF('9'!E28=1,1,0),0)</f>
        <v>0</v>
      </c>
      <c r="Q20" s="18">
        <f>IFERROR(IF('10'!E28=1,1,0),0)</f>
        <v>0</v>
      </c>
      <c r="R20" s="18">
        <f>IFERROR(IF(#REF!=1,1,0),0)</f>
        <v>0</v>
      </c>
      <c r="S20" s="18">
        <f>IFERROR(IF(#REF!=1,1,0),0)</f>
        <v>0</v>
      </c>
      <c r="T20" s="18">
        <f>IFERROR(IF(#REF!=1,1,0),0)</f>
        <v>0</v>
      </c>
      <c r="U20" s="18">
        <f>IFERROR(IF(#REF!=1,1,0),0)</f>
        <v>0</v>
      </c>
      <c r="V20" s="18">
        <f>IFERROR(IF(#REF!=1,1,0),0)</f>
        <v>0</v>
      </c>
      <c r="W20" s="18">
        <f>IFERROR(IF(#REF!=1,1,0),0)</f>
        <v>0</v>
      </c>
      <c r="X20" s="18">
        <f>IFERROR(IF(#REF!=1,1,0),0)</f>
        <v>0</v>
      </c>
      <c r="Y20" s="18">
        <f>IFERROR(IF(#REF!=1,1,0),0)</f>
        <v>0</v>
      </c>
      <c r="Z20" s="18">
        <f>IFERROR(IF(#REF!=1,1,0),0)</f>
        <v>0</v>
      </c>
      <c r="AA20" s="18">
        <f>IFERROR(IF(#REF!=1,1,0),0)</f>
        <v>0</v>
      </c>
      <c r="AB20" s="18">
        <f>IFERROR(IF(#REF!=1,1,0),0)</f>
        <v>0</v>
      </c>
      <c r="AC20" s="18">
        <f>IFERROR(IF(#REF!=1,1,0),0)</f>
        <v>0</v>
      </c>
      <c r="AD20" s="18">
        <f>IFERROR(IF(#REF!=1,1,0),0)</f>
        <v>0</v>
      </c>
      <c r="AE20" s="18">
        <f>IFERROR(IF(#REF!=1,1,0),0)</f>
        <v>0</v>
      </c>
      <c r="AF20" s="18">
        <f>IFERROR(IF(#REF!=1,1,0),0)</f>
        <v>0</v>
      </c>
      <c r="AG20" s="18">
        <f>IFERROR(IF(#REF!=1,1,0),0)</f>
        <v>0</v>
      </c>
      <c r="AH20" s="18">
        <f>IFERROR(IF(#REF!=1,1,0),0)</f>
        <v>0</v>
      </c>
      <c r="AI20" s="18">
        <f>IFERROR(IF(#REF!=1,1,0),0)</f>
        <v>0</v>
      </c>
      <c r="AJ20" s="18">
        <f>IFERROR(IF(#REF!=1,1,0),0)</f>
        <v>0</v>
      </c>
      <c r="AK20" s="18">
        <f>IFERROR(IF(#REF!=1,1,0),0)</f>
        <v>0</v>
      </c>
      <c r="AL20" s="18">
        <f>IFERROR(IF(#REF!=1,1,0),0)</f>
        <v>0</v>
      </c>
      <c r="AM20" s="18">
        <f>IFERROR(IF(#REF!=1,1,0),0)</f>
        <v>0</v>
      </c>
      <c r="AN20" s="18">
        <f>IFERROR(IF(#REF!=1,1,0),0)</f>
        <v>0</v>
      </c>
      <c r="AO20" s="18">
        <f>IFERROR(IF(#REF!=1,1,0),0)</f>
        <v>0</v>
      </c>
      <c r="AP20" s="18">
        <f>IFERROR(IF(#REF!=1,1,0),0)</f>
        <v>0</v>
      </c>
      <c r="AQ20" s="18">
        <f>IFERROR(IF(#REF!=1,1,0),0)</f>
        <v>0</v>
      </c>
      <c r="AR20" s="18">
        <f>IFERROR(IF(#REF!=1,1,0),0)</f>
        <v>0</v>
      </c>
      <c r="AS20" s="18">
        <f>IFERROR(IF(#REF!=1,1,0),0)</f>
        <v>0</v>
      </c>
      <c r="AT20" s="18">
        <f>IFERROR(IF(#REF!=1,1,0),0)</f>
        <v>0</v>
      </c>
      <c r="AU20" s="18">
        <f>IFERROR(IF(#REF!=1,1,0),0)</f>
        <v>0</v>
      </c>
      <c r="AV20" s="18">
        <f>IFERROR(IF(#REF!=1,1,0),0)</f>
        <v>0</v>
      </c>
      <c r="AW20" s="18">
        <f>IFERROR(IF(#REF!=1,1,0),0)</f>
        <v>0</v>
      </c>
      <c r="AX20" s="18">
        <f>IFERROR(IF(#REF!=1,1,0),0)</f>
        <v>0</v>
      </c>
      <c r="AY20" s="18">
        <f>IFERROR(IF(#REF!=1,1,0),0)</f>
        <v>0</v>
      </c>
      <c r="AZ20" s="18">
        <f>IFERROR(IF(#REF!=1,1,0),0)</f>
        <v>0</v>
      </c>
      <c r="BA20" s="18">
        <f>IFERROR(IF(#REF!=1,1,0),0)</f>
        <v>0</v>
      </c>
      <c r="BB20" s="18">
        <f>IFERROR(IF(#REF!=1,1,0),0)</f>
        <v>0</v>
      </c>
      <c r="BC20" s="18">
        <f>IFERROR(IF(#REF!=1,1,0),0)</f>
        <v>0</v>
      </c>
      <c r="BD20" s="42">
        <f t="shared" si="1"/>
        <v>0</v>
      </c>
      <c r="BE20" s="18"/>
      <c r="BF20" s="18"/>
      <c r="BG20" s="18"/>
      <c r="BH20" s="18"/>
    </row>
    <row r="21" spans="1:60" ht="17.25" customHeight="1" x14ac:dyDescent="0.2">
      <c r="A21" s="74" t="s">
        <v>72</v>
      </c>
      <c r="B21" s="74"/>
      <c r="C21" s="74"/>
      <c r="D21" s="74"/>
      <c r="E21" s="9">
        <f t="shared" si="0"/>
        <v>5</v>
      </c>
      <c r="F21" s="3" t="s">
        <v>6</v>
      </c>
      <c r="G21" s="18"/>
      <c r="H21" s="18">
        <f>IFERROR(IF('1'!E29=1,1,0),0)</f>
        <v>0</v>
      </c>
      <c r="I21" s="18">
        <f>IFERROR(IF('2'!E29=1,1,0),0)</f>
        <v>0</v>
      </c>
      <c r="J21" s="18">
        <f>IFERROR(IF('3'!E29=1,1,0),0)</f>
        <v>0</v>
      </c>
      <c r="K21" s="18">
        <f>IFERROR(IF('4'!E29=1,1,0),0)</f>
        <v>0</v>
      </c>
      <c r="L21" s="18">
        <f>IFERROR(IF('5'!E29=1,1,0),0)</f>
        <v>0</v>
      </c>
      <c r="M21" s="18">
        <f>IFERROR(IF('6'!E29=1,1,0),0)</f>
        <v>1</v>
      </c>
      <c r="N21" s="18">
        <f>IFERROR(IF('7'!E29=1,1,0),0)</f>
        <v>1</v>
      </c>
      <c r="O21" s="18">
        <f>IFERROR(IF('8'!E29=1,1,0),0)</f>
        <v>1</v>
      </c>
      <c r="P21" s="18">
        <f>IFERROR(IF('9'!E29=1,1,0),0)</f>
        <v>1</v>
      </c>
      <c r="Q21" s="18">
        <f>IFERROR(IF('10'!E29=1,1,0),0)</f>
        <v>1</v>
      </c>
      <c r="R21" s="18">
        <f>IFERROR(IF(#REF!=1,1,0),0)</f>
        <v>0</v>
      </c>
      <c r="S21" s="18">
        <f>IFERROR(IF(#REF!=1,1,0),0)</f>
        <v>0</v>
      </c>
      <c r="T21" s="18">
        <f>IFERROR(IF(#REF!=1,1,0),0)</f>
        <v>0</v>
      </c>
      <c r="U21" s="18">
        <f>IFERROR(IF(#REF!=1,1,0),0)</f>
        <v>0</v>
      </c>
      <c r="V21" s="18">
        <f>IFERROR(IF(#REF!=1,1,0),0)</f>
        <v>0</v>
      </c>
      <c r="W21" s="18">
        <f>IFERROR(IF(#REF!=1,1,0),0)</f>
        <v>0</v>
      </c>
      <c r="X21" s="18">
        <f>IFERROR(IF(#REF!=1,1,0),0)</f>
        <v>0</v>
      </c>
      <c r="Y21" s="18">
        <f>IFERROR(IF(#REF!=1,1,0),0)</f>
        <v>0</v>
      </c>
      <c r="Z21" s="18">
        <f>IFERROR(IF(#REF!=1,1,0),0)</f>
        <v>0</v>
      </c>
      <c r="AA21" s="18">
        <f>IFERROR(IF(#REF!=1,1,0),0)</f>
        <v>0</v>
      </c>
      <c r="AB21" s="18">
        <f>IFERROR(IF(#REF!=1,1,0),0)</f>
        <v>0</v>
      </c>
      <c r="AC21" s="18">
        <f>IFERROR(IF(#REF!=1,1,0),0)</f>
        <v>0</v>
      </c>
      <c r="AD21" s="18">
        <f>IFERROR(IF(#REF!=1,1,0),0)</f>
        <v>0</v>
      </c>
      <c r="AE21" s="18">
        <f>IFERROR(IF(#REF!=1,1,0),0)</f>
        <v>0</v>
      </c>
      <c r="AF21" s="18">
        <f>IFERROR(IF(#REF!=1,1,0),0)</f>
        <v>0</v>
      </c>
      <c r="AG21" s="18">
        <f>IFERROR(IF(#REF!=1,1,0),0)</f>
        <v>0</v>
      </c>
      <c r="AH21" s="18">
        <f>IFERROR(IF(#REF!=1,1,0),0)</f>
        <v>0</v>
      </c>
      <c r="AI21" s="18">
        <f>IFERROR(IF(#REF!=1,1,0),0)</f>
        <v>0</v>
      </c>
      <c r="AJ21" s="18">
        <f>IFERROR(IF(#REF!=1,1,0),0)</f>
        <v>0</v>
      </c>
      <c r="AK21" s="18">
        <f>IFERROR(IF(#REF!=1,1,0),0)</f>
        <v>0</v>
      </c>
      <c r="AL21" s="18">
        <f>IFERROR(IF(#REF!=1,1,0),0)</f>
        <v>0</v>
      </c>
      <c r="AM21" s="18">
        <f>IFERROR(IF(#REF!=1,1,0),0)</f>
        <v>0</v>
      </c>
      <c r="AN21" s="18">
        <f>IFERROR(IF(#REF!=1,1,0),0)</f>
        <v>0</v>
      </c>
      <c r="AO21" s="18">
        <f>IFERROR(IF(#REF!=1,1,0),0)</f>
        <v>0</v>
      </c>
      <c r="AP21" s="18">
        <f>IFERROR(IF(#REF!=1,1,0),0)</f>
        <v>0</v>
      </c>
      <c r="AQ21" s="18">
        <f>IFERROR(IF(#REF!=1,1,0),0)</f>
        <v>0</v>
      </c>
      <c r="AR21" s="18">
        <f>IFERROR(IF(#REF!=1,1,0),0)</f>
        <v>0</v>
      </c>
      <c r="AS21" s="18">
        <f>IFERROR(IF(#REF!=1,1,0),0)</f>
        <v>0</v>
      </c>
      <c r="AT21" s="18">
        <f>IFERROR(IF(#REF!=1,1,0),0)</f>
        <v>0</v>
      </c>
      <c r="AU21" s="18">
        <f>IFERROR(IF(#REF!=1,1,0),0)</f>
        <v>0</v>
      </c>
      <c r="AV21" s="18">
        <f>IFERROR(IF(#REF!=1,1,0),0)</f>
        <v>0</v>
      </c>
      <c r="AW21" s="18">
        <f>IFERROR(IF(#REF!=1,1,0),0)</f>
        <v>0</v>
      </c>
      <c r="AX21" s="18">
        <f>IFERROR(IF(#REF!=1,1,0),0)</f>
        <v>0</v>
      </c>
      <c r="AY21" s="18">
        <f>IFERROR(IF(#REF!=1,1,0),0)</f>
        <v>0</v>
      </c>
      <c r="AZ21" s="18">
        <f>IFERROR(IF(#REF!=1,1,0),0)</f>
        <v>0</v>
      </c>
      <c r="BA21" s="18">
        <f>IFERROR(IF(#REF!=1,1,0),0)</f>
        <v>0</v>
      </c>
      <c r="BB21" s="18">
        <f>IFERROR(IF(#REF!=1,1,0),0)</f>
        <v>0</v>
      </c>
      <c r="BC21" s="18">
        <f>IFERROR(IF(#REF!=1,1,0),0)</f>
        <v>0</v>
      </c>
      <c r="BD21" s="42">
        <f t="shared" si="1"/>
        <v>5</v>
      </c>
      <c r="BE21" s="18"/>
      <c r="BF21" s="18"/>
      <c r="BG21" s="18"/>
      <c r="BH21" s="18"/>
    </row>
    <row r="22" spans="1:60" ht="17.25" customHeight="1" x14ac:dyDescent="0.2">
      <c r="A22" s="74" t="s">
        <v>56</v>
      </c>
      <c r="B22" s="74"/>
      <c r="C22" s="74"/>
      <c r="D22" s="74"/>
      <c r="E22" s="9">
        <f t="shared" si="0"/>
        <v>6</v>
      </c>
      <c r="F22" s="3" t="s">
        <v>5</v>
      </c>
      <c r="G22" s="18"/>
      <c r="H22" s="18">
        <f>IFERROR(IF('1'!E30=1,1,0),0)</f>
        <v>1</v>
      </c>
      <c r="I22" s="18">
        <f>IFERROR(IF('2'!E30=1,1,0),0)</f>
        <v>0</v>
      </c>
      <c r="J22" s="18">
        <f>IFERROR(IF('3'!E30=1,1,0),0)</f>
        <v>0</v>
      </c>
      <c r="K22" s="18">
        <f>IFERROR(IF('4'!E30=1,1,0),0)</f>
        <v>0</v>
      </c>
      <c r="L22" s="18">
        <f>IFERROR(IF('5'!E30=1,1,0),0)</f>
        <v>0</v>
      </c>
      <c r="M22" s="18">
        <f>IFERROR(IF('6'!E30=1,1,0),0)</f>
        <v>1</v>
      </c>
      <c r="N22" s="18">
        <f>IFERROR(IF('7'!E30=1,1,0),0)</f>
        <v>1</v>
      </c>
      <c r="O22" s="18">
        <f>IFERROR(IF('8'!E30=1,1,0),0)</f>
        <v>1</v>
      </c>
      <c r="P22" s="18">
        <f>IFERROR(IF('9'!E30=1,1,0),0)</f>
        <v>1</v>
      </c>
      <c r="Q22" s="18">
        <f>IFERROR(IF('10'!E30=1,1,0),0)</f>
        <v>1</v>
      </c>
      <c r="R22" s="18">
        <f>IFERROR(IF(#REF!=1,1,0),0)</f>
        <v>0</v>
      </c>
      <c r="S22" s="18">
        <f>IFERROR(IF(#REF!=1,1,0),0)</f>
        <v>0</v>
      </c>
      <c r="T22" s="18">
        <f>IFERROR(IF(#REF!=1,1,0),0)</f>
        <v>0</v>
      </c>
      <c r="U22" s="18">
        <f>IFERROR(IF(#REF!=1,1,0),0)</f>
        <v>0</v>
      </c>
      <c r="V22" s="18">
        <f>IFERROR(IF(#REF!=1,1,0),0)</f>
        <v>0</v>
      </c>
      <c r="W22" s="18">
        <f>IFERROR(IF(#REF!=1,1,0),0)</f>
        <v>0</v>
      </c>
      <c r="X22" s="18">
        <f>IFERROR(IF(#REF!=1,1,0),0)</f>
        <v>0</v>
      </c>
      <c r="Y22" s="18">
        <f>IFERROR(IF(#REF!=1,1,0),0)</f>
        <v>0</v>
      </c>
      <c r="Z22" s="18">
        <f>IFERROR(IF(#REF!=1,1,0),0)</f>
        <v>0</v>
      </c>
      <c r="AA22" s="18">
        <f>IFERROR(IF(#REF!=1,1,0),0)</f>
        <v>0</v>
      </c>
      <c r="AB22" s="18">
        <f>IFERROR(IF(#REF!=1,1,0),0)</f>
        <v>0</v>
      </c>
      <c r="AC22" s="18">
        <f>IFERROR(IF(#REF!=1,1,0),0)</f>
        <v>0</v>
      </c>
      <c r="AD22" s="18">
        <f>IFERROR(IF(#REF!=1,1,0),0)</f>
        <v>0</v>
      </c>
      <c r="AE22" s="18">
        <f>IFERROR(IF(#REF!=1,1,0),0)</f>
        <v>0</v>
      </c>
      <c r="AF22" s="18">
        <f>IFERROR(IF(#REF!=1,1,0),0)</f>
        <v>0</v>
      </c>
      <c r="AG22" s="18">
        <f>IFERROR(IF(#REF!=1,1,0),0)</f>
        <v>0</v>
      </c>
      <c r="AH22" s="18">
        <f>IFERROR(IF(#REF!=1,1,0),0)</f>
        <v>0</v>
      </c>
      <c r="AI22" s="18">
        <f>IFERROR(IF(#REF!=1,1,0),0)</f>
        <v>0</v>
      </c>
      <c r="AJ22" s="18">
        <f>IFERROR(IF(#REF!=1,1,0),0)</f>
        <v>0</v>
      </c>
      <c r="AK22" s="18">
        <f>IFERROR(IF(#REF!=1,1,0),0)</f>
        <v>0</v>
      </c>
      <c r="AL22" s="18">
        <f>IFERROR(IF(#REF!=1,1,0),0)</f>
        <v>0</v>
      </c>
      <c r="AM22" s="18">
        <f>IFERROR(IF(#REF!=1,1,0),0)</f>
        <v>0</v>
      </c>
      <c r="AN22" s="18">
        <f>IFERROR(IF(#REF!=1,1,0),0)</f>
        <v>0</v>
      </c>
      <c r="AO22" s="18">
        <f>IFERROR(IF(#REF!=1,1,0),0)</f>
        <v>0</v>
      </c>
      <c r="AP22" s="18">
        <f>IFERROR(IF(#REF!=1,1,0),0)</f>
        <v>0</v>
      </c>
      <c r="AQ22" s="18">
        <f>IFERROR(IF(#REF!=1,1,0),0)</f>
        <v>0</v>
      </c>
      <c r="AR22" s="18">
        <f>IFERROR(IF(#REF!=1,1,0),0)</f>
        <v>0</v>
      </c>
      <c r="AS22" s="18">
        <f>IFERROR(IF(#REF!=1,1,0),0)</f>
        <v>0</v>
      </c>
      <c r="AT22" s="18">
        <f>IFERROR(IF(#REF!=1,1,0),0)</f>
        <v>0</v>
      </c>
      <c r="AU22" s="18">
        <f>IFERROR(IF(#REF!=1,1,0),0)</f>
        <v>0</v>
      </c>
      <c r="AV22" s="18">
        <f>IFERROR(IF(#REF!=1,1,0),0)</f>
        <v>0</v>
      </c>
      <c r="AW22" s="18">
        <f>IFERROR(IF(#REF!=1,1,0),0)</f>
        <v>0</v>
      </c>
      <c r="AX22" s="18">
        <f>IFERROR(IF(#REF!=1,1,0),0)</f>
        <v>0</v>
      </c>
      <c r="AY22" s="18">
        <f>IFERROR(IF(#REF!=1,1,0),0)</f>
        <v>0</v>
      </c>
      <c r="AZ22" s="18">
        <f>IFERROR(IF(#REF!=1,1,0),0)</f>
        <v>0</v>
      </c>
      <c r="BA22" s="18">
        <f>IFERROR(IF(#REF!=1,1,0),0)</f>
        <v>0</v>
      </c>
      <c r="BB22" s="18">
        <f>IFERROR(IF(#REF!=1,1,0),0)</f>
        <v>0</v>
      </c>
      <c r="BC22" s="18">
        <f>IFERROR(IF(#REF!=1,1,0),0)</f>
        <v>0</v>
      </c>
      <c r="BD22" s="42">
        <f t="shared" si="1"/>
        <v>6</v>
      </c>
      <c r="BE22" s="18"/>
      <c r="BF22" s="18"/>
      <c r="BG22" s="18"/>
      <c r="BH22" s="18"/>
    </row>
    <row r="23" spans="1:60" ht="17.25" customHeight="1" x14ac:dyDescent="0.2">
      <c r="A23" s="74" t="s">
        <v>57</v>
      </c>
      <c r="B23" s="74"/>
      <c r="C23" s="74"/>
      <c r="D23" s="74"/>
      <c r="E23" s="9">
        <f t="shared" si="0"/>
        <v>0</v>
      </c>
      <c r="F23" s="3" t="s">
        <v>5</v>
      </c>
      <c r="G23" s="18"/>
      <c r="H23" s="18">
        <f>IFERROR(IF('1'!E31=1,1,0),0)</f>
        <v>0</v>
      </c>
      <c r="I23" s="18">
        <f>IFERROR(IF('2'!E31=1,1,0),0)</f>
        <v>0</v>
      </c>
      <c r="J23" s="18">
        <f>IFERROR(IF('3'!E31=1,1,0),0)</f>
        <v>0</v>
      </c>
      <c r="K23" s="18">
        <f>IFERROR(IF('4'!E31=1,1,0),0)</f>
        <v>0</v>
      </c>
      <c r="L23" s="18">
        <f>IFERROR(IF('5'!E31=1,1,0),0)</f>
        <v>0</v>
      </c>
      <c r="M23" s="18">
        <f>IFERROR(IF('6'!E31=1,1,0),0)</f>
        <v>0</v>
      </c>
      <c r="N23" s="18">
        <f>IFERROR(IF('7'!E31=1,1,0),0)</f>
        <v>0</v>
      </c>
      <c r="O23" s="18">
        <f>IFERROR(IF('8'!E31=1,1,0),0)</f>
        <v>0</v>
      </c>
      <c r="P23" s="18">
        <f>IFERROR(IF('9'!E31=1,1,0),0)</f>
        <v>0</v>
      </c>
      <c r="Q23" s="18">
        <f>IFERROR(IF('10'!E31=1,1,0),0)</f>
        <v>0</v>
      </c>
      <c r="R23" s="18">
        <f>IFERROR(IF(#REF!=1,1,0),0)</f>
        <v>0</v>
      </c>
      <c r="S23" s="18">
        <f>IFERROR(IF(#REF!=1,1,0),0)</f>
        <v>0</v>
      </c>
      <c r="T23" s="18">
        <f>IFERROR(IF(#REF!=1,1,0),0)</f>
        <v>0</v>
      </c>
      <c r="U23" s="18">
        <f>IFERROR(IF(#REF!=1,1,0),0)</f>
        <v>0</v>
      </c>
      <c r="V23" s="18">
        <f>IFERROR(IF(#REF!=1,1,0),0)</f>
        <v>0</v>
      </c>
      <c r="W23" s="18">
        <f>IFERROR(IF(#REF!=1,1,0),0)</f>
        <v>0</v>
      </c>
      <c r="X23" s="18">
        <f>IFERROR(IF(#REF!=1,1,0),0)</f>
        <v>0</v>
      </c>
      <c r="Y23" s="18">
        <f>IFERROR(IF(#REF!=1,1,0),0)</f>
        <v>0</v>
      </c>
      <c r="Z23" s="18">
        <f>IFERROR(IF(#REF!=1,1,0),0)</f>
        <v>0</v>
      </c>
      <c r="AA23" s="18">
        <f>IFERROR(IF(#REF!=1,1,0),0)</f>
        <v>0</v>
      </c>
      <c r="AB23" s="18">
        <f>IFERROR(IF(#REF!=1,1,0),0)</f>
        <v>0</v>
      </c>
      <c r="AC23" s="18">
        <f>IFERROR(IF(#REF!=1,1,0),0)</f>
        <v>0</v>
      </c>
      <c r="AD23" s="18">
        <f>IFERROR(IF(#REF!=1,1,0),0)</f>
        <v>0</v>
      </c>
      <c r="AE23" s="18">
        <f>IFERROR(IF(#REF!=1,1,0),0)</f>
        <v>0</v>
      </c>
      <c r="AF23" s="18">
        <f>IFERROR(IF(#REF!=1,1,0),0)</f>
        <v>0</v>
      </c>
      <c r="AG23" s="18">
        <f>IFERROR(IF(#REF!=1,1,0),0)</f>
        <v>0</v>
      </c>
      <c r="AH23" s="18">
        <f>IFERROR(IF(#REF!=1,1,0),0)</f>
        <v>0</v>
      </c>
      <c r="AI23" s="18">
        <f>IFERROR(IF(#REF!=1,1,0),0)</f>
        <v>0</v>
      </c>
      <c r="AJ23" s="18">
        <f>IFERROR(IF(#REF!=1,1,0),0)</f>
        <v>0</v>
      </c>
      <c r="AK23" s="18">
        <f>IFERROR(IF(#REF!=1,1,0),0)</f>
        <v>0</v>
      </c>
      <c r="AL23" s="18">
        <f>IFERROR(IF(#REF!=1,1,0),0)</f>
        <v>0</v>
      </c>
      <c r="AM23" s="18">
        <f>IFERROR(IF(#REF!=1,1,0),0)</f>
        <v>0</v>
      </c>
      <c r="AN23" s="18">
        <f>IFERROR(IF(#REF!=1,1,0),0)</f>
        <v>0</v>
      </c>
      <c r="AO23" s="18">
        <f>IFERROR(IF(#REF!=1,1,0),0)</f>
        <v>0</v>
      </c>
      <c r="AP23" s="18">
        <f>IFERROR(IF(#REF!=1,1,0),0)</f>
        <v>0</v>
      </c>
      <c r="AQ23" s="18">
        <f>IFERROR(IF(#REF!=1,1,0),0)</f>
        <v>0</v>
      </c>
      <c r="AR23" s="18">
        <f>IFERROR(IF(#REF!=1,1,0),0)</f>
        <v>0</v>
      </c>
      <c r="AS23" s="18">
        <f>IFERROR(IF(#REF!=1,1,0),0)</f>
        <v>0</v>
      </c>
      <c r="AT23" s="18">
        <f>IFERROR(IF(#REF!=1,1,0),0)</f>
        <v>0</v>
      </c>
      <c r="AU23" s="18">
        <f>IFERROR(IF(#REF!=1,1,0),0)</f>
        <v>0</v>
      </c>
      <c r="AV23" s="18">
        <f>IFERROR(IF(#REF!=1,1,0),0)</f>
        <v>0</v>
      </c>
      <c r="AW23" s="18">
        <f>IFERROR(IF(#REF!=1,1,0),0)</f>
        <v>0</v>
      </c>
      <c r="AX23" s="18">
        <f>IFERROR(IF(#REF!=1,1,0),0)</f>
        <v>0</v>
      </c>
      <c r="AY23" s="18">
        <f>IFERROR(IF(#REF!=1,1,0),0)</f>
        <v>0</v>
      </c>
      <c r="AZ23" s="18">
        <f>IFERROR(IF(#REF!=1,1,0),0)</f>
        <v>0</v>
      </c>
      <c r="BA23" s="18">
        <f>IFERROR(IF(#REF!=1,1,0),0)</f>
        <v>0</v>
      </c>
      <c r="BB23" s="18">
        <f>IFERROR(IF(#REF!=1,1,0),0)</f>
        <v>0</v>
      </c>
      <c r="BC23" s="18">
        <f>IFERROR(IF(#REF!=1,1,0),0)</f>
        <v>0</v>
      </c>
      <c r="BD23" s="42">
        <f t="shared" si="1"/>
        <v>0</v>
      </c>
      <c r="BE23" s="18"/>
      <c r="BF23" s="18"/>
      <c r="BG23" s="18"/>
      <c r="BH23" s="18"/>
    </row>
    <row r="24" spans="1:60" ht="17.25" customHeight="1" x14ac:dyDescent="0.2">
      <c r="A24" s="74" t="s">
        <v>58</v>
      </c>
      <c r="B24" s="74"/>
      <c r="C24" s="74"/>
      <c r="D24" s="74"/>
      <c r="E24" s="9">
        <f t="shared" si="0"/>
        <v>6</v>
      </c>
      <c r="F24" s="3" t="s">
        <v>6</v>
      </c>
      <c r="G24" s="18"/>
      <c r="H24" s="18">
        <f>IFERROR(IF('1'!E32=1,1,0),0)</f>
        <v>0</v>
      </c>
      <c r="I24" s="18">
        <f>IFERROR(IF('2'!E32=1,1,0),0)</f>
        <v>0</v>
      </c>
      <c r="J24" s="18">
        <f>IFERROR(IF('3'!E32=1,1,0),0)</f>
        <v>0</v>
      </c>
      <c r="K24" s="18">
        <f>IFERROR(IF('4'!E32=1,1,0),0)</f>
        <v>0</v>
      </c>
      <c r="L24" s="18">
        <f>IFERROR(IF('5'!E32=1,1,0),0)</f>
        <v>1</v>
      </c>
      <c r="M24" s="18">
        <f>IFERROR(IF('6'!E32=1,1,0),0)</f>
        <v>1</v>
      </c>
      <c r="N24" s="18">
        <f>IFERROR(IF('7'!E32=1,1,0),0)</f>
        <v>1</v>
      </c>
      <c r="O24" s="18">
        <f>IFERROR(IF('8'!E32=1,1,0),0)</f>
        <v>1</v>
      </c>
      <c r="P24" s="18">
        <f>IFERROR(IF('9'!E32=1,1,0),0)</f>
        <v>1</v>
      </c>
      <c r="Q24" s="18">
        <f>IFERROR(IF('10'!E32=1,1,0),0)</f>
        <v>1</v>
      </c>
      <c r="R24" s="18">
        <f>IFERROR(IF(#REF!=1,1,0),0)</f>
        <v>0</v>
      </c>
      <c r="S24" s="18">
        <f>IFERROR(IF(#REF!=1,1,0),0)</f>
        <v>0</v>
      </c>
      <c r="T24" s="18">
        <f>IFERROR(IF(#REF!=1,1,0),0)</f>
        <v>0</v>
      </c>
      <c r="U24" s="18">
        <f>IFERROR(IF(#REF!=1,1,0),0)</f>
        <v>0</v>
      </c>
      <c r="V24" s="18">
        <f>IFERROR(IF(#REF!=1,1,0),0)</f>
        <v>0</v>
      </c>
      <c r="W24" s="18">
        <f>IFERROR(IF(#REF!=1,1,0),0)</f>
        <v>0</v>
      </c>
      <c r="X24" s="18">
        <f>IFERROR(IF(#REF!=1,1,0),0)</f>
        <v>0</v>
      </c>
      <c r="Y24" s="18">
        <f>IFERROR(IF(#REF!=1,1,0),0)</f>
        <v>0</v>
      </c>
      <c r="Z24" s="18">
        <f>IFERROR(IF(#REF!=1,1,0),0)</f>
        <v>0</v>
      </c>
      <c r="AA24" s="18">
        <f>IFERROR(IF(#REF!=1,1,0),0)</f>
        <v>0</v>
      </c>
      <c r="AB24" s="18">
        <f>IFERROR(IF(#REF!=1,1,0),0)</f>
        <v>0</v>
      </c>
      <c r="AC24" s="18">
        <f>IFERROR(IF(#REF!=1,1,0),0)</f>
        <v>0</v>
      </c>
      <c r="AD24" s="18">
        <f>IFERROR(IF(#REF!=1,1,0),0)</f>
        <v>0</v>
      </c>
      <c r="AE24" s="18">
        <f>IFERROR(IF(#REF!=1,1,0),0)</f>
        <v>0</v>
      </c>
      <c r="AF24" s="18">
        <f>IFERROR(IF(#REF!=1,1,0),0)</f>
        <v>0</v>
      </c>
      <c r="AG24" s="18">
        <f>IFERROR(IF(#REF!=1,1,0),0)</f>
        <v>0</v>
      </c>
      <c r="AH24" s="18">
        <f>IFERROR(IF(#REF!=1,1,0),0)</f>
        <v>0</v>
      </c>
      <c r="AI24" s="18">
        <f>IFERROR(IF(#REF!=1,1,0),0)</f>
        <v>0</v>
      </c>
      <c r="AJ24" s="18">
        <f>IFERROR(IF(#REF!=1,1,0),0)</f>
        <v>0</v>
      </c>
      <c r="AK24" s="18">
        <f>IFERROR(IF(#REF!=1,1,0),0)</f>
        <v>0</v>
      </c>
      <c r="AL24" s="18">
        <f>IFERROR(IF(#REF!=1,1,0),0)</f>
        <v>0</v>
      </c>
      <c r="AM24" s="18">
        <f>IFERROR(IF(#REF!=1,1,0),0)</f>
        <v>0</v>
      </c>
      <c r="AN24" s="18">
        <f>IFERROR(IF(#REF!=1,1,0),0)</f>
        <v>0</v>
      </c>
      <c r="AO24" s="18">
        <f>IFERROR(IF(#REF!=1,1,0),0)</f>
        <v>0</v>
      </c>
      <c r="AP24" s="18">
        <f>IFERROR(IF(#REF!=1,1,0),0)</f>
        <v>0</v>
      </c>
      <c r="AQ24" s="18">
        <f>IFERROR(IF(#REF!=1,1,0),0)</f>
        <v>0</v>
      </c>
      <c r="AR24" s="18">
        <f>IFERROR(IF(#REF!=1,1,0),0)</f>
        <v>0</v>
      </c>
      <c r="AS24" s="18">
        <f>IFERROR(IF(#REF!=1,1,0),0)</f>
        <v>0</v>
      </c>
      <c r="AT24" s="18">
        <f>IFERROR(IF(#REF!=1,1,0),0)</f>
        <v>0</v>
      </c>
      <c r="AU24" s="18">
        <f>IFERROR(IF(#REF!=1,1,0),0)</f>
        <v>0</v>
      </c>
      <c r="AV24" s="18">
        <f>IFERROR(IF(#REF!=1,1,0),0)</f>
        <v>0</v>
      </c>
      <c r="AW24" s="18">
        <f>IFERROR(IF(#REF!=1,1,0),0)</f>
        <v>0</v>
      </c>
      <c r="AX24" s="18">
        <f>IFERROR(IF(#REF!=1,1,0),0)</f>
        <v>0</v>
      </c>
      <c r="AY24" s="18">
        <f>IFERROR(IF(#REF!=1,1,0),0)</f>
        <v>0</v>
      </c>
      <c r="AZ24" s="18">
        <f>IFERROR(IF(#REF!=1,1,0),0)</f>
        <v>0</v>
      </c>
      <c r="BA24" s="18">
        <f>IFERROR(IF(#REF!=1,1,0),0)</f>
        <v>0</v>
      </c>
      <c r="BB24" s="18">
        <f>IFERROR(IF(#REF!=1,1,0),0)</f>
        <v>0</v>
      </c>
      <c r="BC24" s="18">
        <f>IFERROR(IF(#REF!=1,1,0),0)</f>
        <v>0</v>
      </c>
      <c r="BD24" s="42">
        <f t="shared" si="1"/>
        <v>6</v>
      </c>
      <c r="BE24" s="18"/>
      <c r="BF24" s="18"/>
      <c r="BG24" s="18"/>
      <c r="BH24" s="18"/>
    </row>
    <row r="25" spans="1:60" ht="17.25" customHeight="1" x14ac:dyDescent="0.2">
      <c r="A25" s="74" t="s">
        <v>73</v>
      </c>
      <c r="B25" s="74"/>
      <c r="C25" s="74"/>
      <c r="D25" s="74"/>
      <c r="E25" s="9">
        <f t="shared" si="0"/>
        <v>0</v>
      </c>
      <c r="F25" s="3" t="s">
        <v>5</v>
      </c>
      <c r="G25" s="18"/>
      <c r="H25" s="18">
        <f>IFERROR(IF('1'!E33=1,1,0),0)</f>
        <v>0</v>
      </c>
      <c r="I25" s="18">
        <f>IFERROR(IF('2'!E33=1,1,0),0)</f>
        <v>0</v>
      </c>
      <c r="J25" s="18">
        <f>IFERROR(IF('3'!E33=1,1,0),0)</f>
        <v>0</v>
      </c>
      <c r="K25" s="18">
        <f>IFERROR(IF('4'!E33=1,1,0),0)</f>
        <v>0</v>
      </c>
      <c r="L25" s="18">
        <f>IFERROR(IF('5'!E33=1,1,0),0)</f>
        <v>0</v>
      </c>
      <c r="M25" s="18">
        <f>IFERROR(IF('6'!E33=1,1,0),0)</f>
        <v>0</v>
      </c>
      <c r="N25" s="18">
        <f>IFERROR(IF('7'!E33=1,1,0),0)</f>
        <v>0</v>
      </c>
      <c r="O25" s="18">
        <f>IFERROR(IF('8'!E33=1,1,0),0)</f>
        <v>0</v>
      </c>
      <c r="P25" s="18">
        <f>IFERROR(IF('9'!E33=1,1,0),0)</f>
        <v>0</v>
      </c>
      <c r="Q25" s="18">
        <f>IFERROR(IF('10'!E33=1,1,0),0)</f>
        <v>0</v>
      </c>
      <c r="R25" s="18">
        <f>IFERROR(IF(#REF!=1,1,0),0)</f>
        <v>0</v>
      </c>
      <c r="S25" s="18">
        <f>IFERROR(IF(#REF!=1,1,0),0)</f>
        <v>0</v>
      </c>
      <c r="T25" s="18">
        <f>IFERROR(IF(#REF!=1,1,0),0)</f>
        <v>0</v>
      </c>
      <c r="U25" s="18">
        <f>IFERROR(IF(#REF!=1,1,0),0)</f>
        <v>0</v>
      </c>
      <c r="V25" s="18">
        <f>IFERROR(IF(#REF!=1,1,0),0)</f>
        <v>0</v>
      </c>
      <c r="W25" s="18">
        <f>IFERROR(IF(#REF!=1,1,0),0)</f>
        <v>0</v>
      </c>
      <c r="X25" s="18">
        <f>IFERROR(IF(#REF!=1,1,0),0)</f>
        <v>0</v>
      </c>
      <c r="Y25" s="18">
        <f>IFERROR(IF(#REF!=1,1,0),0)</f>
        <v>0</v>
      </c>
      <c r="Z25" s="18">
        <f>IFERROR(IF(#REF!=1,1,0),0)</f>
        <v>0</v>
      </c>
      <c r="AA25" s="18">
        <f>IFERROR(IF(#REF!=1,1,0),0)</f>
        <v>0</v>
      </c>
      <c r="AB25" s="18">
        <f>IFERROR(IF(#REF!=1,1,0),0)</f>
        <v>0</v>
      </c>
      <c r="AC25" s="18">
        <f>IFERROR(IF(#REF!=1,1,0),0)</f>
        <v>0</v>
      </c>
      <c r="AD25" s="18">
        <f>IFERROR(IF(#REF!=1,1,0),0)</f>
        <v>0</v>
      </c>
      <c r="AE25" s="18">
        <f>IFERROR(IF(#REF!=1,1,0),0)</f>
        <v>0</v>
      </c>
      <c r="AF25" s="18">
        <f>IFERROR(IF(#REF!=1,1,0),0)</f>
        <v>0</v>
      </c>
      <c r="AG25" s="18">
        <f>IFERROR(IF(#REF!=1,1,0),0)</f>
        <v>0</v>
      </c>
      <c r="AH25" s="18">
        <f>IFERROR(IF(#REF!=1,1,0),0)</f>
        <v>0</v>
      </c>
      <c r="AI25" s="18">
        <f>IFERROR(IF(#REF!=1,1,0),0)</f>
        <v>0</v>
      </c>
      <c r="AJ25" s="18">
        <f>IFERROR(IF(#REF!=1,1,0),0)</f>
        <v>0</v>
      </c>
      <c r="AK25" s="18">
        <f>IFERROR(IF(#REF!=1,1,0),0)</f>
        <v>0</v>
      </c>
      <c r="AL25" s="18">
        <f>IFERROR(IF(#REF!=1,1,0),0)</f>
        <v>0</v>
      </c>
      <c r="AM25" s="18">
        <f>IFERROR(IF(#REF!=1,1,0),0)</f>
        <v>0</v>
      </c>
      <c r="AN25" s="18">
        <f>IFERROR(IF(#REF!=1,1,0),0)</f>
        <v>0</v>
      </c>
      <c r="AO25" s="18">
        <f>IFERROR(IF(#REF!=1,1,0),0)</f>
        <v>0</v>
      </c>
      <c r="AP25" s="18">
        <f>IFERROR(IF(#REF!=1,1,0),0)</f>
        <v>0</v>
      </c>
      <c r="AQ25" s="18">
        <f>IFERROR(IF(#REF!=1,1,0),0)</f>
        <v>0</v>
      </c>
      <c r="AR25" s="18">
        <f>IFERROR(IF(#REF!=1,1,0),0)</f>
        <v>0</v>
      </c>
      <c r="AS25" s="18">
        <f>IFERROR(IF(#REF!=1,1,0),0)</f>
        <v>0</v>
      </c>
      <c r="AT25" s="18">
        <f>IFERROR(IF(#REF!=1,1,0),0)</f>
        <v>0</v>
      </c>
      <c r="AU25" s="18">
        <f>IFERROR(IF(#REF!=1,1,0),0)</f>
        <v>0</v>
      </c>
      <c r="AV25" s="18">
        <f>IFERROR(IF(#REF!=1,1,0),0)</f>
        <v>0</v>
      </c>
      <c r="AW25" s="18">
        <f>IFERROR(IF(#REF!=1,1,0),0)</f>
        <v>0</v>
      </c>
      <c r="AX25" s="18">
        <f>IFERROR(IF(#REF!=1,1,0),0)</f>
        <v>0</v>
      </c>
      <c r="AY25" s="18">
        <f>IFERROR(IF(#REF!=1,1,0),0)</f>
        <v>0</v>
      </c>
      <c r="AZ25" s="18">
        <f>IFERROR(IF(#REF!=1,1,0),0)</f>
        <v>0</v>
      </c>
      <c r="BA25" s="18">
        <f>IFERROR(IF(#REF!=1,1,0),0)</f>
        <v>0</v>
      </c>
      <c r="BB25" s="18">
        <f>IFERROR(IF(#REF!=1,1,0),0)</f>
        <v>0</v>
      </c>
      <c r="BC25" s="18">
        <f>IFERROR(IF(#REF!=1,1,0),0)</f>
        <v>0</v>
      </c>
      <c r="BD25" s="42">
        <f t="shared" si="1"/>
        <v>0</v>
      </c>
      <c r="BE25" s="18"/>
      <c r="BF25" s="18"/>
      <c r="BG25" s="18"/>
      <c r="BH25" s="18"/>
    </row>
    <row r="26" spans="1:60" ht="14.25" x14ac:dyDescent="0.2">
      <c r="A26" s="22"/>
      <c r="B26" s="19"/>
      <c r="C26" s="19"/>
      <c r="D26" s="20"/>
      <c r="E26" s="21"/>
      <c r="F26" s="21"/>
    </row>
    <row r="30" spans="1:60" ht="14.25" x14ac:dyDescent="0.2">
      <c r="A30" s="2"/>
    </row>
  </sheetData>
  <mergeCells count="23">
    <mergeCell ref="A8:D8"/>
    <mergeCell ref="A1:A3"/>
    <mergeCell ref="B1:E3"/>
    <mergeCell ref="A5:D5"/>
    <mergeCell ref="A6:D6"/>
    <mergeCell ref="A7:D7"/>
    <mergeCell ref="A20:D20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1:D21"/>
    <mergeCell ref="A22:D22"/>
    <mergeCell ref="A23:D23"/>
    <mergeCell ref="A24:D24"/>
    <mergeCell ref="A25:D25"/>
  </mergeCells>
  <conditionalFormatting sqref="E26">
    <cfRule type="cellIs" dxfId="99" priority="1" stopIfTrue="1" operator="equal">
      <formula>0</formula>
    </cfRule>
    <cfRule type="cellIs" dxfId="98" priority="2" stopIfTrue="1" operator="equal">
      <formula>5</formula>
    </cfRule>
  </conditionalFormatting>
  <conditionalFormatting sqref="E6:E25">
    <cfRule type="colorScale" priority="3">
      <colorScale>
        <cfvo type="num" val="0"/>
        <cfvo type="num" val="5"/>
        <color theme="0"/>
        <color rgb="FFFF0000"/>
      </colorScale>
    </cfRule>
  </conditionalFormatting>
  <dataValidations count="2">
    <dataValidation type="list" allowBlank="1" showInputMessage="1" showErrorMessage="1" sqref="F6:F25">
      <formula1>"C,NC"</formula1>
    </dataValidation>
    <dataValidation type="list" allowBlank="1" showInputMessage="1" showErrorMessage="1" sqref="E26:F26 E6:E25">
      <formula1>#REF!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view="pageLayout" topLeftCell="B1" zoomScale="70" zoomScaleNormal="70" zoomScalePageLayoutView="70" workbookViewId="0">
      <selection activeCell="N6" sqref="N6:Q25"/>
    </sheetView>
  </sheetViews>
  <sheetFormatPr defaultColWidth="9.140625" defaultRowHeight="12.75" x14ac:dyDescent="0.2"/>
  <cols>
    <col min="1" max="1" width="37.5703125" style="1" customWidth="1"/>
    <col min="2" max="2" width="28" style="1" customWidth="1"/>
    <col min="3" max="3" width="30.140625" style="1" customWidth="1"/>
    <col min="4" max="4" width="10.140625" style="1" bestFit="1" customWidth="1"/>
    <col min="5" max="5" width="12.5703125" style="1" customWidth="1"/>
    <col min="6" max="6" width="15.140625" style="1" customWidth="1"/>
    <col min="7" max="59" width="9.140625" style="1" customWidth="1"/>
    <col min="60" max="60" width="21.5703125" style="1" customWidth="1"/>
    <col min="61" max="61" width="22.5703125" style="1" customWidth="1"/>
    <col min="62" max="62" width="14.85546875" style="1" customWidth="1"/>
    <col min="63" max="63" width="19.85546875" style="1" customWidth="1"/>
    <col min="64" max="16384" width="9.140625" style="1"/>
  </cols>
  <sheetData>
    <row r="1" spans="1:60" ht="15.75" customHeight="1" x14ac:dyDescent="0.3">
      <c r="A1" s="80"/>
      <c r="B1" s="75" t="s">
        <v>77</v>
      </c>
      <c r="C1" s="76"/>
      <c r="D1" s="76"/>
      <c r="E1" s="76"/>
      <c r="F1" s="4" t="s">
        <v>74</v>
      </c>
    </row>
    <row r="2" spans="1:60" ht="15.75" customHeight="1" x14ac:dyDescent="0.3">
      <c r="A2" s="80"/>
      <c r="B2" s="76"/>
      <c r="C2" s="76"/>
      <c r="D2" s="76"/>
      <c r="E2" s="76"/>
      <c r="F2" s="4" t="s">
        <v>86</v>
      </c>
    </row>
    <row r="3" spans="1:60" ht="15.75" customHeight="1" x14ac:dyDescent="0.3">
      <c r="A3" s="80"/>
      <c r="B3" s="76"/>
      <c r="C3" s="76"/>
      <c r="D3" s="76"/>
      <c r="E3" s="76"/>
      <c r="F3" s="4" t="s">
        <v>87</v>
      </c>
    </row>
    <row r="4" spans="1:60" ht="14.25" x14ac:dyDescent="0.2">
      <c r="A4" s="5"/>
      <c r="B4" s="6"/>
      <c r="C4" s="5"/>
      <c r="D4" s="5"/>
      <c r="E4" s="5"/>
      <c r="F4" s="5"/>
    </row>
    <row r="5" spans="1:60" ht="32.25" customHeight="1" x14ac:dyDescent="0.2">
      <c r="A5" s="81" t="s">
        <v>4</v>
      </c>
      <c r="B5" s="81"/>
      <c r="C5" s="81"/>
      <c r="D5" s="81"/>
      <c r="E5" s="7" t="s">
        <v>64</v>
      </c>
      <c r="F5" s="8" t="s">
        <v>1</v>
      </c>
      <c r="G5" s="18"/>
      <c r="H5" s="42">
        <v>1</v>
      </c>
      <c r="I5" s="42">
        <v>2</v>
      </c>
      <c r="J5" s="42">
        <v>3</v>
      </c>
      <c r="K5" s="42">
        <v>4</v>
      </c>
      <c r="L5" s="42">
        <v>5</v>
      </c>
      <c r="M5" s="42">
        <v>6</v>
      </c>
      <c r="N5" s="42">
        <v>7</v>
      </c>
      <c r="O5" s="42">
        <v>8</v>
      </c>
      <c r="P5" s="42">
        <v>9</v>
      </c>
      <c r="Q5" s="42">
        <v>10</v>
      </c>
      <c r="R5" s="42" t="s">
        <v>107</v>
      </c>
      <c r="S5" s="42" t="s">
        <v>108</v>
      </c>
      <c r="T5" s="42" t="s">
        <v>90</v>
      </c>
      <c r="U5" s="42" t="s">
        <v>91</v>
      </c>
      <c r="V5" s="42" t="s">
        <v>109</v>
      </c>
      <c r="W5" s="42" t="s">
        <v>110</v>
      </c>
      <c r="X5" s="42" t="s">
        <v>111</v>
      </c>
      <c r="Y5" s="42" t="s">
        <v>112</v>
      </c>
      <c r="Z5" s="42" t="s">
        <v>78</v>
      </c>
      <c r="AA5" s="42" t="s">
        <v>79</v>
      </c>
      <c r="AB5" s="42" t="s">
        <v>113</v>
      </c>
      <c r="AC5" s="42" t="s">
        <v>114</v>
      </c>
      <c r="AD5" s="42" t="s">
        <v>115</v>
      </c>
      <c r="AE5" s="42" t="s">
        <v>116</v>
      </c>
      <c r="AF5" s="42" t="s">
        <v>117</v>
      </c>
      <c r="AG5" s="42" t="s">
        <v>118</v>
      </c>
      <c r="AH5" s="42" t="s">
        <v>119</v>
      </c>
      <c r="AI5" s="42" t="s">
        <v>120</v>
      </c>
      <c r="AJ5" s="42" t="s">
        <v>80</v>
      </c>
      <c r="AK5" s="42" t="s">
        <v>81</v>
      </c>
      <c r="AL5" s="42" t="s">
        <v>82</v>
      </c>
      <c r="AM5" s="42" t="s">
        <v>83</v>
      </c>
      <c r="AN5" s="42" t="s">
        <v>123</v>
      </c>
      <c r="AO5" s="42" t="s">
        <v>124</v>
      </c>
      <c r="AP5" s="42" t="s">
        <v>125</v>
      </c>
      <c r="AQ5" s="42" t="s">
        <v>126</v>
      </c>
      <c r="AR5" s="42" t="s">
        <v>127</v>
      </c>
      <c r="AS5" s="42" t="s">
        <v>128</v>
      </c>
      <c r="AT5" s="42" t="s">
        <v>129</v>
      </c>
      <c r="AU5" s="42" t="s">
        <v>130</v>
      </c>
      <c r="AV5" s="42" t="s">
        <v>131</v>
      </c>
      <c r="AW5" s="42" t="s">
        <v>132</v>
      </c>
      <c r="AX5" s="42" t="s">
        <v>133</v>
      </c>
      <c r="AY5" s="42" t="s">
        <v>134</v>
      </c>
      <c r="AZ5" s="42" t="s">
        <v>84</v>
      </c>
      <c r="BA5" s="42" t="s">
        <v>85</v>
      </c>
      <c r="BB5" s="42" t="s">
        <v>121</v>
      </c>
      <c r="BC5" s="42" t="s">
        <v>122</v>
      </c>
      <c r="BD5" s="42" t="s">
        <v>65</v>
      </c>
      <c r="BE5" s="18"/>
      <c r="BF5" s="18"/>
      <c r="BG5" s="18"/>
      <c r="BH5" s="18"/>
    </row>
    <row r="6" spans="1:60" ht="17.25" customHeight="1" x14ac:dyDescent="0.2">
      <c r="A6" s="74" t="s">
        <v>66</v>
      </c>
      <c r="B6" s="74"/>
      <c r="C6" s="74"/>
      <c r="D6" s="74"/>
      <c r="E6" s="9">
        <f>BD6</f>
        <v>0</v>
      </c>
      <c r="F6" s="3" t="s">
        <v>5</v>
      </c>
      <c r="G6" s="18"/>
      <c r="H6" s="18">
        <f>IFERROR(IF('1'!E14=2,1,0),0)</f>
        <v>0</v>
      </c>
      <c r="I6" s="18">
        <f>IFERROR(IF('2'!E14=2,1,0),0)</f>
        <v>0</v>
      </c>
      <c r="J6" s="18">
        <f>IFERROR(IF('3'!E14=2,1,0),0)</f>
        <v>0</v>
      </c>
      <c r="K6" s="18">
        <f>IFERROR(IF('4'!E14=2,1,0),0)</f>
        <v>0</v>
      </c>
      <c r="L6" s="18">
        <f>IFERROR(IF('5'!E14=2,1,0),0)</f>
        <v>0</v>
      </c>
      <c r="M6" s="18">
        <f>IFERROR(IF('6'!E14=2,1,0),0)</f>
        <v>0</v>
      </c>
      <c r="N6" s="18">
        <f>IFERROR(IF('7'!E14=2,1,0),0)</f>
        <v>0</v>
      </c>
      <c r="O6" s="18">
        <f>IFERROR(IF('8'!E14=2,1,0),0)</f>
        <v>0</v>
      </c>
      <c r="P6" s="18">
        <f>IFERROR(IF('9'!E14=2,1,0),0)</f>
        <v>0</v>
      </c>
      <c r="Q6" s="18">
        <f>IFERROR(IF('10'!E14=2,1,0),0)</f>
        <v>0</v>
      </c>
      <c r="R6" s="18">
        <f>IFERROR(IF(#REF!=2,1,0),0)</f>
        <v>0</v>
      </c>
      <c r="S6" s="18">
        <f>IFERROR(IF(#REF!=2,1,0),0)</f>
        <v>0</v>
      </c>
      <c r="T6" s="18">
        <f>IFERROR(IF(#REF!=2,1,0),0)</f>
        <v>0</v>
      </c>
      <c r="U6" s="18">
        <f>IFERROR(IF(#REF!=2,1,0),0)</f>
        <v>0</v>
      </c>
      <c r="V6" s="18">
        <f>IFERROR(IF(#REF!=2,1,0),0)</f>
        <v>0</v>
      </c>
      <c r="W6" s="18">
        <f>IFERROR(IF(#REF!=2,1,0),0)</f>
        <v>0</v>
      </c>
      <c r="X6" s="18">
        <f>IFERROR(IF(#REF!=2,1,0),0)</f>
        <v>0</v>
      </c>
      <c r="Y6" s="18">
        <f>IFERROR(IF(#REF!=2,1,0),0)</f>
        <v>0</v>
      </c>
      <c r="Z6" s="18">
        <f>IFERROR(IF(#REF!=2,1,0),0)</f>
        <v>0</v>
      </c>
      <c r="AA6" s="18">
        <f>IFERROR(IF(#REF!=2,1,0),0)</f>
        <v>0</v>
      </c>
      <c r="AB6" s="18">
        <f>IFERROR(IF(#REF!=2,1,0),0)</f>
        <v>0</v>
      </c>
      <c r="AC6" s="18">
        <f>IFERROR(IF(#REF!=2,1,0),0)</f>
        <v>0</v>
      </c>
      <c r="AD6" s="18">
        <f>IFERROR(IF(#REF!=2,1,0),0)</f>
        <v>0</v>
      </c>
      <c r="AE6" s="18">
        <f>IFERROR(IF(#REF!=2,1,0),0)</f>
        <v>0</v>
      </c>
      <c r="AF6" s="18">
        <f>IFERROR(IF(#REF!=2,1,0),0)</f>
        <v>0</v>
      </c>
      <c r="AG6" s="18">
        <f>IFERROR(IF(#REF!=2,1,0),0)</f>
        <v>0</v>
      </c>
      <c r="AH6" s="18">
        <f>IFERROR(IF(#REF!=2,1,0),0)</f>
        <v>0</v>
      </c>
      <c r="AI6" s="18">
        <f>IFERROR(IF(#REF!=2,1,0),0)</f>
        <v>0</v>
      </c>
      <c r="AJ6" s="18">
        <f>IFERROR(IF(#REF!=2,1,0),0)</f>
        <v>0</v>
      </c>
      <c r="AK6" s="18">
        <f>IFERROR(IF(#REF!=2,1,0),0)</f>
        <v>0</v>
      </c>
      <c r="AL6" s="18">
        <f>IFERROR(IF(#REF!=2,1,0),0)</f>
        <v>0</v>
      </c>
      <c r="AM6" s="18">
        <f>IFERROR(IF(#REF!=2,1,0),0)</f>
        <v>0</v>
      </c>
      <c r="AN6" s="18">
        <f>IFERROR(IF(#REF!=2,1,0),0)</f>
        <v>0</v>
      </c>
      <c r="AO6" s="18">
        <f>IFERROR(IF(#REF!=2,1,0),0)</f>
        <v>0</v>
      </c>
      <c r="AP6" s="18">
        <f>IFERROR(IF(#REF!=2,1,0),0)</f>
        <v>0</v>
      </c>
      <c r="AQ6" s="18">
        <f>IFERROR(IF(#REF!=2,1,0),0)</f>
        <v>0</v>
      </c>
      <c r="AR6" s="18">
        <f>IFERROR(IF(#REF!=2,1,0),0)</f>
        <v>0</v>
      </c>
      <c r="AS6" s="18">
        <f>IFERROR(IF(#REF!=2,1,0),0)</f>
        <v>0</v>
      </c>
      <c r="AT6" s="18">
        <f>IFERROR(IF(#REF!=2,1,0),0)</f>
        <v>0</v>
      </c>
      <c r="AU6" s="18">
        <f>IFERROR(IF(#REF!=2,1,0),0)</f>
        <v>0</v>
      </c>
      <c r="AV6" s="18">
        <f>IFERROR(IF(#REF!=2,1,0),0)</f>
        <v>0</v>
      </c>
      <c r="AW6" s="18">
        <f>IFERROR(IF(#REF!=2,1,0),0)</f>
        <v>0</v>
      </c>
      <c r="AX6" s="18">
        <f>IFERROR(IF(#REF!=2,1,0),0)</f>
        <v>0</v>
      </c>
      <c r="AY6" s="18">
        <f>IFERROR(IF(#REF!=2,1,0),0)</f>
        <v>0</v>
      </c>
      <c r="AZ6" s="18">
        <f>IFERROR(IF(#REF!=2,1,0),0)</f>
        <v>0</v>
      </c>
      <c r="BA6" s="18">
        <f>IFERROR(IF(#REF!=2,1,0),0)</f>
        <v>0</v>
      </c>
      <c r="BB6" s="18">
        <f>IFERROR(IF(#REF!=2,1,0),0)</f>
        <v>0</v>
      </c>
      <c r="BC6" s="18">
        <f>IFERROR(IF(#REF!=2,1,0),0)</f>
        <v>0</v>
      </c>
      <c r="BD6" s="42">
        <f>SUM(H6:BC6)</f>
        <v>0</v>
      </c>
      <c r="BE6" s="18"/>
      <c r="BF6" s="18"/>
      <c r="BG6" s="18"/>
      <c r="BH6" s="18"/>
    </row>
    <row r="7" spans="1:60" ht="17.25" customHeight="1" x14ac:dyDescent="0.2">
      <c r="A7" s="74" t="s">
        <v>47</v>
      </c>
      <c r="B7" s="74"/>
      <c r="C7" s="74"/>
      <c r="D7" s="74"/>
      <c r="E7" s="9">
        <f t="shared" ref="E7:E25" si="0">BD7</f>
        <v>1</v>
      </c>
      <c r="F7" s="3" t="s">
        <v>5</v>
      </c>
      <c r="G7" s="18"/>
      <c r="H7" s="18">
        <f>IFERROR(IF('1'!E15=2,1,0),0)</f>
        <v>0</v>
      </c>
      <c r="I7" s="18">
        <f>IFERROR(IF('2'!E15=2,1,0),0)</f>
        <v>0</v>
      </c>
      <c r="J7" s="18">
        <f>IFERROR(IF('3'!E15=2,1,0),0)</f>
        <v>0</v>
      </c>
      <c r="K7" s="18">
        <f>IFERROR(IF('4'!E15=2,1,0),0)</f>
        <v>0</v>
      </c>
      <c r="L7" s="18">
        <f>IFERROR(IF('5'!E15=2,1,0),0)</f>
        <v>1</v>
      </c>
      <c r="M7" s="18">
        <f>IFERROR(IF('6'!E15=2,1,0),0)</f>
        <v>0</v>
      </c>
      <c r="N7" s="18">
        <f>IFERROR(IF('7'!E15=2,1,0),0)</f>
        <v>0</v>
      </c>
      <c r="O7" s="18">
        <f>IFERROR(IF('8'!E15=2,1,0),0)</f>
        <v>0</v>
      </c>
      <c r="P7" s="18">
        <f>IFERROR(IF('9'!E15=2,1,0),0)</f>
        <v>0</v>
      </c>
      <c r="Q7" s="18">
        <f>IFERROR(IF('10'!E15=2,1,0),0)</f>
        <v>0</v>
      </c>
      <c r="R7" s="18">
        <f>IFERROR(IF(#REF!=2,1,0),0)</f>
        <v>0</v>
      </c>
      <c r="S7" s="18">
        <f>IFERROR(IF(#REF!=2,1,0),0)</f>
        <v>0</v>
      </c>
      <c r="T7" s="18">
        <f>IFERROR(IF(#REF!=2,1,0),0)</f>
        <v>0</v>
      </c>
      <c r="U7" s="18">
        <f>IFERROR(IF(#REF!=2,1,0),0)</f>
        <v>0</v>
      </c>
      <c r="V7" s="18">
        <f>IFERROR(IF(#REF!=2,1,0),0)</f>
        <v>0</v>
      </c>
      <c r="W7" s="18">
        <f>IFERROR(IF(#REF!=2,1,0),0)</f>
        <v>0</v>
      </c>
      <c r="X7" s="18">
        <f>IFERROR(IF(#REF!=2,1,0),0)</f>
        <v>0</v>
      </c>
      <c r="Y7" s="18">
        <f>IFERROR(IF(#REF!=2,1,0),0)</f>
        <v>0</v>
      </c>
      <c r="Z7" s="18">
        <f>IFERROR(IF(#REF!=2,1,0),0)</f>
        <v>0</v>
      </c>
      <c r="AA7" s="18">
        <f>IFERROR(IF(#REF!=2,1,0),0)</f>
        <v>0</v>
      </c>
      <c r="AB7" s="18">
        <f>IFERROR(IF(#REF!=2,1,0),0)</f>
        <v>0</v>
      </c>
      <c r="AC7" s="18">
        <f>IFERROR(IF(#REF!=2,1,0),0)</f>
        <v>0</v>
      </c>
      <c r="AD7" s="18">
        <f>IFERROR(IF(#REF!=2,1,0),0)</f>
        <v>0</v>
      </c>
      <c r="AE7" s="18">
        <f>IFERROR(IF(#REF!=2,1,0),0)</f>
        <v>0</v>
      </c>
      <c r="AF7" s="18">
        <f>IFERROR(IF(#REF!=2,1,0),0)</f>
        <v>0</v>
      </c>
      <c r="AG7" s="18">
        <f>IFERROR(IF(#REF!=2,1,0),0)</f>
        <v>0</v>
      </c>
      <c r="AH7" s="18">
        <f>IFERROR(IF(#REF!=2,1,0),0)</f>
        <v>0</v>
      </c>
      <c r="AI7" s="18">
        <f>IFERROR(IF(#REF!=2,1,0),0)</f>
        <v>0</v>
      </c>
      <c r="AJ7" s="18">
        <f>IFERROR(IF(#REF!=2,1,0),0)</f>
        <v>0</v>
      </c>
      <c r="AK7" s="18">
        <f>IFERROR(IF(#REF!=2,1,0),0)</f>
        <v>0</v>
      </c>
      <c r="AL7" s="18">
        <f>IFERROR(IF(#REF!=2,1,0),0)</f>
        <v>0</v>
      </c>
      <c r="AM7" s="18">
        <f>IFERROR(IF(#REF!=2,1,0),0)</f>
        <v>0</v>
      </c>
      <c r="AN7" s="18">
        <f>IFERROR(IF(#REF!=2,1,0),0)</f>
        <v>0</v>
      </c>
      <c r="AO7" s="18">
        <f>IFERROR(IF(#REF!=2,1,0),0)</f>
        <v>0</v>
      </c>
      <c r="AP7" s="18">
        <f>IFERROR(IF(#REF!=2,1,0),0)</f>
        <v>0</v>
      </c>
      <c r="AQ7" s="18">
        <f>IFERROR(IF(#REF!=2,1,0),0)</f>
        <v>0</v>
      </c>
      <c r="AR7" s="18">
        <f>IFERROR(IF(#REF!=2,1,0),0)</f>
        <v>0</v>
      </c>
      <c r="AS7" s="18">
        <f>IFERROR(IF(#REF!=2,1,0),0)</f>
        <v>0</v>
      </c>
      <c r="AT7" s="18">
        <f>IFERROR(IF(#REF!=2,1,0),0)</f>
        <v>0</v>
      </c>
      <c r="AU7" s="18">
        <f>IFERROR(IF(#REF!=2,1,0),0)</f>
        <v>0</v>
      </c>
      <c r="AV7" s="18">
        <f>IFERROR(IF(#REF!=2,1,0),0)</f>
        <v>0</v>
      </c>
      <c r="AW7" s="18">
        <f>IFERROR(IF(#REF!=2,1,0),0)</f>
        <v>0</v>
      </c>
      <c r="AX7" s="18">
        <f>IFERROR(IF(#REF!=2,1,0),0)</f>
        <v>0</v>
      </c>
      <c r="AY7" s="18">
        <f>IFERROR(IF(#REF!=2,1,0),0)</f>
        <v>0</v>
      </c>
      <c r="AZ7" s="18">
        <f>IFERROR(IF(#REF!=2,1,0),0)</f>
        <v>0</v>
      </c>
      <c r="BA7" s="18">
        <f>IFERROR(IF(#REF!=2,1,0),0)</f>
        <v>0</v>
      </c>
      <c r="BB7" s="18">
        <f>IFERROR(IF(#REF!=2,1,0),0)</f>
        <v>0</v>
      </c>
      <c r="BC7" s="18">
        <f>IFERROR(IF(#REF!=2,1,0),0)</f>
        <v>0</v>
      </c>
      <c r="BD7" s="42">
        <f t="shared" ref="BD7:BD25" si="1">SUM(H7:BC7)</f>
        <v>1</v>
      </c>
      <c r="BE7" s="18"/>
      <c r="BF7" s="18"/>
      <c r="BG7" s="18"/>
      <c r="BH7" s="18"/>
    </row>
    <row r="8" spans="1:60" ht="17.25" customHeight="1" x14ac:dyDescent="0.2">
      <c r="A8" s="74" t="s">
        <v>48</v>
      </c>
      <c r="B8" s="74"/>
      <c r="C8" s="74"/>
      <c r="D8" s="74"/>
      <c r="E8" s="9">
        <f t="shared" si="0"/>
        <v>0</v>
      </c>
      <c r="F8" s="3" t="s">
        <v>5</v>
      </c>
      <c r="G8" s="18"/>
      <c r="H8" s="18">
        <f>IFERROR(IF('1'!E16=2,1,0),0)</f>
        <v>0</v>
      </c>
      <c r="I8" s="18">
        <f>IFERROR(IF('2'!E16=2,1,0),0)</f>
        <v>0</v>
      </c>
      <c r="J8" s="18">
        <f>IFERROR(IF('3'!E16=2,1,0),0)</f>
        <v>0</v>
      </c>
      <c r="K8" s="18">
        <f>IFERROR(IF('4'!E16=2,1,0),0)</f>
        <v>0</v>
      </c>
      <c r="L8" s="18">
        <f>IFERROR(IF('5'!E16=2,1,0),0)</f>
        <v>0</v>
      </c>
      <c r="M8" s="18">
        <f>IFERROR(IF('6'!E16=2,1,0),0)</f>
        <v>0</v>
      </c>
      <c r="N8" s="18">
        <f>IFERROR(IF('7'!E16=2,1,0),0)</f>
        <v>0</v>
      </c>
      <c r="O8" s="18">
        <f>IFERROR(IF('8'!E16=2,1,0),0)</f>
        <v>0</v>
      </c>
      <c r="P8" s="18">
        <f>IFERROR(IF('9'!E16=2,1,0),0)</f>
        <v>0</v>
      </c>
      <c r="Q8" s="18">
        <f>IFERROR(IF('10'!E16=2,1,0),0)</f>
        <v>0</v>
      </c>
      <c r="R8" s="18">
        <f>IFERROR(IF(#REF!=2,1,0),0)</f>
        <v>0</v>
      </c>
      <c r="S8" s="18">
        <f>IFERROR(IF(#REF!=2,1,0),0)</f>
        <v>0</v>
      </c>
      <c r="T8" s="18">
        <f>IFERROR(IF(#REF!=2,1,0),0)</f>
        <v>0</v>
      </c>
      <c r="U8" s="18">
        <f>IFERROR(IF(#REF!=2,1,0),0)</f>
        <v>0</v>
      </c>
      <c r="V8" s="18">
        <f>IFERROR(IF(#REF!=2,1,0),0)</f>
        <v>0</v>
      </c>
      <c r="W8" s="18">
        <f>IFERROR(IF(#REF!=2,1,0),0)</f>
        <v>0</v>
      </c>
      <c r="X8" s="18">
        <f>IFERROR(IF(#REF!=2,1,0),0)</f>
        <v>0</v>
      </c>
      <c r="Y8" s="18">
        <f>IFERROR(IF(#REF!=2,1,0),0)</f>
        <v>0</v>
      </c>
      <c r="Z8" s="18">
        <f>IFERROR(IF(#REF!=2,1,0),0)</f>
        <v>0</v>
      </c>
      <c r="AA8" s="18">
        <f>IFERROR(IF(#REF!=2,1,0),0)</f>
        <v>0</v>
      </c>
      <c r="AB8" s="18">
        <f>IFERROR(IF(#REF!=2,1,0),0)</f>
        <v>0</v>
      </c>
      <c r="AC8" s="18">
        <f>IFERROR(IF(#REF!=2,1,0),0)</f>
        <v>0</v>
      </c>
      <c r="AD8" s="18">
        <f>IFERROR(IF(#REF!=2,1,0),0)</f>
        <v>0</v>
      </c>
      <c r="AE8" s="18">
        <f>IFERROR(IF(#REF!=2,1,0),0)</f>
        <v>0</v>
      </c>
      <c r="AF8" s="18">
        <f>IFERROR(IF(#REF!=2,1,0),0)</f>
        <v>0</v>
      </c>
      <c r="AG8" s="18">
        <f>IFERROR(IF(#REF!=2,1,0),0)</f>
        <v>0</v>
      </c>
      <c r="AH8" s="18">
        <f>IFERROR(IF(#REF!=2,1,0),0)</f>
        <v>0</v>
      </c>
      <c r="AI8" s="18">
        <f>IFERROR(IF(#REF!=2,1,0),0)</f>
        <v>0</v>
      </c>
      <c r="AJ8" s="18">
        <f>IFERROR(IF(#REF!=2,1,0),0)</f>
        <v>0</v>
      </c>
      <c r="AK8" s="18">
        <f>IFERROR(IF(#REF!=2,1,0),0)</f>
        <v>0</v>
      </c>
      <c r="AL8" s="18">
        <f>IFERROR(IF(#REF!=2,1,0),0)</f>
        <v>0</v>
      </c>
      <c r="AM8" s="18">
        <f>IFERROR(IF(#REF!=2,1,0),0)</f>
        <v>0</v>
      </c>
      <c r="AN8" s="18">
        <f>IFERROR(IF(#REF!=2,1,0),0)</f>
        <v>0</v>
      </c>
      <c r="AO8" s="18">
        <f>IFERROR(IF(#REF!=2,1,0),0)</f>
        <v>0</v>
      </c>
      <c r="AP8" s="18">
        <f>IFERROR(IF(#REF!=2,1,0),0)</f>
        <v>0</v>
      </c>
      <c r="AQ8" s="18">
        <f>IFERROR(IF(#REF!=2,1,0),0)</f>
        <v>0</v>
      </c>
      <c r="AR8" s="18">
        <f>IFERROR(IF(#REF!=2,1,0),0)</f>
        <v>0</v>
      </c>
      <c r="AS8" s="18">
        <f>IFERROR(IF(#REF!=2,1,0),0)</f>
        <v>0</v>
      </c>
      <c r="AT8" s="18">
        <f>IFERROR(IF(#REF!=2,1,0),0)</f>
        <v>0</v>
      </c>
      <c r="AU8" s="18">
        <f>IFERROR(IF(#REF!=2,1,0),0)</f>
        <v>0</v>
      </c>
      <c r="AV8" s="18">
        <f>IFERROR(IF(#REF!=2,1,0),0)</f>
        <v>0</v>
      </c>
      <c r="AW8" s="18">
        <f>IFERROR(IF(#REF!=2,1,0),0)</f>
        <v>0</v>
      </c>
      <c r="AX8" s="18">
        <f>IFERROR(IF(#REF!=2,1,0),0)</f>
        <v>0</v>
      </c>
      <c r="AY8" s="18">
        <f>IFERROR(IF(#REF!=2,1,0),0)</f>
        <v>0</v>
      </c>
      <c r="AZ8" s="18">
        <f>IFERROR(IF(#REF!=2,1,0),0)</f>
        <v>0</v>
      </c>
      <c r="BA8" s="18">
        <f>IFERROR(IF(#REF!=2,1,0),0)</f>
        <v>0</v>
      </c>
      <c r="BB8" s="18">
        <f>IFERROR(IF(#REF!=2,1,0),0)</f>
        <v>0</v>
      </c>
      <c r="BC8" s="18">
        <f>IFERROR(IF(#REF!=2,1,0),0)</f>
        <v>0</v>
      </c>
      <c r="BD8" s="42">
        <f t="shared" si="1"/>
        <v>0</v>
      </c>
      <c r="BE8" s="18"/>
      <c r="BF8" s="18"/>
      <c r="BG8" s="18"/>
      <c r="BH8" s="18"/>
    </row>
    <row r="9" spans="1:60" ht="17.25" customHeight="1" x14ac:dyDescent="0.2">
      <c r="A9" s="74" t="s">
        <v>49</v>
      </c>
      <c r="B9" s="74"/>
      <c r="C9" s="74"/>
      <c r="D9" s="74"/>
      <c r="E9" s="9">
        <f t="shared" si="0"/>
        <v>1</v>
      </c>
      <c r="F9" s="3" t="s">
        <v>5</v>
      </c>
      <c r="G9" s="18"/>
      <c r="H9" s="18">
        <f>IFERROR(IF('1'!E17=2,1,0),0)</f>
        <v>1</v>
      </c>
      <c r="I9" s="18">
        <f>IFERROR(IF('2'!E17=2,1,0),0)</f>
        <v>0</v>
      </c>
      <c r="J9" s="18">
        <f>IFERROR(IF('3'!E17=2,1,0),0)</f>
        <v>0</v>
      </c>
      <c r="K9" s="18">
        <f>IFERROR(IF('4'!E17=2,1,0),0)</f>
        <v>0</v>
      </c>
      <c r="L9" s="18">
        <f>IFERROR(IF('5'!E17=2,1,0),0)</f>
        <v>0</v>
      </c>
      <c r="M9" s="18">
        <f>IFERROR(IF('6'!E17=2,1,0),0)</f>
        <v>0</v>
      </c>
      <c r="N9" s="18">
        <f>IFERROR(IF('7'!E17=2,1,0),0)</f>
        <v>0</v>
      </c>
      <c r="O9" s="18">
        <f>IFERROR(IF('8'!E17=2,1,0),0)</f>
        <v>0</v>
      </c>
      <c r="P9" s="18">
        <f>IFERROR(IF('9'!E17=2,1,0),0)</f>
        <v>0</v>
      </c>
      <c r="Q9" s="18">
        <f>IFERROR(IF('10'!E17=2,1,0),0)</f>
        <v>0</v>
      </c>
      <c r="R9" s="18">
        <f>IFERROR(IF(#REF!=2,1,0),0)</f>
        <v>0</v>
      </c>
      <c r="S9" s="18">
        <f>IFERROR(IF(#REF!=2,1,0),0)</f>
        <v>0</v>
      </c>
      <c r="T9" s="18">
        <f>IFERROR(IF(#REF!=2,1,0),0)</f>
        <v>0</v>
      </c>
      <c r="U9" s="18">
        <f>IFERROR(IF(#REF!=2,1,0),0)</f>
        <v>0</v>
      </c>
      <c r="V9" s="18">
        <f>IFERROR(IF(#REF!=2,1,0),0)</f>
        <v>0</v>
      </c>
      <c r="W9" s="18">
        <f>IFERROR(IF(#REF!=2,1,0),0)</f>
        <v>0</v>
      </c>
      <c r="X9" s="18">
        <f>IFERROR(IF(#REF!=2,1,0),0)</f>
        <v>0</v>
      </c>
      <c r="Y9" s="18">
        <f>IFERROR(IF(#REF!=2,1,0),0)</f>
        <v>0</v>
      </c>
      <c r="Z9" s="18">
        <f>IFERROR(IF(#REF!=2,1,0),0)</f>
        <v>0</v>
      </c>
      <c r="AA9" s="18">
        <f>IFERROR(IF(#REF!=2,1,0),0)</f>
        <v>0</v>
      </c>
      <c r="AB9" s="18">
        <f>IFERROR(IF(#REF!=2,1,0),0)</f>
        <v>0</v>
      </c>
      <c r="AC9" s="18">
        <f>IFERROR(IF(#REF!=2,1,0),0)</f>
        <v>0</v>
      </c>
      <c r="AD9" s="18">
        <f>IFERROR(IF(#REF!=2,1,0),0)</f>
        <v>0</v>
      </c>
      <c r="AE9" s="18">
        <f>IFERROR(IF(#REF!=2,1,0),0)</f>
        <v>0</v>
      </c>
      <c r="AF9" s="18">
        <f>IFERROR(IF(#REF!=2,1,0),0)</f>
        <v>0</v>
      </c>
      <c r="AG9" s="18">
        <f>IFERROR(IF(#REF!=2,1,0),0)</f>
        <v>0</v>
      </c>
      <c r="AH9" s="18">
        <f>IFERROR(IF(#REF!=2,1,0),0)</f>
        <v>0</v>
      </c>
      <c r="AI9" s="18">
        <f>IFERROR(IF(#REF!=2,1,0),0)</f>
        <v>0</v>
      </c>
      <c r="AJ9" s="18">
        <f>IFERROR(IF(#REF!=2,1,0),0)</f>
        <v>0</v>
      </c>
      <c r="AK9" s="18">
        <f>IFERROR(IF(#REF!=2,1,0),0)</f>
        <v>0</v>
      </c>
      <c r="AL9" s="18">
        <f>IFERROR(IF(#REF!=2,1,0),0)</f>
        <v>0</v>
      </c>
      <c r="AM9" s="18">
        <f>IFERROR(IF(#REF!=2,1,0),0)</f>
        <v>0</v>
      </c>
      <c r="AN9" s="18">
        <f>IFERROR(IF(#REF!=2,1,0),0)</f>
        <v>0</v>
      </c>
      <c r="AO9" s="18">
        <f>IFERROR(IF(#REF!=2,1,0),0)</f>
        <v>0</v>
      </c>
      <c r="AP9" s="18">
        <f>IFERROR(IF(#REF!=2,1,0),0)</f>
        <v>0</v>
      </c>
      <c r="AQ9" s="18">
        <f>IFERROR(IF(#REF!=2,1,0),0)</f>
        <v>0</v>
      </c>
      <c r="AR9" s="18">
        <f>IFERROR(IF(#REF!=2,1,0),0)</f>
        <v>0</v>
      </c>
      <c r="AS9" s="18">
        <f>IFERROR(IF(#REF!=2,1,0),0)</f>
        <v>0</v>
      </c>
      <c r="AT9" s="18">
        <f>IFERROR(IF(#REF!=2,1,0),0)</f>
        <v>0</v>
      </c>
      <c r="AU9" s="18">
        <f>IFERROR(IF(#REF!=2,1,0),0)</f>
        <v>0</v>
      </c>
      <c r="AV9" s="18">
        <f>IFERROR(IF(#REF!=2,1,0),0)</f>
        <v>0</v>
      </c>
      <c r="AW9" s="18">
        <f>IFERROR(IF(#REF!=2,1,0),0)</f>
        <v>0</v>
      </c>
      <c r="AX9" s="18">
        <f>IFERROR(IF(#REF!=2,1,0),0)</f>
        <v>0</v>
      </c>
      <c r="AY9" s="18">
        <f>IFERROR(IF(#REF!=2,1,0),0)</f>
        <v>0</v>
      </c>
      <c r="AZ9" s="18">
        <f>IFERROR(IF(#REF!=2,1,0),0)</f>
        <v>0</v>
      </c>
      <c r="BA9" s="18">
        <f>IFERROR(IF(#REF!=2,1,0),0)</f>
        <v>0</v>
      </c>
      <c r="BB9" s="18">
        <f>IFERROR(IF(#REF!=2,1,0),0)</f>
        <v>0</v>
      </c>
      <c r="BC9" s="18">
        <f>IFERROR(IF(#REF!=2,1,0),0)</f>
        <v>0</v>
      </c>
      <c r="BD9" s="42">
        <f t="shared" si="1"/>
        <v>1</v>
      </c>
      <c r="BE9" s="18"/>
      <c r="BF9" s="18"/>
      <c r="BG9" s="18"/>
      <c r="BH9" s="18"/>
    </row>
    <row r="10" spans="1:60" ht="17.25" customHeight="1" x14ac:dyDescent="0.2">
      <c r="A10" s="74" t="s">
        <v>50</v>
      </c>
      <c r="B10" s="74"/>
      <c r="C10" s="74"/>
      <c r="D10" s="74"/>
      <c r="E10" s="9">
        <f t="shared" si="0"/>
        <v>6</v>
      </c>
      <c r="F10" s="3" t="s">
        <v>6</v>
      </c>
      <c r="G10" s="18"/>
      <c r="H10" s="18">
        <f>IFERROR(IF('1'!E18=2,1,0),0)</f>
        <v>1</v>
      </c>
      <c r="I10" s="18">
        <f>IFERROR(IF('2'!E18=2,1,0),0)</f>
        <v>0</v>
      </c>
      <c r="J10" s="18">
        <f>IFERROR(IF('3'!E18=2,1,0),0)</f>
        <v>0</v>
      </c>
      <c r="K10" s="18">
        <f>IFERROR(IF('4'!E18=2,1,0),0)</f>
        <v>0</v>
      </c>
      <c r="L10" s="18">
        <f>IFERROR(IF('5'!E18=2,1,0),0)</f>
        <v>0</v>
      </c>
      <c r="M10" s="18">
        <f>IFERROR(IF('6'!E18=2,1,0),0)</f>
        <v>1</v>
      </c>
      <c r="N10" s="18">
        <f>IFERROR(IF('7'!E18=2,1,0),0)</f>
        <v>1</v>
      </c>
      <c r="O10" s="18">
        <f>IFERROR(IF('8'!E18=2,1,0),0)</f>
        <v>1</v>
      </c>
      <c r="P10" s="18">
        <f>IFERROR(IF('9'!E18=2,1,0),0)</f>
        <v>1</v>
      </c>
      <c r="Q10" s="18">
        <f>IFERROR(IF('10'!E18=2,1,0),0)</f>
        <v>1</v>
      </c>
      <c r="R10" s="18">
        <f>IFERROR(IF(#REF!=2,1,0),0)</f>
        <v>0</v>
      </c>
      <c r="S10" s="18">
        <f>IFERROR(IF(#REF!=2,1,0),0)</f>
        <v>0</v>
      </c>
      <c r="T10" s="18">
        <f>IFERROR(IF(#REF!=2,1,0),0)</f>
        <v>0</v>
      </c>
      <c r="U10" s="18">
        <f>IFERROR(IF(#REF!=2,1,0),0)</f>
        <v>0</v>
      </c>
      <c r="V10" s="18">
        <f>IFERROR(IF(#REF!=2,1,0),0)</f>
        <v>0</v>
      </c>
      <c r="W10" s="18">
        <f>IFERROR(IF(#REF!=2,1,0),0)</f>
        <v>0</v>
      </c>
      <c r="X10" s="18">
        <f>IFERROR(IF(#REF!=2,1,0),0)</f>
        <v>0</v>
      </c>
      <c r="Y10" s="18">
        <f>IFERROR(IF(#REF!=2,1,0),0)</f>
        <v>0</v>
      </c>
      <c r="Z10" s="18">
        <f>IFERROR(IF(#REF!=2,1,0),0)</f>
        <v>0</v>
      </c>
      <c r="AA10" s="18">
        <f>IFERROR(IF(#REF!=2,1,0),0)</f>
        <v>0</v>
      </c>
      <c r="AB10" s="18">
        <f>IFERROR(IF(#REF!=2,1,0),0)</f>
        <v>0</v>
      </c>
      <c r="AC10" s="18">
        <f>IFERROR(IF(#REF!=2,1,0),0)</f>
        <v>0</v>
      </c>
      <c r="AD10" s="18">
        <f>IFERROR(IF(#REF!=2,1,0),0)</f>
        <v>0</v>
      </c>
      <c r="AE10" s="18">
        <f>IFERROR(IF(#REF!=2,1,0),0)</f>
        <v>0</v>
      </c>
      <c r="AF10" s="18">
        <f>IFERROR(IF(#REF!=2,1,0),0)</f>
        <v>0</v>
      </c>
      <c r="AG10" s="18">
        <f>IFERROR(IF(#REF!=2,1,0),0)</f>
        <v>0</v>
      </c>
      <c r="AH10" s="18">
        <f>IFERROR(IF(#REF!=2,1,0),0)</f>
        <v>0</v>
      </c>
      <c r="AI10" s="18">
        <f>IFERROR(IF(#REF!=2,1,0),0)</f>
        <v>0</v>
      </c>
      <c r="AJ10" s="18">
        <f>IFERROR(IF(#REF!=2,1,0),0)</f>
        <v>0</v>
      </c>
      <c r="AK10" s="18">
        <f>IFERROR(IF(#REF!=2,1,0),0)</f>
        <v>0</v>
      </c>
      <c r="AL10" s="18">
        <f>IFERROR(IF(#REF!=2,1,0),0)</f>
        <v>0</v>
      </c>
      <c r="AM10" s="18">
        <f>IFERROR(IF(#REF!=2,1,0),0)</f>
        <v>0</v>
      </c>
      <c r="AN10" s="18">
        <f>IFERROR(IF(#REF!=2,1,0),0)</f>
        <v>0</v>
      </c>
      <c r="AO10" s="18">
        <f>IFERROR(IF(#REF!=2,1,0),0)</f>
        <v>0</v>
      </c>
      <c r="AP10" s="18">
        <f>IFERROR(IF(#REF!=2,1,0),0)</f>
        <v>0</v>
      </c>
      <c r="AQ10" s="18">
        <f>IFERROR(IF(#REF!=2,1,0),0)</f>
        <v>0</v>
      </c>
      <c r="AR10" s="18">
        <f>IFERROR(IF(#REF!=2,1,0),0)</f>
        <v>0</v>
      </c>
      <c r="AS10" s="18">
        <f>IFERROR(IF(#REF!=2,1,0),0)</f>
        <v>0</v>
      </c>
      <c r="AT10" s="18">
        <f>IFERROR(IF(#REF!=2,1,0),0)</f>
        <v>0</v>
      </c>
      <c r="AU10" s="18">
        <f>IFERROR(IF(#REF!=2,1,0),0)</f>
        <v>0</v>
      </c>
      <c r="AV10" s="18">
        <f>IFERROR(IF(#REF!=2,1,0),0)</f>
        <v>0</v>
      </c>
      <c r="AW10" s="18">
        <f>IFERROR(IF(#REF!=2,1,0),0)</f>
        <v>0</v>
      </c>
      <c r="AX10" s="18">
        <f>IFERROR(IF(#REF!=2,1,0),0)</f>
        <v>0</v>
      </c>
      <c r="AY10" s="18">
        <f>IFERROR(IF(#REF!=2,1,0),0)</f>
        <v>0</v>
      </c>
      <c r="AZ10" s="18">
        <f>IFERROR(IF(#REF!=2,1,0),0)</f>
        <v>0</v>
      </c>
      <c r="BA10" s="18">
        <f>IFERROR(IF(#REF!=2,1,0),0)</f>
        <v>0</v>
      </c>
      <c r="BB10" s="18">
        <f>IFERROR(IF(#REF!=2,1,0),0)</f>
        <v>0</v>
      </c>
      <c r="BC10" s="18">
        <f>IFERROR(IF(#REF!=2,1,0),0)</f>
        <v>0</v>
      </c>
      <c r="BD10" s="42">
        <f t="shared" si="1"/>
        <v>6</v>
      </c>
      <c r="BE10" s="18"/>
      <c r="BF10" s="18"/>
      <c r="BG10" s="18"/>
      <c r="BH10" s="18"/>
    </row>
    <row r="11" spans="1:60" ht="17.25" customHeight="1" x14ac:dyDescent="0.2">
      <c r="A11" s="74" t="s">
        <v>67</v>
      </c>
      <c r="B11" s="74"/>
      <c r="C11" s="74"/>
      <c r="D11" s="74"/>
      <c r="E11" s="9">
        <f t="shared" si="0"/>
        <v>5</v>
      </c>
      <c r="F11" s="3" t="s">
        <v>6</v>
      </c>
      <c r="G11" s="18"/>
      <c r="H11" s="18">
        <f>IFERROR(IF('1'!E19=2,1,0),0)</f>
        <v>0</v>
      </c>
      <c r="I11" s="18">
        <f>IFERROR(IF('2'!E19=2,1,0),0)</f>
        <v>0</v>
      </c>
      <c r="J11" s="18">
        <f>IFERROR(IF('3'!E19=2,1,0),0)</f>
        <v>0</v>
      </c>
      <c r="K11" s="18">
        <f>IFERROR(IF('4'!E19=2,1,0),0)</f>
        <v>0</v>
      </c>
      <c r="L11" s="18">
        <f>IFERROR(IF('5'!E19=2,1,0),0)</f>
        <v>0</v>
      </c>
      <c r="M11" s="18">
        <f>IFERROR(IF('6'!E19=2,1,0),0)</f>
        <v>1</v>
      </c>
      <c r="N11" s="18">
        <f>IFERROR(IF('7'!E19=2,1,0),0)</f>
        <v>1</v>
      </c>
      <c r="O11" s="18">
        <f>IFERROR(IF('8'!E19=2,1,0),0)</f>
        <v>1</v>
      </c>
      <c r="P11" s="18">
        <f>IFERROR(IF('9'!E19=2,1,0),0)</f>
        <v>1</v>
      </c>
      <c r="Q11" s="18">
        <f>IFERROR(IF('10'!E19=2,1,0),0)</f>
        <v>1</v>
      </c>
      <c r="R11" s="18">
        <f>IFERROR(IF(#REF!=2,1,0),0)</f>
        <v>0</v>
      </c>
      <c r="S11" s="18">
        <f>IFERROR(IF(#REF!=2,1,0),0)</f>
        <v>0</v>
      </c>
      <c r="T11" s="18">
        <f>IFERROR(IF(#REF!=2,1,0),0)</f>
        <v>0</v>
      </c>
      <c r="U11" s="18">
        <f>IFERROR(IF(#REF!=2,1,0),0)</f>
        <v>0</v>
      </c>
      <c r="V11" s="18">
        <f>IFERROR(IF(#REF!=2,1,0),0)</f>
        <v>0</v>
      </c>
      <c r="W11" s="18">
        <f>IFERROR(IF(#REF!=2,1,0),0)</f>
        <v>0</v>
      </c>
      <c r="X11" s="18">
        <f>IFERROR(IF(#REF!=2,1,0),0)</f>
        <v>0</v>
      </c>
      <c r="Y11" s="18">
        <f>IFERROR(IF(#REF!=2,1,0),0)</f>
        <v>0</v>
      </c>
      <c r="Z11" s="18">
        <f>IFERROR(IF(#REF!=2,1,0),0)</f>
        <v>0</v>
      </c>
      <c r="AA11" s="18">
        <f>IFERROR(IF(#REF!=2,1,0),0)</f>
        <v>0</v>
      </c>
      <c r="AB11" s="18">
        <f>IFERROR(IF(#REF!=2,1,0),0)</f>
        <v>0</v>
      </c>
      <c r="AC11" s="18">
        <f>IFERROR(IF(#REF!=2,1,0),0)</f>
        <v>0</v>
      </c>
      <c r="AD11" s="18">
        <f>IFERROR(IF(#REF!=2,1,0),0)</f>
        <v>0</v>
      </c>
      <c r="AE11" s="18">
        <f>IFERROR(IF(#REF!=2,1,0),0)</f>
        <v>0</v>
      </c>
      <c r="AF11" s="18">
        <f>IFERROR(IF(#REF!=2,1,0),0)</f>
        <v>0</v>
      </c>
      <c r="AG11" s="18">
        <f>IFERROR(IF(#REF!=2,1,0),0)</f>
        <v>0</v>
      </c>
      <c r="AH11" s="18">
        <f>IFERROR(IF(#REF!=2,1,0),0)</f>
        <v>0</v>
      </c>
      <c r="AI11" s="18">
        <f>IFERROR(IF(#REF!=2,1,0),0)</f>
        <v>0</v>
      </c>
      <c r="AJ11" s="18">
        <f>IFERROR(IF(#REF!=2,1,0),0)</f>
        <v>0</v>
      </c>
      <c r="AK11" s="18">
        <f>IFERROR(IF(#REF!=2,1,0),0)</f>
        <v>0</v>
      </c>
      <c r="AL11" s="18">
        <f>IFERROR(IF(#REF!=2,1,0),0)</f>
        <v>0</v>
      </c>
      <c r="AM11" s="18">
        <f>IFERROR(IF(#REF!=2,1,0),0)</f>
        <v>0</v>
      </c>
      <c r="AN11" s="18">
        <f>IFERROR(IF(#REF!=2,1,0),0)</f>
        <v>0</v>
      </c>
      <c r="AO11" s="18">
        <f>IFERROR(IF(#REF!=2,1,0),0)</f>
        <v>0</v>
      </c>
      <c r="AP11" s="18">
        <f>IFERROR(IF(#REF!=2,1,0),0)</f>
        <v>0</v>
      </c>
      <c r="AQ11" s="18">
        <f>IFERROR(IF(#REF!=2,1,0),0)</f>
        <v>0</v>
      </c>
      <c r="AR11" s="18">
        <f>IFERROR(IF(#REF!=2,1,0),0)</f>
        <v>0</v>
      </c>
      <c r="AS11" s="18">
        <f>IFERROR(IF(#REF!=2,1,0),0)</f>
        <v>0</v>
      </c>
      <c r="AT11" s="18">
        <f>IFERROR(IF(#REF!=2,1,0),0)</f>
        <v>0</v>
      </c>
      <c r="AU11" s="18">
        <f>IFERROR(IF(#REF!=2,1,0),0)</f>
        <v>0</v>
      </c>
      <c r="AV11" s="18">
        <f>IFERROR(IF(#REF!=2,1,0),0)</f>
        <v>0</v>
      </c>
      <c r="AW11" s="18">
        <f>IFERROR(IF(#REF!=2,1,0),0)</f>
        <v>0</v>
      </c>
      <c r="AX11" s="18">
        <f>IFERROR(IF(#REF!=2,1,0),0)</f>
        <v>0</v>
      </c>
      <c r="AY11" s="18">
        <f>IFERROR(IF(#REF!=2,1,0),0)</f>
        <v>0</v>
      </c>
      <c r="AZ11" s="18">
        <f>IFERROR(IF(#REF!=2,1,0),0)</f>
        <v>0</v>
      </c>
      <c r="BA11" s="18">
        <f>IFERROR(IF(#REF!=2,1,0),0)</f>
        <v>0</v>
      </c>
      <c r="BB11" s="18">
        <f>IFERROR(IF(#REF!=2,1,0),0)</f>
        <v>0</v>
      </c>
      <c r="BC11" s="18">
        <f>IFERROR(IF(#REF!=2,1,0),0)</f>
        <v>0</v>
      </c>
      <c r="BD11" s="42">
        <f t="shared" si="1"/>
        <v>5</v>
      </c>
      <c r="BE11" s="18"/>
      <c r="BF11" s="18"/>
      <c r="BG11" s="18"/>
      <c r="BH11" s="18"/>
    </row>
    <row r="12" spans="1:60" ht="17.25" customHeight="1" x14ac:dyDescent="0.2">
      <c r="A12" s="74" t="s">
        <v>51</v>
      </c>
      <c r="B12" s="74"/>
      <c r="C12" s="74"/>
      <c r="D12" s="74"/>
      <c r="E12" s="9">
        <f t="shared" si="0"/>
        <v>6</v>
      </c>
      <c r="F12" s="3" t="s">
        <v>6</v>
      </c>
      <c r="G12" s="18"/>
      <c r="H12" s="18">
        <f>IFERROR(IF('1'!E20=2,1,0),0)</f>
        <v>1</v>
      </c>
      <c r="I12" s="18">
        <f>IFERROR(IF('2'!E20=2,1,0),0)</f>
        <v>0</v>
      </c>
      <c r="J12" s="18">
        <f>IFERROR(IF('3'!E20=2,1,0),0)</f>
        <v>0</v>
      </c>
      <c r="K12" s="18">
        <f>IFERROR(IF('4'!E20=2,1,0),0)</f>
        <v>0</v>
      </c>
      <c r="L12" s="18">
        <f>IFERROR(IF('5'!E20=2,1,0),0)</f>
        <v>0</v>
      </c>
      <c r="M12" s="18">
        <f>IFERROR(IF('6'!E20=2,1,0),0)</f>
        <v>1</v>
      </c>
      <c r="N12" s="18">
        <f>IFERROR(IF('7'!E20=2,1,0),0)</f>
        <v>1</v>
      </c>
      <c r="O12" s="18">
        <f>IFERROR(IF('8'!E20=2,1,0),0)</f>
        <v>1</v>
      </c>
      <c r="P12" s="18">
        <f>IFERROR(IF('9'!E20=2,1,0),0)</f>
        <v>1</v>
      </c>
      <c r="Q12" s="18">
        <f>IFERROR(IF('10'!E20=2,1,0),0)</f>
        <v>1</v>
      </c>
      <c r="R12" s="18">
        <f>IFERROR(IF(#REF!=2,1,0),0)</f>
        <v>0</v>
      </c>
      <c r="S12" s="18">
        <f>IFERROR(IF(#REF!=2,1,0),0)</f>
        <v>0</v>
      </c>
      <c r="T12" s="18">
        <f>IFERROR(IF(#REF!=2,1,0),0)</f>
        <v>0</v>
      </c>
      <c r="U12" s="18">
        <f>IFERROR(IF(#REF!=2,1,0),0)</f>
        <v>0</v>
      </c>
      <c r="V12" s="18">
        <f>IFERROR(IF(#REF!=2,1,0),0)</f>
        <v>0</v>
      </c>
      <c r="W12" s="18">
        <f>IFERROR(IF(#REF!=2,1,0),0)</f>
        <v>0</v>
      </c>
      <c r="X12" s="18">
        <f>IFERROR(IF(#REF!=2,1,0),0)</f>
        <v>0</v>
      </c>
      <c r="Y12" s="18">
        <f>IFERROR(IF(#REF!=2,1,0),0)</f>
        <v>0</v>
      </c>
      <c r="Z12" s="18">
        <f>IFERROR(IF(#REF!=2,1,0),0)</f>
        <v>0</v>
      </c>
      <c r="AA12" s="18">
        <f>IFERROR(IF(#REF!=2,1,0),0)</f>
        <v>0</v>
      </c>
      <c r="AB12" s="18">
        <f>IFERROR(IF(#REF!=2,1,0),0)</f>
        <v>0</v>
      </c>
      <c r="AC12" s="18">
        <f>IFERROR(IF(#REF!=2,1,0),0)</f>
        <v>0</v>
      </c>
      <c r="AD12" s="18">
        <f>IFERROR(IF(#REF!=2,1,0),0)</f>
        <v>0</v>
      </c>
      <c r="AE12" s="18">
        <f>IFERROR(IF(#REF!=2,1,0),0)</f>
        <v>0</v>
      </c>
      <c r="AF12" s="18">
        <f>IFERROR(IF(#REF!=2,1,0),0)</f>
        <v>0</v>
      </c>
      <c r="AG12" s="18">
        <f>IFERROR(IF(#REF!=2,1,0),0)</f>
        <v>0</v>
      </c>
      <c r="AH12" s="18">
        <f>IFERROR(IF(#REF!=2,1,0),0)</f>
        <v>0</v>
      </c>
      <c r="AI12" s="18">
        <f>IFERROR(IF(#REF!=2,1,0),0)</f>
        <v>0</v>
      </c>
      <c r="AJ12" s="18">
        <f>IFERROR(IF(#REF!=2,1,0),0)</f>
        <v>0</v>
      </c>
      <c r="AK12" s="18">
        <f>IFERROR(IF(#REF!=2,1,0),0)</f>
        <v>0</v>
      </c>
      <c r="AL12" s="18">
        <f>IFERROR(IF(#REF!=2,1,0),0)</f>
        <v>0</v>
      </c>
      <c r="AM12" s="18">
        <f>IFERROR(IF(#REF!=2,1,0),0)</f>
        <v>0</v>
      </c>
      <c r="AN12" s="18">
        <f>IFERROR(IF(#REF!=2,1,0),0)</f>
        <v>0</v>
      </c>
      <c r="AO12" s="18">
        <f>IFERROR(IF(#REF!=2,1,0),0)</f>
        <v>0</v>
      </c>
      <c r="AP12" s="18">
        <f>IFERROR(IF(#REF!=2,1,0),0)</f>
        <v>0</v>
      </c>
      <c r="AQ12" s="18">
        <f>IFERROR(IF(#REF!=2,1,0),0)</f>
        <v>0</v>
      </c>
      <c r="AR12" s="18">
        <f>IFERROR(IF(#REF!=2,1,0),0)</f>
        <v>0</v>
      </c>
      <c r="AS12" s="18">
        <f>IFERROR(IF(#REF!=2,1,0),0)</f>
        <v>0</v>
      </c>
      <c r="AT12" s="18">
        <f>IFERROR(IF(#REF!=2,1,0),0)</f>
        <v>0</v>
      </c>
      <c r="AU12" s="18">
        <f>IFERROR(IF(#REF!=2,1,0),0)</f>
        <v>0</v>
      </c>
      <c r="AV12" s="18">
        <f>IFERROR(IF(#REF!=2,1,0),0)</f>
        <v>0</v>
      </c>
      <c r="AW12" s="18">
        <f>IFERROR(IF(#REF!=2,1,0),0)</f>
        <v>0</v>
      </c>
      <c r="AX12" s="18">
        <f>IFERROR(IF(#REF!=2,1,0),0)</f>
        <v>0</v>
      </c>
      <c r="AY12" s="18">
        <f>IFERROR(IF(#REF!=2,1,0),0)</f>
        <v>0</v>
      </c>
      <c r="AZ12" s="18">
        <f>IFERROR(IF(#REF!=2,1,0),0)</f>
        <v>0</v>
      </c>
      <c r="BA12" s="18">
        <f>IFERROR(IF(#REF!=2,1,0),0)</f>
        <v>0</v>
      </c>
      <c r="BB12" s="18">
        <f>IFERROR(IF(#REF!=2,1,0),0)</f>
        <v>0</v>
      </c>
      <c r="BC12" s="18">
        <f>IFERROR(IF(#REF!=2,1,0),0)</f>
        <v>0</v>
      </c>
      <c r="BD12" s="42">
        <f t="shared" si="1"/>
        <v>6</v>
      </c>
      <c r="BE12" s="18"/>
      <c r="BF12" s="18"/>
      <c r="BG12" s="18"/>
      <c r="BH12" s="18"/>
    </row>
    <row r="13" spans="1:60" ht="17.25" customHeight="1" x14ac:dyDescent="0.2">
      <c r="A13" s="74" t="s">
        <v>52</v>
      </c>
      <c r="B13" s="74"/>
      <c r="C13" s="74"/>
      <c r="D13" s="74"/>
      <c r="E13" s="9">
        <f t="shared" si="0"/>
        <v>5</v>
      </c>
      <c r="F13" s="3" t="s">
        <v>6</v>
      </c>
      <c r="G13" s="18"/>
      <c r="H13" s="18">
        <f>IFERROR(IF('1'!E21=2,1,0),0)</f>
        <v>0</v>
      </c>
      <c r="I13" s="18">
        <f>IFERROR(IF('2'!E21=2,1,0),0)</f>
        <v>0</v>
      </c>
      <c r="J13" s="18">
        <f>IFERROR(IF('3'!E21=2,1,0),0)</f>
        <v>0</v>
      </c>
      <c r="K13" s="18">
        <f>IFERROR(IF('4'!E21=2,1,0),0)</f>
        <v>0</v>
      </c>
      <c r="L13" s="18">
        <f>IFERROR(IF('5'!E21=2,1,0),0)</f>
        <v>0</v>
      </c>
      <c r="M13" s="18">
        <f>IFERROR(IF('6'!E21=2,1,0),0)</f>
        <v>1</v>
      </c>
      <c r="N13" s="18">
        <f>IFERROR(IF('7'!E21=2,1,0),0)</f>
        <v>1</v>
      </c>
      <c r="O13" s="18">
        <f>IFERROR(IF('8'!E21=2,1,0),0)</f>
        <v>1</v>
      </c>
      <c r="P13" s="18">
        <f>IFERROR(IF('9'!E21=2,1,0),0)</f>
        <v>1</v>
      </c>
      <c r="Q13" s="18">
        <f>IFERROR(IF('10'!E21=2,1,0),0)</f>
        <v>1</v>
      </c>
      <c r="R13" s="18">
        <f>IFERROR(IF(#REF!=2,1,0),0)</f>
        <v>0</v>
      </c>
      <c r="S13" s="18">
        <f>IFERROR(IF(#REF!=2,1,0),0)</f>
        <v>0</v>
      </c>
      <c r="T13" s="18">
        <f>IFERROR(IF(#REF!=2,1,0),0)</f>
        <v>0</v>
      </c>
      <c r="U13" s="18">
        <f>IFERROR(IF(#REF!=2,1,0),0)</f>
        <v>0</v>
      </c>
      <c r="V13" s="18">
        <f>IFERROR(IF(#REF!=2,1,0),0)</f>
        <v>0</v>
      </c>
      <c r="W13" s="18">
        <f>IFERROR(IF(#REF!=2,1,0),0)</f>
        <v>0</v>
      </c>
      <c r="X13" s="18">
        <f>IFERROR(IF(#REF!=2,1,0),0)</f>
        <v>0</v>
      </c>
      <c r="Y13" s="18">
        <f>IFERROR(IF(#REF!=2,1,0),0)</f>
        <v>0</v>
      </c>
      <c r="Z13" s="18">
        <f>IFERROR(IF(#REF!=2,1,0),0)</f>
        <v>0</v>
      </c>
      <c r="AA13" s="18">
        <f>IFERROR(IF(#REF!=2,1,0),0)</f>
        <v>0</v>
      </c>
      <c r="AB13" s="18">
        <f>IFERROR(IF(#REF!=2,1,0),0)</f>
        <v>0</v>
      </c>
      <c r="AC13" s="18">
        <f>IFERROR(IF(#REF!=2,1,0),0)</f>
        <v>0</v>
      </c>
      <c r="AD13" s="18">
        <f>IFERROR(IF(#REF!=2,1,0),0)</f>
        <v>0</v>
      </c>
      <c r="AE13" s="18">
        <f>IFERROR(IF(#REF!=2,1,0),0)</f>
        <v>0</v>
      </c>
      <c r="AF13" s="18">
        <f>IFERROR(IF(#REF!=2,1,0),0)</f>
        <v>0</v>
      </c>
      <c r="AG13" s="18">
        <f>IFERROR(IF(#REF!=2,1,0),0)</f>
        <v>0</v>
      </c>
      <c r="AH13" s="18">
        <f>IFERROR(IF(#REF!=2,1,0),0)</f>
        <v>0</v>
      </c>
      <c r="AI13" s="18">
        <f>IFERROR(IF(#REF!=2,1,0),0)</f>
        <v>0</v>
      </c>
      <c r="AJ13" s="18">
        <f>IFERROR(IF(#REF!=2,1,0),0)</f>
        <v>0</v>
      </c>
      <c r="AK13" s="18">
        <f>IFERROR(IF(#REF!=2,1,0),0)</f>
        <v>0</v>
      </c>
      <c r="AL13" s="18">
        <f>IFERROR(IF(#REF!=2,1,0),0)</f>
        <v>0</v>
      </c>
      <c r="AM13" s="18">
        <f>IFERROR(IF(#REF!=2,1,0),0)</f>
        <v>0</v>
      </c>
      <c r="AN13" s="18">
        <f>IFERROR(IF(#REF!=2,1,0),0)</f>
        <v>0</v>
      </c>
      <c r="AO13" s="18">
        <f>IFERROR(IF(#REF!=2,1,0),0)</f>
        <v>0</v>
      </c>
      <c r="AP13" s="18">
        <f>IFERROR(IF(#REF!=2,1,0),0)</f>
        <v>0</v>
      </c>
      <c r="AQ13" s="18">
        <f>IFERROR(IF(#REF!=2,1,0),0)</f>
        <v>0</v>
      </c>
      <c r="AR13" s="18">
        <f>IFERROR(IF(#REF!=2,1,0),0)</f>
        <v>0</v>
      </c>
      <c r="AS13" s="18">
        <f>IFERROR(IF(#REF!=2,1,0),0)</f>
        <v>0</v>
      </c>
      <c r="AT13" s="18">
        <f>IFERROR(IF(#REF!=2,1,0),0)</f>
        <v>0</v>
      </c>
      <c r="AU13" s="18">
        <f>IFERROR(IF(#REF!=2,1,0),0)</f>
        <v>0</v>
      </c>
      <c r="AV13" s="18">
        <f>IFERROR(IF(#REF!=2,1,0),0)</f>
        <v>0</v>
      </c>
      <c r="AW13" s="18">
        <f>IFERROR(IF(#REF!=2,1,0),0)</f>
        <v>0</v>
      </c>
      <c r="AX13" s="18">
        <f>IFERROR(IF(#REF!=2,1,0),0)</f>
        <v>0</v>
      </c>
      <c r="AY13" s="18">
        <f>IFERROR(IF(#REF!=2,1,0),0)</f>
        <v>0</v>
      </c>
      <c r="AZ13" s="18">
        <f>IFERROR(IF(#REF!=2,1,0),0)</f>
        <v>0</v>
      </c>
      <c r="BA13" s="18">
        <f>IFERROR(IF(#REF!=2,1,0),0)</f>
        <v>0</v>
      </c>
      <c r="BB13" s="18">
        <f>IFERROR(IF(#REF!=2,1,0),0)</f>
        <v>0</v>
      </c>
      <c r="BC13" s="18">
        <f>IFERROR(IF(#REF!=2,1,0),0)</f>
        <v>0</v>
      </c>
      <c r="BD13" s="42">
        <f t="shared" si="1"/>
        <v>5</v>
      </c>
      <c r="BE13" s="18"/>
      <c r="BF13" s="18"/>
      <c r="BG13" s="18"/>
      <c r="BH13" s="18"/>
    </row>
    <row r="14" spans="1:60" ht="17.25" customHeight="1" x14ac:dyDescent="0.2">
      <c r="A14" s="74" t="s">
        <v>68</v>
      </c>
      <c r="B14" s="74"/>
      <c r="C14" s="74"/>
      <c r="D14" s="74"/>
      <c r="E14" s="9">
        <f t="shared" si="0"/>
        <v>2</v>
      </c>
      <c r="F14" s="3" t="s">
        <v>6</v>
      </c>
      <c r="G14" s="18"/>
      <c r="H14" s="18">
        <f>IFERROR(IF('1'!E22=2,1,0),0)</f>
        <v>0</v>
      </c>
      <c r="I14" s="18">
        <f>IFERROR(IF('2'!E22=2,1,0),0)</f>
        <v>1</v>
      </c>
      <c r="J14" s="18">
        <f>IFERROR(IF('3'!E22=2,1,0),0)</f>
        <v>0</v>
      </c>
      <c r="K14" s="18">
        <f>IFERROR(IF('4'!E22=2,1,0),0)</f>
        <v>0</v>
      </c>
      <c r="L14" s="18">
        <f>IFERROR(IF('5'!E22=2,1,0),0)</f>
        <v>1</v>
      </c>
      <c r="M14" s="18">
        <f>IFERROR(IF('6'!E22=2,1,0),0)</f>
        <v>0</v>
      </c>
      <c r="N14" s="18">
        <f>IFERROR(IF('7'!E22=2,1,0),0)</f>
        <v>0</v>
      </c>
      <c r="O14" s="18">
        <f>IFERROR(IF('8'!E22=2,1,0),0)</f>
        <v>0</v>
      </c>
      <c r="P14" s="18">
        <f>IFERROR(IF('9'!E22=2,1,0),0)</f>
        <v>0</v>
      </c>
      <c r="Q14" s="18">
        <f>IFERROR(IF('10'!E22=2,1,0),0)</f>
        <v>0</v>
      </c>
      <c r="R14" s="18">
        <f>IFERROR(IF(#REF!=2,1,0),0)</f>
        <v>0</v>
      </c>
      <c r="S14" s="18">
        <f>IFERROR(IF(#REF!=2,1,0),0)</f>
        <v>0</v>
      </c>
      <c r="T14" s="18">
        <f>IFERROR(IF(#REF!=2,1,0),0)</f>
        <v>0</v>
      </c>
      <c r="U14" s="18">
        <f>IFERROR(IF(#REF!=2,1,0),0)</f>
        <v>0</v>
      </c>
      <c r="V14" s="18">
        <f>IFERROR(IF(#REF!=2,1,0),0)</f>
        <v>0</v>
      </c>
      <c r="W14" s="18">
        <f>IFERROR(IF(#REF!=2,1,0),0)</f>
        <v>0</v>
      </c>
      <c r="X14" s="18">
        <f>IFERROR(IF(#REF!=2,1,0),0)</f>
        <v>0</v>
      </c>
      <c r="Y14" s="18">
        <f>IFERROR(IF(#REF!=2,1,0),0)</f>
        <v>0</v>
      </c>
      <c r="Z14" s="18">
        <f>IFERROR(IF(#REF!=2,1,0),0)</f>
        <v>0</v>
      </c>
      <c r="AA14" s="18">
        <f>IFERROR(IF(#REF!=2,1,0),0)</f>
        <v>0</v>
      </c>
      <c r="AB14" s="18">
        <f>IFERROR(IF(#REF!=2,1,0),0)</f>
        <v>0</v>
      </c>
      <c r="AC14" s="18">
        <f>IFERROR(IF(#REF!=2,1,0),0)</f>
        <v>0</v>
      </c>
      <c r="AD14" s="18">
        <f>IFERROR(IF(#REF!=2,1,0),0)</f>
        <v>0</v>
      </c>
      <c r="AE14" s="18">
        <f>IFERROR(IF(#REF!=2,1,0),0)</f>
        <v>0</v>
      </c>
      <c r="AF14" s="18">
        <f>IFERROR(IF(#REF!=2,1,0),0)</f>
        <v>0</v>
      </c>
      <c r="AG14" s="18">
        <f>IFERROR(IF(#REF!=2,1,0),0)</f>
        <v>0</v>
      </c>
      <c r="AH14" s="18">
        <f>IFERROR(IF(#REF!=2,1,0),0)</f>
        <v>0</v>
      </c>
      <c r="AI14" s="18">
        <f>IFERROR(IF(#REF!=2,1,0),0)</f>
        <v>0</v>
      </c>
      <c r="AJ14" s="18">
        <f>IFERROR(IF(#REF!=2,1,0),0)</f>
        <v>0</v>
      </c>
      <c r="AK14" s="18">
        <f>IFERROR(IF(#REF!=2,1,0),0)</f>
        <v>0</v>
      </c>
      <c r="AL14" s="18">
        <f>IFERROR(IF(#REF!=2,1,0),0)</f>
        <v>0</v>
      </c>
      <c r="AM14" s="18">
        <f>IFERROR(IF(#REF!=2,1,0),0)</f>
        <v>0</v>
      </c>
      <c r="AN14" s="18">
        <f>IFERROR(IF(#REF!=2,1,0),0)</f>
        <v>0</v>
      </c>
      <c r="AO14" s="18">
        <f>IFERROR(IF(#REF!=2,1,0),0)</f>
        <v>0</v>
      </c>
      <c r="AP14" s="18">
        <f>IFERROR(IF(#REF!=2,1,0),0)</f>
        <v>0</v>
      </c>
      <c r="AQ14" s="18">
        <f>IFERROR(IF(#REF!=2,1,0),0)</f>
        <v>0</v>
      </c>
      <c r="AR14" s="18">
        <f>IFERROR(IF(#REF!=2,1,0),0)</f>
        <v>0</v>
      </c>
      <c r="AS14" s="18">
        <f>IFERROR(IF(#REF!=2,1,0),0)</f>
        <v>0</v>
      </c>
      <c r="AT14" s="18">
        <f>IFERROR(IF(#REF!=2,1,0),0)</f>
        <v>0</v>
      </c>
      <c r="AU14" s="18">
        <f>IFERROR(IF(#REF!=2,1,0),0)</f>
        <v>0</v>
      </c>
      <c r="AV14" s="18">
        <f>IFERROR(IF(#REF!=2,1,0),0)</f>
        <v>0</v>
      </c>
      <c r="AW14" s="18">
        <f>IFERROR(IF(#REF!=2,1,0),0)</f>
        <v>0</v>
      </c>
      <c r="AX14" s="18">
        <f>IFERROR(IF(#REF!=2,1,0),0)</f>
        <v>0</v>
      </c>
      <c r="AY14" s="18">
        <f>IFERROR(IF(#REF!=2,1,0),0)</f>
        <v>0</v>
      </c>
      <c r="AZ14" s="18">
        <f>IFERROR(IF(#REF!=2,1,0),0)</f>
        <v>0</v>
      </c>
      <c r="BA14" s="18">
        <f>IFERROR(IF(#REF!=2,1,0),0)</f>
        <v>0</v>
      </c>
      <c r="BB14" s="18">
        <f>IFERROR(IF(#REF!=2,1,0),0)</f>
        <v>0</v>
      </c>
      <c r="BC14" s="18">
        <f>IFERROR(IF(#REF!=2,1,0),0)</f>
        <v>0</v>
      </c>
      <c r="BD14" s="42">
        <f t="shared" si="1"/>
        <v>2</v>
      </c>
      <c r="BE14" s="18"/>
      <c r="BF14" s="18"/>
      <c r="BG14" s="18"/>
      <c r="BH14" s="18"/>
    </row>
    <row r="15" spans="1:60" ht="17.25" customHeight="1" x14ac:dyDescent="0.2">
      <c r="A15" s="74" t="s">
        <v>69</v>
      </c>
      <c r="B15" s="74"/>
      <c r="C15" s="74"/>
      <c r="D15" s="74"/>
      <c r="E15" s="9">
        <f t="shared" si="0"/>
        <v>3</v>
      </c>
      <c r="F15" s="3" t="s">
        <v>5</v>
      </c>
      <c r="G15" s="18"/>
      <c r="H15" s="18">
        <f>IFERROR(IF('1'!E23=2,1,0),0)</f>
        <v>1</v>
      </c>
      <c r="I15" s="18">
        <f>IFERROR(IF('2'!E23=2,1,0),0)</f>
        <v>1</v>
      </c>
      <c r="J15" s="18">
        <f>IFERROR(IF('3'!E23=2,1,0),0)</f>
        <v>1</v>
      </c>
      <c r="K15" s="18">
        <f>IFERROR(IF('4'!E23=2,1,0),0)</f>
        <v>0</v>
      </c>
      <c r="L15" s="18">
        <f>IFERROR(IF('5'!E23=2,1,0),0)</f>
        <v>0</v>
      </c>
      <c r="M15" s="18">
        <f>IFERROR(IF('6'!E23=2,1,0),0)</f>
        <v>0</v>
      </c>
      <c r="N15" s="18">
        <f>IFERROR(IF('7'!E23=2,1,0),0)</f>
        <v>0</v>
      </c>
      <c r="O15" s="18">
        <f>IFERROR(IF('8'!E23=2,1,0),0)</f>
        <v>0</v>
      </c>
      <c r="P15" s="18">
        <f>IFERROR(IF('9'!E23=2,1,0),0)</f>
        <v>0</v>
      </c>
      <c r="Q15" s="18">
        <f>IFERROR(IF('10'!E23=2,1,0),0)</f>
        <v>0</v>
      </c>
      <c r="R15" s="18">
        <f>IFERROR(IF(#REF!=2,1,0),0)</f>
        <v>0</v>
      </c>
      <c r="S15" s="18">
        <f>IFERROR(IF(#REF!=2,1,0),0)</f>
        <v>0</v>
      </c>
      <c r="T15" s="18">
        <f>IFERROR(IF(#REF!=2,1,0),0)</f>
        <v>0</v>
      </c>
      <c r="U15" s="18">
        <f>IFERROR(IF(#REF!=2,1,0),0)</f>
        <v>0</v>
      </c>
      <c r="V15" s="18">
        <f>IFERROR(IF(#REF!=2,1,0),0)</f>
        <v>0</v>
      </c>
      <c r="W15" s="18">
        <f>IFERROR(IF(#REF!=2,1,0),0)</f>
        <v>0</v>
      </c>
      <c r="X15" s="18">
        <f>IFERROR(IF(#REF!=2,1,0),0)</f>
        <v>0</v>
      </c>
      <c r="Y15" s="18">
        <f>IFERROR(IF(#REF!=2,1,0),0)</f>
        <v>0</v>
      </c>
      <c r="Z15" s="18">
        <f>IFERROR(IF(#REF!=2,1,0),0)</f>
        <v>0</v>
      </c>
      <c r="AA15" s="18">
        <f>IFERROR(IF(#REF!=2,1,0),0)</f>
        <v>0</v>
      </c>
      <c r="AB15" s="18">
        <f>IFERROR(IF(#REF!=2,1,0),0)</f>
        <v>0</v>
      </c>
      <c r="AC15" s="18">
        <f>IFERROR(IF(#REF!=2,1,0),0)</f>
        <v>0</v>
      </c>
      <c r="AD15" s="18">
        <f>IFERROR(IF(#REF!=2,1,0),0)</f>
        <v>0</v>
      </c>
      <c r="AE15" s="18">
        <f>IFERROR(IF(#REF!=2,1,0),0)</f>
        <v>0</v>
      </c>
      <c r="AF15" s="18">
        <f>IFERROR(IF(#REF!=2,1,0),0)</f>
        <v>0</v>
      </c>
      <c r="AG15" s="18">
        <f>IFERROR(IF(#REF!=2,1,0),0)</f>
        <v>0</v>
      </c>
      <c r="AH15" s="18">
        <f>IFERROR(IF(#REF!=2,1,0),0)</f>
        <v>0</v>
      </c>
      <c r="AI15" s="18">
        <f>IFERROR(IF(#REF!=2,1,0),0)</f>
        <v>0</v>
      </c>
      <c r="AJ15" s="18">
        <f>IFERROR(IF(#REF!=2,1,0),0)</f>
        <v>0</v>
      </c>
      <c r="AK15" s="18">
        <f>IFERROR(IF(#REF!=2,1,0),0)</f>
        <v>0</v>
      </c>
      <c r="AL15" s="18">
        <f>IFERROR(IF(#REF!=2,1,0),0)</f>
        <v>0</v>
      </c>
      <c r="AM15" s="18">
        <f>IFERROR(IF(#REF!=2,1,0),0)</f>
        <v>0</v>
      </c>
      <c r="AN15" s="18">
        <f>IFERROR(IF(#REF!=2,1,0),0)</f>
        <v>0</v>
      </c>
      <c r="AO15" s="18">
        <f>IFERROR(IF(#REF!=2,1,0),0)</f>
        <v>0</v>
      </c>
      <c r="AP15" s="18">
        <f>IFERROR(IF(#REF!=2,1,0),0)</f>
        <v>0</v>
      </c>
      <c r="AQ15" s="18">
        <f>IFERROR(IF(#REF!=2,1,0),0)</f>
        <v>0</v>
      </c>
      <c r="AR15" s="18">
        <f>IFERROR(IF(#REF!=2,1,0),0)</f>
        <v>0</v>
      </c>
      <c r="AS15" s="18">
        <f>IFERROR(IF(#REF!=2,1,0),0)</f>
        <v>0</v>
      </c>
      <c r="AT15" s="18">
        <f>IFERROR(IF(#REF!=2,1,0),0)</f>
        <v>0</v>
      </c>
      <c r="AU15" s="18">
        <f>IFERROR(IF(#REF!=2,1,0),0)</f>
        <v>0</v>
      </c>
      <c r="AV15" s="18">
        <f>IFERROR(IF(#REF!=2,1,0),0)</f>
        <v>0</v>
      </c>
      <c r="AW15" s="18">
        <f>IFERROR(IF(#REF!=2,1,0),0)</f>
        <v>0</v>
      </c>
      <c r="AX15" s="18">
        <f>IFERROR(IF(#REF!=2,1,0),0)</f>
        <v>0</v>
      </c>
      <c r="AY15" s="18">
        <f>IFERROR(IF(#REF!=2,1,0),0)</f>
        <v>0</v>
      </c>
      <c r="AZ15" s="18">
        <f>IFERROR(IF(#REF!=2,1,0),0)</f>
        <v>0</v>
      </c>
      <c r="BA15" s="18">
        <f>IFERROR(IF(#REF!=2,1,0),0)</f>
        <v>0</v>
      </c>
      <c r="BB15" s="18">
        <f>IFERROR(IF(#REF!=2,1,0),0)</f>
        <v>0</v>
      </c>
      <c r="BC15" s="18">
        <f>IFERROR(IF(#REF!=2,1,0),0)</f>
        <v>0</v>
      </c>
      <c r="BD15" s="42">
        <f t="shared" si="1"/>
        <v>3</v>
      </c>
      <c r="BE15" s="18"/>
      <c r="BF15" s="18"/>
      <c r="BG15" s="18"/>
      <c r="BH15" s="18"/>
    </row>
    <row r="16" spans="1:60" ht="17.25" customHeight="1" x14ac:dyDescent="0.2">
      <c r="A16" s="74" t="s">
        <v>53</v>
      </c>
      <c r="B16" s="74"/>
      <c r="C16" s="74"/>
      <c r="D16" s="74"/>
      <c r="E16" s="9">
        <f t="shared" si="0"/>
        <v>0</v>
      </c>
      <c r="F16" s="3" t="s">
        <v>5</v>
      </c>
      <c r="G16" s="18"/>
      <c r="H16" s="18">
        <f>IFERROR(IF('1'!E24=2,1,0),0)</f>
        <v>0</v>
      </c>
      <c r="I16" s="18">
        <f>IFERROR(IF('2'!E24=2,1,0),0)</f>
        <v>0</v>
      </c>
      <c r="J16" s="18">
        <f>IFERROR(IF('3'!E24=2,1,0),0)</f>
        <v>0</v>
      </c>
      <c r="K16" s="18">
        <f>IFERROR(IF('4'!E24=2,1,0),0)</f>
        <v>0</v>
      </c>
      <c r="L16" s="18">
        <f>IFERROR(IF('5'!E24=2,1,0),0)</f>
        <v>0</v>
      </c>
      <c r="M16" s="18">
        <f>IFERROR(IF('6'!E24=2,1,0),0)</f>
        <v>0</v>
      </c>
      <c r="N16" s="18">
        <f>IFERROR(IF('7'!E24=2,1,0),0)</f>
        <v>0</v>
      </c>
      <c r="O16" s="18">
        <f>IFERROR(IF('8'!E24=2,1,0),0)</f>
        <v>0</v>
      </c>
      <c r="P16" s="18">
        <f>IFERROR(IF('9'!E24=2,1,0),0)</f>
        <v>0</v>
      </c>
      <c r="Q16" s="18">
        <f>IFERROR(IF('10'!E24=2,1,0),0)</f>
        <v>0</v>
      </c>
      <c r="R16" s="18">
        <f>IFERROR(IF(#REF!=2,1,0),0)</f>
        <v>0</v>
      </c>
      <c r="S16" s="18">
        <f>IFERROR(IF(#REF!=2,1,0),0)</f>
        <v>0</v>
      </c>
      <c r="T16" s="18">
        <f>IFERROR(IF(#REF!=2,1,0),0)</f>
        <v>0</v>
      </c>
      <c r="U16" s="18">
        <f>IFERROR(IF(#REF!=2,1,0),0)</f>
        <v>0</v>
      </c>
      <c r="V16" s="18">
        <f>IFERROR(IF(#REF!=2,1,0),0)</f>
        <v>0</v>
      </c>
      <c r="W16" s="18">
        <f>IFERROR(IF(#REF!=2,1,0),0)</f>
        <v>0</v>
      </c>
      <c r="X16" s="18">
        <f>IFERROR(IF(#REF!=2,1,0),0)</f>
        <v>0</v>
      </c>
      <c r="Y16" s="18">
        <f>IFERROR(IF(#REF!=2,1,0),0)</f>
        <v>0</v>
      </c>
      <c r="Z16" s="18">
        <f>IFERROR(IF(#REF!=2,1,0),0)</f>
        <v>0</v>
      </c>
      <c r="AA16" s="18">
        <f>IFERROR(IF(#REF!=2,1,0),0)</f>
        <v>0</v>
      </c>
      <c r="AB16" s="18">
        <f>IFERROR(IF(#REF!=2,1,0),0)</f>
        <v>0</v>
      </c>
      <c r="AC16" s="18">
        <f>IFERROR(IF(#REF!=2,1,0),0)</f>
        <v>0</v>
      </c>
      <c r="AD16" s="18">
        <f>IFERROR(IF(#REF!=2,1,0),0)</f>
        <v>0</v>
      </c>
      <c r="AE16" s="18">
        <f>IFERROR(IF(#REF!=2,1,0),0)</f>
        <v>0</v>
      </c>
      <c r="AF16" s="18">
        <f>IFERROR(IF(#REF!=2,1,0),0)</f>
        <v>0</v>
      </c>
      <c r="AG16" s="18">
        <f>IFERROR(IF(#REF!=2,1,0),0)</f>
        <v>0</v>
      </c>
      <c r="AH16" s="18">
        <f>IFERROR(IF(#REF!=2,1,0),0)</f>
        <v>0</v>
      </c>
      <c r="AI16" s="18">
        <f>IFERROR(IF(#REF!=2,1,0),0)</f>
        <v>0</v>
      </c>
      <c r="AJ16" s="18">
        <f>IFERROR(IF(#REF!=2,1,0),0)</f>
        <v>0</v>
      </c>
      <c r="AK16" s="18">
        <f>IFERROR(IF(#REF!=2,1,0),0)</f>
        <v>0</v>
      </c>
      <c r="AL16" s="18">
        <f>IFERROR(IF(#REF!=2,1,0),0)</f>
        <v>0</v>
      </c>
      <c r="AM16" s="18">
        <f>IFERROR(IF(#REF!=2,1,0),0)</f>
        <v>0</v>
      </c>
      <c r="AN16" s="18">
        <f>IFERROR(IF(#REF!=2,1,0),0)</f>
        <v>0</v>
      </c>
      <c r="AO16" s="18">
        <f>IFERROR(IF(#REF!=2,1,0),0)</f>
        <v>0</v>
      </c>
      <c r="AP16" s="18">
        <f>IFERROR(IF(#REF!=2,1,0),0)</f>
        <v>0</v>
      </c>
      <c r="AQ16" s="18">
        <f>IFERROR(IF(#REF!=2,1,0),0)</f>
        <v>0</v>
      </c>
      <c r="AR16" s="18">
        <f>IFERROR(IF(#REF!=2,1,0),0)</f>
        <v>0</v>
      </c>
      <c r="AS16" s="18">
        <f>IFERROR(IF(#REF!=2,1,0),0)</f>
        <v>0</v>
      </c>
      <c r="AT16" s="18">
        <f>IFERROR(IF(#REF!=2,1,0),0)</f>
        <v>0</v>
      </c>
      <c r="AU16" s="18">
        <f>IFERROR(IF(#REF!=2,1,0),0)</f>
        <v>0</v>
      </c>
      <c r="AV16" s="18">
        <f>IFERROR(IF(#REF!=2,1,0),0)</f>
        <v>0</v>
      </c>
      <c r="AW16" s="18">
        <f>IFERROR(IF(#REF!=2,1,0),0)</f>
        <v>0</v>
      </c>
      <c r="AX16" s="18">
        <f>IFERROR(IF(#REF!=2,1,0),0)</f>
        <v>0</v>
      </c>
      <c r="AY16" s="18">
        <f>IFERROR(IF(#REF!=2,1,0),0)</f>
        <v>0</v>
      </c>
      <c r="AZ16" s="18">
        <f>IFERROR(IF(#REF!=2,1,0),0)</f>
        <v>0</v>
      </c>
      <c r="BA16" s="18">
        <f>IFERROR(IF(#REF!=2,1,0),0)</f>
        <v>0</v>
      </c>
      <c r="BB16" s="18">
        <f>IFERROR(IF(#REF!=2,1,0),0)</f>
        <v>0</v>
      </c>
      <c r="BC16" s="18">
        <f>IFERROR(IF(#REF!=2,1,0),0)</f>
        <v>0</v>
      </c>
      <c r="BD16" s="42">
        <f t="shared" si="1"/>
        <v>0</v>
      </c>
      <c r="BE16" s="18"/>
      <c r="BF16" s="18"/>
      <c r="BG16" s="18"/>
      <c r="BH16" s="18"/>
    </row>
    <row r="17" spans="1:60" ht="17.25" customHeight="1" x14ac:dyDescent="0.2">
      <c r="A17" s="74" t="s">
        <v>70</v>
      </c>
      <c r="B17" s="74"/>
      <c r="C17" s="74"/>
      <c r="D17" s="74"/>
      <c r="E17" s="9">
        <f t="shared" si="0"/>
        <v>1</v>
      </c>
      <c r="F17" s="3" t="s">
        <v>6</v>
      </c>
      <c r="G17" s="18"/>
      <c r="H17" s="18">
        <f>IFERROR(IF('1'!E25=2,1,0),0)</f>
        <v>1</v>
      </c>
      <c r="I17" s="18">
        <f>IFERROR(IF('2'!E25=2,1,0),0)</f>
        <v>0</v>
      </c>
      <c r="J17" s="18">
        <f>IFERROR(IF('3'!E25=2,1,0),0)</f>
        <v>0</v>
      </c>
      <c r="K17" s="18">
        <f>IFERROR(IF('4'!E25=2,1,0),0)</f>
        <v>0</v>
      </c>
      <c r="L17" s="18">
        <f>IFERROR(IF('5'!E25=2,1,0),0)</f>
        <v>0</v>
      </c>
      <c r="M17" s="18">
        <f>IFERROR(IF('6'!E25=2,1,0),0)</f>
        <v>0</v>
      </c>
      <c r="N17" s="18">
        <f>IFERROR(IF('7'!E25=2,1,0),0)</f>
        <v>0</v>
      </c>
      <c r="O17" s="18">
        <f>IFERROR(IF('8'!E25=2,1,0),0)</f>
        <v>0</v>
      </c>
      <c r="P17" s="18">
        <f>IFERROR(IF('9'!E25=2,1,0),0)</f>
        <v>0</v>
      </c>
      <c r="Q17" s="18">
        <f>IFERROR(IF('10'!E25=2,1,0),0)</f>
        <v>0</v>
      </c>
      <c r="R17" s="18">
        <f>IFERROR(IF(#REF!=2,1,0),0)</f>
        <v>0</v>
      </c>
      <c r="S17" s="18">
        <f>IFERROR(IF(#REF!=2,1,0),0)</f>
        <v>0</v>
      </c>
      <c r="T17" s="18">
        <f>IFERROR(IF(#REF!=2,1,0),0)</f>
        <v>0</v>
      </c>
      <c r="U17" s="18">
        <f>IFERROR(IF(#REF!=2,1,0),0)</f>
        <v>0</v>
      </c>
      <c r="V17" s="18">
        <f>IFERROR(IF(#REF!=2,1,0),0)</f>
        <v>0</v>
      </c>
      <c r="W17" s="18">
        <f>IFERROR(IF(#REF!=2,1,0),0)</f>
        <v>0</v>
      </c>
      <c r="X17" s="18">
        <f>IFERROR(IF(#REF!=2,1,0),0)</f>
        <v>0</v>
      </c>
      <c r="Y17" s="18">
        <f>IFERROR(IF(#REF!=2,1,0),0)</f>
        <v>0</v>
      </c>
      <c r="Z17" s="18">
        <f>IFERROR(IF(#REF!=2,1,0),0)</f>
        <v>0</v>
      </c>
      <c r="AA17" s="18">
        <f>IFERROR(IF(#REF!=2,1,0),0)</f>
        <v>0</v>
      </c>
      <c r="AB17" s="18">
        <f>IFERROR(IF(#REF!=2,1,0),0)</f>
        <v>0</v>
      </c>
      <c r="AC17" s="18">
        <f>IFERROR(IF(#REF!=2,1,0),0)</f>
        <v>0</v>
      </c>
      <c r="AD17" s="18">
        <f>IFERROR(IF(#REF!=2,1,0),0)</f>
        <v>0</v>
      </c>
      <c r="AE17" s="18">
        <f>IFERROR(IF(#REF!=2,1,0),0)</f>
        <v>0</v>
      </c>
      <c r="AF17" s="18">
        <f>IFERROR(IF(#REF!=2,1,0),0)</f>
        <v>0</v>
      </c>
      <c r="AG17" s="18">
        <f>IFERROR(IF(#REF!=2,1,0),0)</f>
        <v>0</v>
      </c>
      <c r="AH17" s="18">
        <f>IFERROR(IF(#REF!=2,1,0),0)</f>
        <v>0</v>
      </c>
      <c r="AI17" s="18">
        <f>IFERROR(IF(#REF!=2,1,0),0)</f>
        <v>0</v>
      </c>
      <c r="AJ17" s="18">
        <f>IFERROR(IF(#REF!=2,1,0),0)</f>
        <v>0</v>
      </c>
      <c r="AK17" s="18">
        <f>IFERROR(IF(#REF!=2,1,0),0)</f>
        <v>0</v>
      </c>
      <c r="AL17" s="18">
        <f>IFERROR(IF(#REF!=2,1,0),0)</f>
        <v>0</v>
      </c>
      <c r="AM17" s="18">
        <f>IFERROR(IF(#REF!=2,1,0),0)</f>
        <v>0</v>
      </c>
      <c r="AN17" s="18">
        <f>IFERROR(IF(#REF!=2,1,0),0)</f>
        <v>0</v>
      </c>
      <c r="AO17" s="18">
        <f>IFERROR(IF(#REF!=2,1,0),0)</f>
        <v>0</v>
      </c>
      <c r="AP17" s="18">
        <f>IFERROR(IF(#REF!=2,1,0),0)</f>
        <v>0</v>
      </c>
      <c r="AQ17" s="18">
        <f>IFERROR(IF(#REF!=2,1,0),0)</f>
        <v>0</v>
      </c>
      <c r="AR17" s="18">
        <f>IFERROR(IF(#REF!=2,1,0),0)</f>
        <v>0</v>
      </c>
      <c r="AS17" s="18">
        <f>IFERROR(IF(#REF!=2,1,0),0)</f>
        <v>0</v>
      </c>
      <c r="AT17" s="18">
        <f>IFERROR(IF(#REF!=2,1,0),0)</f>
        <v>0</v>
      </c>
      <c r="AU17" s="18">
        <f>IFERROR(IF(#REF!=2,1,0),0)</f>
        <v>0</v>
      </c>
      <c r="AV17" s="18">
        <f>IFERROR(IF(#REF!=2,1,0),0)</f>
        <v>0</v>
      </c>
      <c r="AW17" s="18">
        <f>IFERROR(IF(#REF!=2,1,0),0)</f>
        <v>0</v>
      </c>
      <c r="AX17" s="18">
        <f>IFERROR(IF(#REF!=2,1,0),0)</f>
        <v>0</v>
      </c>
      <c r="AY17" s="18">
        <f>IFERROR(IF(#REF!=2,1,0),0)</f>
        <v>0</v>
      </c>
      <c r="AZ17" s="18">
        <f>IFERROR(IF(#REF!=2,1,0),0)</f>
        <v>0</v>
      </c>
      <c r="BA17" s="18">
        <f>IFERROR(IF(#REF!=2,1,0),0)</f>
        <v>0</v>
      </c>
      <c r="BB17" s="18">
        <f>IFERROR(IF(#REF!=2,1,0),0)</f>
        <v>0</v>
      </c>
      <c r="BC17" s="18">
        <f>IFERROR(IF(#REF!=2,1,0),0)</f>
        <v>0</v>
      </c>
      <c r="BD17" s="42">
        <f t="shared" si="1"/>
        <v>1</v>
      </c>
      <c r="BE17" s="18"/>
      <c r="BF17" s="18"/>
      <c r="BG17" s="18"/>
      <c r="BH17" s="18"/>
    </row>
    <row r="18" spans="1:60" ht="17.25" customHeight="1" x14ac:dyDescent="0.2">
      <c r="A18" s="74" t="s">
        <v>54</v>
      </c>
      <c r="B18" s="74"/>
      <c r="C18" s="74"/>
      <c r="D18" s="74"/>
      <c r="E18" s="9">
        <f t="shared" si="0"/>
        <v>6</v>
      </c>
      <c r="F18" s="3" t="s">
        <v>6</v>
      </c>
      <c r="G18" s="18"/>
      <c r="H18" s="18">
        <f>IFERROR(IF('1'!E26=2,1,0),0)</f>
        <v>0</v>
      </c>
      <c r="I18" s="18">
        <f>IFERROR(IF('2'!E26=2,1,0),0)</f>
        <v>0</v>
      </c>
      <c r="J18" s="18">
        <f>IFERROR(IF('3'!E26=2,1,0),0)</f>
        <v>0</v>
      </c>
      <c r="K18" s="18">
        <f>IFERROR(IF('4'!E26=2,1,0),0)</f>
        <v>0</v>
      </c>
      <c r="L18" s="18">
        <f>IFERROR(IF('5'!E26=2,1,0),0)</f>
        <v>1</v>
      </c>
      <c r="M18" s="18">
        <f>IFERROR(IF('6'!E26=2,1,0),0)</f>
        <v>1</v>
      </c>
      <c r="N18" s="18">
        <f>IFERROR(IF('7'!E26=2,1,0),0)</f>
        <v>1</v>
      </c>
      <c r="O18" s="18">
        <f>IFERROR(IF('8'!E26=2,1,0),0)</f>
        <v>1</v>
      </c>
      <c r="P18" s="18">
        <f>IFERROR(IF('9'!E26=2,1,0),0)</f>
        <v>1</v>
      </c>
      <c r="Q18" s="18">
        <f>IFERROR(IF('10'!E26=2,1,0),0)</f>
        <v>1</v>
      </c>
      <c r="R18" s="18">
        <f>IFERROR(IF(#REF!=2,1,0),0)</f>
        <v>0</v>
      </c>
      <c r="S18" s="18">
        <f>IFERROR(IF(#REF!=2,1,0),0)</f>
        <v>0</v>
      </c>
      <c r="T18" s="18">
        <f>IFERROR(IF(#REF!=2,1,0),0)</f>
        <v>0</v>
      </c>
      <c r="U18" s="18">
        <f>IFERROR(IF(#REF!=2,1,0),0)</f>
        <v>0</v>
      </c>
      <c r="V18" s="18">
        <f>IFERROR(IF(#REF!=2,1,0),0)</f>
        <v>0</v>
      </c>
      <c r="W18" s="18">
        <f>IFERROR(IF(#REF!=2,1,0),0)</f>
        <v>0</v>
      </c>
      <c r="X18" s="18">
        <f>IFERROR(IF(#REF!=2,1,0),0)</f>
        <v>0</v>
      </c>
      <c r="Y18" s="18">
        <f>IFERROR(IF(#REF!=2,1,0),0)</f>
        <v>0</v>
      </c>
      <c r="Z18" s="18">
        <f>IFERROR(IF(#REF!=2,1,0),0)</f>
        <v>0</v>
      </c>
      <c r="AA18" s="18">
        <f>IFERROR(IF(#REF!=2,1,0),0)</f>
        <v>0</v>
      </c>
      <c r="AB18" s="18">
        <f>IFERROR(IF(#REF!=2,1,0),0)</f>
        <v>0</v>
      </c>
      <c r="AC18" s="18">
        <f>IFERROR(IF(#REF!=2,1,0),0)</f>
        <v>0</v>
      </c>
      <c r="AD18" s="18">
        <f>IFERROR(IF(#REF!=2,1,0),0)</f>
        <v>0</v>
      </c>
      <c r="AE18" s="18">
        <f>IFERROR(IF(#REF!=2,1,0),0)</f>
        <v>0</v>
      </c>
      <c r="AF18" s="18">
        <f>IFERROR(IF(#REF!=2,1,0),0)</f>
        <v>0</v>
      </c>
      <c r="AG18" s="18">
        <f>IFERROR(IF(#REF!=2,1,0),0)</f>
        <v>0</v>
      </c>
      <c r="AH18" s="18">
        <f>IFERROR(IF(#REF!=2,1,0),0)</f>
        <v>0</v>
      </c>
      <c r="AI18" s="18">
        <f>IFERROR(IF(#REF!=2,1,0),0)</f>
        <v>0</v>
      </c>
      <c r="AJ18" s="18">
        <f>IFERROR(IF(#REF!=2,1,0),0)</f>
        <v>0</v>
      </c>
      <c r="AK18" s="18">
        <f>IFERROR(IF(#REF!=2,1,0),0)</f>
        <v>0</v>
      </c>
      <c r="AL18" s="18">
        <f>IFERROR(IF(#REF!=2,1,0),0)</f>
        <v>0</v>
      </c>
      <c r="AM18" s="18">
        <f>IFERROR(IF(#REF!=2,1,0),0)</f>
        <v>0</v>
      </c>
      <c r="AN18" s="18">
        <f>IFERROR(IF(#REF!=2,1,0),0)</f>
        <v>0</v>
      </c>
      <c r="AO18" s="18">
        <f>IFERROR(IF(#REF!=2,1,0),0)</f>
        <v>0</v>
      </c>
      <c r="AP18" s="18">
        <f>IFERROR(IF(#REF!=2,1,0),0)</f>
        <v>0</v>
      </c>
      <c r="AQ18" s="18">
        <f>IFERROR(IF(#REF!=2,1,0),0)</f>
        <v>0</v>
      </c>
      <c r="AR18" s="18">
        <f>IFERROR(IF(#REF!=2,1,0),0)</f>
        <v>0</v>
      </c>
      <c r="AS18" s="18">
        <f>IFERROR(IF(#REF!=2,1,0),0)</f>
        <v>0</v>
      </c>
      <c r="AT18" s="18">
        <f>IFERROR(IF(#REF!=2,1,0),0)</f>
        <v>0</v>
      </c>
      <c r="AU18" s="18">
        <f>IFERROR(IF(#REF!=2,1,0),0)</f>
        <v>0</v>
      </c>
      <c r="AV18" s="18">
        <f>IFERROR(IF(#REF!=2,1,0),0)</f>
        <v>0</v>
      </c>
      <c r="AW18" s="18">
        <f>IFERROR(IF(#REF!=2,1,0),0)</f>
        <v>0</v>
      </c>
      <c r="AX18" s="18">
        <f>IFERROR(IF(#REF!=2,1,0),0)</f>
        <v>0</v>
      </c>
      <c r="AY18" s="18">
        <f>IFERROR(IF(#REF!=2,1,0),0)</f>
        <v>0</v>
      </c>
      <c r="AZ18" s="18">
        <f>IFERROR(IF(#REF!=2,1,0),0)</f>
        <v>0</v>
      </c>
      <c r="BA18" s="18">
        <f>IFERROR(IF(#REF!=2,1,0),0)</f>
        <v>0</v>
      </c>
      <c r="BB18" s="18">
        <f>IFERROR(IF(#REF!=2,1,0),0)</f>
        <v>0</v>
      </c>
      <c r="BC18" s="18">
        <f>IFERROR(IF(#REF!=2,1,0),0)</f>
        <v>0</v>
      </c>
      <c r="BD18" s="42">
        <f t="shared" si="1"/>
        <v>6</v>
      </c>
      <c r="BE18" s="18"/>
      <c r="BF18" s="18"/>
      <c r="BG18" s="18"/>
      <c r="BH18" s="18"/>
    </row>
    <row r="19" spans="1:60" ht="17.25" customHeight="1" x14ac:dyDescent="0.2">
      <c r="A19" s="77" t="s">
        <v>55</v>
      </c>
      <c r="B19" s="78"/>
      <c r="C19" s="78"/>
      <c r="D19" s="79"/>
      <c r="E19" s="9">
        <f t="shared" si="0"/>
        <v>2</v>
      </c>
      <c r="F19" s="3" t="s">
        <v>5</v>
      </c>
      <c r="G19" s="18"/>
      <c r="H19" s="18">
        <f>IFERROR(IF('1'!E27=2,1,0),0)</f>
        <v>0</v>
      </c>
      <c r="I19" s="18">
        <f>IFERROR(IF('2'!E27=2,1,0),0)</f>
        <v>0</v>
      </c>
      <c r="J19" s="18">
        <f>IFERROR(IF('3'!E27=2,1,0),0)</f>
        <v>1</v>
      </c>
      <c r="K19" s="18">
        <f>IFERROR(IF('4'!E27=2,1,0),0)</f>
        <v>0</v>
      </c>
      <c r="L19" s="18">
        <f>IFERROR(IF('5'!E27=2,1,0),0)</f>
        <v>1</v>
      </c>
      <c r="M19" s="18">
        <f>IFERROR(IF('6'!E27=2,1,0),0)</f>
        <v>0</v>
      </c>
      <c r="N19" s="18">
        <f>IFERROR(IF('7'!E27=2,1,0),0)</f>
        <v>0</v>
      </c>
      <c r="O19" s="18">
        <f>IFERROR(IF('8'!E27=2,1,0),0)</f>
        <v>0</v>
      </c>
      <c r="P19" s="18">
        <f>IFERROR(IF('9'!E27=2,1,0),0)</f>
        <v>0</v>
      </c>
      <c r="Q19" s="18">
        <f>IFERROR(IF('10'!E27=2,1,0),0)</f>
        <v>0</v>
      </c>
      <c r="R19" s="18">
        <f>IFERROR(IF(#REF!=2,1,0),0)</f>
        <v>0</v>
      </c>
      <c r="S19" s="18">
        <f>IFERROR(IF(#REF!=2,1,0),0)</f>
        <v>0</v>
      </c>
      <c r="T19" s="18">
        <f>IFERROR(IF(#REF!=2,1,0),0)</f>
        <v>0</v>
      </c>
      <c r="U19" s="18">
        <f>IFERROR(IF(#REF!=2,1,0),0)</f>
        <v>0</v>
      </c>
      <c r="V19" s="18">
        <f>IFERROR(IF(#REF!=2,1,0),0)</f>
        <v>0</v>
      </c>
      <c r="W19" s="18">
        <f>IFERROR(IF(#REF!=2,1,0),0)</f>
        <v>0</v>
      </c>
      <c r="X19" s="18">
        <f>IFERROR(IF(#REF!=2,1,0),0)</f>
        <v>0</v>
      </c>
      <c r="Y19" s="18">
        <f>IFERROR(IF(#REF!=2,1,0),0)</f>
        <v>0</v>
      </c>
      <c r="Z19" s="18">
        <f>IFERROR(IF(#REF!=2,1,0),0)</f>
        <v>0</v>
      </c>
      <c r="AA19" s="18">
        <f>IFERROR(IF(#REF!=2,1,0),0)</f>
        <v>0</v>
      </c>
      <c r="AB19" s="18">
        <f>IFERROR(IF(#REF!=2,1,0),0)</f>
        <v>0</v>
      </c>
      <c r="AC19" s="18">
        <f>IFERROR(IF(#REF!=2,1,0),0)</f>
        <v>0</v>
      </c>
      <c r="AD19" s="18">
        <f>IFERROR(IF(#REF!=2,1,0),0)</f>
        <v>0</v>
      </c>
      <c r="AE19" s="18">
        <f>IFERROR(IF(#REF!=2,1,0),0)</f>
        <v>0</v>
      </c>
      <c r="AF19" s="18">
        <f>IFERROR(IF(#REF!=2,1,0),0)</f>
        <v>0</v>
      </c>
      <c r="AG19" s="18">
        <f>IFERROR(IF(#REF!=2,1,0),0)</f>
        <v>0</v>
      </c>
      <c r="AH19" s="18">
        <f>IFERROR(IF(#REF!=2,1,0),0)</f>
        <v>0</v>
      </c>
      <c r="AI19" s="18">
        <f>IFERROR(IF(#REF!=2,1,0),0)</f>
        <v>0</v>
      </c>
      <c r="AJ19" s="18">
        <f>IFERROR(IF(#REF!=2,1,0),0)</f>
        <v>0</v>
      </c>
      <c r="AK19" s="18">
        <f>IFERROR(IF(#REF!=2,1,0),0)</f>
        <v>0</v>
      </c>
      <c r="AL19" s="18">
        <f>IFERROR(IF(#REF!=2,1,0),0)</f>
        <v>0</v>
      </c>
      <c r="AM19" s="18">
        <f>IFERROR(IF(#REF!=2,1,0),0)</f>
        <v>0</v>
      </c>
      <c r="AN19" s="18">
        <f>IFERROR(IF(#REF!=2,1,0),0)</f>
        <v>0</v>
      </c>
      <c r="AO19" s="18">
        <f>IFERROR(IF(#REF!=2,1,0),0)</f>
        <v>0</v>
      </c>
      <c r="AP19" s="18">
        <f>IFERROR(IF(#REF!=2,1,0),0)</f>
        <v>0</v>
      </c>
      <c r="AQ19" s="18">
        <f>IFERROR(IF(#REF!=2,1,0),0)</f>
        <v>0</v>
      </c>
      <c r="AR19" s="18">
        <f>IFERROR(IF(#REF!=2,1,0),0)</f>
        <v>0</v>
      </c>
      <c r="AS19" s="18">
        <f>IFERROR(IF(#REF!=2,1,0),0)</f>
        <v>0</v>
      </c>
      <c r="AT19" s="18">
        <f>IFERROR(IF(#REF!=2,1,0),0)</f>
        <v>0</v>
      </c>
      <c r="AU19" s="18">
        <f>IFERROR(IF(#REF!=2,1,0),0)</f>
        <v>0</v>
      </c>
      <c r="AV19" s="18">
        <f>IFERROR(IF(#REF!=2,1,0),0)</f>
        <v>0</v>
      </c>
      <c r="AW19" s="18">
        <f>IFERROR(IF(#REF!=2,1,0),0)</f>
        <v>0</v>
      </c>
      <c r="AX19" s="18">
        <f>IFERROR(IF(#REF!=2,1,0),0)</f>
        <v>0</v>
      </c>
      <c r="AY19" s="18">
        <f>IFERROR(IF(#REF!=2,1,0),0)</f>
        <v>0</v>
      </c>
      <c r="AZ19" s="18">
        <f>IFERROR(IF(#REF!=2,1,0),0)</f>
        <v>0</v>
      </c>
      <c r="BA19" s="18">
        <f>IFERROR(IF(#REF!=2,1,0),0)</f>
        <v>0</v>
      </c>
      <c r="BB19" s="18">
        <f>IFERROR(IF(#REF!=2,1,0),0)</f>
        <v>0</v>
      </c>
      <c r="BC19" s="18">
        <f>IFERROR(IF(#REF!=2,1,0),0)</f>
        <v>0</v>
      </c>
      <c r="BD19" s="42">
        <f t="shared" si="1"/>
        <v>2</v>
      </c>
      <c r="BE19" s="18"/>
      <c r="BF19" s="18"/>
      <c r="BG19" s="18"/>
      <c r="BH19" s="18"/>
    </row>
    <row r="20" spans="1:60" ht="17.25" customHeight="1" x14ac:dyDescent="0.2">
      <c r="A20" s="74" t="s">
        <v>71</v>
      </c>
      <c r="B20" s="74"/>
      <c r="C20" s="74"/>
      <c r="D20" s="74"/>
      <c r="E20" s="9">
        <f t="shared" si="0"/>
        <v>6</v>
      </c>
      <c r="F20" s="3" t="s">
        <v>6</v>
      </c>
      <c r="G20" s="18"/>
      <c r="H20" s="18">
        <f>IFERROR(IF('1'!E28=2,1,0),0)</f>
        <v>1</v>
      </c>
      <c r="I20" s="18">
        <f>IFERROR(IF('2'!E28=2,1,0),0)</f>
        <v>0</v>
      </c>
      <c r="J20" s="18">
        <f>IFERROR(IF('3'!E28=2,1,0),0)</f>
        <v>0</v>
      </c>
      <c r="K20" s="18">
        <f>IFERROR(IF('4'!E28=2,1,0),0)</f>
        <v>0</v>
      </c>
      <c r="L20" s="18">
        <f>IFERROR(IF('5'!E28=2,1,0),0)</f>
        <v>0</v>
      </c>
      <c r="M20" s="18">
        <f>IFERROR(IF('6'!E28=2,1,0),0)</f>
        <v>1</v>
      </c>
      <c r="N20" s="18">
        <f>IFERROR(IF('7'!E28=2,1,0),0)</f>
        <v>1</v>
      </c>
      <c r="O20" s="18">
        <f>IFERROR(IF('8'!E28=2,1,0),0)</f>
        <v>1</v>
      </c>
      <c r="P20" s="18">
        <f>IFERROR(IF('9'!E28=2,1,0),0)</f>
        <v>1</v>
      </c>
      <c r="Q20" s="18">
        <f>IFERROR(IF('10'!E28=2,1,0),0)</f>
        <v>1</v>
      </c>
      <c r="R20" s="18">
        <f>IFERROR(IF(#REF!=2,1,0),0)</f>
        <v>0</v>
      </c>
      <c r="S20" s="18">
        <f>IFERROR(IF(#REF!=2,1,0),0)</f>
        <v>0</v>
      </c>
      <c r="T20" s="18">
        <f>IFERROR(IF(#REF!=2,1,0),0)</f>
        <v>0</v>
      </c>
      <c r="U20" s="18">
        <f>IFERROR(IF(#REF!=2,1,0),0)</f>
        <v>0</v>
      </c>
      <c r="V20" s="18">
        <f>IFERROR(IF(#REF!=2,1,0),0)</f>
        <v>0</v>
      </c>
      <c r="W20" s="18">
        <f>IFERROR(IF(#REF!=2,1,0),0)</f>
        <v>0</v>
      </c>
      <c r="X20" s="18">
        <f>IFERROR(IF(#REF!=2,1,0),0)</f>
        <v>0</v>
      </c>
      <c r="Y20" s="18">
        <f>IFERROR(IF(#REF!=2,1,0),0)</f>
        <v>0</v>
      </c>
      <c r="Z20" s="18">
        <f>IFERROR(IF(#REF!=2,1,0),0)</f>
        <v>0</v>
      </c>
      <c r="AA20" s="18">
        <f>IFERROR(IF(#REF!=2,1,0),0)</f>
        <v>0</v>
      </c>
      <c r="AB20" s="18">
        <f>IFERROR(IF(#REF!=2,1,0),0)</f>
        <v>0</v>
      </c>
      <c r="AC20" s="18">
        <f>IFERROR(IF(#REF!=2,1,0),0)</f>
        <v>0</v>
      </c>
      <c r="AD20" s="18">
        <f>IFERROR(IF(#REF!=2,1,0),0)</f>
        <v>0</v>
      </c>
      <c r="AE20" s="18">
        <f>IFERROR(IF(#REF!=2,1,0),0)</f>
        <v>0</v>
      </c>
      <c r="AF20" s="18">
        <f>IFERROR(IF(#REF!=2,1,0),0)</f>
        <v>0</v>
      </c>
      <c r="AG20" s="18">
        <f>IFERROR(IF(#REF!=2,1,0),0)</f>
        <v>0</v>
      </c>
      <c r="AH20" s="18">
        <f>IFERROR(IF(#REF!=2,1,0),0)</f>
        <v>0</v>
      </c>
      <c r="AI20" s="18">
        <f>IFERROR(IF(#REF!=2,1,0),0)</f>
        <v>0</v>
      </c>
      <c r="AJ20" s="18">
        <f>IFERROR(IF(#REF!=2,1,0),0)</f>
        <v>0</v>
      </c>
      <c r="AK20" s="18">
        <f>IFERROR(IF(#REF!=2,1,0),0)</f>
        <v>0</v>
      </c>
      <c r="AL20" s="18">
        <f>IFERROR(IF(#REF!=2,1,0),0)</f>
        <v>0</v>
      </c>
      <c r="AM20" s="18">
        <f>IFERROR(IF(#REF!=2,1,0),0)</f>
        <v>0</v>
      </c>
      <c r="AN20" s="18">
        <f>IFERROR(IF(#REF!=2,1,0),0)</f>
        <v>0</v>
      </c>
      <c r="AO20" s="18">
        <f>IFERROR(IF(#REF!=2,1,0),0)</f>
        <v>0</v>
      </c>
      <c r="AP20" s="18">
        <f>IFERROR(IF(#REF!=2,1,0),0)</f>
        <v>0</v>
      </c>
      <c r="AQ20" s="18">
        <f>IFERROR(IF(#REF!=2,1,0),0)</f>
        <v>0</v>
      </c>
      <c r="AR20" s="18">
        <f>IFERROR(IF(#REF!=2,1,0),0)</f>
        <v>0</v>
      </c>
      <c r="AS20" s="18">
        <f>IFERROR(IF(#REF!=2,1,0),0)</f>
        <v>0</v>
      </c>
      <c r="AT20" s="18">
        <f>IFERROR(IF(#REF!=2,1,0),0)</f>
        <v>0</v>
      </c>
      <c r="AU20" s="18">
        <f>IFERROR(IF(#REF!=2,1,0),0)</f>
        <v>0</v>
      </c>
      <c r="AV20" s="18">
        <f>IFERROR(IF(#REF!=2,1,0),0)</f>
        <v>0</v>
      </c>
      <c r="AW20" s="18">
        <f>IFERROR(IF(#REF!=2,1,0),0)</f>
        <v>0</v>
      </c>
      <c r="AX20" s="18">
        <f>IFERROR(IF(#REF!=2,1,0),0)</f>
        <v>0</v>
      </c>
      <c r="AY20" s="18">
        <f>IFERROR(IF(#REF!=2,1,0),0)</f>
        <v>0</v>
      </c>
      <c r="AZ20" s="18">
        <f>IFERROR(IF(#REF!=2,1,0),0)</f>
        <v>0</v>
      </c>
      <c r="BA20" s="18">
        <f>IFERROR(IF(#REF!=2,1,0),0)</f>
        <v>0</v>
      </c>
      <c r="BB20" s="18">
        <f>IFERROR(IF(#REF!=2,1,0),0)</f>
        <v>0</v>
      </c>
      <c r="BC20" s="18">
        <f>IFERROR(IF(#REF!=2,1,0),0)</f>
        <v>0</v>
      </c>
      <c r="BD20" s="42">
        <f t="shared" si="1"/>
        <v>6</v>
      </c>
      <c r="BE20" s="18"/>
      <c r="BF20" s="18"/>
      <c r="BG20" s="18"/>
      <c r="BH20" s="18"/>
    </row>
    <row r="21" spans="1:60" ht="17.25" customHeight="1" x14ac:dyDescent="0.2">
      <c r="A21" s="74" t="s">
        <v>72</v>
      </c>
      <c r="B21" s="74"/>
      <c r="C21" s="74"/>
      <c r="D21" s="74"/>
      <c r="E21" s="9">
        <f t="shared" si="0"/>
        <v>1</v>
      </c>
      <c r="F21" s="3" t="s">
        <v>6</v>
      </c>
      <c r="G21" s="18"/>
      <c r="H21" s="18">
        <f>IFERROR(IF('1'!E29=2,1,0),0)</f>
        <v>1</v>
      </c>
      <c r="I21" s="18">
        <f>IFERROR(IF('2'!E29=2,1,0),0)</f>
        <v>0</v>
      </c>
      <c r="J21" s="18">
        <f>IFERROR(IF('3'!E29=2,1,0),0)</f>
        <v>0</v>
      </c>
      <c r="K21" s="18">
        <f>IFERROR(IF('4'!E29=2,1,0),0)</f>
        <v>0</v>
      </c>
      <c r="L21" s="18">
        <f>IFERROR(IF('5'!E29=2,1,0),0)</f>
        <v>0</v>
      </c>
      <c r="M21" s="18">
        <f>IFERROR(IF('6'!E29=2,1,0),0)</f>
        <v>0</v>
      </c>
      <c r="N21" s="18">
        <f>IFERROR(IF('7'!E29=2,1,0),0)</f>
        <v>0</v>
      </c>
      <c r="O21" s="18">
        <f>IFERROR(IF('8'!E29=2,1,0),0)</f>
        <v>0</v>
      </c>
      <c r="P21" s="18">
        <f>IFERROR(IF('9'!E29=2,1,0),0)</f>
        <v>0</v>
      </c>
      <c r="Q21" s="18">
        <f>IFERROR(IF('10'!E29=2,1,0),0)</f>
        <v>0</v>
      </c>
      <c r="R21" s="18">
        <f>IFERROR(IF(#REF!=2,1,0),0)</f>
        <v>0</v>
      </c>
      <c r="S21" s="18">
        <f>IFERROR(IF(#REF!=2,1,0),0)</f>
        <v>0</v>
      </c>
      <c r="T21" s="18">
        <f>IFERROR(IF(#REF!=2,1,0),0)</f>
        <v>0</v>
      </c>
      <c r="U21" s="18">
        <f>IFERROR(IF(#REF!=2,1,0),0)</f>
        <v>0</v>
      </c>
      <c r="V21" s="18">
        <f>IFERROR(IF(#REF!=2,1,0),0)</f>
        <v>0</v>
      </c>
      <c r="W21" s="18">
        <f>IFERROR(IF(#REF!=2,1,0),0)</f>
        <v>0</v>
      </c>
      <c r="X21" s="18">
        <f>IFERROR(IF(#REF!=2,1,0),0)</f>
        <v>0</v>
      </c>
      <c r="Y21" s="18">
        <f>IFERROR(IF(#REF!=2,1,0),0)</f>
        <v>0</v>
      </c>
      <c r="Z21" s="18">
        <f>IFERROR(IF(#REF!=2,1,0),0)</f>
        <v>0</v>
      </c>
      <c r="AA21" s="18">
        <f>IFERROR(IF(#REF!=2,1,0),0)</f>
        <v>0</v>
      </c>
      <c r="AB21" s="18">
        <f>IFERROR(IF(#REF!=2,1,0),0)</f>
        <v>0</v>
      </c>
      <c r="AC21" s="18">
        <f>IFERROR(IF(#REF!=2,1,0),0)</f>
        <v>0</v>
      </c>
      <c r="AD21" s="18">
        <f>IFERROR(IF(#REF!=2,1,0),0)</f>
        <v>0</v>
      </c>
      <c r="AE21" s="18">
        <f>IFERROR(IF(#REF!=2,1,0),0)</f>
        <v>0</v>
      </c>
      <c r="AF21" s="18">
        <f>IFERROR(IF(#REF!=2,1,0),0)</f>
        <v>0</v>
      </c>
      <c r="AG21" s="18">
        <f>IFERROR(IF(#REF!=2,1,0),0)</f>
        <v>0</v>
      </c>
      <c r="AH21" s="18">
        <f>IFERROR(IF(#REF!=2,1,0),0)</f>
        <v>0</v>
      </c>
      <c r="AI21" s="18">
        <f>IFERROR(IF(#REF!=2,1,0),0)</f>
        <v>0</v>
      </c>
      <c r="AJ21" s="18">
        <f>IFERROR(IF(#REF!=2,1,0),0)</f>
        <v>0</v>
      </c>
      <c r="AK21" s="18">
        <f>IFERROR(IF(#REF!=2,1,0),0)</f>
        <v>0</v>
      </c>
      <c r="AL21" s="18">
        <f>IFERROR(IF(#REF!=2,1,0),0)</f>
        <v>0</v>
      </c>
      <c r="AM21" s="18">
        <f>IFERROR(IF(#REF!=2,1,0),0)</f>
        <v>0</v>
      </c>
      <c r="AN21" s="18">
        <f>IFERROR(IF(#REF!=2,1,0),0)</f>
        <v>0</v>
      </c>
      <c r="AO21" s="18">
        <f>IFERROR(IF(#REF!=2,1,0),0)</f>
        <v>0</v>
      </c>
      <c r="AP21" s="18">
        <f>IFERROR(IF(#REF!=2,1,0),0)</f>
        <v>0</v>
      </c>
      <c r="AQ21" s="18">
        <f>IFERROR(IF(#REF!=2,1,0),0)</f>
        <v>0</v>
      </c>
      <c r="AR21" s="18">
        <f>IFERROR(IF(#REF!=2,1,0),0)</f>
        <v>0</v>
      </c>
      <c r="AS21" s="18">
        <f>IFERROR(IF(#REF!=2,1,0),0)</f>
        <v>0</v>
      </c>
      <c r="AT21" s="18">
        <f>IFERROR(IF(#REF!=2,1,0),0)</f>
        <v>0</v>
      </c>
      <c r="AU21" s="18">
        <f>IFERROR(IF(#REF!=2,1,0),0)</f>
        <v>0</v>
      </c>
      <c r="AV21" s="18">
        <f>IFERROR(IF(#REF!=2,1,0),0)</f>
        <v>0</v>
      </c>
      <c r="AW21" s="18">
        <f>IFERROR(IF(#REF!=2,1,0),0)</f>
        <v>0</v>
      </c>
      <c r="AX21" s="18">
        <f>IFERROR(IF(#REF!=2,1,0),0)</f>
        <v>0</v>
      </c>
      <c r="AY21" s="18">
        <f>IFERROR(IF(#REF!=2,1,0),0)</f>
        <v>0</v>
      </c>
      <c r="AZ21" s="18">
        <f>IFERROR(IF(#REF!=2,1,0),0)</f>
        <v>0</v>
      </c>
      <c r="BA21" s="18">
        <f>IFERROR(IF(#REF!=2,1,0),0)</f>
        <v>0</v>
      </c>
      <c r="BB21" s="18">
        <f>IFERROR(IF(#REF!=2,1,0),0)</f>
        <v>0</v>
      </c>
      <c r="BC21" s="18">
        <f>IFERROR(IF(#REF!=2,1,0),0)</f>
        <v>0</v>
      </c>
      <c r="BD21" s="42">
        <f t="shared" si="1"/>
        <v>1</v>
      </c>
      <c r="BE21" s="18"/>
      <c r="BF21" s="18"/>
      <c r="BG21" s="18"/>
      <c r="BH21" s="18"/>
    </row>
    <row r="22" spans="1:60" ht="17.25" customHeight="1" x14ac:dyDescent="0.2">
      <c r="A22" s="74" t="s">
        <v>56</v>
      </c>
      <c r="B22" s="74"/>
      <c r="C22" s="74"/>
      <c r="D22" s="74"/>
      <c r="E22" s="9">
        <f t="shared" si="0"/>
        <v>0</v>
      </c>
      <c r="F22" s="3" t="s">
        <v>5</v>
      </c>
      <c r="G22" s="18"/>
      <c r="H22" s="18">
        <f>IFERROR(IF('1'!E30=2,1,0),0)</f>
        <v>0</v>
      </c>
      <c r="I22" s="18">
        <f>IFERROR(IF('2'!E30=2,1,0),0)</f>
        <v>0</v>
      </c>
      <c r="J22" s="18">
        <f>IFERROR(IF('3'!E30=2,1,0),0)</f>
        <v>0</v>
      </c>
      <c r="K22" s="18">
        <f>IFERROR(IF('4'!E30=2,1,0),0)</f>
        <v>0</v>
      </c>
      <c r="L22" s="18">
        <f>IFERROR(IF('5'!E30=2,1,0),0)</f>
        <v>0</v>
      </c>
      <c r="M22" s="18">
        <f>IFERROR(IF('6'!E30=2,1,0),0)</f>
        <v>0</v>
      </c>
      <c r="N22" s="18">
        <f>IFERROR(IF('7'!E30=2,1,0),0)</f>
        <v>0</v>
      </c>
      <c r="O22" s="18">
        <f>IFERROR(IF('8'!E30=2,1,0),0)</f>
        <v>0</v>
      </c>
      <c r="P22" s="18">
        <f>IFERROR(IF('9'!E30=2,1,0),0)</f>
        <v>0</v>
      </c>
      <c r="Q22" s="18">
        <f>IFERROR(IF('10'!E30=2,1,0),0)</f>
        <v>0</v>
      </c>
      <c r="R22" s="18">
        <f>IFERROR(IF(#REF!=2,1,0),0)</f>
        <v>0</v>
      </c>
      <c r="S22" s="18">
        <f>IFERROR(IF(#REF!=2,1,0),0)</f>
        <v>0</v>
      </c>
      <c r="T22" s="18">
        <f>IFERROR(IF(#REF!=2,1,0),0)</f>
        <v>0</v>
      </c>
      <c r="U22" s="18">
        <f>IFERROR(IF(#REF!=2,1,0),0)</f>
        <v>0</v>
      </c>
      <c r="V22" s="18">
        <f>IFERROR(IF(#REF!=2,1,0),0)</f>
        <v>0</v>
      </c>
      <c r="W22" s="18">
        <f>IFERROR(IF(#REF!=2,1,0),0)</f>
        <v>0</v>
      </c>
      <c r="X22" s="18">
        <f>IFERROR(IF(#REF!=2,1,0),0)</f>
        <v>0</v>
      </c>
      <c r="Y22" s="18">
        <f>IFERROR(IF(#REF!=2,1,0),0)</f>
        <v>0</v>
      </c>
      <c r="Z22" s="18">
        <f>IFERROR(IF(#REF!=2,1,0),0)</f>
        <v>0</v>
      </c>
      <c r="AA22" s="18">
        <f>IFERROR(IF(#REF!=2,1,0),0)</f>
        <v>0</v>
      </c>
      <c r="AB22" s="18">
        <f>IFERROR(IF(#REF!=2,1,0),0)</f>
        <v>0</v>
      </c>
      <c r="AC22" s="18">
        <f>IFERROR(IF(#REF!=2,1,0),0)</f>
        <v>0</v>
      </c>
      <c r="AD22" s="18">
        <f>IFERROR(IF(#REF!=2,1,0),0)</f>
        <v>0</v>
      </c>
      <c r="AE22" s="18">
        <f>IFERROR(IF(#REF!=2,1,0),0)</f>
        <v>0</v>
      </c>
      <c r="AF22" s="18">
        <f>IFERROR(IF(#REF!=2,1,0),0)</f>
        <v>0</v>
      </c>
      <c r="AG22" s="18">
        <f>IFERROR(IF(#REF!=2,1,0),0)</f>
        <v>0</v>
      </c>
      <c r="AH22" s="18">
        <f>IFERROR(IF(#REF!=2,1,0),0)</f>
        <v>0</v>
      </c>
      <c r="AI22" s="18">
        <f>IFERROR(IF(#REF!=2,1,0),0)</f>
        <v>0</v>
      </c>
      <c r="AJ22" s="18">
        <f>IFERROR(IF(#REF!=2,1,0),0)</f>
        <v>0</v>
      </c>
      <c r="AK22" s="18">
        <f>IFERROR(IF(#REF!=2,1,0),0)</f>
        <v>0</v>
      </c>
      <c r="AL22" s="18">
        <f>IFERROR(IF(#REF!=2,1,0),0)</f>
        <v>0</v>
      </c>
      <c r="AM22" s="18">
        <f>IFERROR(IF(#REF!=2,1,0),0)</f>
        <v>0</v>
      </c>
      <c r="AN22" s="18">
        <f>IFERROR(IF(#REF!=2,1,0),0)</f>
        <v>0</v>
      </c>
      <c r="AO22" s="18">
        <f>IFERROR(IF(#REF!=2,1,0),0)</f>
        <v>0</v>
      </c>
      <c r="AP22" s="18">
        <f>IFERROR(IF(#REF!=2,1,0),0)</f>
        <v>0</v>
      </c>
      <c r="AQ22" s="18">
        <f>IFERROR(IF(#REF!=2,1,0),0)</f>
        <v>0</v>
      </c>
      <c r="AR22" s="18">
        <f>IFERROR(IF(#REF!=2,1,0),0)</f>
        <v>0</v>
      </c>
      <c r="AS22" s="18">
        <f>IFERROR(IF(#REF!=2,1,0),0)</f>
        <v>0</v>
      </c>
      <c r="AT22" s="18">
        <f>IFERROR(IF(#REF!=2,1,0),0)</f>
        <v>0</v>
      </c>
      <c r="AU22" s="18">
        <f>IFERROR(IF(#REF!=2,1,0),0)</f>
        <v>0</v>
      </c>
      <c r="AV22" s="18">
        <f>IFERROR(IF(#REF!=2,1,0),0)</f>
        <v>0</v>
      </c>
      <c r="AW22" s="18">
        <f>IFERROR(IF(#REF!=2,1,0),0)</f>
        <v>0</v>
      </c>
      <c r="AX22" s="18">
        <f>IFERROR(IF(#REF!=2,1,0),0)</f>
        <v>0</v>
      </c>
      <c r="AY22" s="18">
        <f>IFERROR(IF(#REF!=2,1,0),0)</f>
        <v>0</v>
      </c>
      <c r="AZ22" s="18">
        <f>IFERROR(IF(#REF!=2,1,0),0)</f>
        <v>0</v>
      </c>
      <c r="BA22" s="18">
        <f>IFERROR(IF(#REF!=2,1,0),0)</f>
        <v>0</v>
      </c>
      <c r="BB22" s="18">
        <f>IFERROR(IF(#REF!=2,1,0),0)</f>
        <v>0</v>
      </c>
      <c r="BC22" s="18">
        <f>IFERROR(IF(#REF!=2,1,0),0)</f>
        <v>0</v>
      </c>
      <c r="BD22" s="42">
        <f t="shared" si="1"/>
        <v>0</v>
      </c>
      <c r="BE22" s="18"/>
      <c r="BF22" s="18"/>
      <c r="BG22" s="18"/>
      <c r="BH22" s="18"/>
    </row>
    <row r="23" spans="1:60" ht="17.25" customHeight="1" x14ac:dyDescent="0.2">
      <c r="A23" s="74" t="s">
        <v>57</v>
      </c>
      <c r="B23" s="74"/>
      <c r="C23" s="74"/>
      <c r="D23" s="74"/>
      <c r="E23" s="9">
        <f t="shared" si="0"/>
        <v>1</v>
      </c>
      <c r="F23" s="3" t="s">
        <v>5</v>
      </c>
      <c r="G23" s="18"/>
      <c r="H23" s="18">
        <f>IFERROR(IF('1'!E31=2,1,0),0)</f>
        <v>1</v>
      </c>
      <c r="I23" s="18">
        <f>IFERROR(IF('2'!E31=2,1,0),0)</f>
        <v>0</v>
      </c>
      <c r="J23" s="18">
        <f>IFERROR(IF('3'!E31=2,1,0),0)</f>
        <v>0</v>
      </c>
      <c r="K23" s="18">
        <f>IFERROR(IF('4'!E31=2,1,0),0)</f>
        <v>0</v>
      </c>
      <c r="L23" s="18">
        <f>IFERROR(IF('5'!E31=2,1,0),0)</f>
        <v>0</v>
      </c>
      <c r="M23" s="18">
        <f>IFERROR(IF('6'!E31=2,1,0),0)</f>
        <v>0</v>
      </c>
      <c r="N23" s="18">
        <f>IFERROR(IF('7'!E31=2,1,0),0)</f>
        <v>0</v>
      </c>
      <c r="O23" s="18">
        <f>IFERROR(IF('8'!E31=2,1,0),0)</f>
        <v>0</v>
      </c>
      <c r="P23" s="18">
        <f>IFERROR(IF('9'!E31=2,1,0),0)</f>
        <v>0</v>
      </c>
      <c r="Q23" s="18">
        <f>IFERROR(IF('10'!E31=2,1,0),0)</f>
        <v>0</v>
      </c>
      <c r="R23" s="18">
        <f>IFERROR(IF(#REF!=2,1,0),0)</f>
        <v>0</v>
      </c>
      <c r="S23" s="18">
        <f>IFERROR(IF(#REF!=2,1,0),0)</f>
        <v>0</v>
      </c>
      <c r="T23" s="18">
        <f>IFERROR(IF(#REF!=2,1,0),0)</f>
        <v>0</v>
      </c>
      <c r="U23" s="18">
        <f>IFERROR(IF(#REF!=2,1,0),0)</f>
        <v>0</v>
      </c>
      <c r="V23" s="18">
        <f>IFERROR(IF(#REF!=2,1,0),0)</f>
        <v>0</v>
      </c>
      <c r="W23" s="18">
        <f>IFERROR(IF(#REF!=2,1,0),0)</f>
        <v>0</v>
      </c>
      <c r="X23" s="18">
        <f>IFERROR(IF(#REF!=2,1,0),0)</f>
        <v>0</v>
      </c>
      <c r="Y23" s="18">
        <f>IFERROR(IF(#REF!=2,1,0),0)</f>
        <v>0</v>
      </c>
      <c r="Z23" s="18">
        <f>IFERROR(IF(#REF!=2,1,0),0)</f>
        <v>0</v>
      </c>
      <c r="AA23" s="18">
        <f>IFERROR(IF(#REF!=2,1,0),0)</f>
        <v>0</v>
      </c>
      <c r="AB23" s="18">
        <f>IFERROR(IF(#REF!=2,1,0),0)</f>
        <v>0</v>
      </c>
      <c r="AC23" s="18">
        <f>IFERROR(IF(#REF!=2,1,0),0)</f>
        <v>0</v>
      </c>
      <c r="AD23" s="18">
        <f>IFERROR(IF(#REF!=2,1,0),0)</f>
        <v>0</v>
      </c>
      <c r="AE23" s="18">
        <f>IFERROR(IF(#REF!=2,1,0),0)</f>
        <v>0</v>
      </c>
      <c r="AF23" s="18">
        <f>IFERROR(IF(#REF!=2,1,0),0)</f>
        <v>0</v>
      </c>
      <c r="AG23" s="18">
        <f>IFERROR(IF(#REF!=2,1,0),0)</f>
        <v>0</v>
      </c>
      <c r="AH23" s="18">
        <f>IFERROR(IF(#REF!=2,1,0),0)</f>
        <v>0</v>
      </c>
      <c r="AI23" s="18">
        <f>IFERROR(IF(#REF!=2,1,0),0)</f>
        <v>0</v>
      </c>
      <c r="AJ23" s="18">
        <f>IFERROR(IF(#REF!=2,1,0),0)</f>
        <v>0</v>
      </c>
      <c r="AK23" s="18">
        <f>IFERROR(IF(#REF!=2,1,0),0)</f>
        <v>0</v>
      </c>
      <c r="AL23" s="18">
        <f>IFERROR(IF(#REF!=2,1,0),0)</f>
        <v>0</v>
      </c>
      <c r="AM23" s="18">
        <f>IFERROR(IF(#REF!=2,1,0),0)</f>
        <v>0</v>
      </c>
      <c r="AN23" s="18">
        <f>IFERROR(IF(#REF!=2,1,0),0)</f>
        <v>0</v>
      </c>
      <c r="AO23" s="18">
        <f>IFERROR(IF(#REF!=2,1,0),0)</f>
        <v>0</v>
      </c>
      <c r="AP23" s="18">
        <f>IFERROR(IF(#REF!=2,1,0),0)</f>
        <v>0</v>
      </c>
      <c r="AQ23" s="18">
        <f>IFERROR(IF(#REF!=2,1,0),0)</f>
        <v>0</v>
      </c>
      <c r="AR23" s="18">
        <f>IFERROR(IF(#REF!=2,1,0),0)</f>
        <v>0</v>
      </c>
      <c r="AS23" s="18">
        <f>IFERROR(IF(#REF!=2,1,0),0)</f>
        <v>0</v>
      </c>
      <c r="AT23" s="18">
        <f>IFERROR(IF(#REF!=2,1,0),0)</f>
        <v>0</v>
      </c>
      <c r="AU23" s="18">
        <f>IFERROR(IF(#REF!=2,1,0),0)</f>
        <v>0</v>
      </c>
      <c r="AV23" s="18">
        <f>IFERROR(IF(#REF!=2,1,0),0)</f>
        <v>0</v>
      </c>
      <c r="AW23" s="18">
        <f>IFERROR(IF(#REF!=2,1,0),0)</f>
        <v>0</v>
      </c>
      <c r="AX23" s="18">
        <f>IFERROR(IF(#REF!=2,1,0),0)</f>
        <v>0</v>
      </c>
      <c r="AY23" s="18">
        <f>IFERROR(IF(#REF!=2,1,0),0)</f>
        <v>0</v>
      </c>
      <c r="AZ23" s="18">
        <f>IFERROR(IF(#REF!=2,1,0),0)</f>
        <v>0</v>
      </c>
      <c r="BA23" s="18">
        <f>IFERROR(IF(#REF!=2,1,0),0)</f>
        <v>0</v>
      </c>
      <c r="BB23" s="18">
        <f>IFERROR(IF(#REF!=2,1,0),0)</f>
        <v>0</v>
      </c>
      <c r="BC23" s="18">
        <f>IFERROR(IF(#REF!=2,1,0),0)</f>
        <v>0</v>
      </c>
      <c r="BD23" s="42">
        <f t="shared" si="1"/>
        <v>1</v>
      </c>
      <c r="BE23" s="18"/>
      <c r="BF23" s="18"/>
      <c r="BG23" s="18"/>
      <c r="BH23" s="18"/>
    </row>
    <row r="24" spans="1:60" ht="17.25" customHeight="1" x14ac:dyDescent="0.2">
      <c r="A24" s="74" t="s">
        <v>58</v>
      </c>
      <c r="B24" s="74"/>
      <c r="C24" s="74"/>
      <c r="D24" s="74"/>
      <c r="E24" s="9">
        <f t="shared" si="0"/>
        <v>1</v>
      </c>
      <c r="F24" s="3" t="s">
        <v>6</v>
      </c>
      <c r="G24" s="18"/>
      <c r="H24" s="18">
        <f>IFERROR(IF('1'!E32=2,1,0),0)</f>
        <v>1</v>
      </c>
      <c r="I24" s="18">
        <f>IFERROR(IF('2'!E32=2,1,0),0)</f>
        <v>0</v>
      </c>
      <c r="J24" s="18">
        <f>IFERROR(IF('3'!E32=2,1,0),0)</f>
        <v>0</v>
      </c>
      <c r="K24" s="18">
        <f>IFERROR(IF('4'!E32=2,1,0),0)</f>
        <v>0</v>
      </c>
      <c r="L24" s="18">
        <f>IFERROR(IF('5'!E32=2,1,0),0)</f>
        <v>0</v>
      </c>
      <c r="M24" s="18">
        <f>IFERROR(IF('6'!E32=2,1,0),0)</f>
        <v>0</v>
      </c>
      <c r="N24" s="18">
        <f>IFERROR(IF('7'!E32=2,1,0),0)</f>
        <v>0</v>
      </c>
      <c r="O24" s="18">
        <f>IFERROR(IF('8'!E32=2,1,0),0)</f>
        <v>0</v>
      </c>
      <c r="P24" s="18">
        <f>IFERROR(IF('9'!E32=2,1,0),0)</f>
        <v>0</v>
      </c>
      <c r="Q24" s="18">
        <f>IFERROR(IF('10'!E32=2,1,0),0)</f>
        <v>0</v>
      </c>
      <c r="R24" s="18">
        <f>IFERROR(IF(#REF!=2,1,0),0)</f>
        <v>0</v>
      </c>
      <c r="S24" s="18">
        <f>IFERROR(IF(#REF!=2,1,0),0)</f>
        <v>0</v>
      </c>
      <c r="T24" s="18">
        <f>IFERROR(IF(#REF!=2,1,0),0)</f>
        <v>0</v>
      </c>
      <c r="U24" s="18">
        <f>IFERROR(IF(#REF!=2,1,0),0)</f>
        <v>0</v>
      </c>
      <c r="V24" s="18">
        <f>IFERROR(IF(#REF!=2,1,0),0)</f>
        <v>0</v>
      </c>
      <c r="W24" s="18">
        <f>IFERROR(IF(#REF!=2,1,0),0)</f>
        <v>0</v>
      </c>
      <c r="X24" s="18">
        <f>IFERROR(IF(#REF!=2,1,0),0)</f>
        <v>0</v>
      </c>
      <c r="Y24" s="18">
        <f>IFERROR(IF(#REF!=2,1,0),0)</f>
        <v>0</v>
      </c>
      <c r="Z24" s="18">
        <f>IFERROR(IF(#REF!=2,1,0),0)</f>
        <v>0</v>
      </c>
      <c r="AA24" s="18">
        <f>IFERROR(IF(#REF!=2,1,0),0)</f>
        <v>0</v>
      </c>
      <c r="AB24" s="18">
        <f>IFERROR(IF(#REF!=2,1,0),0)</f>
        <v>0</v>
      </c>
      <c r="AC24" s="18">
        <f>IFERROR(IF(#REF!=2,1,0),0)</f>
        <v>0</v>
      </c>
      <c r="AD24" s="18">
        <f>IFERROR(IF(#REF!=2,1,0),0)</f>
        <v>0</v>
      </c>
      <c r="AE24" s="18">
        <f>IFERROR(IF(#REF!=2,1,0),0)</f>
        <v>0</v>
      </c>
      <c r="AF24" s="18">
        <f>IFERROR(IF(#REF!=2,1,0),0)</f>
        <v>0</v>
      </c>
      <c r="AG24" s="18">
        <f>IFERROR(IF(#REF!=2,1,0),0)</f>
        <v>0</v>
      </c>
      <c r="AH24" s="18">
        <f>IFERROR(IF(#REF!=2,1,0),0)</f>
        <v>0</v>
      </c>
      <c r="AI24" s="18">
        <f>IFERROR(IF(#REF!=2,1,0),0)</f>
        <v>0</v>
      </c>
      <c r="AJ24" s="18">
        <f>IFERROR(IF(#REF!=2,1,0),0)</f>
        <v>0</v>
      </c>
      <c r="AK24" s="18">
        <f>IFERROR(IF(#REF!=2,1,0),0)</f>
        <v>0</v>
      </c>
      <c r="AL24" s="18">
        <f>IFERROR(IF(#REF!=2,1,0),0)</f>
        <v>0</v>
      </c>
      <c r="AM24" s="18">
        <f>IFERROR(IF(#REF!=2,1,0),0)</f>
        <v>0</v>
      </c>
      <c r="AN24" s="18">
        <f>IFERROR(IF(#REF!=2,1,0),0)</f>
        <v>0</v>
      </c>
      <c r="AO24" s="18">
        <f>IFERROR(IF(#REF!=2,1,0),0)</f>
        <v>0</v>
      </c>
      <c r="AP24" s="18">
        <f>IFERROR(IF(#REF!=2,1,0),0)</f>
        <v>0</v>
      </c>
      <c r="AQ24" s="18">
        <f>IFERROR(IF(#REF!=2,1,0),0)</f>
        <v>0</v>
      </c>
      <c r="AR24" s="18">
        <f>IFERROR(IF(#REF!=2,1,0),0)</f>
        <v>0</v>
      </c>
      <c r="AS24" s="18">
        <f>IFERROR(IF(#REF!=2,1,0),0)</f>
        <v>0</v>
      </c>
      <c r="AT24" s="18">
        <f>IFERROR(IF(#REF!=2,1,0),0)</f>
        <v>0</v>
      </c>
      <c r="AU24" s="18">
        <f>IFERROR(IF(#REF!=2,1,0),0)</f>
        <v>0</v>
      </c>
      <c r="AV24" s="18">
        <f>IFERROR(IF(#REF!=2,1,0),0)</f>
        <v>0</v>
      </c>
      <c r="AW24" s="18">
        <f>IFERROR(IF(#REF!=2,1,0),0)</f>
        <v>0</v>
      </c>
      <c r="AX24" s="18">
        <f>IFERROR(IF(#REF!=2,1,0),0)</f>
        <v>0</v>
      </c>
      <c r="AY24" s="18">
        <f>IFERROR(IF(#REF!=2,1,0),0)</f>
        <v>0</v>
      </c>
      <c r="AZ24" s="18">
        <f>IFERROR(IF(#REF!=2,1,0),0)</f>
        <v>0</v>
      </c>
      <c r="BA24" s="18">
        <f>IFERROR(IF(#REF!=2,1,0),0)</f>
        <v>0</v>
      </c>
      <c r="BB24" s="18">
        <f>IFERROR(IF(#REF!=2,1,0),0)</f>
        <v>0</v>
      </c>
      <c r="BC24" s="18">
        <f>IFERROR(IF(#REF!=2,1,0),0)</f>
        <v>0</v>
      </c>
      <c r="BD24" s="42">
        <f t="shared" si="1"/>
        <v>1</v>
      </c>
      <c r="BE24" s="18"/>
      <c r="BF24" s="18"/>
      <c r="BG24" s="18"/>
      <c r="BH24" s="18"/>
    </row>
    <row r="25" spans="1:60" ht="17.25" customHeight="1" x14ac:dyDescent="0.2">
      <c r="A25" s="74" t="s">
        <v>73</v>
      </c>
      <c r="B25" s="74"/>
      <c r="C25" s="74"/>
      <c r="D25" s="74"/>
      <c r="E25" s="9">
        <f t="shared" si="0"/>
        <v>2</v>
      </c>
      <c r="F25" s="3" t="s">
        <v>5</v>
      </c>
      <c r="G25" s="18"/>
      <c r="H25" s="18">
        <f>IFERROR(IF('1'!E33=2,1,0),0)</f>
        <v>0</v>
      </c>
      <c r="I25" s="18">
        <f>IFERROR(IF('2'!E33=2,1,0),0)</f>
        <v>1</v>
      </c>
      <c r="J25" s="18">
        <f>IFERROR(IF('3'!E33=2,1,0),0)</f>
        <v>1</v>
      </c>
      <c r="K25" s="18">
        <f>IFERROR(IF('4'!E33=2,1,0),0)</f>
        <v>0</v>
      </c>
      <c r="L25" s="18">
        <f>IFERROR(IF('5'!E33=2,1,0),0)</f>
        <v>0</v>
      </c>
      <c r="M25" s="18">
        <f>IFERROR(IF('6'!E33=2,1,0),0)</f>
        <v>0</v>
      </c>
      <c r="N25" s="18">
        <f>IFERROR(IF('7'!E33=2,1,0),0)</f>
        <v>0</v>
      </c>
      <c r="O25" s="18">
        <f>IFERROR(IF('8'!E33=2,1,0),0)</f>
        <v>0</v>
      </c>
      <c r="P25" s="18">
        <f>IFERROR(IF('9'!E33=2,1,0),0)</f>
        <v>0</v>
      </c>
      <c r="Q25" s="18">
        <f>IFERROR(IF('10'!E33=2,1,0),0)</f>
        <v>0</v>
      </c>
      <c r="R25" s="18">
        <f>IFERROR(IF(#REF!=2,1,0),0)</f>
        <v>0</v>
      </c>
      <c r="S25" s="18">
        <f>IFERROR(IF(#REF!=2,1,0),0)</f>
        <v>0</v>
      </c>
      <c r="T25" s="18">
        <f>IFERROR(IF(#REF!=2,1,0),0)</f>
        <v>0</v>
      </c>
      <c r="U25" s="18">
        <f>IFERROR(IF(#REF!=2,1,0),0)</f>
        <v>0</v>
      </c>
      <c r="V25" s="18">
        <f>IFERROR(IF(#REF!=2,1,0),0)</f>
        <v>0</v>
      </c>
      <c r="W25" s="18">
        <f>IFERROR(IF(#REF!=2,1,0),0)</f>
        <v>0</v>
      </c>
      <c r="X25" s="18">
        <f>IFERROR(IF(#REF!=2,1,0),0)</f>
        <v>0</v>
      </c>
      <c r="Y25" s="18">
        <f>IFERROR(IF(#REF!=2,1,0),0)</f>
        <v>0</v>
      </c>
      <c r="Z25" s="18">
        <f>IFERROR(IF(#REF!=2,1,0),0)</f>
        <v>0</v>
      </c>
      <c r="AA25" s="18">
        <f>IFERROR(IF(#REF!=2,1,0),0)</f>
        <v>0</v>
      </c>
      <c r="AB25" s="18">
        <f>IFERROR(IF(#REF!=2,1,0),0)</f>
        <v>0</v>
      </c>
      <c r="AC25" s="18">
        <f>IFERROR(IF(#REF!=2,1,0),0)</f>
        <v>0</v>
      </c>
      <c r="AD25" s="18">
        <f>IFERROR(IF(#REF!=2,1,0),0)</f>
        <v>0</v>
      </c>
      <c r="AE25" s="18">
        <f>IFERROR(IF(#REF!=2,1,0),0)</f>
        <v>0</v>
      </c>
      <c r="AF25" s="18">
        <f>IFERROR(IF(#REF!=2,1,0),0)</f>
        <v>0</v>
      </c>
      <c r="AG25" s="18">
        <f>IFERROR(IF(#REF!=2,1,0),0)</f>
        <v>0</v>
      </c>
      <c r="AH25" s="18">
        <f>IFERROR(IF(#REF!=2,1,0),0)</f>
        <v>0</v>
      </c>
      <c r="AI25" s="18">
        <f>IFERROR(IF(#REF!=2,1,0),0)</f>
        <v>0</v>
      </c>
      <c r="AJ25" s="18">
        <f>IFERROR(IF(#REF!=2,1,0),0)</f>
        <v>0</v>
      </c>
      <c r="AK25" s="18">
        <f>IFERROR(IF(#REF!=2,1,0),0)</f>
        <v>0</v>
      </c>
      <c r="AL25" s="18">
        <f>IFERROR(IF(#REF!=2,1,0),0)</f>
        <v>0</v>
      </c>
      <c r="AM25" s="18">
        <f>IFERROR(IF(#REF!=2,1,0),0)</f>
        <v>0</v>
      </c>
      <c r="AN25" s="18">
        <f>IFERROR(IF(#REF!=2,1,0),0)</f>
        <v>0</v>
      </c>
      <c r="AO25" s="18">
        <f>IFERROR(IF(#REF!=2,1,0),0)</f>
        <v>0</v>
      </c>
      <c r="AP25" s="18">
        <f>IFERROR(IF(#REF!=2,1,0),0)</f>
        <v>0</v>
      </c>
      <c r="AQ25" s="18">
        <f>IFERROR(IF(#REF!=2,1,0),0)</f>
        <v>0</v>
      </c>
      <c r="AR25" s="18">
        <f>IFERROR(IF(#REF!=2,1,0),0)</f>
        <v>0</v>
      </c>
      <c r="AS25" s="18">
        <f>IFERROR(IF(#REF!=2,1,0),0)</f>
        <v>0</v>
      </c>
      <c r="AT25" s="18">
        <f>IFERROR(IF(#REF!=2,1,0),0)</f>
        <v>0</v>
      </c>
      <c r="AU25" s="18">
        <f>IFERROR(IF(#REF!=2,1,0),0)</f>
        <v>0</v>
      </c>
      <c r="AV25" s="18">
        <f>IFERROR(IF(#REF!=2,1,0),0)</f>
        <v>0</v>
      </c>
      <c r="AW25" s="18">
        <f>IFERROR(IF(#REF!=2,1,0),0)</f>
        <v>0</v>
      </c>
      <c r="AX25" s="18">
        <f>IFERROR(IF(#REF!=2,1,0),0)</f>
        <v>0</v>
      </c>
      <c r="AY25" s="18">
        <f>IFERROR(IF(#REF!=2,1,0),0)</f>
        <v>0</v>
      </c>
      <c r="AZ25" s="18">
        <f>IFERROR(IF(#REF!=2,1,0),0)</f>
        <v>0</v>
      </c>
      <c r="BA25" s="18">
        <f>IFERROR(IF(#REF!=2,1,0),0)</f>
        <v>0</v>
      </c>
      <c r="BB25" s="18">
        <f>IFERROR(IF(#REF!=2,1,0),0)</f>
        <v>0</v>
      </c>
      <c r="BC25" s="18">
        <f>IFERROR(IF(#REF!=2,1,0),0)</f>
        <v>0</v>
      </c>
      <c r="BD25" s="42">
        <f t="shared" si="1"/>
        <v>2</v>
      </c>
      <c r="BE25" s="18"/>
      <c r="BF25" s="18"/>
      <c r="BG25" s="18"/>
      <c r="BH25" s="18"/>
    </row>
    <row r="26" spans="1:60" ht="14.25" x14ac:dyDescent="0.2">
      <c r="A26" s="22"/>
      <c r="B26" s="19"/>
      <c r="C26" s="19"/>
      <c r="D26" s="20"/>
      <c r="E26" s="21"/>
      <c r="F26" s="21"/>
    </row>
    <row r="30" spans="1:60" ht="14.25" x14ac:dyDescent="0.2">
      <c r="A30" s="2"/>
    </row>
  </sheetData>
  <mergeCells count="23">
    <mergeCell ref="A8:D8"/>
    <mergeCell ref="A1:A3"/>
    <mergeCell ref="B1:E3"/>
    <mergeCell ref="A5:D5"/>
    <mergeCell ref="A6:D6"/>
    <mergeCell ref="A7:D7"/>
    <mergeCell ref="A20:D20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1:D21"/>
    <mergeCell ref="A22:D22"/>
    <mergeCell ref="A23:D23"/>
    <mergeCell ref="A24:D24"/>
    <mergeCell ref="A25:D25"/>
  </mergeCells>
  <conditionalFormatting sqref="E26">
    <cfRule type="cellIs" dxfId="97" priority="1" stopIfTrue="1" operator="equal">
      <formula>0</formula>
    </cfRule>
    <cfRule type="cellIs" dxfId="96" priority="2" stopIfTrue="1" operator="equal">
      <formula>5</formula>
    </cfRule>
  </conditionalFormatting>
  <conditionalFormatting sqref="E6:E25">
    <cfRule type="colorScale" priority="3">
      <colorScale>
        <cfvo type="num" val="0"/>
        <cfvo type="num" val="5"/>
        <color theme="0"/>
        <color rgb="FFFF0000"/>
      </colorScale>
    </cfRule>
  </conditionalFormatting>
  <dataValidations count="2">
    <dataValidation type="list" allowBlank="1" showInputMessage="1" showErrorMessage="1" sqref="E26:F26 E6:E25">
      <formula1>#REF!</formula1>
    </dataValidation>
    <dataValidation type="list" allowBlank="1" showInputMessage="1" showErrorMessage="1" sqref="F6:F25">
      <formula1>"C,NC"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view="pageLayout" topLeftCell="B5" zoomScale="70" zoomScaleNormal="70" zoomScalePageLayoutView="70" workbookViewId="0">
      <selection activeCell="N6" sqref="N6:Q25"/>
    </sheetView>
  </sheetViews>
  <sheetFormatPr defaultColWidth="9.140625" defaultRowHeight="12.75" x14ac:dyDescent="0.2"/>
  <cols>
    <col min="1" max="1" width="37.5703125" style="1" customWidth="1"/>
    <col min="2" max="2" width="28" style="1" customWidth="1"/>
    <col min="3" max="3" width="30.140625" style="1" customWidth="1"/>
    <col min="4" max="4" width="10.140625" style="1" bestFit="1" customWidth="1"/>
    <col min="5" max="5" width="12.5703125" style="1" customWidth="1"/>
    <col min="6" max="6" width="15.140625" style="1" customWidth="1"/>
    <col min="7" max="59" width="9.140625" style="1" customWidth="1"/>
    <col min="60" max="60" width="21.5703125" style="1" customWidth="1"/>
    <col min="61" max="61" width="22.5703125" style="1" customWidth="1"/>
    <col min="62" max="62" width="14.85546875" style="1" customWidth="1"/>
    <col min="63" max="63" width="19.85546875" style="1" customWidth="1"/>
    <col min="64" max="16384" width="9.140625" style="1"/>
  </cols>
  <sheetData>
    <row r="1" spans="1:60" ht="15.75" customHeight="1" x14ac:dyDescent="0.3">
      <c r="A1" s="80"/>
      <c r="B1" s="75" t="s">
        <v>77</v>
      </c>
      <c r="C1" s="76"/>
      <c r="D1" s="76"/>
      <c r="E1" s="76"/>
      <c r="F1" s="4" t="s">
        <v>74</v>
      </c>
    </row>
    <row r="2" spans="1:60" ht="15.75" customHeight="1" x14ac:dyDescent="0.3">
      <c r="A2" s="80"/>
      <c r="B2" s="76"/>
      <c r="C2" s="76"/>
      <c r="D2" s="76"/>
      <c r="E2" s="76"/>
      <c r="F2" s="4" t="s">
        <v>86</v>
      </c>
    </row>
    <row r="3" spans="1:60" ht="15.75" customHeight="1" x14ac:dyDescent="0.3">
      <c r="A3" s="80"/>
      <c r="B3" s="76"/>
      <c r="C3" s="76"/>
      <c r="D3" s="76"/>
      <c r="E3" s="76"/>
      <c r="F3" s="4" t="s">
        <v>87</v>
      </c>
    </row>
    <row r="4" spans="1:60" ht="14.25" x14ac:dyDescent="0.2">
      <c r="A4" s="5"/>
      <c r="B4" s="6"/>
      <c r="C4" s="5"/>
      <c r="D4" s="5"/>
      <c r="E4" s="5"/>
      <c r="F4" s="5"/>
    </row>
    <row r="5" spans="1:60" ht="32.25" customHeight="1" x14ac:dyDescent="0.2">
      <c r="A5" s="81" t="s">
        <v>4</v>
      </c>
      <c r="B5" s="81"/>
      <c r="C5" s="81"/>
      <c r="D5" s="81"/>
      <c r="E5" s="7" t="s">
        <v>64</v>
      </c>
      <c r="F5" s="8" t="s">
        <v>1</v>
      </c>
      <c r="G5" s="18"/>
      <c r="H5" s="42">
        <v>1</v>
      </c>
      <c r="I5" s="42">
        <v>2</v>
      </c>
      <c r="J5" s="42">
        <v>3</v>
      </c>
      <c r="K5" s="42">
        <v>4</v>
      </c>
      <c r="L5" s="42">
        <v>5</v>
      </c>
      <c r="M5" s="42">
        <v>6</v>
      </c>
      <c r="N5" s="42">
        <v>7</v>
      </c>
      <c r="O5" s="42">
        <v>8</v>
      </c>
      <c r="P5" s="42">
        <v>9</v>
      </c>
      <c r="Q5" s="42">
        <v>10</v>
      </c>
      <c r="R5" s="42" t="s">
        <v>107</v>
      </c>
      <c r="S5" s="42" t="s">
        <v>108</v>
      </c>
      <c r="T5" s="42" t="s">
        <v>90</v>
      </c>
      <c r="U5" s="42" t="s">
        <v>91</v>
      </c>
      <c r="V5" s="42" t="s">
        <v>109</v>
      </c>
      <c r="W5" s="42" t="s">
        <v>110</v>
      </c>
      <c r="X5" s="42" t="s">
        <v>111</v>
      </c>
      <c r="Y5" s="42" t="s">
        <v>112</v>
      </c>
      <c r="Z5" s="42" t="s">
        <v>78</v>
      </c>
      <c r="AA5" s="42" t="s">
        <v>79</v>
      </c>
      <c r="AB5" s="42" t="s">
        <v>113</v>
      </c>
      <c r="AC5" s="42" t="s">
        <v>114</v>
      </c>
      <c r="AD5" s="42" t="s">
        <v>115</v>
      </c>
      <c r="AE5" s="42" t="s">
        <v>116</v>
      </c>
      <c r="AF5" s="42" t="s">
        <v>117</v>
      </c>
      <c r="AG5" s="42" t="s">
        <v>118</v>
      </c>
      <c r="AH5" s="42" t="s">
        <v>119</v>
      </c>
      <c r="AI5" s="42" t="s">
        <v>120</v>
      </c>
      <c r="AJ5" s="42" t="s">
        <v>80</v>
      </c>
      <c r="AK5" s="42" t="s">
        <v>81</v>
      </c>
      <c r="AL5" s="42" t="s">
        <v>82</v>
      </c>
      <c r="AM5" s="42" t="s">
        <v>83</v>
      </c>
      <c r="AN5" s="42" t="s">
        <v>123</v>
      </c>
      <c r="AO5" s="42" t="s">
        <v>124</v>
      </c>
      <c r="AP5" s="42" t="s">
        <v>125</v>
      </c>
      <c r="AQ5" s="42" t="s">
        <v>126</v>
      </c>
      <c r="AR5" s="42" t="s">
        <v>127</v>
      </c>
      <c r="AS5" s="42" t="s">
        <v>128</v>
      </c>
      <c r="AT5" s="42" t="s">
        <v>129</v>
      </c>
      <c r="AU5" s="42" t="s">
        <v>130</v>
      </c>
      <c r="AV5" s="42" t="s">
        <v>131</v>
      </c>
      <c r="AW5" s="42" t="s">
        <v>132</v>
      </c>
      <c r="AX5" s="42" t="s">
        <v>133</v>
      </c>
      <c r="AY5" s="42" t="s">
        <v>134</v>
      </c>
      <c r="AZ5" s="42" t="s">
        <v>84</v>
      </c>
      <c r="BA5" s="42" t="s">
        <v>85</v>
      </c>
      <c r="BB5" s="42" t="s">
        <v>121</v>
      </c>
      <c r="BC5" s="42" t="s">
        <v>122</v>
      </c>
      <c r="BD5" s="42" t="s">
        <v>65</v>
      </c>
      <c r="BE5" s="18"/>
      <c r="BF5" s="18"/>
      <c r="BG5" s="18"/>
      <c r="BH5" s="18"/>
    </row>
    <row r="6" spans="1:60" ht="17.25" customHeight="1" x14ac:dyDescent="0.2">
      <c r="A6" s="74" t="s">
        <v>66</v>
      </c>
      <c r="B6" s="74"/>
      <c r="C6" s="74"/>
      <c r="D6" s="74"/>
      <c r="E6" s="9">
        <f>BD6</f>
        <v>1</v>
      </c>
      <c r="F6" s="3" t="s">
        <v>5</v>
      </c>
      <c r="G6" s="18"/>
      <c r="H6" s="18">
        <f>IFERROR(IF('1'!E14=3,1,0),0)</f>
        <v>0</v>
      </c>
      <c r="I6" s="18">
        <f>IFERROR(IF('2'!E14=3,1,0),0)</f>
        <v>0</v>
      </c>
      <c r="J6" s="18">
        <f>IFERROR(IF('3'!E14=3,1,0),0)</f>
        <v>0</v>
      </c>
      <c r="K6" s="18">
        <f>IFERROR(IF('4'!E14=3,1,0),0)</f>
        <v>1</v>
      </c>
      <c r="L6" s="18">
        <f>IFERROR(IF('5'!E14=3,1,0),0)</f>
        <v>0</v>
      </c>
      <c r="M6" s="18">
        <f>IFERROR(IF('6'!E14=3,1,0),0)</f>
        <v>0</v>
      </c>
      <c r="N6" s="18">
        <f>IFERROR(IF('7'!E14=3,1,0),0)</f>
        <v>0</v>
      </c>
      <c r="O6" s="18">
        <f>IFERROR(IF('8'!E14=3,1,0),0)</f>
        <v>0</v>
      </c>
      <c r="P6" s="18">
        <f>IFERROR(IF('9'!E14=3,1,0),0)</f>
        <v>0</v>
      </c>
      <c r="Q6" s="18">
        <f>IFERROR(IF('10'!E14=3,1,0),0)</f>
        <v>0</v>
      </c>
      <c r="R6" s="18">
        <f>IFERROR(IF(#REF!=3,1,0),0)</f>
        <v>0</v>
      </c>
      <c r="S6" s="18">
        <f>IFERROR(IF(#REF!=3,1,0),0)</f>
        <v>0</v>
      </c>
      <c r="T6" s="18">
        <f>IFERROR(IF(#REF!=3,1,0),0)</f>
        <v>0</v>
      </c>
      <c r="U6" s="18">
        <f>IFERROR(IF(#REF!=3,1,0),0)</f>
        <v>0</v>
      </c>
      <c r="V6" s="18">
        <f>IFERROR(IF(#REF!=3,1,0),0)</f>
        <v>0</v>
      </c>
      <c r="W6" s="18">
        <f>IFERROR(IF(#REF!=3,1,0),0)</f>
        <v>0</v>
      </c>
      <c r="X6" s="18">
        <f>IFERROR(IF(#REF!=3,1,0),0)</f>
        <v>0</v>
      </c>
      <c r="Y6" s="18">
        <f>IFERROR(IF(#REF!=3,1,0),0)</f>
        <v>0</v>
      </c>
      <c r="Z6" s="18">
        <f>IFERROR(IF(#REF!=3,1,0),0)</f>
        <v>0</v>
      </c>
      <c r="AA6" s="18">
        <f>IFERROR(IF(#REF!=3,1,0),0)</f>
        <v>0</v>
      </c>
      <c r="AB6" s="18">
        <f>IFERROR(IF(#REF!=3,1,0),0)</f>
        <v>0</v>
      </c>
      <c r="AC6" s="18">
        <f>IFERROR(IF(#REF!=3,1,0),0)</f>
        <v>0</v>
      </c>
      <c r="AD6" s="18">
        <f>IFERROR(IF(#REF!=3,1,0),0)</f>
        <v>0</v>
      </c>
      <c r="AE6" s="18">
        <f>IFERROR(IF(#REF!=3,1,0),0)</f>
        <v>0</v>
      </c>
      <c r="AF6" s="18">
        <f>IFERROR(IF(#REF!=3,1,0),0)</f>
        <v>0</v>
      </c>
      <c r="AG6" s="18">
        <f>IFERROR(IF(#REF!=3,1,0),0)</f>
        <v>0</v>
      </c>
      <c r="AH6" s="18">
        <f>IFERROR(IF(#REF!=3,1,0),0)</f>
        <v>0</v>
      </c>
      <c r="AI6" s="18">
        <f>IFERROR(IF(#REF!=3,1,0),0)</f>
        <v>0</v>
      </c>
      <c r="AJ6" s="18">
        <f>IFERROR(IF(#REF!=3,1,0),0)</f>
        <v>0</v>
      </c>
      <c r="AK6" s="18">
        <f>IFERROR(IF(#REF!=3,1,0),0)</f>
        <v>0</v>
      </c>
      <c r="AL6" s="18">
        <f>IFERROR(IF(#REF!=3,1,0),0)</f>
        <v>0</v>
      </c>
      <c r="AM6" s="18">
        <f>IFERROR(IF(#REF!=3,1,0),0)</f>
        <v>0</v>
      </c>
      <c r="AN6" s="18">
        <f>IFERROR(IF(#REF!=3,1,0),0)</f>
        <v>0</v>
      </c>
      <c r="AO6" s="18">
        <f>IFERROR(IF(#REF!=3,1,0),0)</f>
        <v>0</v>
      </c>
      <c r="AP6" s="18">
        <f>IFERROR(IF(#REF!=3,1,0),0)</f>
        <v>0</v>
      </c>
      <c r="AQ6" s="18">
        <f>IFERROR(IF(#REF!=3,1,0),0)</f>
        <v>0</v>
      </c>
      <c r="AR6" s="18">
        <f>IFERROR(IF(#REF!=3,1,0),0)</f>
        <v>0</v>
      </c>
      <c r="AS6" s="18">
        <f>IFERROR(IF(#REF!=3,1,0),0)</f>
        <v>0</v>
      </c>
      <c r="AT6" s="18">
        <f>IFERROR(IF(#REF!=3,1,0),0)</f>
        <v>0</v>
      </c>
      <c r="AU6" s="18">
        <f>IFERROR(IF(#REF!=3,1,0),0)</f>
        <v>0</v>
      </c>
      <c r="AV6" s="18">
        <f>IFERROR(IF(#REF!=3,1,0),0)</f>
        <v>0</v>
      </c>
      <c r="AW6" s="18">
        <f>IFERROR(IF(#REF!=3,1,0),0)</f>
        <v>0</v>
      </c>
      <c r="AX6" s="18">
        <f>IFERROR(IF(#REF!=3,1,0),0)</f>
        <v>0</v>
      </c>
      <c r="AY6" s="18">
        <f>IFERROR(IF(#REF!=3,1,0),0)</f>
        <v>0</v>
      </c>
      <c r="AZ6" s="18">
        <f>IFERROR(IF(#REF!=3,1,0),0)</f>
        <v>0</v>
      </c>
      <c r="BA6" s="18">
        <f>IFERROR(IF(#REF!=3,1,0),0)</f>
        <v>0</v>
      </c>
      <c r="BB6" s="18">
        <f>IFERROR(IF(#REF!=3,1,0),0)</f>
        <v>0</v>
      </c>
      <c r="BC6" s="18">
        <f>IFERROR(IF(#REF!=3,1,0),0)</f>
        <v>0</v>
      </c>
      <c r="BD6" s="42">
        <f>SUM(H6:BC6)</f>
        <v>1</v>
      </c>
      <c r="BE6" s="18"/>
      <c r="BF6" s="18"/>
      <c r="BG6" s="18"/>
      <c r="BH6" s="18"/>
    </row>
    <row r="7" spans="1:60" ht="17.25" customHeight="1" x14ac:dyDescent="0.2">
      <c r="A7" s="74" t="s">
        <v>47</v>
      </c>
      <c r="B7" s="74"/>
      <c r="C7" s="74"/>
      <c r="D7" s="74"/>
      <c r="E7" s="9">
        <f t="shared" ref="E7:E25" si="0">BD7</f>
        <v>4</v>
      </c>
      <c r="F7" s="3" t="s">
        <v>5</v>
      </c>
      <c r="G7" s="18"/>
      <c r="H7" s="18">
        <f>IFERROR(IF('1'!E15=3,1,0),0)</f>
        <v>1</v>
      </c>
      <c r="I7" s="18">
        <f>IFERROR(IF('2'!E15=3,1,0),0)</f>
        <v>1</v>
      </c>
      <c r="J7" s="18">
        <f>IFERROR(IF('3'!E15=3,1,0),0)</f>
        <v>1</v>
      </c>
      <c r="K7" s="18">
        <f>IFERROR(IF('4'!E15=3,1,0),0)</f>
        <v>1</v>
      </c>
      <c r="L7" s="18">
        <f>IFERROR(IF('5'!E15=3,1,0),0)</f>
        <v>0</v>
      </c>
      <c r="M7" s="18">
        <f>IFERROR(IF('6'!E15=3,1,0),0)</f>
        <v>0</v>
      </c>
      <c r="N7" s="18">
        <f>IFERROR(IF('7'!E15=3,1,0),0)</f>
        <v>0</v>
      </c>
      <c r="O7" s="18">
        <f>IFERROR(IF('8'!E15=3,1,0),0)</f>
        <v>0</v>
      </c>
      <c r="P7" s="18">
        <f>IFERROR(IF('9'!E15=3,1,0),0)</f>
        <v>0</v>
      </c>
      <c r="Q7" s="18">
        <f>IFERROR(IF('10'!E15=3,1,0),0)</f>
        <v>0</v>
      </c>
      <c r="R7" s="18">
        <f>IFERROR(IF(#REF!=3,1,0),0)</f>
        <v>0</v>
      </c>
      <c r="S7" s="18">
        <f>IFERROR(IF(#REF!=3,1,0),0)</f>
        <v>0</v>
      </c>
      <c r="T7" s="18">
        <f>IFERROR(IF(#REF!=3,1,0),0)</f>
        <v>0</v>
      </c>
      <c r="U7" s="18">
        <f>IFERROR(IF(#REF!=3,1,0),0)</f>
        <v>0</v>
      </c>
      <c r="V7" s="18">
        <f>IFERROR(IF(#REF!=3,1,0),0)</f>
        <v>0</v>
      </c>
      <c r="W7" s="18">
        <f>IFERROR(IF(#REF!=3,1,0),0)</f>
        <v>0</v>
      </c>
      <c r="X7" s="18">
        <f>IFERROR(IF(#REF!=3,1,0),0)</f>
        <v>0</v>
      </c>
      <c r="Y7" s="18">
        <f>IFERROR(IF(#REF!=3,1,0),0)</f>
        <v>0</v>
      </c>
      <c r="Z7" s="18">
        <f>IFERROR(IF(#REF!=3,1,0),0)</f>
        <v>0</v>
      </c>
      <c r="AA7" s="18">
        <f>IFERROR(IF(#REF!=3,1,0),0)</f>
        <v>0</v>
      </c>
      <c r="AB7" s="18">
        <f>IFERROR(IF(#REF!=3,1,0),0)</f>
        <v>0</v>
      </c>
      <c r="AC7" s="18">
        <f>IFERROR(IF(#REF!=3,1,0),0)</f>
        <v>0</v>
      </c>
      <c r="AD7" s="18">
        <f>IFERROR(IF(#REF!=3,1,0),0)</f>
        <v>0</v>
      </c>
      <c r="AE7" s="18">
        <f>IFERROR(IF(#REF!=3,1,0),0)</f>
        <v>0</v>
      </c>
      <c r="AF7" s="18">
        <f>IFERROR(IF(#REF!=3,1,0),0)</f>
        <v>0</v>
      </c>
      <c r="AG7" s="18">
        <f>IFERROR(IF(#REF!=3,1,0),0)</f>
        <v>0</v>
      </c>
      <c r="AH7" s="18">
        <f>IFERROR(IF(#REF!=3,1,0),0)</f>
        <v>0</v>
      </c>
      <c r="AI7" s="18">
        <f>IFERROR(IF(#REF!=3,1,0),0)</f>
        <v>0</v>
      </c>
      <c r="AJ7" s="18">
        <f>IFERROR(IF(#REF!=3,1,0),0)</f>
        <v>0</v>
      </c>
      <c r="AK7" s="18">
        <f>IFERROR(IF(#REF!=3,1,0),0)</f>
        <v>0</v>
      </c>
      <c r="AL7" s="18">
        <f>IFERROR(IF(#REF!=3,1,0),0)</f>
        <v>0</v>
      </c>
      <c r="AM7" s="18">
        <f>IFERROR(IF(#REF!=3,1,0),0)</f>
        <v>0</v>
      </c>
      <c r="AN7" s="18">
        <f>IFERROR(IF(#REF!=3,1,0),0)</f>
        <v>0</v>
      </c>
      <c r="AO7" s="18">
        <f>IFERROR(IF(#REF!=3,1,0),0)</f>
        <v>0</v>
      </c>
      <c r="AP7" s="18">
        <f>IFERROR(IF(#REF!=3,1,0),0)</f>
        <v>0</v>
      </c>
      <c r="AQ7" s="18">
        <f>IFERROR(IF(#REF!=3,1,0),0)</f>
        <v>0</v>
      </c>
      <c r="AR7" s="18">
        <f>IFERROR(IF(#REF!=3,1,0),0)</f>
        <v>0</v>
      </c>
      <c r="AS7" s="18">
        <f>IFERROR(IF(#REF!=3,1,0),0)</f>
        <v>0</v>
      </c>
      <c r="AT7" s="18">
        <f>IFERROR(IF(#REF!=3,1,0),0)</f>
        <v>0</v>
      </c>
      <c r="AU7" s="18">
        <f>IFERROR(IF(#REF!=3,1,0),0)</f>
        <v>0</v>
      </c>
      <c r="AV7" s="18">
        <f>IFERROR(IF(#REF!=3,1,0),0)</f>
        <v>0</v>
      </c>
      <c r="AW7" s="18">
        <f>IFERROR(IF(#REF!=3,1,0),0)</f>
        <v>0</v>
      </c>
      <c r="AX7" s="18">
        <f>IFERROR(IF(#REF!=3,1,0),0)</f>
        <v>0</v>
      </c>
      <c r="AY7" s="18">
        <f>IFERROR(IF(#REF!=3,1,0),0)</f>
        <v>0</v>
      </c>
      <c r="AZ7" s="18">
        <f>IFERROR(IF(#REF!=3,1,0),0)</f>
        <v>0</v>
      </c>
      <c r="BA7" s="18">
        <f>IFERROR(IF(#REF!=3,1,0),0)</f>
        <v>0</v>
      </c>
      <c r="BB7" s="18">
        <f>IFERROR(IF(#REF!=3,1,0),0)</f>
        <v>0</v>
      </c>
      <c r="BC7" s="18">
        <f>IFERROR(IF(#REF!=3,1,0),0)</f>
        <v>0</v>
      </c>
      <c r="BD7" s="42">
        <f t="shared" ref="BD7:BD25" si="1">SUM(H7:BC7)</f>
        <v>4</v>
      </c>
      <c r="BE7" s="18"/>
      <c r="BF7" s="18"/>
      <c r="BG7" s="18"/>
      <c r="BH7" s="18"/>
    </row>
    <row r="8" spans="1:60" ht="17.25" customHeight="1" x14ac:dyDescent="0.2">
      <c r="A8" s="74" t="s">
        <v>48</v>
      </c>
      <c r="B8" s="74"/>
      <c r="C8" s="74"/>
      <c r="D8" s="74"/>
      <c r="E8" s="9">
        <f t="shared" si="0"/>
        <v>2</v>
      </c>
      <c r="F8" s="3" t="s">
        <v>5</v>
      </c>
      <c r="G8" s="18"/>
      <c r="H8" s="18">
        <f>IFERROR(IF('1'!E16=3,1,0),0)</f>
        <v>0</v>
      </c>
      <c r="I8" s="18">
        <f>IFERROR(IF('2'!E16=3,1,0),0)</f>
        <v>0</v>
      </c>
      <c r="J8" s="18">
        <f>IFERROR(IF('3'!E16=3,1,0),0)</f>
        <v>1</v>
      </c>
      <c r="K8" s="18">
        <f>IFERROR(IF('4'!E16=3,1,0),0)</f>
        <v>1</v>
      </c>
      <c r="L8" s="18">
        <f>IFERROR(IF('5'!E16=3,1,0),0)</f>
        <v>0</v>
      </c>
      <c r="M8" s="18">
        <f>IFERROR(IF('6'!E16=3,1,0),0)</f>
        <v>0</v>
      </c>
      <c r="N8" s="18">
        <f>IFERROR(IF('7'!E16=3,1,0),0)</f>
        <v>0</v>
      </c>
      <c r="O8" s="18">
        <f>IFERROR(IF('8'!E16=3,1,0),0)</f>
        <v>0</v>
      </c>
      <c r="P8" s="18">
        <f>IFERROR(IF('9'!E16=3,1,0),0)</f>
        <v>0</v>
      </c>
      <c r="Q8" s="18">
        <f>IFERROR(IF('10'!E16=3,1,0),0)</f>
        <v>0</v>
      </c>
      <c r="R8" s="18">
        <f>IFERROR(IF(#REF!=3,1,0),0)</f>
        <v>0</v>
      </c>
      <c r="S8" s="18">
        <f>IFERROR(IF(#REF!=3,1,0),0)</f>
        <v>0</v>
      </c>
      <c r="T8" s="18">
        <f>IFERROR(IF(#REF!=3,1,0),0)</f>
        <v>0</v>
      </c>
      <c r="U8" s="18">
        <f>IFERROR(IF(#REF!=3,1,0),0)</f>
        <v>0</v>
      </c>
      <c r="V8" s="18">
        <f>IFERROR(IF(#REF!=3,1,0),0)</f>
        <v>0</v>
      </c>
      <c r="W8" s="18">
        <f>IFERROR(IF(#REF!=3,1,0),0)</f>
        <v>0</v>
      </c>
      <c r="X8" s="18">
        <f>IFERROR(IF(#REF!=3,1,0),0)</f>
        <v>0</v>
      </c>
      <c r="Y8" s="18">
        <f>IFERROR(IF(#REF!=3,1,0),0)</f>
        <v>0</v>
      </c>
      <c r="Z8" s="18">
        <f>IFERROR(IF(#REF!=3,1,0),0)</f>
        <v>0</v>
      </c>
      <c r="AA8" s="18">
        <f>IFERROR(IF(#REF!=3,1,0),0)</f>
        <v>0</v>
      </c>
      <c r="AB8" s="18">
        <f>IFERROR(IF(#REF!=3,1,0),0)</f>
        <v>0</v>
      </c>
      <c r="AC8" s="18">
        <f>IFERROR(IF(#REF!=3,1,0),0)</f>
        <v>0</v>
      </c>
      <c r="AD8" s="18">
        <f>IFERROR(IF(#REF!=3,1,0),0)</f>
        <v>0</v>
      </c>
      <c r="AE8" s="18">
        <f>IFERROR(IF(#REF!=3,1,0),0)</f>
        <v>0</v>
      </c>
      <c r="AF8" s="18">
        <f>IFERROR(IF(#REF!=3,1,0),0)</f>
        <v>0</v>
      </c>
      <c r="AG8" s="18">
        <f>IFERROR(IF(#REF!=3,1,0),0)</f>
        <v>0</v>
      </c>
      <c r="AH8" s="18">
        <f>IFERROR(IF(#REF!=3,1,0),0)</f>
        <v>0</v>
      </c>
      <c r="AI8" s="18">
        <f>IFERROR(IF(#REF!=3,1,0),0)</f>
        <v>0</v>
      </c>
      <c r="AJ8" s="18">
        <f>IFERROR(IF(#REF!=3,1,0),0)</f>
        <v>0</v>
      </c>
      <c r="AK8" s="18">
        <f>IFERROR(IF(#REF!=3,1,0),0)</f>
        <v>0</v>
      </c>
      <c r="AL8" s="18">
        <f>IFERROR(IF(#REF!=3,1,0),0)</f>
        <v>0</v>
      </c>
      <c r="AM8" s="18">
        <f>IFERROR(IF(#REF!=3,1,0),0)</f>
        <v>0</v>
      </c>
      <c r="AN8" s="18">
        <f>IFERROR(IF(#REF!=3,1,0),0)</f>
        <v>0</v>
      </c>
      <c r="AO8" s="18">
        <f>IFERROR(IF(#REF!=3,1,0),0)</f>
        <v>0</v>
      </c>
      <c r="AP8" s="18">
        <f>IFERROR(IF(#REF!=3,1,0),0)</f>
        <v>0</v>
      </c>
      <c r="AQ8" s="18">
        <f>IFERROR(IF(#REF!=3,1,0),0)</f>
        <v>0</v>
      </c>
      <c r="AR8" s="18">
        <f>IFERROR(IF(#REF!=3,1,0),0)</f>
        <v>0</v>
      </c>
      <c r="AS8" s="18">
        <f>IFERROR(IF(#REF!=3,1,0),0)</f>
        <v>0</v>
      </c>
      <c r="AT8" s="18">
        <f>IFERROR(IF(#REF!=3,1,0),0)</f>
        <v>0</v>
      </c>
      <c r="AU8" s="18">
        <f>IFERROR(IF(#REF!=3,1,0),0)</f>
        <v>0</v>
      </c>
      <c r="AV8" s="18">
        <f>IFERROR(IF(#REF!=3,1,0),0)</f>
        <v>0</v>
      </c>
      <c r="AW8" s="18">
        <f>IFERROR(IF(#REF!=3,1,0),0)</f>
        <v>0</v>
      </c>
      <c r="AX8" s="18">
        <f>IFERROR(IF(#REF!=3,1,0),0)</f>
        <v>0</v>
      </c>
      <c r="AY8" s="18">
        <f>IFERROR(IF(#REF!=3,1,0),0)</f>
        <v>0</v>
      </c>
      <c r="AZ8" s="18">
        <f>IFERROR(IF(#REF!=3,1,0),0)</f>
        <v>0</v>
      </c>
      <c r="BA8" s="18">
        <f>IFERROR(IF(#REF!=3,1,0),0)</f>
        <v>0</v>
      </c>
      <c r="BB8" s="18">
        <f>IFERROR(IF(#REF!=3,1,0),0)</f>
        <v>0</v>
      </c>
      <c r="BC8" s="18">
        <f>IFERROR(IF(#REF!=3,1,0),0)</f>
        <v>0</v>
      </c>
      <c r="BD8" s="42">
        <f t="shared" si="1"/>
        <v>2</v>
      </c>
      <c r="BE8" s="18"/>
      <c r="BF8" s="18"/>
      <c r="BG8" s="18"/>
      <c r="BH8" s="18"/>
    </row>
    <row r="9" spans="1:60" ht="17.25" customHeight="1" x14ac:dyDescent="0.2">
      <c r="A9" s="74" t="s">
        <v>49</v>
      </c>
      <c r="B9" s="74"/>
      <c r="C9" s="74"/>
      <c r="D9" s="74"/>
      <c r="E9" s="9">
        <f t="shared" si="0"/>
        <v>2</v>
      </c>
      <c r="F9" s="3" t="s">
        <v>5</v>
      </c>
      <c r="G9" s="18"/>
      <c r="H9" s="18">
        <f>IFERROR(IF('1'!E17=3,1,0),0)</f>
        <v>0</v>
      </c>
      <c r="I9" s="18">
        <f>IFERROR(IF('2'!E17=3,1,0),0)</f>
        <v>1</v>
      </c>
      <c r="J9" s="18">
        <f>IFERROR(IF('3'!E17=3,1,0),0)</f>
        <v>0</v>
      </c>
      <c r="K9" s="18">
        <f>IFERROR(IF('4'!E17=3,1,0),0)</f>
        <v>1</v>
      </c>
      <c r="L9" s="18">
        <f>IFERROR(IF('5'!E17=3,1,0),0)</f>
        <v>0</v>
      </c>
      <c r="M9" s="18">
        <f>IFERROR(IF('6'!E17=3,1,0),0)</f>
        <v>0</v>
      </c>
      <c r="N9" s="18">
        <f>IFERROR(IF('7'!E17=3,1,0),0)</f>
        <v>0</v>
      </c>
      <c r="O9" s="18">
        <f>IFERROR(IF('8'!E17=3,1,0),0)</f>
        <v>0</v>
      </c>
      <c r="P9" s="18">
        <f>IFERROR(IF('9'!E17=3,1,0),0)</f>
        <v>0</v>
      </c>
      <c r="Q9" s="18">
        <f>IFERROR(IF('10'!E17=3,1,0),0)</f>
        <v>0</v>
      </c>
      <c r="R9" s="18">
        <f>IFERROR(IF(#REF!=3,1,0),0)</f>
        <v>0</v>
      </c>
      <c r="S9" s="18">
        <f>IFERROR(IF(#REF!=3,1,0),0)</f>
        <v>0</v>
      </c>
      <c r="T9" s="18">
        <f>IFERROR(IF(#REF!=3,1,0),0)</f>
        <v>0</v>
      </c>
      <c r="U9" s="18">
        <f>IFERROR(IF(#REF!=3,1,0),0)</f>
        <v>0</v>
      </c>
      <c r="V9" s="18">
        <f>IFERROR(IF(#REF!=3,1,0),0)</f>
        <v>0</v>
      </c>
      <c r="W9" s="18">
        <f>IFERROR(IF(#REF!=3,1,0),0)</f>
        <v>0</v>
      </c>
      <c r="X9" s="18">
        <f>IFERROR(IF(#REF!=3,1,0),0)</f>
        <v>0</v>
      </c>
      <c r="Y9" s="18">
        <f>IFERROR(IF(#REF!=3,1,0),0)</f>
        <v>0</v>
      </c>
      <c r="Z9" s="18">
        <f>IFERROR(IF(#REF!=3,1,0),0)</f>
        <v>0</v>
      </c>
      <c r="AA9" s="18">
        <f>IFERROR(IF(#REF!=3,1,0),0)</f>
        <v>0</v>
      </c>
      <c r="AB9" s="18">
        <f>IFERROR(IF(#REF!=3,1,0),0)</f>
        <v>0</v>
      </c>
      <c r="AC9" s="18">
        <f>IFERROR(IF(#REF!=3,1,0),0)</f>
        <v>0</v>
      </c>
      <c r="AD9" s="18">
        <f>IFERROR(IF(#REF!=3,1,0),0)</f>
        <v>0</v>
      </c>
      <c r="AE9" s="18">
        <f>IFERROR(IF(#REF!=3,1,0),0)</f>
        <v>0</v>
      </c>
      <c r="AF9" s="18">
        <f>IFERROR(IF(#REF!=3,1,0),0)</f>
        <v>0</v>
      </c>
      <c r="AG9" s="18">
        <f>IFERROR(IF(#REF!=3,1,0),0)</f>
        <v>0</v>
      </c>
      <c r="AH9" s="18">
        <f>IFERROR(IF(#REF!=3,1,0),0)</f>
        <v>0</v>
      </c>
      <c r="AI9" s="18">
        <f>IFERROR(IF(#REF!=3,1,0),0)</f>
        <v>0</v>
      </c>
      <c r="AJ9" s="18">
        <f>IFERROR(IF(#REF!=3,1,0),0)</f>
        <v>0</v>
      </c>
      <c r="AK9" s="18">
        <f>IFERROR(IF(#REF!=3,1,0),0)</f>
        <v>0</v>
      </c>
      <c r="AL9" s="18">
        <f>IFERROR(IF(#REF!=3,1,0),0)</f>
        <v>0</v>
      </c>
      <c r="AM9" s="18">
        <f>IFERROR(IF(#REF!=3,1,0),0)</f>
        <v>0</v>
      </c>
      <c r="AN9" s="18">
        <f>IFERROR(IF(#REF!=3,1,0),0)</f>
        <v>0</v>
      </c>
      <c r="AO9" s="18">
        <f>IFERROR(IF(#REF!=3,1,0),0)</f>
        <v>0</v>
      </c>
      <c r="AP9" s="18">
        <f>IFERROR(IF(#REF!=3,1,0),0)</f>
        <v>0</v>
      </c>
      <c r="AQ9" s="18">
        <f>IFERROR(IF(#REF!=3,1,0),0)</f>
        <v>0</v>
      </c>
      <c r="AR9" s="18">
        <f>IFERROR(IF(#REF!=3,1,0),0)</f>
        <v>0</v>
      </c>
      <c r="AS9" s="18">
        <f>IFERROR(IF(#REF!=3,1,0),0)</f>
        <v>0</v>
      </c>
      <c r="AT9" s="18">
        <f>IFERROR(IF(#REF!=3,1,0),0)</f>
        <v>0</v>
      </c>
      <c r="AU9" s="18">
        <f>IFERROR(IF(#REF!=3,1,0),0)</f>
        <v>0</v>
      </c>
      <c r="AV9" s="18">
        <f>IFERROR(IF(#REF!=3,1,0),0)</f>
        <v>0</v>
      </c>
      <c r="AW9" s="18">
        <f>IFERROR(IF(#REF!=3,1,0),0)</f>
        <v>0</v>
      </c>
      <c r="AX9" s="18">
        <f>IFERROR(IF(#REF!=3,1,0),0)</f>
        <v>0</v>
      </c>
      <c r="AY9" s="18">
        <f>IFERROR(IF(#REF!=3,1,0),0)</f>
        <v>0</v>
      </c>
      <c r="AZ9" s="18">
        <f>IFERROR(IF(#REF!=3,1,0),0)</f>
        <v>0</v>
      </c>
      <c r="BA9" s="18">
        <f>IFERROR(IF(#REF!=3,1,0),0)</f>
        <v>0</v>
      </c>
      <c r="BB9" s="18">
        <f>IFERROR(IF(#REF!=3,1,0),0)</f>
        <v>0</v>
      </c>
      <c r="BC9" s="18">
        <f>IFERROR(IF(#REF!=3,1,0),0)</f>
        <v>0</v>
      </c>
      <c r="BD9" s="42">
        <f t="shared" si="1"/>
        <v>2</v>
      </c>
      <c r="BE9" s="18"/>
      <c r="BF9" s="18"/>
      <c r="BG9" s="18"/>
      <c r="BH9" s="18"/>
    </row>
    <row r="10" spans="1:60" ht="17.25" customHeight="1" x14ac:dyDescent="0.2">
      <c r="A10" s="74" t="s">
        <v>50</v>
      </c>
      <c r="B10" s="74"/>
      <c r="C10" s="74"/>
      <c r="D10" s="74"/>
      <c r="E10" s="9">
        <f t="shared" si="0"/>
        <v>2</v>
      </c>
      <c r="F10" s="3" t="s">
        <v>6</v>
      </c>
      <c r="G10" s="18"/>
      <c r="H10" s="18">
        <f>IFERROR(IF('1'!E18=3,1,0),0)</f>
        <v>0</v>
      </c>
      <c r="I10" s="18">
        <f>IFERROR(IF('2'!E18=3,1,0),0)</f>
        <v>0</v>
      </c>
      <c r="J10" s="18">
        <f>IFERROR(IF('3'!E18=3,1,0),0)</f>
        <v>1</v>
      </c>
      <c r="K10" s="18">
        <f>IFERROR(IF('4'!E18=3,1,0),0)</f>
        <v>1</v>
      </c>
      <c r="L10" s="18">
        <f>IFERROR(IF('5'!E18=3,1,0),0)</f>
        <v>0</v>
      </c>
      <c r="M10" s="18">
        <f>IFERROR(IF('6'!E18=3,1,0),0)</f>
        <v>0</v>
      </c>
      <c r="N10" s="18">
        <f>IFERROR(IF('7'!E18=3,1,0),0)</f>
        <v>0</v>
      </c>
      <c r="O10" s="18">
        <f>IFERROR(IF('8'!E18=3,1,0),0)</f>
        <v>0</v>
      </c>
      <c r="P10" s="18">
        <f>IFERROR(IF('9'!E18=3,1,0),0)</f>
        <v>0</v>
      </c>
      <c r="Q10" s="18">
        <f>IFERROR(IF('10'!E18=3,1,0),0)</f>
        <v>0</v>
      </c>
      <c r="R10" s="18">
        <f>IFERROR(IF(#REF!=3,1,0),0)</f>
        <v>0</v>
      </c>
      <c r="S10" s="18">
        <f>IFERROR(IF(#REF!=3,1,0),0)</f>
        <v>0</v>
      </c>
      <c r="T10" s="18">
        <f>IFERROR(IF(#REF!=3,1,0),0)</f>
        <v>0</v>
      </c>
      <c r="U10" s="18">
        <f>IFERROR(IF(#REF!=3,1,0),0)</f>
        <v>0</v>
      </c>
      <c r="V10" s="18">
        <f>IFERROR(IF(#REF!=3,1,0),0)</f>
        <v>0</v>
      </c>
      <c r="W10" s="18">
        <f>IFERROR(IF(#REF!=3,1,0),0)</f>
        <v>0</v>
      </c>
      <c r="X10" s="18">
        <f>IFERROR(IF(#REF!=3,1,0),0)</f>
        <v>0</v>
      </c>
      <c r="Y10" s="18">
        <f>IFERROR(IF(#REF!=3,1,0),0)</f>
        <v>0</v>
      </c>
      <c r="Z10" s="18">
        <f>IFERROR(IF(#REF!=3,1,0),0)</f>
        <v>0</v>
      </c>
      <c r="AA10" s="18">
        <f>IFERROR(IF(#REF!=3,1,0),0)</f>
        <v>0</v>
      </c>
      <c r="AB10" s="18">
        <f>IFERROR(IF(#REF!=3,1,0),0)</f>
        <v>0</v>
      </c>
      <c r="AC10" s="18">
        <f>IFERROR(IF(#REF!=3,1,0),0)</f>
        <v>0</v>
      </c>
      <c r="AD10" s="18">
        <f>IFERROR(IF(#REF!=3,1,0),0)</f>
        <v>0</v>
      </c>
      <c r="AE10" s="18">
        <f>IFERROR(IF(#REF!=3,1,0),0)</f>
        <v>0</v>
      </c>
      <c r="AF10" s="18">
        <f>IFERROR(IF(#REF!=3,1,0),0)</f>
        <v>0</v>
      </c>
      <c r="AG10" s="18">
        <f>IFERROR(IF(#REF!=3,1,0),0)</f>
        <v>0</v>
      </c>
      <c r="AH10" s="18">
        <f>IFERROR(IF(#REF!=3,1,0),0)</f>
        <v>0</v>
      </c>
      <c r="AI10" s="18">
        <f>IFERROR(IF(#REF!=3,1,0),0)</f>
        <v>0</v>
      </c>
      <c r="AJ10" s="18">
        <f>IFERROR(IF(#REF!=3,1,0),0)</f>
        <v>0</v>
      </c>
      <c r="AK10" s="18">
        <f>IFERROR(IF(#REF!=3,1,0),0)</f>
        <v>0</v>
      </c>
      <c r="AL10" s="18">
        <f>IFERROR(IF(#REF!=3,1,0),0)</f>
        <v>0</v>
      </c>
      <c r="AM10" s="18">
        <f>IFERROR(IF(#REF!=3,1,0),0)</f>
        <v>0</v>
      </c>
      <c r="AN10" s="18">
        <f>IFERROR(IF(#REF!=3,1,0),0)</f>
        <v>0</v>
      </c>
      <c r="AO10" s="18">
        <f>IFERROR(IF(#REF!=3,1,0),0)</f>
        <v>0</v>
      </c>
      <c r="AP10" s="18">
        <f>IFERROR(IF(#REF!=3,1,0),0)</f>
        <v>0</v>
      </c>
      <c r="AQ10" s="18">
        <f>IFERROR(IF(#REF!=3,1,0),0)</f>
        <v>0</v>
      </c>
      <c r="AR10" s="18">
        <f>IFERROR(IF(#REF!=3,1,0),0)</f>
        <v>0</v>
      </c>
      <c r="AS10" s="18">
        <f>IFERROR(IF(#REF!=3,1,0),0)</f>
        <v>0</v>
      </c>
      <c r="AT10" s="18">
        <f>IFERROR(IF(#REF!=3,1,0),0)</f>
        <v>0</v>
      </c>
      <c r="AU10" s="18">
        <f>IFERROR(IF(#REF!=3,1,0),0)</f>
        <v>0</v>
      </c>
      <c r="AV10" s="18">
        <f>IFERROR(IF(#REF!=3,1,0),0)</f>
        <v>0</v>
      </c>
      <c r="AW10" s="18">
        <f>IFERROR(IF(#REF!=3,1,0),0)</f>
        <v>0</v>
      </c>
      <c r="AX10" s="18">
        <f>IFERROR(IF(#REF!=3,1,0),0)</f>
        <v>0</v>
      </c>
      <c r="AY10" s="18">
        <f>IFERROR(IF(#REF!=3,1,0),0)</f>
        <v>0</v>
      </c>
      <c r="AZ10" s="18">
        <f>IFERROR(IF(#REF!=3,1,0),0)</f>
        <v>0</v>
      </c>
      <c r="BA10" s="18">
        <f>IFERROR(IF(#REF!=3,1,0),0)</f>
        <v>0</v>
      </c>
      <c r="BB10" s="18">
        <f>IFERROR(IF(#REF!=3,1,0),0)</f>
        <v>0</v>
      </c>
      <c r="BC10" s="18">
        <f>IFERROR(IF(#REF!=3,1,0),0)</f>
        <v>0</v>
      </c>
      <c r="BD10" s="42">
        <f t="shared" si="1"/>
        <v>2</v>
      </c>
      <c r="BE10" s="18"/>
      <c r="BF10" s="18"/>
      <c r="BG10" s="18"/>
      <c r="BH10" s="18"/>
    </row>
    <row r="11" spans="1:60" ht="17.25" customHeight="1" x14ac:dyDescent="0.2">
      <c r="A11" s="74" t="s">
        <v>67</v>
      </c>
      <c r="B11" s="74"/>
      <c r="C11" s="74"/>
      <c r="D11" s="74"/>
      <c r="E11" s="9">
        <f t="shared" si="0"/>
        <v>3</v>
      </c>
      <c r="F11" s="3" t="s">
        <v>6</v>
      </c>
      <c r="G11" s="18"/>
      <c r="H11" s="18">
        <f>IFERROR(IF('1'!E19=3,1,0),0)</f>
        <v>1</v>
      </c>
      <c r="I11" s="18">
        <f>IFERROR(IF('2'!E19=3,1,0),0)</f>
        <v>0</v>
      </c>
      <c r="J11" s="18">
        <f>IFERROR(IF('3'!E19=3,1,0),0)</f>
        <v>1</v>
      </c>
      <c r="K11" s="18">
        <f>IFERROR(IF('4'!E19=3,1,0),0)</f>
        <v>1</v>
      </c>
      <c r="L11" s="18">
        <f>IFERROR(IF('5'!E19=3,1,0),0)</f>
        <v>0</v>
      </c>
      <c r="M11" s="18">
        <f>IFERROR(IF('6'!E19=3,1,0),0)</f>
        <v>0</v>
      </c>
      <c r="N11" s="18">
        <f>IFERROR(IF('7'!E19=3,1,0),0)</f>
        <v>0</v>
      </c>
      <c r="O11" s="18">
        <f>IFERROR(IF('8'!E19=3,1,0),0)</f>
        <v>0</v>
      </c>
      <c r="P11" s="18">
        <f>IFERROR(IF('9'!E19=3,1,0),0)</f>
        <v>0</v>
      </c>
      <c r="Q11" s="18">
        <f>IFERROR(IF('10'!E19=3,1,0),0)</f>
        <v>0</v>
      </c>
      <c r="R11" s="18">
        <f>IFERROR(IF(#REF!=3,1,0),0)</f>
        <v>0</v>
      </c>
      <c r="S11" s="18">
        <f>IFERROR(IF(#REF!=3,1,0),0)</f>
        <v>0</v>
      </c>
      <c r="T11" s="18">
        <f>IFERROR(IF(#REF!=3,1,0),0)</f>
        <v>0</v>
      </c>
      <c r="U11" s="18">
        <f>IFERROR(IF(#REF!=3,1,0),0)</f>
        <v>0</v>
      </c>
      <c r="V11" s="18">
        <f>IFERROR(IF(#REF!=3,1,0),0)</f>
        <v>0</v>
      </c>
      <c r="W11" s="18">
        <f>IFERROR(IF(#REF!=3,1,0),0)</f>
        <v>0</v>
      </c>
      <c r="X11" s="18">
        <f>IFERROR(IF(#REF!=3,1,0),0)</f>
        <v>0</v>
      </c>
      <c r="Y11" s="18">
        <f>IFERROR(IF(#REF!=3,1,0),0)</f>
        <v>0</v>
      </c>
      <c r="Z11" s="18">
        <f>IFERROR(IF(#REF!=3,1,0),0)</f>
        <v>0</v>
      </c>
      <c r="AA11" s="18">
        <f>IFERROR(IF(#REF!=3,1,0),0)</f>
        <v>0</v>
      </c>
      <c r="AB11" s="18">
        <f>IFERROR(IF(#REF!=3,1,0),0)</f>
        <v>0</v>
      </c>
      <c r="AC11" s="18">
        <f>IFERROR(IF(#REF!=3,1,0),0)</f>
        <v>0</v>
      </c>
      <c r="AD11" s="18">
        <f>IFERROR(IF(#REF!=3,1,0),0)</f>
        <v>0</v>
      </c>
      <c r="AE11" s="18">
        <f>IFERROR(IF(#REF!=3,1,0),0)</f>
        <v>0</v>
      </c>
      <c r="AF11" s="18">
        <f>IFERROR(IF(#REF!=3,1,0),0)</f>
        <v>0</v>
      </c>
      <c r="AG11" s="18">
        <f>IFERROR(IF(#REF!=3,1,0),0)</f>
        <v>0</v>
      </c>
      <c r="AH11" s="18">
        <f>IFERROR(IF(#REF!=3,1,0),0)</f>
        <v>0</v>
      </c>
      <c r="AI11" s="18">
        <f>IFERROR(IF(#REF!=3,1,0),0)</f>
        <v>0</v>
      </c>
      <c r="AJ11" s="18">
        <f>IFERROR(IF(#REF!=3,1,0),0)</f>
        <v>0</v>
      </c>
      <c r="AK11" s="18">
        <f>IFERROR(IF(#REF!=3,1,0),0)</f>
        <v>0</v>
      </c>
      <c r="AL11" s="18">
        <f>IFERROR(IF(#REF!=3,1,0),0)</f>
        <v>0</v>
      </c>
      <c r="AM11" s="18">
        <f>IFERROR(IF(#REF!=3,1,0),0)</f>
        <v>0</v>
      </c>
      <c r="AN11" s="18">
        <f>IFERROR(IF(#REF!=3,1,0),0)</f>
        <v>0</v>
      </c>
      <c r="AO11" s="18">
        <f>IFERROR(IF(#REF!=3,1,0),0)</f>
        <v>0</v>
      </c>
      <c r="AP11" s="18">
        <f>IFERROR(IF(#REF!=3,1,0),0)</f>
        <v>0</v>
      </c>
      <c r="AQ11" s="18">
        <f>IFERROR(IF(#REF!=3,1,0),0)</f>
        <v>0</v>
      </c>
      <c r="AR11" s="18">
        <f>IFERROR(IF(#REF!=3,1,0),0)</f>
        <v>0</v>
      </c>
      <c r="AS11" s="18">
        <f>IFERROR(IF(#REF!=3,1,0),0)</f>
        <v>0</v>
      </c>
      <c r="AT11" s="18">
        <f>IFERROR(IF(#REF!=3,1,0),0)</f>
        <v>0</v>
      </c>
      <c r="AU11" s="18">
        <f>IFERROR(IF(#REF!=3,1,0),0)</f>
        <v>0</v>
      </c>
      <c r="AV11" s="18">
        <f>IFERROR(IF(#REF!=3,1,0),0)</f>
        <v>0</v>
      </c>
      <c r="AW11" s="18">
        <f>IFERROR(IF(#REF!=3,1,0),0)</f>
        <v>0</v>
      </c>
      <c r="AX11" s="18">
        <f>IFERROR(IF(#REF!=3,1,0),0)</f>
        <v>0</v>
      </c>
      <c r="AY11" s="18">
        <f>IFERROR(IF(#REF!=3,1,0),0)</f>
        <v>0</v>
      </c>
      <c r="AZ11" s="18">
        <f>IFERROR(IF(#REF!=3,1,0),0)</f>
        <v>0</v>
      </c>
      <c r="BA11" s="18">
        <f>IFERROR(IF(#REF!=3,1,0),0)</f>
        <v>0</v>
      </c>
      <c r="BB11" s="18">
        <f>IFERROR(IF(#REF!=3,1,0),0)</f>
        <v>0</v>
      </c>
      <c r="BC11" s="18">
        <f>IFERROR(IF(#REF!=3,1,0),0)</f>
        <v>0</v>
      </c>
      <c r="BD11" s="42">
        <f t="shared" si="1"/>
        <v>3</v>
      </c>
      <c r="BE11" s="18"/>
      <c r="BF11" s="18"/>
      <c r="BG11" s="18"/>
      <c r="BH11" s="18"/>
    </row>
    <row r="12" spans="1:60" ht="17.25" customHeight="1" x14ac:dyDescent="0.2">
      <c r="A12" s="74" t="s">
        <v>51</v>
      </c>
      <c r="B12" s="74"/>
      <c r="C12" s="74"/>
      <c r="D12" s="74"/>
      <c r="E12" s="9">
        <f t="shared" si="0"/>
        <v>1</v>
      </c>
      <c r="F12" s="3" t="s">
        <v>6</v>
      </c>
      <c r="G12" s="18"/>
      <c r="H12" s="18">
        <f>IFERROR(IF('1'!E20=3,1,0),0)</f>
        <v>0</v>
      </c>
      <c r="I12" s="18">
        <f>IFERROR(IF('2'!E20=3,1,0),0)</f>
        <v>0</v>
      </c>
      <c r="J12" s="18">
        <f>IFERROR(IF('3'!E20=3,1,0),0)</f>
        <v>1</v>
      </c>
      <c r="K12" s="18">
        <f>IFERROR(IF('4'!E20=3,1,0),0)</f>
        <v>0</v>
      </c>
      <c r="L12" s="18">
        <f>IFERROR(IF('5'!E20=3,1,0),0)</f>
        <v>0</v>
      </c>
      <c r="M12" s="18">
        <f>IFERROR(IF('6'!E20=3,1,0),0)</f>
        <v>0</v>
      </c>
      <c r="N12" s="18">
        <f>IFERROR(IF('7'!E20=3,1,0),0)</f>
        <v>0</v>
      </c>
      <c r="O12" s="18">
        <f>IFERROR(IF('8'!E20=3,1,0),0)</f>
        <v>0</v>
      </c>
      <c r="P12" s="18">
        <f>IFERROR(IF('9'!E20=3,1,0),0)</f>
        <v>0</v>
      </c>
      <c r="Q12" s="18">
        <f>IFERROR(IF('10'!E20=3,1,0),0)</f>
        <v>0</v>
      </c>
      <c r="R12" s="18">
        <f>IFERROR(IF(#REF!=3,1,0),0)</f>
        <v>0</v>
      </c>
      <c r="S12" s="18">
        <f>IFERROR(IF(#REF!=3,1,0),0)</f>
        <v>0</v>
      </c>
      <c r="T12" s="18">
        <f>IFERROR(IF(#REF!=3,1,0),0)</f>
        <v>0</v>
      </c>
      <c r="U12" s="18">
        <f>IFERROR(IF(#REF!=3,1,0),0)</f>
        <v>0</v>
      </c>
      <c r="V12" s="18">
        <f>IFERROR(IF(#REF!=3,1,0),0)</f>
        <v>0</v>
      </c>
      <c r="W12" s="18">
        <f>IFERROR(IF(#REF!=3,1,0),0)</f>
        <v>0</v>
      </c>
      <c r="X12" s="18">
        <f>IFERROR(IF(#REF!=3,1,0),0)</f>
        <v>0</v>
      </c>
      <c r="Y12" s="18">
        <f>IFERROR(IF(#REF!=3,1,0),0)</f>
        <v>0</v>
      </c>
      <c r="Z12" s="18">
        <f>IFERROR(IF(#REF!=3,1,0),0)</f>
        <v>0</v>
      </c>
      <c r="AA12" s="18">
        <f>IFERROR(IF(#REF!=3,1,0),0)</f>
        <v>0</v>
      </c>
      <c r="AB12" s="18">
        <f>IFERROR(IF(#REF!=3,1,0),0)</f>
        <v>0</v>
      </c>
      <c r="AC12" s="18">
        <f>IFERROR(IF(#REF!=3,1,0),0)</f>
        <v>0</v>
      </c>
      <c r="AD12" s="18">
        <f>IFERROR(IF(#REF!=3,1,0),0)</f>
        <v>0</v>
      </c>
      <c r="AE12" s="18">
        <f>IFERROR(IF(#REF!=3,1,0),0)</f>
        <v>0</v>
      </c>
      <c r="AF12" s="18">
        <f>IFERROR(IF(#REF!=3,1,0),0)</f>
        <v>0</v>
      </c>
      <c r="AG12" s="18">
        <f>IFERROR(IF(#REF!=3,1,0),0)</f>
        <v>0</v>
      </c>
      <c r="AH12" s="18">
        <f>IFERROR(IF(#REF!=3,1,0),0)</f>
        <v>0</v>
      </c>
      <c r="AI12" s="18">
        <f>IFERROR(IF(#REF!=3,1,0),0)</f>
        <v>0</v>
      </c>
      <c r="AJ12" s="18">
        <f>IFERROR(IF(#REF!=3,1,0),0)</f>
        <v>0</v>
      </c>
      <c r="AK12" s="18">
        <f>IFERROR(IF(#REF!=3,1,0),0)</f>
        <v>0</v>
      </c>
      <c r="AL12" s="18">
        <f>IFERROR(IF(#REF!=3,1,0),0)</f>
        <v>0</v>
      </c>
      <c r="AM12" s="18">
        <f>IFERROR(IF(#REF!=3,1,0),0)</f>
        <v>0</v>
      </c>
      <c r="AN12" s="18">
        <f>IFERROR(IF(#REF!=3,1,0),0)</f>
        <v>0</v>
      </c>
      <c r="AO12" s="18">
        <f>IFERROR(IF(#REF!=3,1,0),0)</f>
        <v>0</v>
      </c>
      <c r="AP12" s="18">
        <f>IFERROR(IF(#REF!=3,1,0),0)</f>
        <v>0</v>
      </c>
      <c r="AQ12" s="18">
        <f>IFERROR(IF(#REF!=3,1,0),0)</f>
        <v>0</v>
      </c>
      <c r="AR12" s="18">
        <f>IFERROR(IF(#REF!=3,1,0),0)</f>
        <v>0</v>
      </c>
      <c r="AS12" s="18">
        <f>IFERROR(IF(#REF!=3,1,0),0)</f>
        <v>0</v>
      </c>
      <c r="AT12" s="18">
        <f>IFERROR(IF(#REF!=3,1,0),0)</f>
        <v>0</v>
      </c>
      <c r="AU12" s="18">
        <f>IFERROR(IF(#REF!=3,1,0),0)</f>
        <v>0</v>
      </c>
      <c r="AV12" s="18">
        <f>IFERROR(IF(#REF!=3,1,0),0)</f>
        <v>0</v>
      </c>
      <c r="AW12" s="18">
        <f>IFERROR(IF(#REF!=3,1,0),0)</f>
        <v>0</v>
      </c>
      <c r="AX12" s="18">
        <f>IFERROR(IF(#REF!=3,1,0),0)</f>
        <v>0</v>
      </c>
      <c r="AY12" s="18">
        <f>IFERROR(IF(#REF!=3,1,0),0)</f>
        <v>0</v>
      </c>
      <c r="AZ12" s="18">
        <f>IFERROR(IF(#REF!=3,1,0),0)</f>
        <v>0</v>
      </c>
      <c r="BA12" s="18">
        <f>IFERROR(IF(#REF!=3,1,0),0)</f>
        <v>0</v>
      </c>
      <c r="BB12" s="18">
        <f>IFERROR(IF(#REF!=3,1,0),0)</f>
        <v>0</v>
      </c>
      <c r="BC12" s="18">
        <f>IFERROR(IF(#REF!=3,1,0),0)</f>
        <v>0</v>
      </c>
      <c r="BD12" s="42">
        <f t="shared" si="1"/>
        <v>1</v>
      </c>
      <c r="BE12" s="18"/>
      <c r="BF12" s="18"/>
      <c r="BG12" s="18"/>
      <c r="BH12" s="18"/>
    </row>
    <row r="13" spans="1:60" ht="17.25" customHeight="1" x14ac:dyDescent="0.2">
      <c r="A13" s="74" t="s">
        <v>52</v>
      </c>
      <c r="B13" s="74"/>
      <c r="C13" s="74"/>
      <c r="D13" s="74"/>
      <c r="E13" s="9">
        <f t="shared" si="0"/>
        <v>3</v>
      </c>
      <c r="F13" s="3" t="s">
        <v>6</v>
      </c>
      <c r="G13" s="18"/>
      <c r="H13" s="18">
        <f>IFERROR(IF('1'!E21=3,1,0),0)</f>
        <v>0</v>
      </c>
      <c r="I13" s="18">
        <f>IFERROR(IF('2'!E21=3,1,0),0)</f>
        <v>1</v>
      </c>
      <c r="J13" s="18">
        <f>IFERROR(IF('3'!E21=3,1,0),0)</f>
        <v>1</v>
      </c>
      <c r="K13" s="18">
        <f>IFERROR(IF('4'!E21=3,1,0),0)</f>
        <v>1</v>
      </c>
      <c r="L13" s="18">
        <f>IFERROR(IF('5'!E21=3,1,0),0)</f>
        <v>0</v>
      </c>
      <c r="M13" s="18">
        <f>IFERROR(IF('6'!E21=3,1,0),0)</f>
        <v>0</v>
      </c>
      <c r="N13" s="18">
        <f>IFERROR(IF('7'!E21=3,1,0),0)</f>
        <v>0</v>
      </c>
      <c r="O13" s="18">
        <f>IFERROR(IF('8'!E21=3,1,0),0)</f>
        <v>0</v>
      </c>
      <c r="P13" s="18">
        <f>IFERROR(IF('9'!E21=3,1,0),0)</f>
        <v>0</v>
      </c>
      <c r="Q13" s="18">
        <f>IFERROR(IF('10'!E21=3,1,0),0)</f>
        <v>0</v>
      </c>
      <c r="R13" s="18">
        <f>IFERROR(IF(#REF!=3,1,0),0)</f>
        <v>0</v>
      </c>
      <c r="S13" s="18">
        <f>IFERROR(IF(#REF!=3,1,0),0)</f>
        <v>0</v>
      </c>
      <c r="T13" s="18">
        <f>IFERROR(IF(#REF!=3,1,0),0)</f>
        <v>0</v>
      </c>
      <c r="U13" s="18">
        <f>IFERROR(IF(#REF!=3,1,0),0)</f>
        <v>0</v>
      </c>
      <c r="V13" s="18">
        <f>IFERROR(IF(#REF!=3,1,0),0)</f>
        <v>0</v>
      </c>
      <c r="W13" s="18">
        <f>IFERROR(IF(#REF!=3,1,0),0)</f>
        <v>0</v>
      </c>
      <c r="X13" s="18">
        <f>IFERROR(IF(#REF!=3,1,0),0)</f>
        <v>0</v>
      </c>
      <c r="Y13" s="18">
        <f>IFERROR(IF(#REF!=3,1,0),0)</f>
        <v>0</v>
      </c>
      <c r="Z13" s="18">
        <f>IFERROR(IF(#REF!=3,1,0),0)</f>
        <v>0</v>
      </c>
      <c r="AA13" s="18">
        <f>IFERROR(IF(#REF!=3,1,0),0)</f>
        <v>0</v>
      </c>
      <c r="AB13" s="18">
        <f>IFERROR(IF(#REF!=3,1,0),0)</f>
        <v>0</v>
      </c>
      <c r="AC13" s="18">
        <f>IFERROR(IF(#REF!=3,1,0),0)</f>
        <v>0</v>
      </c>
      <c r="AD13" s="18">
        <f>IFERROR(IF(#REF!=3,1,0),0)</f>
        <v>0</v>
      </c>
      <c r="AE13" s="18">
        <f>IFERROR(IF(#REF!=3,1,0),0)</f>
        <v>0</v>
      </c>
      <c r="AF13" s="18">
        <f>IFERROR(IF(#REF!=3,1,0),0)</f>
        <v>0</v>
      </c>
      <c r="AG13" s="18">
        <f>IFERROR(IF(#REF!=3,1,0),0)</f>
        <v>0</v>
      </c>
      <c r="AH13" s="18">
        <f>IFERROR(IF(#REF!=3,1,0),0)</f>
        <v>0</v>
      </c>
      <c r="AI13" s="18">
        <f>IFERROR(IF(#REF!=3,1,0),0)</f>
        <v>0</v>
      </c>
      <c r="AJ13" s="18">
        <f>IFERROR(IF(#REF!=3,1,0),0)</f>
        <v>0</v>
      </c>
      <c r="AK13" s="18">
        <f>IFERROR(IF(#REF!=3,1,0),0)</f>
        <v>0</v>
      </c>
      <c r="AL13" s="18">
        <f>IFERROR(IF(#REF!=3,1,0),0)</f>
        <v>0</v>
      </c>
      <c r="AM13" s="18">
        <f>IFERROR(IF(#REF!=3,1,0),0)</f>
        <v>0</v>
      </c>
      <c r="AN13" s="18">
        <f>IFERROR(IF(#REF!=3,1,0),0)</f>
        <v>0</v>
      </c>
      <c r="AO13" s="18">
        <f>IFERROR(IF(#REF!=3,1,0),0)</f>
        <v>0</v>
      </c>
      <c r="AP13" s="18">
        <f>IFERROR(IF(#REF!=3,1,0),0)</f>
        <v>0</v>
      </c>
      <c r="AQ13" s="18">
        <f>IFERROR(IF(#REF!=3,1,0),0)</f>
        <v>0</v>
      </c>
      <c r="AR13" s="18">
        <f>IFERROR(IF(#REF!=3,1,0),0)</f>
        <v>0</v>
      </c>
      <c r="AS13" s="18">
        <f>IFERROR(IF(#REF!=3,1,0),0)</f>
        <v>0</v>
      </c>
      <c r="AT13" s="18">
        <f>IFERROR(IF(#REF!=3,1,0),0)</f>
        <v>0</v>
      </c>
      <c r="AU13" s="18">
        <f>IFERROR(IF(#REF!=3,1,0),0)</f>
        <v>0</v>
      </c>
      <c r="AV13" s="18">
        <f>IFERROR(IF(#REF!=3,1,0),0)</f>
        <v>0</v>
      </c>
      <c r="AW13" s="18">
        <f>IFERROR(IF(#REF!=3,1,0),0)</f>
        <v>0</v>
      </c>
      <c r="AX13" s="18">
        <f>IFERROR(IF(#REF!=3,1,0),0)</f>
        <v>0</v>
      </c>
      <c r="AY13" s="18">
        <f>IFERROR(IF(#REF!=3,1,0),0)</f>
        <v>0</v>
      </c>
      <c r="AZ13" s="18">
        <f>IFERROR(IF(#REF!=3,1,0),0)</f>
        <v>0</v>
      </c>
      <c r="BA13" s="18">
        <f>IFERROR(IF(#REF!=3,1,0),0)</f>
        <v>0</v>
      </c>
      <c r="BB13" s="18">
        <f>IFERROR(IF(#REF!=3,1,0),0)</f>
        <v>0</v>
      </c>
      <c r="BC13" s="18">
        <f>IFERROR(IF(#REF!=3,1,0),0)</f>
        <v>0</v>
      </c>
      <c r="BD13" s="42">
        <f t="shared" si="1"/>
        <v>3</v>
      </c>
      <c r="BE13" s="18"/>
      <c r="BF13" s="18"/>
      <c r="BG13" s="18"/>
      <c r="BH13" s="18"/>
    </row>
    <row r="14" spans="1:60" ht="17.25" customHeight="1" x14ac:dyDescent="0.2">
      <c r="A14" s="74" t="s">
        <v>68</v>
      </c>
      <c r="B14" s="74"/>
      <c r="C14" s="74"/>
      <c r="D14" s="74"/>
      <c r="E14" s="9">
        <f t="shared" si="0"/>
        <v>8</v>
      </c>
      <c r="F14" s="3" t="s">
        <v>6</v>
      </c>
      <c r="G14" s="18"/>
      <c r="H14" s="18">
        <f>IFERROR(IF('1'!E22=3,1,0),0)</f>
        <v>1</v>
      </c>
      <c r="I14" s="18">
        <f>IFERROR(IF('2'!E22=3,1,0),0)</f>
        <v>0</v>
      </c>
      <c r="J14" s="18">
        <f>IFERROR(IF('3'!E22=3,1,0),0)</f>
        <v>1</v>
      </c>
      <c r="K14" s="18">
        <f>IFERROR(IF('4'!E22=3,1,0),0)</f>
        <v>1</v>
      </c>
      <c r="L14" s="18">
        <f>IFERROR(IF('5'!E22=3,1,0),0)</f>
        <v>0</v>
      </c>
      <c r="M14" s="18">
        <f>IFERROR(IF('6'!E22=3,1,0),0)</f>
        <v>1</v>
      </c>
      <c r="N14" s="18">
        <f>IFERROR(IF('7'!E22=3,1,0),0)</f>
        <v>1</v>
      </c>
      <c r="O14" s="18">
        <f>IFERROR(IF('8'!E22=3,1,0),0)</f>
        <v>1</v>
      </c>
      <c r="P14" s="18">
        <f>IFERROR(IF('9'!E22=3,1,0),0)</f>
        <v>1</v>
      </c>
      <c r="Q14" s="18">
        <f>IFERROR(IF('10'!E22=3,1,0),0)</f>
        <v>1</v>
      </c>
      <c r="R14" s="18">
        <f>IFERROR(IF(#REF!=3,1,0),0)</f>
        <v>0</v>
      </c>
      <c r="S14" s="18">
        <f>IFERROR(IF(#REF!=3,1,0),0)</f>
        <v>0</v>
      </c>
      <c r="T14" s="18">
        <f>IFERROR(IF(#REF!=3,1,0),0)</f>
        <v>0</v>
      </c>
      <c r="U14" s="18">
        <f>IFERROR(IF(#REF!=3,1,0),0)</f>
        <v>0</v>
      </c>
      <c r="V14" s="18">
        <f>IFERROR(IF(#REF!=3,1,0),0)</f>
        <v>0</v>
      </c>
      <c r="W14" s="18">
        <f>IFERROR(IF(#REF!=3,1,0),0)</f>
        <v>0</v>
      </c>
      <c r="X14" s="18">
        <f>IFERROR(IF(#REF!=3,1,0),0)</f>
        <v>0</v>
      </c>
      <c r="Y14" s="18">
        <f>IFERROR(IF(#REF!=3,1,0),0)</f>
        <v>0</v>
      </c>
      <c r="Z14" s="18">
        <f>IFERROR(IF(#REF!=3,1,0),0)</f>
        <v>0</v>
      </c>
      <c r="AA14" s="18">
        <f>IFERROR(IF(#REF!=3,1,0),0)</f>
        <v>0</v>
      </c>
      <c r="AB14" s="18">
        <f>IFERROR(IF(#REF!=3,1,0),0)</f>
        <v>0</v>
      </c>
      <c r="AC14" s="18">
        <f>IFERROR(IF(#REF!=3,1,0),0)</f>
        <v>0</v>
      </c>
      <c r="AD14" s="18">
        <f>IFERROR(IF(#REF!=3,1,0),0)</f>
        <v>0</v>
      </c>
      <c r="AE14" s="18">
        <f>IFERROR(IF(#REF!=3,1,0),0)</f>
        <v>0</v>
      </c>
      <c r="AF14" s="18">
        <f>IFERROR(IF(#REF!=3,1,0),0)</f>
        <v>0</v>
      </c>
      <c r="AG14" s="18">
        <f>IFERROR(IF(#REF!=3,1,0),0)</f>
        <v>0</v>
      </c>
      <c r="AH14" s="18">
        <f>IFERROR(IF(#REF!=3,1,0),0)</f>
        <v>0</v>
      </c>
      <c r="AI14" s="18">
        <f>IFERROR(IF(#REF!=3,1,0),0)</f>
        <v>0</v>
      </c>
      <c r="AJ14" s="18">
        <f>IFERROR(IF(#REF!=3,1,0),0)</f>
        <v>0</v>
      </c>
      <c r="AK14" s="18">
        <f>IFERROR(IF(#REF!=3,1,0),0)</f>
        <v>0</v>
      </c>
      <c r="AL14" s="18">
        <f>IFERROR(IF(#REF!=3,1,0),0)</f>
        <v>0</v>
      </c>
      <c r="AM14" s="18">
        <f>IFERROR(IF(#REF!=3,1,0),0)</f>
        <v>0</v>
      </c>
      <c r="AN14" s="18">
        <f>IFERROR(IF(#REF!=3,1,0),0)</f>
        <v>0</v>
      </c>
      <c r="AO14" s="18">
        <f>IFERROR(IF(#REF!=3,1,0),0)</f>
        <v>0</v>
      </c>
      <c r="AP14" s="18">
        <f>IFERROR(IF(#REF!=3,1,0),0)</f>
        <v>0</v>
      </c>
      <c r="AQ14" s="18">
        <f>IFERROR(IF(#REF!=3,1,0),0)</f>
        <v>0</v>
      </c>
      <c r="AR14" s="18">
        <f>IFERROR(IF(#REF!=3,1,0),0)</f>
        <v>0</v>
      </c>
      <c r="AS14" s="18">
        <f>IFERROR(IF(#REF!=3,1,0),0)</f>
        <v>0</v>
      </c>
      <c r="AT14" s="18">
        <f>IFERROR(IF(#REF!=3,1,0),0)</f>
        <v>0</v>
      </c>
      <c r="AU14" s="18">
        <f>IFERROR(IF(#REF!=3,1,0),0)</f>
        <v>0</v>
      </c>
      <c r="AV14" s="18">
        <f>IFERROR(IF(#REF!=3,1,0),0)</f>
        <v>0</v>
      </c>
      <c r="AW14" s="18">
        <f>IFERROR(IF(#REF!=3,1,0),0)</f>
        <v>0</v>
      </c>
      <c r="AX14" s="18">
        <f>IFERROR(IF(#REF!=3,1,0),0)</f>
        <v>0</v>
      </c>
      <c r="AY14" s="18">
        <f>IFERROR(IF(#REF!=3,1,0),0)</f>
        <v>0</v>
      </c>
      <c r="AZ14" s="18">
        <f>IFERROR(IF(#REF!=3,1,0),0)</f>
        <v>0</v>
      </c>
      <c r="BA14" s="18">
        <f>IFERROR(IF(#REF!=3,1,0),0)</f>
        <v>0</v>
      </c>
      <c r="BB14" s="18">
        <f>IFERROR(IF(#REF!=3,1,0),0)</f>
        <v>0</v>
      </c>
      <c r="BC14" s="18">
        <f>IFERROR(IF(#REF!=3,1,0),0)</f>
        <v>0</v>
      </c>
      <c r="BD14" s="42">
        <f t="shared" si="1"/>
        <v>8</v>
      </c>
      <c r="BE14" s="18"/>
      <c r="BF14" s="18"/>
      <c r="BG14" s="18"/>
      <c r="BH14" s="18"/>
    </row>
    <row r="15" spans="1:60" ht="17.25" customHeight="1" x14ac:dyDescent="0.2">
      <c r="A15" s="74" t="s">
        <v>69</v>
      </c>
      <c r="B15" s="74"/>
      <c r="C15" s="74"/>
      <c r="D15" s="74"/>
      <c r="E15" s="9">
        <f t="shared" si="0"/>
        <v>0</v>
      </c>
      <c r="F15" s="3" t="s">
        <v>5</v>
      </c>
      <c r="G15" s="18"/>
      <c r="H15" s="18">
        <f>IFERROR(IF('1'!E23=3,1,0),0)</f>
        <v>0</v>
      </c>
      <c r="I15" s="18">
        <f>IFERROR(IF('2'!E23=3,1,0),0)</f>
        <v>0</v>
      </c>
      <c r="J15" s="18">
        <f>IFERROR(IF('3'!E23=3,1,0),0)</f>
        <v>0</v>
      </c>
      <c r="K15" s="18">
        <f>IFERROR(IF('4'!E23=3,1,0),0)</f>
        <v>0</v>
      </c>
      <c r="L15" s="18">
        <f>IFERROR(IF('5'!E23=3,1,0),0)</f>
        <v>0</v>
      </c>
      <c r="M15" s="18">
        <f>IFERROR(IF('6'!E23=3,1,0),0)</f>
        <v>0</v>
      </c>
      <c r="N15" s="18">
        <f>IFERROR(IF('7'!E23=3,1,0),0)</f>
        <v>0</v>
      </c>
      <c r="O15" s="18">
        <f>IFERROR(IF('8'!E23=3,1,0),0)</f>
        <v>0</v>
      </c>
      <c r="P15" s="18">
        <f>IFERROR(IF('9'!E23=3,1,0),0)</f>
        <v>0</v>
      </c>
      <c r="Q15" s="18">
        <f>IFERROR(IF('10'!E23=3,1,0),0)</f>
        <v>0</v>
      </c>
      <c r="R15" s="18">
        <f>IFERROR(IF(#REF!=3,1,0),0)</f>
        <v>0</v>
      </c>
      <c r="S15" s="18">
        <f>IFERROR(IF(#REF!=3,1,0),0)</f>
        <v>0</v>
      </c>
      <c r="T15" s="18">
        <f>IFERROR(IF(#REF!=3,1,0),0)</f>
        <v>0</v>
      </c>
      <c r="U15" s="18">
        <f>IFERROR(IF(#REF!=3,1,0),0)</f>
        <v>0</v>
      </c>
      <c r="V15" s="18">
        <f>IFERROR(IF(#REF!=3,1,0),0)</f>
        <v>0</v>
      </c>
      <c r="W15" s="18">
        <f>IFERROR(IF(#REF!=3,1,0),0)</f>
        <v>0</v>
      </c>
      <c r="X15" s="18">
        <f>IFERROR(IF(#REF!=3,1,0),0)</f>
        <v>0</v>
      </c>
      <c r="Y15" s="18">
        <f>IFERROR(IF(#REF!=3,1,0),0)</f>
        <v>0</v>
      </c>
      <c r="Z15" s="18">
        <f>IFERROR(IF(#REF!=3,1,0),0)</f>
        <v>0</v>
      </c>
      <c r="AA15" s="18">
        <f>IFERROR(IF(#REF!=3,1,0),0)</f>
        <v>0</v>
      </c>
      <c r="AB15" s="18">
        <f>IFERROR(IF(#REF!=3,1,0),0)</f>
        <v>0</v>
      </c>
      <c r="AC15" s="18">
        <f>IFERROR(IF(#REF!=3,1,0),0)</f>
        <v>0</v>
      </c>
      <c r="AD15" s="18">
        <f>IFERROR(IF(#REF!=3,1,0),0)</f>
        <v>0</v>
      </c>
      <c r="AE15" s="18">
        <f>IFERROR(IF(#REF!=3,1,0),0)</f>
        <v>0</v>
      </c>
      <c r="AF15" s="18">
        <f>IFERROR(IF(#REF!=3,1,0),0)</f>
        <v>0</v>
      </c>
      <c r="AG15" s="18">
        <f>IFERROR(IF(#REF!=3,1,0),0)</f>
        <v>0</v>
      </c>
      <c r="AH15" s="18">
        <f>IFERROR(IF(#REF!=3,1,0),0)</f>
        <v>0</v>
      </c>
      <c r="AI15" s="18">
        <f>IFERROR(IF(#REF!=3,1,0),0)</f>
        <v>0</v>
      </c>
      <c r="AJ15" s="18">
        <f>IFERROR(IF(#REF!=3,1,0),0)</f>
        <v>0</v>
      </c>
      <c r="AK15" s="18">
        <f>IFERROR(IF(#REF!=3,1,0),0)</f>
        <v>0</v>
      </c>
      <c r="AL15" s="18">
        <f>IFERROR(IF(#REF!=3,1,0),0)</f>
        <v>0</v>
      </c>
      <c r="AM15" s="18">
        <f>IFERROR(IF(#REF!=3,1,0),0)</f>
        <v>0</v>
      </c>
      <c r="AN15" s="18">
        <f>IFERROR(IF(#REF!=3,1,0),0)</f>
        <v>0</v>
      </c>
      <c r="AO15" s="18">
        <f>IFERROR(IF(#REF!=3,1,0),0)</f>
        <v>0</v>
      </c>
      <c r="AP15" s="18">
        <f>IFERROR(IF(#REF!=3,1,0),0)</f>
        <v>0</v>
      </c>
      <c r="AQ15" s="18">
        <f>IFERROR(IF(#REF!=3,1,0),0)</f>
        <v>0</v>
      </c>
      <c r="AR15" s="18">
        <f>IFERROR(IF(#REF!=3,1,0),0)</f>
        <v>0</v>
      </c>
      <c r="AS15" s="18">
        <f>IFERROR(IF(#REF!=3,1,0),0)</f>
        <v>0</v>
      </c>
      <c r="AT15" s="18">
        <f>IFERROR(IF(#REF!=3,1,0),0)</f>
        <v>0</v>
      </c>
      <c r="AU15" s="18">
        <f>IFERROR(IF(#REF!=3,1,0),0)</f>
        <v>0</v>
      </c>
      <c r="AV15" s="18">
        <f>IFERROR(IF(#REF!=3,1,0),0)</f>
        <v>0</v>
      </c>
      <c r="AW15" s="18">
        <f>IFERROR(IF(#REF!=3,1,0),0)</f>
        <v>0</v>
      </c>
      <c r="AX15" s="18">
        <f>IFERROR(IF(#REF!=3,1,0),0)</f>
        <v>0</v>
      </c>
      <c r="AY15" s="18">
        <f>IFERROR(IF(#REF!=3,1,0),0)</f>
        <v>0</v>
      </c>
      <c r="AZ15" s="18">
        <f>IFERROR(IF(#REF!=3,1,0),0)</f>
        <v>0</v>
      </c>
      <c r="BA15" s="18">
        <f>IFERROR(IF(#REF!=3,1,0),0)</f>
        <v>0</v>
      </c>
      <c r="BB15" s="18">
        <f>IFERROR(IF(#REF!=3,1,0),0)</f>
        <v>0</v>
      </c>
      <c r="BC15" s="18">
        <f>IFERROR(IF(#REF!=3,1,0),0)</f>
        <v>0</v>
      </c>
      <c r="BD15" s="42">
        <f t="shared" si="1"/>
        <v>0</v>
      </c>
      <c r="BE15" s="18"/>
      <c r="BF15" s="18"/>
      <c r="BG15" s="18"/>
      <c r="BH15" s="18"/>
    </row>
    <row r="16" spans="1:60" ht="17.25" customHeight="1" x14ac:dyDescent="0.2">
      <c r="A16" s="74" t="s">
        <v>53</v>
      </c>
      <c r="B16" s="74"/>
      <c r="C16" s="74"/>
      <c r="D16" s="74"/>
      <c r="E16" s="9">
        <f t="shared" si="0"/>
        <v>1</v>
      </c>
      <c r="F16" s="3" t="s">
        <v>5</v>
      </c>
      <c r="G16" s="18"/>
      <c r="H16" s="18">
        <f>IFERROR(IF('1'!E24=3,1,0),0)</f>
        <v>0</v>
      </c>
      <c r="I16" s="18">
        <f>IFERROR(IF('2'!E24=3,1,0),0)</f>
        <v>1</v>
      </c>
      <c r="J16" s="18">
        <f>IFERROR(IF('3'!E24=3,1,0),0)</f>
        <v>0</v>
      </c>
      <c r="K16" s="18">
        <f>IFERROR(IF('4'!E24=3,1,0),0)</f>
        <v>0</v>
      </c>
      <c r="L16" s="18">
        <f>IFERROR(IF('5'!E24=3,1,0),0)</f>
        <v>0</v>
      </c>
      <c r="M16" s="18">
        <f>IFERROR(IF('6'!E24=3,1,0),0)</f>
        <v>0</v>
      </c>
      <c r="N16" s="18">
        <f>IFERROR(IF('7'!E24=3,1,0),0)</f>
        <v>0</v>
      </c>
      <c r="O16" s="18">
        <f>IFERROR(IF('8'!E24=3,1,0),0)</f>
        <v>0</v>
      </c>
      <c r="P16" s="18">
        <f>IFERROR(IF('9'!E24=3,1,0),0)</f>
        <v>0</v>
      </c>
      <c r="Q16" s="18">
        <f>IFERROR(IF('10'!E24=3,1,0),0)</f>
        <v>0</v>
      </c>
      <c r="R16" s="18">
        <f>IFERROR(IF(#REF!=3,1,0),0)</f>
        <v>0</v>
      </c>
      <c r="S16" s="18">
        <f>IFERROR(IF(#REF!=3,1,0),0)</f>
        <v>0</v>
      </c>
      <c r="T16" s="18">
        <f>IFERROR(IF(#REF!=3,1,0),0)</f>
        <v>0</v>
      </c>
      <c r="U16" s="18">
        <f>IFERROR(IF(#REF!=3,1,0),0)</f>
        <v>0</v>
      </c>
      <c r="V16" s="18">
        <f>IFERROR(IF(#REF!=3,1,0),0)</f>
        <v>0</v>
      </c>
      <c r="W16" s="18">
        <f>IFERROR(IF(#REF!=3,1,0),0)</f>
        <v>0</v>
      </c>
      <c r="X16" s="18">
        <f>IFERROR(IF(#REF!=3,1,0),0)</f>
        <v>0</v>
      </c>
      <c r="Y16" s="18">
        <f>IFERROR(IF(#REF!=3,1,0),0)</f>
        <v>0</v>
      </c>
      <c r="Z16" s="18">
        <f>IFERROR(IF(#REF!=3,1,0),0)</f>
        <v>0</v>
      </c>
      <c r="AA16" s="18">
        <f>IFERROR(IF(#REF!=3,1,0),0)</f>
        <v>0</v>
      </c>
      <c r="AB16" s="18">
        <f>IFERROR(IF(#REF!=3,1,0),0)</f>
        <v>0</v>
      </c>
      <c r="AC16" s="18">
        <f>IFERROR(IF(#REF!=3,1,0),0)</f>
        <v>0</v>
      </c>
      <c r="AD16" s="18">
        <f>IFERROR(IF(#REF!=3,1,0),0)</f>
        <v>0</v>
      </c>
      <c r="AE16" s="18">
        <f>IFERROR(IF(#REF!=3,1,0),0)</f>
        <v>0</v>
      </c>
      <c r="AF16" s="18">
        <f>IFERROR(IF(#REF!=3,1,0),0)</f>
        <v>0</v>
      </c>
      <c r="AG16" s="18">
        <f>IFERROR(IF(#REF!=3,1,0),0)</f>
        <v>0</v>
      </c>
      <c r="AH16" s="18">
        <f>IFERROR(IF(#REF!=3,1,0),0)</f>
        <v>0</v>
      </c>
      <c r="AI16" s="18">
        <f>IFERROR(IF(#REF!=3,1,0),0)</f>
        <v>0</v>
      </c>
      <c r="AJ16" s="18">
        <f>IFERROR(IF(#REF!=3,1,0),0)</f>
        <v>0</v>
      </c>
      <c r="AK16" s="18">
        <f>IFERROR(IF(#REF!=3,1,0),0)</f>
        <v>0</v>
      </c>
      <c r="AL16" s="18">
        <f>IFERROR(IF(#REF!=3,1,0),0)</f>
        <v>0</v>
      </c>
      <c r="AM16" s="18">
        <f>IFERROR(IF(#REF!=3,1,0),0)</f>
        <v>0</v>
      </c>
      <c r="AN16" s="18">
        <f>IFERROR(IF(#REF!=3,1,0),0)</f>
        <v>0</v>
      </c>
      <c r="AO16" s="18">
        <f>IFERROR(IF(#REF!=3,1,0),0)</f>
        <v>0</v>
      </c>
      <c r="AP16" s="18">
        <f>IFERROR(IF(#REF!=3,1,0),0)</f>
        <v>0</v>
      </c>
      <c r="AQ16" s="18">
        <f>IFERROR(IF(#REF!=3,1,0),0)</f>
        <v>0</v>
      </c>
      <c r="AR16" s="18">
        <f>IFERROR(IF(#REF!=3,1,0),0)</f>
        <v>0</v>
      </c>
      <c r="AS16" s="18">
        <f>IFERROR(IF(#REF!=3,1,0),0)</f>
        <v>0</v>
      </c>
      <c r="AT16" s="18">
        <f>IFERROR(IF(#REF!=3,1,0),0)</f>
        <v>0</v>
      </c>
      <c r="AU16" s="18">
        <f>IFERROR(IF(#REF!=3,1,0),0)</f>
        <v>0</v>
      </c>
      <c r="AV16" s="18">
        <f>IFERROR(IF(#REF!=3,1,0),0)</f>
        <v>0</v>
      </c>
      <c r="AW16" s="18">
        <f>IFERROR(IF(#REF!=3,1,0),0)</f>
        <v>0</v>
      </c>
      <c r="AX16" s="18">
        <f>IFERROR(IF(#REF!=3,1,0),0)</f>
        <v>0</v>
      </c>
      <c r="AY16" s="18">
        <f>IFERROR(IF(#REF!=3,1,0),0)</f>
        <v>0</v>
      </c>
      <c r="AZ16" s="18">
        <f>IFERROR(IF(#REF!=3,1,0),0)</f>
        <v>0</v>
      </c>
      <c r="BA16" s="18">
        <f>IFERROR(IF(#REF!=3,1,0),0)</f>
        <v>0</v>
      </c>
      <c r="BB16" s="18">
        <f>IFERROR(IF(#REF!=3,1,0),0)</f>
        <v>0</v>
      </c>
      <c r="BC16" s="18">
        <f>IFERROR(IF(#REF!=3,1,0),0)</f>
        <v>0</v>
      </c>
      <c r="BD16" s="42">
        <f t="shared" si="1"/>
        <v>1</v>
      </c>
      <c r="BE16" s="18"/>
      <c r="BF16" s="18"/>
      <c r="BG16" s="18"/>
      <c r="BH16" s="18"/>
    </row>
    <row r="17" spans="1:60" ht="17.25" customHeight="1" x14ac:dyDescent="0.2">
      <c r="A17" s="74" t="s">
        <v>70</v>
      </c>
      <c r="B17" s="74"/>
      <c r="C17" s="74"/>
      <c r="D17" s="74"/>
      <c r="E17" s="9">
        <f t="shared" si="0"/>
        <v>3</v>
      </c>
      <c r="F17" s="3" t="s">
        <v>6</v>
      </c>
      <c r="G17" s="18"/>
      <c r="H17" s="18">
        <f>IFERROR(IF('1'!E25=3,1,0),0)</f>
        <v>0</v>
      </c>
      <c r="I17" s="18">
        <f>IFERROR(IF('2'!E25=3,1,0),0)</f>
        <v>1</v>
      </c>
      <c r="J17" s="18">
        <f>IFERROR(IF('3'!E25=3,1,0),0)</f>
        <v>1</v>
      </c>
      <c r="K17" s="18">
        <f>IFERROR(IF('4'!E25=3,1,0),0)</f>
        <v>0</v>
      </c>
      <c r="L17" s="18">
        <f>IFERROR(IF('5'!E25=3,1,0),0)</f>
        <v>1</v>
      </c>
      <c r="M17" s="18">
        <f>IFERROR(IF('6'!E25=3,1,0),0)</f>
        <v>0</v>
      </c>
      <c r="N17" s="18">
        <f>IFERROR(IF('7'!E25=3,1,0),0)</f>
        <v>0</v>
      </c>
      <c r="O17" s="18">
        <f>IFERROR(IF('8'!E25=3,1,0),0)</f>
        <v>0</v>
      </c>
      <c r="P17" s="18">
        <f>IFERROR(IF('9'!E25=3,1,0),0)</f>
        <v>0</v>
      </c>
      <c r="Q17" s="18">
        <f>IFERROR(IF('10'!E25=3,1,0),0)</f>
        <v>0</v>
      </c>
      <c r="R17" s="18">
        <f>IFERROR(IF(#REF!=3,1,0),0)</f>
        <v>0</v>
      </c>
      <c r="S17" s="18">
        <f>IFERROR(IF(#REF!=3,1,0),0)</f>
        <v>0</v>
      </c>
      <c r="T17" s="18">
        <f>IFERROR(IF(#REF!=3,1,0),0)</f>
        <v>0</v>
      </c>
      <c r="U17" s="18">
        <f>IFERROR(IF(#REF!=3,1,0),0)</f>
        <v>0</v>
      </c>
      <c r="V17" s="18">
        <f>IFERROR(IF(#REF!=3,1,0),0)</f>
        <v>0</v>
      </c>
      <c r="W17" s="18">
        <f>IFERROR(IF(#REF!=3,1,0),0)</f>
        <v>0</v>
      </c>
      <c r="X17" s="18">
        <f>IFERROR(IF(#REF!=3,1,0),0)</f>
        <v>0</v>
      </c>
      <c r="Y17" s="18">
        <f>IFERROR(IF(#REF!=3,1,0),0)</f>
        <v>0</v>
      </c>
      <c r="Z17" s="18">
        <f>IFERROR(IF(#REF!=3,1,0),0)</f>
        <v>0</v>
      </c>
      <c r="AA17" s="18">
        <f>IFERROR(IF(#REF!=3,1,0),0)</f>
        <v>0</v>
      </c>
      <c r="AB17" s="18">
        <f>IFERROR(IF(#REF!=3,1,0),0)</f>
        <v>0</v>
      </c>
      <c r="AC17" s="18">
        <f>IFERROR(IF(#REF!=3,1,0),0)</f>
        <v>0</v>
      </c>
      <c r="AD17" s="18">
        <f>IFERROR(IF(#REF!=3,1,0),0)</f>
        <v>0</v>
      </c>
      <c r="AE17" s="18">
        <f>IFERROR(IF(#REF!=3,1,0),0)</f>
        <v>0</v>
      </c>
      <c r="AF17" s="18">
        <f>IFERROR(IF(#REF!=3,1,0),0)</f>
        <v>0</v>
      </c>
      <c r="AG17" s="18">
        <f>IFERROR(IF(#REF!=3,1,0),0)</f>
        <v>0</v>
      </c>
      <c r="AH17" s="18">
        <f>IFERROR(IF(#REF!=3,1,0),0)</f>
        <v>0</v>
      </c>
      <c r="AI17" s="18">
        <f>IFERROR(IF(#REF!=3,1,0),0)</f>
        <v>0</v>
      </c>
      <c r="AJ17" s="18">
        <f>IFERROR(IF(#REF!=3,1,0),0)</f>
        <v>0</v>
      </c>
      <c r="AK17" s="18">
        <f>IFERROR(IF(#REF!=3,1,0),0)</f>
        <v>0</v>
      </c>
      <c r="AL17" s="18">
        <f>IFERROR(IF(#REF!=3,1,0),0)</f>
        <v>0</v>
      </c>
      <c r="AM17" s="18">
        <f>IFERROR(IF(#REF!=3,1,0),0)</f>
        <v>0</v>
      </c>
      <c r="AN17" s="18">
        <f>IFERROR(IF(#REF!=3,1,0),0)</f>
        <v>0</v>
      </c>
      <c r="AO17" s="18">
        <f>IFERROR(IF(#REF!=3,1,0),0)</f>
        <v>0</v>
      </c>
      <c r="AP17" s="18">
        <f>IFERROR(IF(#REF!=3,1,0),0)</f>
        <v>0</v>
      </c>
      <c r="AQ17" s="18">
        <f>IFERROR(IF(#REF!=3,1,0),0)</f>
        <v>0</v>
      </c>
      <c r="AR17" s="18">
        <f>IFERROR(IF(#REF!=3,1,0),0)</f>
        <v>0</v>
      </c>
      <c r="AS17" s="18">
        <f>IFERROR(IF(#REF!=3,1,0),0)</f>
        <v>0</v>
      </c>
      <c r="AT17" s="18">
        <f>IFERROR(IF(#REF!=3,1,0),0)</f>
        <v>0</v>
      </c>
      <c r="AU17" s="18">
        <f>IFERROR(IF(#REF!=3,1,0),0)</f>
        <v>0</v>
      </c>
      <c r="AV17" s="18">
        <f>IFERROR(IF(#REF!=3,1,0),0)</f>
        <v>0</v>
      </c>
      <c r="AW17" s="18">
        <f>IFERROR(IF(#REF!=3,1,0),0)</f>
        <v>0</v>
      </c>
      <c r="AX17" s="18">
        <f>IFERROR(IF(#REF!=3,1,0),0)</f>
        <v>0</v>
      </c>
      <c r="AY17" s="18">
        <f>IFERROR(IF(#REF!=3,1,0),0)</f>
        <v>0</v>
      </c>
      <c r="AZ17" s="18">
        <f>IFERROR(IF(#REF!=3,1,0),0)</f>
        <v>0</v>
      </c>
      <c r="BA17" s="18">
        <f>IFERROR(IF(#REF!=3,1,0),0)</f>
        <v>0</v>
      </c>
      <c r="BB17" s="18">
        <f>IFERROR(IF(#REF!=3,1,0),0)</f>
        <v>0</v>
      </c>
      <c r="BC17" s="18">
        <f>IFERROR(IF(#REF!=3,1,0),0)</f>
        <v>0</v>
      </c>
      <c r="BD17" s="42">
        <f t="shared" si="1"/>
        <v>3</v>
      </c>
      <c r="BE17" s="18"/>
      <c r="BF17" s="18"/>
      <c r="BG17" s="18"/>
      <c r="BH17" s="18"/>
    </row>
    <row r="18" spans="1:60" ht="17.25" customHeight="1" x14ac:dyDescent="0.2">
      <c r="A18" s="74" t="s">
        <v>54</v>
      </c>
      <c r="B18" s="74"/>
      <c r="C18" s="74"/>
      <c r="D18" s="74"/>
      <c r="E18" s="9">
        <f t="shared" si="0"/>
        <v>2</v>
      </c>
      <c r="F18" s="3" t="s">
        <v>6</v>
      </c>
      <c r="G18" s="18"/>
      <c r="H18" s="18">
        <f>IFERROR(IF('1'!E26=3,1,0),0)</f>
        <v>1</v>
      </c>
      <c r="I18" s="18">
        <f>IFERROR(IF('2'!E26=3,1,0),0)</f>
        <v>0</v>
      </c>
      <c r="J18" s="18">
        <f>IFERROR(IF('3'!E26=3,1,0),0)</f>
        <v>1</v>
      </c>
      <c r="K18" s="18">
        <f>IFERROR(IF('4'!E26=3,1,0),0)</f>
        <v>0</v>
      </c>
      <c r="L18" s="18">
        <f>IFERROR(IF('5'!E26=3,1,0),0)</f>
        <v>0</v>
      </c>
      <c r="M18" s="18">
        <f>IFERROR(IF('6'!E26=3,1,0),0)</f>
        <v>0</v>
      </c>
      <c r="N18" s="18">
        <f>IFERROR(IF('7'!E26=3,1,0),0)</f>
        <v>0</v>
      </c>
      <c r="O18" s="18">
        <f>IFERROR(IF('8'!E26=3,1,0),0)</f>
        <v>0</v>
      </c>
      <c r="P18" s="18">
        <f>IFERROR(IF('9'!E26=3,1,0),0)</f>
        <v>0</v>
      </c>
      <c r="Q18" s="18">
        <f>IFERROR(IF('10'!E26=3,1,0),0)</f>
        <v>0</v>
      </c>
      <c r="R18" s="18">
        <f>IFERROR(IF(#REF!=3,1,0),0)</f>
        <v>0</v>
      </c>
      <c r="S18" s="18">
        <f>IFERROR(IF(#REF!=3,1,0),0)</f>
        <v>0</v>
      </c>
      <c r="T18" s="18">
        <f>IFERROR(IF(#REF!=3,1,0),0)</f>
        <v>0</v>
      </c>
      <c r="U18" s="18">
        <f>IFERROR(IF(#REF!=3,1,0),0)</f>
        <v>0</v>
      </c>
      <c r="V18" s="18">
        <f>IFERROR(IF(#REF!=3,1,0),0)</f>
        <v>0</v>
      </c>
      <c r="W18" s="18">
        <f>IFERROR(IF(#REF!=3,1,0),0)</f>
        <v>0</v>
      </c>
      <c r="X18" s="18">
        <f>IFERROR(IF(#REF!=3,1,0),0)</f>
        <v>0</v>
      </c>
      <c r="Y18" s="18">
        <f>IFERROR(IF(#REF!=3,1,0),0)</f>
        <v>0</v>
      </c>
      <c r="Z18" s="18">
        <f>IFERROR(IF(#REF!=3,1,0),0)</f>
        <v>0</v>
      </c>
      <c r="AA18" s="18">
        <f>IFERROR(IF(#REF!=3,1,0),0)</f>
        <v>0</v>
      </c>
      <c r="AB18" s="18">
        <f>IFERROR(IF(#REF!=3,1,0),0)</f>
        <v>0</v>
      </c>
      <c r="AC18" s="18">
        <f>IFERROR(IF(#REF!=3,1,0),0)</f>
        <v>0</v>
      </c>
      <c r="AD18" s="18">
        <f>IFERROR(IF(#REF!=3,1,0),0)</f>
        <v>0</v>
      </c>
      <c r="AE18" s="18">
        <f>IFERROR(IF(#REF!=3,1,0),0)</f>
        <v>0</v>
      </c>
      <c r="AF18" s="18">
        <f>IFERROR(IF(#REF!=3,1,0),0)</f>
        <v>0</v>
      </c>
      <c r="AG18" s="18">
        <f>IFERROR(IF(#REF!=3,1,0),0)</f>
        <v>0</v>
      </c>
      <c r="AH18" s="18">
        <f>IFERROR(IF(#REF!=3,1,0),0)</f>
        <v>0</v>
      </c>
      <c r="AI18" s="18">
        <f>IFERROR(IF(#REF!=3,1,0),0)</f>
        <v>0</v>
      </c>
      <c r="AJ18" s="18">
        <f>IFERROR(IF(#REF!=3,1,0),0)</f>
        <v>0</v>
      </c>
      <c r="AK18" s="18">
        <f>IFERROR(IF(#REF!=3,1,0),0)</f>
        <v>0</v>
      </c>
      <c r="AL18" s="18">
        <f>IFERROR(IF(#REF!=3,1,0),0)</f>
        <v>0</v>
      </c>
      <c r="AM18" s="18">
        <f>IFERROR(IF(#REF!=3,1,0),0)</f>
        <v>0</v>
      </c>
      <c r="AN18" s="18">
        <f>IFERROR(IF(#REF!=3,1,0),0)</f>
        <v>0</v>
      </c>
      <c r="AO18" s="18">
        <f>IFERROR(IF(#REF!=3,1,0),0)</f>
        <v>0</v>
      </c>
      <c r="AP18" s="18">
        <f>IFERROR(IF(#REF!=3,1,0),0)</f>
        <v>0</v>
      </c>
      <c r="AQ18" s="18">
        <f>IFERROR(IF(#REF!=3,1,0),0)</f>
        <v>0</v>
      </c>
      <c r="AR18" s="18">
        <f>IFERROR(IF(#REF!=3,1,0),0)</f>
        <v>0</v>
      </c>
      <c r="AS18" s="18">
        <f>IFERROR(IF(#REF!=3,1,0),0)</f>
        <v>0</v>
      </c>
      <c r="AT18" s="18">
        <f>IFERROR(IF(#REF!=3,1,0),0)</f>
        <v>0</v>
      </c>
      <c r="AU18" s="18">
        <f>IFERROR(IF(#REF!=3,1,0),0)</f>
        <v>0</v>
      </c>
      <c r="AV18" s="18">
        <f>IFERROR(IF(#REF!=3,1,0),0)</f>
        <v>0</v>
      </c>
      <c r="AW18" s="18">
        <f>IFERROR(IF(#REF!=3,1,0),0)</f>
        <v>0</v>
      </c>
      <c r="AX18" s="18">
        <f>IFERROR(IF(#REF!=3,1,0),0)</f>
        <v>0</v>
      </c>
      <c r="AY18" s="18">
        <f>IFERROR(IF(#REF!=3,1,0),0)</f>
        <v>0</v>
      </c>
      <c r="AZ18" s="18">
        <f>IFERROR(IF(#REF!=3,1,0),0)</f>
        <v>0</v>
      </c>
      <c r="BA18" s="18">
        <f>IFERROR(IF(#REF!=3,1,0),0)</f>
        <v>0</v>
      </c>
      <c r="BB18" s="18">
        <f>IFERROR(IF(#REF!=3,1,0),0)</f>
        <v>0</v>
      </c>
      <c r="BC18" s="18">
        <f>IFERROR(IF(#REF!=3,1,0),0)</f>
        <v>0</v>
      </c>
      <c r="BD18" s="42">
        <f t="shared" si="1"/>
        <v>2</v>
      </c>
      <c r="BE18" s="18"/>
      <c r="BF18" s="18"/>
      <c r="BG18" s="18"/>
      <c r="BH18" s="18"/>
    </row>
    <row r="19" spans="1:60" ht="17.25" customHeight="1" x14ac:dyDescent="0.2">
      <c r="A19" s="77" t="s">
        <v>55</v>
      </c>
      <c r="B19" s="78"/>
      <c r="C19" s="78"/>
      <c r="D19" s="79"/>
      <c r="E19" s="9">
        <f t="shared" si="0"/>
        <v>1</v>
      </c>
      <c r="F19" s="3" t="s">
        <v>5</v>
      </c>
      <c r="G19" s="18"/>
      <c r="H19" s="18">
        <f>IFERROR(IF('1'!E27=3,1,0),0)</f>
        <v>0</v>
      </c>
      <c r="I19" s="18">
        <f>IFERROR(IF('2'!E27=3,1,0),0)</f>
        <v>1</v>
      </c>
      <c r="J19" s="18">
        <f>IFERROR(IF('3'!E27=3,1,0),0)</f>
        <v>0</v>
      </c>
      <c r="K19" s="18">
        <f>IFERROR(IF('4'!E27=3,1,0),0)</f>
        <v>0</v>
      </c>
      <c r="L19" s="18">
        <f>IFERROR(IF('5'!E27=3,1,0),0)</f>
        <v>0</v>
      </c>
      <c r="M19" s="18">
        <f>IFERROR(IF('6'!E27=3,1,0),0)</f>
        <v>0</v>
      </c>
      <c r="N19" s="18">
        <f>IFERROR(IF('7'!E27=3,1,0),0)</f>
        <v>0</v>
      </c>
      <c r="O19" s="18">
        <f>IFERROR(IF('8'!E27=3,1,0),0)</f>
        <v>0</v>
      </c>
      <c r="P19" s="18">
        <f>IFERROR(IF('9'!E27=3,1,0),0)</f>
        <v>0</v>
      </c>
      <c r="Q19" s="18">
        <f>IFERROR(IF('10'!E27=3,1,0),0)</f>
        <v>0</v>
      </c>
      <c r="R19" s="18">
        <f>IFERROR(IF(#REF!=3,1,0),0)</f>
        <v>0</v>
      </c>
      <c r="S19" s="18">
        <f>IFERROR(IF(#REF!=3,1,0),0)</f>
        <v>0</v>
      </c>
      <c r="T19" s="18">
        <f>IFERROR(IF(#REF!=3,1,0),0)</f>
        <v>0</v>
      </c>
      <c r="U19" s="18">
        <f>IFERROR(IF(#REF!=3,1,0),0)</f>
        <v>0</v>
      </c>
      <c r="V19" s="18">
        <f>IFERROR(IF(#REF!=3,1,0),0)</f>
        <v>0</v>
      </c>
      <c r="W19" s="18">
        <f>IFERROR(IF(#REF!=3,1,0),0)</f>
        <v>0</v>
      </c>
      <c r="X19" s="18">
        <f>IFERROR(IF(#REF!=3,1,0),0)</f>
        <v>0</v>
      </c>
      <c r="Y19" s="18">
        <f>IFERROR(IF(#REF!=3,1,0),0)</f>
        <v>0</v>
      </c>
      <c r="Z19" s="18">
        <f>IFERROR(IF(#REF!=3,1,0),0)</f>
        <v>0</v>
      </c>
      <c r="AA19" s="18">
        <f>IFERROR(IF(#REF!=3,1,0),0)</f>
        <v>0</v>
      </c>
      <c r="AB19" s="18">
        <f>IFERROR(IF(#REF!=3,1,0),0)</f>
        <v>0</v>
      </c>
      <c r="AC19" s="18">
        <f>IFERROR(IF(#REF!=3,1,0),0)</f>
        <v>0</v>
      </c>
      <c r="AD19" s="18">
        <f>IFERROR(IF(#REF!=3,1,0),0)</f>
        <v>0</v>
      </c>
      <c r="AE19" s="18">
        <f>IFERROR(IF(#REF!=3,1,0),0)</f>
        <v>0</v>
      </c>
      <c r="AF19" s="18">
        <f>IFERROR(IF(#REF!=3,1,0),0)</f>
        <v>0</v>
      </c>
      <c r="AG19" s="18">
        <f>IFERROR(IF(#REF!=3,1,0),0)</f>
        <v>0</v>
      </c>
      <c r="AH19" s="18">
        <f>IFERROR(IF(#REF!=3,1,0),0)</f>
        <v>0</v>
      </c>
      <c r="AI19" s="18">
        <f>IFERROR(IF(#REF!=3,1,0),0)</f>
        <v>0</v>
      </c>
      <c r="AJ19" s="18">
        <f>IFERROR(IF(#REF!=3,1,0),0)</f>
        <v>0</v>
      </c>
      <c r="AK19" s="18">
        <f>IFERROR(IF(#REF!=3,1,0),0)</f>
        <v>0</v>
      </c>
      <c r="AL19" s="18">
        <f>IFERROR(IF(#REF!=3,1,0),0)</f>
        <v>0</v>
      </c>
      <c r="AM19" s="18">
        <f>IFERROR(IF(#REF!=3,1,0),0)</f>
        <v>0</v>
      </c>
      <c r="AN19" s="18">
        <f>IFERROR(IF(#REF!=3,1,0),0)</f>
        <v>0</v>
      </c>
      <c r="AO19" s="18">
        <f>IFERROR(IF(#REF!=3,1,0),0)</f>
        <v>0</v>
      </c>
      <c r="AP19" s="18">
        <f>IFERROR(IF(#REF!=3,1,0),0)</f>
        <v>0</v>
      </c>
      <c r="AQ19" s="18">
        <f>IFERROR(IF(#REF!=3,1,0),0)</f>
        <v>0</v>
      </c>
      <c r="AR19" s="18">
        <f>IFERROR(IF(#REF!=3,1,0),0)</f>
        <v>0</v>
      </c>
      <c r="AS19" s="18">
        <f>IFERROR(IF(#REF!=3,1,0),0)</f>
        <v>0</v>
      </c>
      <c r="AT19" s="18">
        <f>IFERROR(IF(#REF!=3,1,0),0)</f>
        <v>0</v>
      </c>
      <c r="AU19" s="18">
        <f>IFERROR(IF(#REF!=3,1,0),0)</f>
        <v>0</v>
      </c>
      <c r="AV19" s="18">
        <f>IFERROR(IF(#REF!=3,1,0),0)</f>
        <v>0</v>
      </c>
      <c r="AW19" s="18">
        <f>IFERROR(IF(#REF!=3,1,0),0)</f>
        <v>0</v>
      </c>
      <c r="AX19" s="18">
        <f>IFERROR(IF(#REF!=3,1,0),0)</f>
        <v>0</v>
      </c>
      <c r="AY19" s="18">
        <f>IFERROR(IF(#REF!=3,1,0),0)</f>
        <v>0</v>
      </c>
      <c r="AZ19" s="18">
        <f>IFERROR(IF(#REF!=3,1,0),0)</f>
        <v>0</v>
      </c>
      <c r="BA19" s="18">
        <f>IFERROR(IF(#REF!=3,1,0),0)</f>
        <v>0</v>
      </c>
      <c r="BB19" s="18">
        <f>IFERROR(IF(#REF!=3,1,0),0)</f>
        <v>0</v>
      </c>
      <c r="BC19" s="18">
        <f>IFERROR(IF(#REF!=3,1,0),0)</f>
        <v>0</v>
      </c>
      <c r="BD19" s="42">
        <f t="shared" si="1"/>
        <v>1</v>
      </c>
      <c r="BE19" s="18"/>
      <c r="BF19" s="18"/>
      <c r="BG19" s="18"/>
      <c r="BH19" s="18"/>
    </row>
    <row r="20" spans="1:60" ht="17.25" customHeight="1" x14ac:dyDescent="0.2">
      <c r="A20" s="74" t="s">
        <v>71</v>
      </c>
      <c r="B20" s="74"/>
      <c r="C20" s="74"/>
      <c r="D20" s="74"/>
      <c r="E20" s="9">
        <f t="shared" si="0"/>
        <v>3</v>
      </c>
      <c r="F20" s="3" t="s">
        <v>6</v>
      </c>
      <c r="G20" s="18"/>
      <c r="H20" s="18">
        <f>IFERROR(IF('1'!E28=3,1,0),0)</f>
        <v>0</v>
      </c>
      <c r="I20" s="18">
        <f>IFERROR(IF('2'!E28=3,1,0),0)</f>
        <v>0</v>
      </c>
      <c r="J20" s="18">
        <f>IFERROR(IF('3'!E28=3,1,0),0)</f>
        <v>1</v>
      </c>
      <c r="K20" s="18">
        <f>IFERROR(IF('4'!E28=3,1,0),0)</f>
        <v>1</v>
      </c>
      <c r="L20" s="18">
        <f>IFERROR(IF('5'!E28=3,1,0),0)</f>
        <v>1</v>
      </c>
      <c r="M20" s="18">
        <f>IFERROR(IF('6'!E28=3,1,0),0)</f>
        <v>0</v>
      </c>
      <c r="N20" s="18">
        <f>IFERROR(IF('7'!E28=3,1,0),0)</f>
        <v>0</v>
      </c>
      <c r="O20" s="18">
        <f>IFERROR(IF('8'!E28=3,1,0),0)</f>
        <v>0</v>
      </c>
      <c r="P20" s="18">
        <f>IFERROR(IF('9'!E28=3,1,0),0)</f>
        <v>0</v>
      </c>
      <c r="Q20" s="18">
        <f>IFERROR(IF('10'!E28=3,1,0),0)</f>
        <v>0</v>
      </c>
      <c r="R20" s="18">
        <f>IFERROR(IF(#REF!=3,1,0),0)</f>
        <v>0</v>
      </c>
      <c r="S20" s="18">
        <f>IFERROR(IF(#REF!=3,1,0),0)</f>
        <v>0</v>
      </c>
      <c r="T20" s="18">
        <f>IFERROR(IF(#REF!=3,1,0),0)</f>
        <v>0</v>
      </c>
      <c r="U20" s="18">
        <f>IFERROR(IF(#REF!=3,1,0),0)</f>
        <v>0</v>
      </c>
      <c r="V20" s="18">
        <f>IFERROR(IF(#REF!=3,1,0),0)</f>
        <v>0</v>
      </c>
      <c r="W20" s="18">
        <f>IFERROR(IF(#REF!=3,1,0),0)</f>
        <v>0</v>
      </c>
      <c r="X20" s="18">
        <f>IFERROR(IF(#REF!=3,1,0),0)</f>
        <v>0</v>
      </c>
      <c r="Y20" s="18">
        <f>IFERROR(IF(#REF!=3,1,0),0)</f>
        <v>0</v>
      </c>
      <c r="Z20" s="18">
        <f>IFERROR(IF(#REF!=3,1,0),0)</f>
        <v>0</v>
      </c>
      <c r="AA20" s="18">
        <f>IFERROR(IF(#REF!=3,1,0),0)</f>
        <v>0</v>
      </c>
      <c r="AB20" s="18">
        <f>IFERROR(IF(#REF!=3,1,0),0)</f>
        <v>0</v>
      </c>
      <c r="AC20" s="18">
        <f>IFERROR(IF(#REF!=3,1,0),0)</f>
        <v>0</v>
      </c>
      <c r="AD20" s="18">
        <f>IFERROR(IF(#REF!=3,1,0),0)</f>
        <v>0</v>
      </c>
      <c r="AE20" s="18">
        <f>IFERROR(IF(#REF!=3,1,0),0)</f>
        <v>0</v>
      </c>
      <c r="AF20" s="18">
        <f>IFERROR(IF(#REF!=3,1,0),0)</f>
        <v>0</v>
      </c>
      <c r="AG20" s="18">
        <f>IFERROR(IF(#REF!=3,1,0),0)</f>
        <v>0</v>
      </c>
      <c r="AH20" s="18">
        <f>IFERROR(IF(#REF!=3,1,0),0)</f>
        <v>0</v>
      </c>
      <c r="AI20" s="18">
        <f>IFERROR(IF(#REF!=3,1,0),0)</f>
        <v>0</v>
      </c>
      <c r="AJ20" s="18">
        <f>IFERROR(IF(#REF!=3,1,0),0)</f>
        <v>0</v>
      </c>
      <c r="AK20" s="18">
        <f>IFERROR(IF(#REF!=3,1,0),0)</f>
        <v>0</v>
      </c>
      <c r="AL20" s="18">
        <f>IFERROR(IF(#REF!=3,1,0),0)</f>
        <v>0</v>
      </c>
      <c r="AM20" s="18">
        <f>IFERROR(IF(#REF!=3,1,0),0)</f>
        <v>0</v>
      </c>
      <c r="AN20" s="18">
        <f>IFERROR(IF(#REF!=3,1,0),0)</f>
        <v>0</v>
      </c>
      <c r="AO20" s="18">
        <f>IFERROR(IF(#REF!=3,1,0),0)</f>
        <v>0</v>
      </c>
      <c r="AP20" s="18">
        <f>IFERROR(IF(#REF!=3,1,0),0)</f>
        <v>0</v>
      </c>
      <c r="AQ20" s="18">
        <f>IFERROR(IF(#REF!=3,1,0),0)</f>
        <v>0</v>
      </c>
      <c r="AR20" s="18">
        <f>IFERROR(IF(#REF!=3,1,0),0)</f>
        <v>0</v>
      </c>
      <c r="AS20" s="18">
        <f>IFERROR(IF(#REF!=3,1,0),0)</f>
        <v>0</v>
      </c>
      <c r="AT20" s="18">
        <f>IFERROR(IF(#REF!=3,1,0),0)</f>
        <v>0</v>
      </c>
      <c r="AU20" s="18">
        <f>IFERROR(IF(#REF!=3,1,0),0)</f>
        <v>0</v>
      </c>
      <c r="AV20" s="18">
        <f>IFERROR(IF(#REF!=3,1,0),0)</f>
        <v>0</v>
      </c>
      <c r="AW20" s="18">
        <f>IFERROR(IF(#REF!=3,1,0),0)</f>
        <v>0</v>
      </c>
      <c r="AX20" s="18">
        <f>IFERROR(IF(#REF!=3,1,0),0)</f>
        <v>0</v>
      </c>
      <c r="AY20" s="18">
        <f>IFERROR(IF(#REF!=3,1,0),0)</f>
        <v>0</v>
      </c>
      <c r="AZ20" s="18">
        <f>IFERROR(IF(#REF!=3,1,0),0)</f>
        <v>0</v>
      </c>
      <c r="BA20" s="18">
        <f>IFERROR(IF(#REF!=3,1,0),0)</f>
        <v>0</v>
      </c>
      <c r="BB20" s="18">
        <f>IFERROR(IF(#REF!=3,1,0),0)</f>
        <v>0</v>
      </c>
      <c r="BC20" s="18">
        <f>IFERROR(IF(#REF!=3,1,0),0)</f>
        <v>0</v>
      </c>
      <c r="BD20" s="42">
        <f t="shared" si="1"/>
        <v>3</v>
      </c>
      <c r="BE20" s="18"/>
      <c r="BF20" s="18"/>
      <c r="BG20" s="18"/>
      <c r="BH20" s="18"/>
    </row>
    <row r="21" spans="1:60" ht="17.25" customHeight="1" x14ac:dyDescent="0.2">
      <c r="A21" s="74" t="s">
        <v>72</v>
      </c>
      <c r="B21" s="74"/>
      <c r="C21" s="74"/>
      <c r="D21" s="74"/>
      <c r="E21" s="9">
        <f t="shared" si="0"/>
        <v>2</v>
      </c>
      <c r="F21" s="3" t="s">
        <v>6</v>
      </c>
      <c r="G21" s="18"/>
      <c r="H21" s="18">
        <f>IFERROR(IF('1'!E29=3,1,0),0)</f>
        <v>0</v>
      </c>
      <c r="I21" s="18">
        <f>IFERROR(IF('2'!E29=3,1,0),0)</f>
        <v>0</v>
      </c>
      <c r="J21" s="18">
        <f>IFERROR(IF('3'!E29=3,1,0),0)</f>
        <v>1</v>
      </c>
      <c r="K21" s="18">
        <f>IFERROR(IF('4'!E29=3,1,0),0)</f>
        <v>1</v>
      </c>
      <c r="L21" s="18">
        <f>IFERROR(IF('5'!E29=3,1,0),0)</f>
        <v>0</v>
      </c>
      <c r="M21" s="18">
        <f>IFERROR(IF('6'!E29=3,1,0),0)</f>
        <v>0</v>
      </c>
      <c r="N21" s="18">
        <f>IFERROR(IF('7'!E29=3,1,0),0)</f>
        <v>0</v>
      </c>
      <c r="O21" s="18">
        <f>IFERROR(IF('8'!E29=3,1,0),0)</f>
        <v>0</v>
      </c>
      <c r="P21" s="18">
        <f>IFERROR(IF('9'!E29=3,1,0),0)</f>
        <v>0</v>
      </c>
      <c r="Q21" s="18">
        <f>IFERROR(IF('10'!E29=3,1,0),0)</f>
        <v>0</v>
      </c>
      <c r="R21" s="18">
        <f>IFERROR(IF(#REF!=3,1,0),0)</f>
        <v>0</v>
      </c>
      <c r="S21" s="18">
        <f>IFERROR(IF(#REF!=3,1,0),0)</f>
        <v>0</v>
      </c>
      <c r="T21" s="18">
        <f>IFERROR(IF(#REF!=3,1,0),0)</f>
        <v>0</v>
      </c>
      <c r="U21" s="18">
        <f>IFERROR(IF(#REF!=3,1,0),0)</f>
        <v>0</v>
      </c>
      <c r="V21" s="18">
        <f>IFERROR(IF(#REF!=3,1,0),0)</f>
        <v>0</v>
      </c>
      <c r="W21" s="18">
        <f>IFERROR(IF(#REF!=3,1,0),0)</f>
        <v>0</v>
      </c>
      <c r="X21" s="18">
        <f>IFERROR(IF(#REF!=3,1,0),0)</f>
        <v>0</v>
      </c>
      <c r="Y21" s="18">
        <f>IFERROR(IF(#REF!=3,1,0),0)</f>
        <v>0</v>
      </c>
      <c r="Z21" s="18">
        <f>IFERROR(IF(#REF!=3,1,0),0)</f>
        <v>0</v>
      </c>
      <c r="AA21" s="18">
        <f>IFERROR(IF(#REF!=3,1,0),0)</f>
        <v>0</v>
      </c>
      <c r="AB21" s="18">
        <f>IFERROR(IF(#REF!=3,1,0),0)</f>
        <v>0</v>
      </c>
      <c r="AC21" s="18">
        <f>IFERROR(IF(#REF!=3,1,0),0)</f>
        <v>0</v>
      </c>
      <c r="AD21" s="18">
        <f>IFERROR(IF(#REF!=3,1,0),0)</f>
        <v>0</v>
      </c>
      <c r="AE21" s="18">
        <f>IFERROR(IF(#REF!=3,1,0),0)</f>
        <v>0</v>
      </c>
      <c r="AF21" s="18">
        <f>IFERROR(IF(#REF!=3,1,0),0)</f>
        <v>0</v>
      </c>
      <c r="AG21" s="18">
        <f>IFERROR(IF(#REF!=3,1,0),0)</f>
        <v>0</v>
      </c>
      <c r="AH21" s="18">
        <f>IFERROR(IF(#REF!=3,1,0),0)</f>
        <v>0</v>
      </c>
      <c r="AI21" s="18">
        <f>IFERROR(IF(#REF!=3,1,0),0)</f>
        <v>0</v>
      </c>
      <c r="AJ21" s="18">
        <f>IFERROR(IF(#REF!=3,1,0),0)</f>
        <v>0</v>
      </c>
      <c r="AK21" s="18">
        <f>IFERROR(IF(#REF!=3,1,0),0)</f>
        <v>0</v>
      </c>
      <c r="AL21" s="18">
        <f>IFERROR(IF(#REF!=3,1,0),0)</f>
        <v>0</v>
      </c>
      <c r="AM21" s="18">
        <f>IFERROR(IF(#REF!=3,1,0),0)</f>
        <v>0</v>
      </c>
      <c r="AN21" s="18">
        <f>IFERROR(IF(#REF!=3,1,0),0)</f>
        <v>0</v>
      </c>
      <c r="AO21" s="18">
        <f>IFERROR(IF(#REF!=3,1,0),0)</f>
        <v>0</v>
      </c>
      <c r="AP21" s="18">
        <f>IFERROR(IF(#REF!=3,1,0),0)</f>
        <v>0</v>
      </c>
      <c r="AQ21" s="18">
        <f>IFERROR(IF(#REF!=3,1,0),0)</f>
        <v>0</v>
      </c>
      <c r="AR21" s="18">
        <f>IFERROR(IF(#REF!=3,1,0),0)</f>
        <v>0</v>
      </c>
      <c r="AS21" s="18">
        <f>IFERROR(IF(#REF!=3,1,0),0)</f>
        <v>0</v>
      </c>
      <c r="AT21" s="18">
        <f>IFERROR(IF(#REF!=3,1,0),0)</f>
        <v>0</v>
      </c>
      <c r="AU21" s="18">
        <f>IFERROR(IF(#REF!=3,1,0),0)</f>
        <v>0</v>
      </c>
      <c r="AV21" s="18">
        <f>IFERROR(IF(#REF!=3,1,0),0)</f>
        <v>0</v>
      </c>
      <c r="AW21" s="18">
        <f>IFERROR(IF(#REF!=3,1,0),0)</f>
        <v>0</v>
      </c>
      <c r="AX21" s="18">
        <f>IFERROR(IF(#REF!=3,1,0),0)</f>
        <v>0</v>
      </c>
      <c r="AY21" s="18">
        <f>IFERROR(IF(#REF!=3,1,0),0)</f>
        <v>0</v>
      </c>
      <c r="AZ21" s="18">
        <f>IFERROR(IF(#REF!=3,1,0),0)</f>
        <v>0</v>
      </c>
      <c r="BA21" s="18">
        <f>IFERROR(IF(#REF!=3,1,0),0)</f>
        <v>0</v>
      </c>
      <c r="BB21" s="18">
        <f>IFERROR(IF(#REF!=3,1,0),0)</f>
        <v>0</v>
      </c>
      <c r="BC21" s="18">
        <f>IFERROR(IF(#REF!=3,1,0),0)</f>
        <v>0</v>
      </c>
      <c r="BD21" s="42">
        <f t="shared" si="1"/>
        <v>2</v>
      </c>
      <c r="BE21" s="18"/>
      <c r="BF21" s="18"/>
      <c r="BG21" s="18"/>
      <c r="BH21" s="18"/>
    </row>
    <row r="22" spans="1:60" ht="17.25" customHeight="1" x14ac:dyDescent="0.2">
      <c r="A22" s="74" t="s">
        <v>56</v>
      </c>
      <c r="B22" s="74"/>
      <c r="C22" s="74"/>
      <c r="D22" s="74"/>
      <c r="E22" s="9">
        <f t="shared" si="0"/>
        <v>3</v>
      </c>
      <c r="F22" s="3" t="s">
        <v>5</v>
      </c>
      <c r="G22" s="18"/>
      <c r="H22" s="18">
        <f>IFERROR(IF('1'!E30=3,1,0),0)</f>
        <v>0</v>
      </c>
      <c r="I22" s="18">
        <f>IFERROR(IF('2'!E30=3,1,0),0)</f>
        <v>1</v>
      </c>
      <c r="J22" s="18">
        <f>IFERROR(IF('3'!E30=3,1,0),0)</f>
        <v>1</v>
      </c>
      <c r="K22" s="18">
        <f>IFERROR(IF('4'!E30=3,1,0),0)</f>
        <v>1</v>
      </c>
      <c r="L22" s="18">
        <f>IFERROR(IF('5'!E30=3,1,0),0)</f>
        <v>0</v>
      </c>
      <c r="M22" s="18">
        <f>IFERROR(IF('6'!E30=3,1,0),0)</f>
        <v>0</v>
      </c>
      <c r="N22" s="18">
        <f>IFERROR(IF('7'!E30=3,1,0),0)</f>
        <v>0</v>
      </c>
      <c r="O22" s="18">
        <f>IFERROR(IF('8'!E30=3,1,0),0)</f>
        <v>0</v>
      </c>
      <c r="P22" s="18">
        <f>IFERROR(IF('9'!E30=3,1,0),0)</f>
        <v>0</v>
      </c>
      <c r="Q22" s="18">
        <f>IFERROR(IF('10'!E30=3,1,0),0)</f>
        <v>0</v>
      </c>
      <c r="R22" s="18">
        <f>IFERROR(IF(#REF!=3,1,0),0)</f>
        <v>0</v>
      </c>
      <c r="S22" s="18">
        <f>IFERROR(IF(#REF!=3,1,0),0)</f>
        <v>0</v>
      </c>
      <c r="T22" s="18">
        <f>IFERROR(IF(#REF!=3,1,0),0)</f>
        <v>0</v>
      </c>
      <c r="U22" s="18">
        <f>IFERROR(IF(#REF!=3,1,0),0)</f>
        <v>0</v>
      </c>
      <c r="V22" s="18">
        <f>IFERROR(IF(#REF!=3,1,0),0)</f>
        <v>0</v>
      </c>
      <c r="W22" s="18">
        <f>IFERROR(IF(#REF!=3,1,0),0)</f>
        <v>0</v>
      </c>
      <c r="X22" s="18">
        <f>IFERROR(IF(#REF!=3,1,0),0)</f>
        <v>0</v>
      </c>
      <c r="Y22" s="18">
        <f>IFERROR(IF(#REF!=3,1,0),0)</f>
        <v>0</v>
      </c>
      <c r="Z22" s="18">
        <f>IFERROR(IF(#REF!=3,1,0),0)</f>
        <v>0</v>
      </c>
      <c r="AA22" s="18">
        <f>IFERROR(IF(#REF!=3,1,0),0)</f>
        <v>0</v>
      </c>
      <c r="AB22" s="18">
        <f>IFERROR(IF(#REF!=3,1,0),0)</f>
        <v>0</v>
      </c>
      <c r="AC22" s="18">
        <f>IFERROR(IF(#REF!=3,1,0),0)</f>
        <v>0</v>
      </c>
      <c r="AD22" s="18">
        <f>IFERROR(IF(#REF!=3,1,0),0)</f>
        <v>0</v>
      </c>
      <c r="AE22" s="18">
        <f>IFERROR(IF(#REF!=3,1,0),0)</f>
        <v>0</v>
      </c>
      <c r="AF22" s="18">
        <f>IFERROR(IF(#REF!=3,1,0),0)</f>
        <v>0</v>
      </c>
      <c r="AG22" s="18">
        <f>IFERROR(IF(#REF!=3,1,0),0)</f>
        <v>0</v>
      </c>
      <c r="AH22" s="18">
        <f>IFERROR(IF(#REF!=3,1,0),0)</f>
        <v>0</v>
      </c>
      <c r="AI22" s="18">
        <f>IFERROR(IF(#REF!=3,1,0),0)</f>
        <v>0</v>
      </c>
      <c r="AJ22" s="18">
        <f>IFERROR(IF(#REF!=3,1,0),0)</f>
        <v>0</v>
      </c>
      <c r="AK22" s="18">
        <f>IFERROR(IF(#REF!=3,1,0),0)</f>
        <v>0</v>
      </c>
      <c r="AL22" s="18">
        <f>IFERROR(IF(#REF!=3,1,0),0)</f>
        <v>0</v>
      </c>
      <c r="AM22" s="18">
        <f>IFERROR(IF(#REF!=3,1,0),0)</f>
        <v>0</v>
      </c>
      <c r="AN22" s="18">
        <f>IFERROR(IF(#REF!=3,1,0),0)</f>
        <v>0</v>
      </c>
      <c r="AO22" s="18">
        <f>IFERROR(IF(#REF!=3,1,0),0)</f>
        <v>0</v>
      </c>
      <c r="AP22" s="18">
        <f>IFERROR(IF(#REF!=3,1,0),0)</f>
        <v>0</v>
      </c>
      <c r="AQ22" s="18">
        <f>IFERROR(IF(#REF!=3,1,0),0)</f>
        <v>0</v>
      </c>
      <c r="AR22" s="18">
        <f>IFERROR(IF(#REF!=3,1,0),0)</f>
        <v>0</v>
      </c>
      <c r="AS22" s="18">
        <f>IFERROR(IF(#REF!=3,1,0),0)</f>
        <v>0</v>
      </c>
      <c r="AT22" s="18">
        <f>IFERROR(IF(#REF!=3,1,0),0)</f>
        <v>0</v>
      </c>
      <c r="AU22" s="18">
        <f>IFERROR(IF(#REF!=3,1,0),0)</f>
        <v>0</v>
      </c>
      <c r="AV22" s="18">
        <f>IFERROR(IF(#REF!=3,1,0),0)</f>
        <v>0</v>
      </c>
      <c r="AW22" s="18">
        <f>IFERROR(IF(#REF!=3,1,0),0)</f>
        <v>0</v>
      </c>
      <c r="AX22" s="18">
        <f>IFERROR(IF(#REF!=3,1,0),0)</f>
        <v>0</v>
      </c>
      <c r="AY22" s="18">
        <f>IFERROR(IF(#REF!=3,1,0),0)</f>
        <v>0</v>
      </c>
      <c r="AZ22" s="18">
        <f>IFERROR(IF(#REF!=3,1,0),0)</f>
        <v>0</v>
      </c>
      <c r="BA22" s="18">
        <f>IFERROR(IF(#REF!=3,1,0),0)</f>
        <v>0</v>
      </c>
      <c r="BB22" s="18">
        <f>IFERROR(IF(#REF!=3,1,0),0)</f>
        <v>0</v>
      </c>
      <c r="BC22" s="18">
        <f>IFERROR(IF(#REF!=3,1,0),0)</f>
        <v>0</v>
      </c>
      <c r="BD22" s="42">
        <f t="shared" si="1"/>
        <v>3</v>
      </c>
      <c r="BE22" s="18"/>
      <c r="BF22" s="18"/>
      <c r="BG22" s="18"/>
      <c r="BH22" s="18"/>
    </row>
    <row r="23" spans="1:60" ht="17.25" customHeight="1" x14ac:dyDescent="0.2">
      <c r="A23" s="74" t="s">
        <v>57</v>
      </c>
      <c r="B23" s="74"/>
      <c r="C23" s="74"/>
      <c r="D23" s="74"/>
      <c r="E23" s="9">
        <f t="shared" si="0"/>
        <v>1</v>
      </c>
      <c r="F23" s="3" t="s">
        <v>5</v>
      </c>
      <c r="G23" s="18"/>
      <c r="H23" s="18">
        <f>IFERROR(IF('1'!E31=3,1,0),0)</f>
        <v>0</v>
      </c>
      <c r="I23" s="18">
        <f>IFERROR(IF('2'!E31=3,1,0),0)</f>
        <v>0</v>
      </c>
      <c r="J23" s="18">
        <f>IFERROR(IF('3'!E31=3,1,0),0)</f>
        <v>1</v>
      </c>
      <c r="K23" s="18">
        <f>IFERROR(IF('4'!E31=3,1,0),0)</f>
        <v>0</v>
      </c>
      <c r="L23" s="18">
        <f>IFERROR(IF('5'!E31=3,1,0),0)</f>
        <v>0</v>
      </c>
      <c r="M23" s="18">
        <f>IFERROR(IF('6'!E31=3,1,0),0)</f>
        <v>0</v>
      </c>
      <c r="N23" s="18">
        <f>IFERROR(IF('7'!E31=3,1,0),0)</f>
        <v>0</v>
      </c>
      <c r="O23" s="18">
        <f>IFERROR(IF('8'!E31=3,1,0),0)</f>
        <v>0</v>
      </c>
      <c r="P23" s="18">
        <f>IFERROR(IF('9'!E31=3,1,0),0)</f>
        <v>0</v>
      </c>
      <c r="Q23" s="18">
        <f>IFERROR(IF('10'!E31=3,1,0),0)</f>
        <v>0</v>
      </c>
      <c r="R23" s="18">
        <f>IFERROR(IF(#REF!=3,1,0),0)</f>
        <v>0</v>
      </c>
      <c r="S23" s="18">
        <f>IFERROR(IF(#REF!=3,1,0),0)</f>
        <v>0</v>
      </c>
      <c r="T23" s="18">
        <f>IFERROR(IF(#REF!=3,1,0),0)</f>
        <v>0</v>
      </c>
      <c r="U23" s="18">
        <f>IFERROR(IF(#REF!=3,1,0),0)</f>
        <v>0</v>
      </c>
      <c r="V23" s="18">
        <f>IFERROR(IF(#REF!=3,1,0),0)</f>
        <v>0</v>
      </c>
      <c r="W23" s="18">
        <f>IFERROR(IF(#REF!=3,1,0),0)</f>
        <v>0</v>
      </c>
      <c r="X23" s="18">
        <f>IFERROR(IF(#REF!=3,1,0),0)</f>
        <v>0</v>
      </c>
      <c r="Y23" s="18">
        <f>IFERROR(IF(#REF!=3,1,0),0)</f>
        <v>0</v>
      </c>
      <c r="Z23" s="18">
        <f>IFERROR(IF(#REF!=3,1,0),0)</f>
        <v>0</v>
      </c>
      <c r="AA23" s="18">
        <f>IFERROR(IF(#REF!=3,1,0),0)</f>
        <v>0</v>
      </c>
      <c r="AB23" s="18">
        <f>IFERROR(IF(#REF!=3,1,0),0)</f>
        <v>0</v>
      </c>
      <c r="AC23" s="18">
        <f>IFERROR(IF(#REF!=3,1,0),0)</f>
        <v>0</v>
      </c>
      <c r="AD23" s="18">
        <f>IFERROR(IF(#REF!=3,1,0),0)</f>
        <v>0</v>
      </c>
      <c r="AE23" s="18">
        <f>IFERROR(IF(#REF!=3,1,0),0)</f>
        <v>0</v>
      </c>
      <c r="AF23" s="18">
        <f>IFERROR(IF(#REF!=3,1,0),0)</f>
        <v>0</v>
      </c>
      <c r="AG23" s="18">
        <f>IFERROR(IF(#REF!=3,1,0),0)</f>
        <v>0</v>
      </c>
      <c r="AH23" s="18">
        <f>IFERROR(IF(#REF!=3,1,0),0)</f>
        <v>0</v>
      </c>
      <c r="AI23" s="18">
        <f>IFERROR(IF(#REF!=3,1,0),0)</f>
        <v>0</v>
      </c>
      <c r="AJ23" s="18">
        <f>IFERROR(IF(#REF!=3,1,0),0)</f>
        <v>0</v>
      </c>
      <c r="AK23" s="18">
        <f>IFERROR(IF(#REF!=3,1,0),0)</f>
        <v>0</v>
      </c>
      <c r="AL23" s="18">
        <f>IFERROR(IF(#REF!=3,1,0),0)</f>
        <v>0</v>
      </c>
      <c r="AM23" s="18">
        <f>IFERROR(IF(#REF!=3,1,0),0)</f>
        <v>0</v>
      </c>
      <c r="AN23" s="18">
        <f>IFERROR(IF(#REF!=3,1,0),0)</f>
        <v>0</v>
      </c>
      <c r="AO23" s="18">
        <f>IFERROR(IF(#REF!=3,1,0),0)</f>
        <v>0</v>
      </c>
      <c r="AP23" s="18">
        <f>IFERROR(IF(#REF!=3,1,0),0)</f>
        <v>0</v>
      </c>
      <c r="AQ23" s="18">
        <f>IFERROR(IF(#REF!=3,1,0),0)</f>
        <v>0</v>
      </c>
      <c r="AR23" s="18">
        <f>IFERROR(IF(#REF!=3,1,0),0)</f>
        <v>0</v>
      </c>
      <c r="AS23" s="18">
        <f>IFERROR(IF(#REF!=3,1,0),0)</f>
        <v>0</v>
      </c>
      <c r="AT23" s="18">
        <f>IFERROR(IF(#REF!=3,1,0),0)</f>
        <v>0</v>
      </c>
      <c r="AU23" s="18">
        <f>IFERROR(IF(#REF!=3,1,0),0)</f>
        <v>0</v>
      </c>
      <c r="AV23" s="18">
        <f>IFERROR(IF(#REF!=3,1,0),0)</f>
        <v>0</v>
      </c>
      <c r="AW23" s="18">
        <f>IFERROR(IF(#REF!=3,1,0),0)</f>
        <v>0</v>
      </c>
      <c r="AX23" s="18">
        <f>IFERROR(IF(#REF!=3,1,0),0)</f>
        <v>0</v>
      </c>
      <c r="AY23" s="18">
        <f>IFERROR(IF(#REF!=3,1,0),0)</f>
        <v>0</v>
      </c>
      <c r="AZ23" s="18">
        <f>IFERROR(IF(#REF!=3,1,0),0)</f>
        <v>0</v>
      </c>
      <c r="BA23" s="18">
        <f>IFERROR(IF(#REF!=3,1,0),0)</f>
        <v>0</v>
      </c>
      <c r="BB23" s="18">
        <f>IFERROR(IF(#REF!=3,1,0),0)</f>
        <v>0</v>
      </c>
      <c r="BC23" s="18">
        <f>IFERROR(IF(#REF!=3,1,0),0)</f>
        <v>0</v>
      </c>
      <c r="BD23" s="42">
        <f t="shared" si="1"/>
        <v>1</v>
      </c>
      <c r="BE23" s="18"/>
      <c r="BF23" s="18"/>
      <c r="BG23" s="18"/>
      <c r="BH23" s="18"/>
    </row>
    <row r="24" spans="1:60" ht="17.25" customHeight="1" x14ac:dyDescent="0.2">
      <c r="A24" s="74" t="s">
        <v>58</v>
      </c>
      <c r="B24" s="74"/>
      <c r="C24" s="74"/>
      <c r="D24" s="74"/>
      <c r="E24" s="9">
        <f t="shared" si="0"/>
        <v>1</v>
      </c>
      <c r="F24" s="3" t="s">
        <v>6</v>
      </c>
      <c r="G24" s="18"/>
      <c r="H24" s="18">
        <f>IFERROR(IF('1'!E32=3,1,0),0)</f>
        <v>0</v>
      </c>
      <c r="I24" s="18">
        <f>IFERROR(IF('2'!E32=3,1,0),0)</f>
        <v>0</v>
      </c>
      <c r="J24" s="18">
        <f>IFERROR(IF('3'!E32=3,1,0),0)</f>
        <v>0</v>
      </c>
      <c r="K24" s="18">
        <f>IFERROR(IF('4'!E32=3,1,0),0)</f>
        <v>1</v>
      </c>
      <c r="L24" s="18">
        <f>IFERROR(IF('5'!E32=3,1,0),0)</f>
        <v>0</v>
      </c>
      <c r="M24" s="18">
        <f>IFERROR(IF('6'!E32=3,1,0),0)</f>
        <v>0</v>
      </c>
      <c r="N24" s="18">
        <f>IFERROR(IF('7'!E32=3,1,0),0)</f>
        <v>0</v>
      </c>
      <c r="O24" s="18">
        <f>IFERROR(IF('8'!E32=3,1,0),0)</f>
        <v>0</v>
      </c>
      <c r="P24" s="18">
        <f>IFERROR(IF('9'!E32=3,1,0),0)</f>
        <v>0</v>
      </c>
      <c r="Q24" s="18">
        <f>IFERROR(IF('10'!E32=3,1,0),0)</f>
        <v>0</v>
      </c>
      <c r="R24" s="18">
        <f>IFERROR(IF(#REF!=3,1,0),0)</f>
        <v>0</v>
      </c>
      <c r="S24" s="18">
        <f>IFERROR(IF(#REF!=3,1,0),0)</f>
        <v>0</v>
      </c>
      <c r="T24" s="18">
        <f>IFERROR(IF(#REF!=3,1,0),0)</f>
        <v>0</v>
      </c>
      <c r="U24" s="18">
        <f>IFERROR(IF(#REF!=3,1,0),0)</f>
        <v>0</v>
      </c>
      <c r="V24" s="18">
        <f>IFERROR(IF(#REF!=3,1,0),0)</f>
        <v>0</v>
      </c>
      <c r="W24" s="18">
        <f>IFERROR(IF(#REF!=3,1,0),0)</f>
        <v>0</v>
      </c>
      <c r="X24" s="18">
        <f>IFERROR(IF(#REF!=3,1,0),0)</f>
        <v>0</v>
      </c>
      <c r="Y24" s="18">
        <f>IFERROR(IF(#REF!=3,1,0),0)</f>
        <v>0</v>
      </c>
      <c r="Z24" s="18">
        <f>IFERROR(IF(#REF!=3,1,0),0)</f>
        <v>0</v>
      </c>
      <c r="AA24" s="18">
        <f>IFERROR(IF(#REF!=3,1,0),0)</f>
        <v>0</v>
      </c>
      <c r="AB24" s="18">
        <f>IFERROR(IF(#REF!=3,1,0),0)</f>
        <v>0</v>
      </c>
      <c r="AC24" s="18">
        <f>IFERROR(IF(#REF!=3,1,0),0)</f>
        <v>0</v>
      </c>
      <c r="AD24" s="18">
        <f>IFERROR(IF(#REF!=3,1,0),0)</f>
        <v>0</v>
      </c>
      <c r="AE24" s="18">
        <f>IFERROR(IF(#REF!=3,1,0),0)</f>
        <v>0</v>
      </c>
      <c r="AF24" s="18">
        <f>IFERROR(IF(#REF!=3,1,0),0)</f>
        <v>0</v>
      </c>
      <c r="AG24" s="18">
        <f>IFERROR(IF(#REF!=3,1,0),0)</f>
        <v>0</v>
      </c>
      <c r="AH24" s="18">
        <f>IFERROR(IF(#REF!=3,1,0),0)</f>
        <v>0</v>
      </c>
      <c r="AI24" s="18">
        <f>IFERROR(IF(#REF!=3,1,0),0)</f>
        <v>0</v>
      </c>
      <c r="AJ24" s="18">
        <f>IFERROR(IF(#REF!=3,1,0),0)</f>
        <v>0</v>
      </c>
      <c r="AK24" s="18">
        <f>IFERROR(IF(#REF!=3,1,0),0)</f>
        <v>0</v>
      </c>
      <c r="AL24" s="18">
        <f>IFERROR(IF(#REF!=3,1,0),0)</f>
        <v>0</v>
      </c>
      <c r="AM24" s="18">
        <f>IFERROR(IF(#REF!=3,1,0),0)</f>
        <v>0</v>
      </c>
      <c r="AN24" s="18">
        <f>IFERROR(IF(#REF!=3,1,0),0)</f>
        <v>0</v>
      </c>
      <c r="AO24" s="18">
        <f>IFERROR(IF(#REF!=3,1,0),0)</f>
        <v>0</v>
      </c>
      <c r="AP24" s="18">
        <f>IFERROR(IF(#REF!=3,1,0),0)</f>
        <v>0</v>
      </c>
      <c r="AQ24" s="18">
        <f>IFERROR(IF(#REF!=3,1,0),0)</f>
        <v>0</v>
      </c>
      <c r="AR24" s="18">
        <f>IFERROR(IF(#REF!=3,1,0),0)</f>
        <v>0</v>
      </c>
      <c r="AS24" s="18">
        <f>IFERROR(IF(#REF!=3,1,0),0)</f>
        <v>0</v>
      </c>
      <c r="AT24" s="18">
        <f>IFERROR(IF(#REF!=3,1,0),0)</f>
        <v>0</v>
      </c>
      <c r="AU24" s="18">
        <f>IFERROR(IF(#REF!=3,1,0),0)</f>
        <v>0</v>
      </c>
      <c r="AV24" s="18">
        <f>IFERROR(IF(#REF!=3,1,0),0)</f>
        <v>0</v>
      </c>
      <c r="AW24" s="18">
        <f>IFERROR(IF(#REF!=3,1,0),0)</f>
        <v>0</v>
      </c>
      <c r="AX24" s="18">
        <f>IFERROR(IF(#REF!=3,1,0),0)</f>
        <v>0</v>
      </c>
      <c r="AY24" s="18">
        <f>IFERROR(IF(#REF!=3,1,0),0)</f>
        <v>0</v>
      </c>
      <c r="AZ24" s="18">
        <f>IFERROR(IF(#REF!=3,1,0),0)</f>
        <v>0</v>
      </c>
      <c r="BA24" s="18">
        <f>IFERROR(IF(#REF!=3,1,0),0)</f>
        <v>0</v>
      </c>
      <c r="BB24" s="18">
        <f>IFERROR(IF(#REF!=3,1,0),0)</f>
        <v>0</v>
      </c>
      <c r="BC24" s="18">
        <f>IFERROR(IF(#REF!=3,1,0),0)</f>
        <v>0</v>
      </c>
      <c r="BD24" s="42">
        <f t="shared" si="1"/>
        <v>1</v>
      </c>
      <c r="BE24" s="18"/>
      <c r="BF24" s="18"/>
      <c r="BG24" s="18"/>
      <c r="BH24" s="18"/>
    </row>
    <row r="25" spans="1:60" ht="17.25" customHeight="1" x14ac:dyDescent="0.2">
      <c r="A25" s="74" t="s">
        <v>73</v>
      </c>
      <c r="B25" s="74"/>
      <c r="C25" s="74"/>
      <c r="D25" s="74"/>
      <c r="E25" s="9">
        <f t="shared" si="0"/>
        <v>1</v>
      </c>
      <c r="F25" s="3" t="s">
        <v>5</v>
      </c>
      <c r="G25" s="18"/>
      <c r="H25" s="18">
        <f>IFERROR(IF('1'!E33=3,1,0),0)</f>
        <v>0</v>
      </c>
      <c r="I25" s="18">
        <f>IFERROR(IF('2'!E33=3,1,0),0)</f>
        <v>0</v>
      </c>
      <c r="J25" s="18">
        <f>IFERROR(IF('3'!E33=3,1,0),0)</f>
        <v>0</v>
      </c>
      <c r="K25" s="18">
        <f>IFERROR(IF('4'!E33=3,1,0),0)</f>
        <v>1</v>
      </c>
      <c r="L25" s="18">
        <f>IFERROR(IF('5'!E33=3,1,0),0)</f>
        <v>0</v>
      </c>
      <c r="M25" s="18">
        <f>IFERROR(IF('6'!E33=3,1,0),0)</f>
        <v>0</v>
      </c>
      <c r="N25" s="18">
        <f>IFERROR(IF('7'!E33=3,1,0),0)</f>
        <v>0</v>
      </c>
      <c r="O25" s="18">
        <f>IFERROR(IF('8'!E33=3,1,0),0)</f>
        <v>0</v>
      </c>
      <c r="P25" s="18">
        <f>IFERROR(IF('9'!E33=3,1,0),0)</f>
        <v>0</v>
      </c>
      <c r="Q25" s="18">
        <f>IFERROR(IF('10'!E33=3,1,0),0)</f>
        <v>0</v>
      </c>
      <c r="R25" s="18">
        <f>IFERROR(IF(#REF!=3,1,0),0)</f>
        <v>0</v>
      </c>
      <c r="S25" s="18">
        <f>IFERROR(IF(#REF!=3,1,0),0)</f>
        <v>0</v>
      </c>
      <c r="T25" s="18">
        <f>IFERROR(IF(#REF!=3,1,0),0)</f>
        <v>0</v>
      </c>
      <c r="U25" s="18">
        <f>IFERROR(IF(#REF!=3,1,0),0)</f>
        <v>0</v>
      </c>
      <c r="V25" s="18">
        <f>IFERROR(IF(#REF!=3,1,0),0)</f>
        <v>0</v>
      </c>
      <c r="W25" s="18">
        <f>IFERROR(IF(#REF!=3,1,0),0)</f>
        <v>0</v>
      </c>
      <c r="X25" s="18">
        <f>IFERROR(IF(#REF!=3,1,0),0)</f>
        <v>0</v>
      </c>
      <c r="Y25" s="18">
        <f>IFERROR(IF(#REF!=3,1,0),0)</f>
        <v>0</v>
      </c>
      <c r="Z25" s="18">
        <f>IFERROR(IF(#REF!=3,1,0),0)</f>
        <v>0</v>
      </c>
      <c r="AA25" s="18">
        <f>IFERROR(IF(#REF!=3,1,0),0)</f>
        <v>0</v>
      </c>
      <c r="AB25" s="18">
        <f>IFERROR(IF(#REF!=3,1,0),0)</f>
        <v>0</v>
      </c>
      <c r="AC25" s="18">
        <f>IFERROR(IF(#REF!=3,1,0),0)</f>
        <v>0</v>
      </c>
      <c r="AD25" s="18">
        <f>IFERROR(IF(#REF!=3,1,0),0)</f>
        <v>0</v>
      </c>
      <c r="AE25" s="18">
        <f>IFERROR(IF(#REF!=3,1,0),0)</f>
        <v>0</v>
      </c>
      <c r="AF25" s="18">
        <f>IFERROR(IF(#REF!=3,1,0),0)</f>
        <v>0</v>
      </c>
      <c r="AG25" s="18">
        <f>IFERROR(IF(#REF!=3,1,0),0)</f>
        <v>0</v>
      </c>
      <c r="AH25" s="18">
        <f>IFERROR(IF(#REF!=3,1,0),0)</f>
        <v>0</v>
      </c>
      <c r="AI25" s="18">
        <f>IFERROR(IF(#REF!=3,1,0),0)</f>
        <v>0</v>
      </c>
      <c r="AJ25" s="18">
        <f>IFERROR(IF(#REF!=3,1,0),0)</f>
        <v>0</v>
      </c>
      <c r="AK25" s="18">
        <f>IFERROR(IF(#REF!=3,1,0),0)</f>
        <v>0</v>
      </c>
      <c r="AL25" s="18">
        <f>IFERROR(IF(#REF!=3,1,0),0)</f>
        <v>0</v>
      </c>
      <c r="AM25" s="18">
        <f>IFERROR(IF(#REF!=3,1,0),0)</f>
        <v>0</v>
      </c>
      <c r="AN25" s="18">
        <f>IFERROR(IF(#REF!=3,1,0),0)</f>
        <v>0</v>
      </c>
      <c r="AO25" s="18">
        <f>IFERROR(IF(#REF!=3,1,0),0)</f>
        <v>0</v>
      </c>
      <c r="AP25" s="18">
        <f>IFERROR(IF(#REF!=3,1,0),0)</f>
        <v>0</v>
      </c>
      <c r="AQ25" s="18">
        <f>IFERROR(IF(#REF!=3,1,0),0)</f>
        <v>0</v>
      </c>
      <c r="AR25" s="18">
        <f>IFERROR(IF(#REF!=3,1,0),0)</f>
        <v>0</v>
      </c>
      <c r="AS25" s="18">
        <f>IFERROR(IF(#REF!=3,1,0),0)</f>
        <v>0</v>
      </c>
      <c r="AT25" s="18">
        <f>IFERROR(IF(#REF!=3,1,0),0)</f>
        <v>0</v>
      </c>
      <c r="AU25" s="18">
        <f>IFERROR(IF(#REF!=3,1,0),0)</f>
        <v>0</v>
      </c>
      <c r="AV25" s="18">
        <f>IFERROR(IF(#REF!=3,1,0),0)</f>
        <v>0</v>
      </c>
      <c r="AW25" s="18">
        <f>IFERROR(IF(#REF!=3,1,0),0)</f>
        <v>0</v>
      </c>
      <c r="AX25" s="18">
        <f>IFERROR(IF(#REF!=3,1,0),0)</f>
        <v>0</v>
      </c>
      <c r="AY25" s="18">
        <f>IFERROR(IF(#REF!=3,1,0),0)</f>
        <v>0</v>
      </c>
      <c r="AZ25" s="18">
        <f>IFERROR(IF(#REF!=3,1,0),0)</f>
        <v>0</v>
      </c>
      <c r="BA25" s="18">
        <f>IFERROR(IF(#REF!=3,1,0),0)</f>
        <v>0</v>
      </c>
      <c r="BB25" s="18">
        <f>IFERROR(IF(#REF!=3,1,0),0)</f>
        <v>0</v>
      </c>
      <c r="BC25" s="18">
        <f>IFERROR(IF(#REF!=3,1,0),0)</f>
        <v>0</v>
      </c>
      <c r="BD25" s="42">
        <f t="shared" si="1"/>
        <v>1</v>
      </c>
      <c r="BE25" s="18"/>
      <c r="BF25" s="18"/>
      <c r="BG25" s="18"/>
      <c r="BH25" s="18"/>
    </row>
    <row r="26" spans="1:60" ht="14.25" x14ac:dyDescent="0.2">
      <c r="A26" s="22"/>
      <c r="B26" s="19"/>
      <c r="C26" s="19"/>
      <c r="D26" s="20"/>
      <c r="E26" s="21"/>
      <c r="F26" s="21"/>
    </row>
    <row r="30" spans="1:60" ht="14.25" x14ac:dyDescent="0.2">
      <c r="A30" s="2"/>
    </row>
  </sheetData>
  <mergeCells count="23">
    <mergeCell ref="A8:D8"/>
    <mergeCell ref="A1:A3"/>
    <mergeCell ref="B1:E3"/>
    <mergeCell ref="A5:D5"/>
    <mergeCell ref="A6:D6"/>
    <mergeCell ref="A7:D7"/>
    <mergeCell ref="A20:D20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1:D21"/>
    <mergeCell ref="A22:D22"/>
    <mergeCell ref="A23:D23"/>
    <mergeCell ref="A24:D24"/>
    <mergeCell ref="A25:D25"/>
  </mergeCells>
  <conditionalFormatting sqref="E26">
    <cfRule type="cellIs" dxfId="95" priority="1" stopIfTrue="1" operator="equal">
      <formula>0</formula>
    </cfRule>
    <cfRule type="cellIs" dxfId="94" priority="2" stopIfTrue="1" operator="equal">
      <formula>5</formula>
    </cfRule>
  </conditionalFormatting>
  <conditionalFormatting sqref="E6:E25">
    <cfRule type="colorScale" priority="3">
      <colorScale>
        <cfvo type="num" val="0"/>
        <cfvo type="num" val="5"/>
        <color theme="0"/>
        <color rgb="FFFF0000"/>
      </colorScale>
    </cfRule>
  </conditionalFormatting>
  <dataValidations count="2">
    <dataValidation type="list" allowBlank="1" showInputMessage="1" showErrorMessage="1" sqref="F6:F25">
      <formula1>"C,NC"</formula1>
    </dataValidation>
    <dataValidation type="list" allowBlank="1" showInputMessage="1" showErrorMessage="1" sqref="E26:F26 E6:E25">
      <formula1>#REF!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view="pageLayout" topLeftCell="B4" zoomScale="70" zoomScaleNormal="70" zoomScalePageLayoutView="70" workbookViewId="0">
      <selection activeCell="N6" sqref="N6:Q25"/>
    </sheetView>
  </sheetViews>
  <sheetFormatPr defaultColWidth="9.140625" defaultRowHeight="12.75" x14ac:dyDescent="0.2"/>
  <cols>
    <col min="1" max="1" width="37.5703125" style="1" customWidth="1"/>
    <col min="2" max="2" width="28" style="1" customWidth="1"/>
    <col min="3" max="3" width="30.140625" style="1" customWidth="1"/>
    <col min="4" max="4" width="10.140625" style="1" bestFit="1" customWidth="1"/>
    <col min="5" max="5" width="12.5703125" style="1" customWidth="1"/>
    <col min="6" max="6" width="15.140625" style="1" customWidth="1"/>
    <col min="7" max="59" width="9.140625" style="1" customWidth="1"/>
    <col min="60" max="60" width="21.5703125" style="1" customWidth="1"/>
    <col min="61" max="61" width="22.5703125" style="1" customWidth="1"/>
    <col min="62" max="62" width="14.85546875" style="1" customWidth="1"/>
    <col min="63" max="63" width="19.85546875" style="1" customWidth="1"/>
    <col min="64" max="16384" width="9.140625" style="1"/>
  </cols>
  <sheetData>
    <row r="1" spans="1:60" ht="15.75" customHeight="1" x14ac:dyDescent="0.3">
      <c r="A1" s="80"/>
      <c r="B1" s="75" t="s">
        <v>77</v>
      </c>
      <c r="C1" s="76"/>
      <c r="D1" s="76"/>
      <c r="E1" s="76"/>
      <c r="F1" s="4" t="s">
        <v>74</v>
      </c>
    </row>
    <row r="2" spans="1:60" ht="15.75" customHeight="1" x14ac:dyDescent="0.3">
      <c r="A2" s="80"/>
      <c r="B2" s="76"/>
      <c r="C2" s="76"/>
      <c r="D2" s="76"/>
      <c r="E2" s="76"/>
      <c r="F2" s="4" t="s">
        <v>86</v>
      </c>
    </row>
    <row r="3" spans="1:60" ht="15.75" customHeight="1" x14ac:dyDescent="0.3">
      <c r="A3" s="80"/>
      <c r="B3" s="76"/>
      <c r="C3" s="76"/>
      <c r="D3" s="76"/>
      <c r="E3" s="76"/>
      <c r="F3" s="4" t="s">
        <v>87</v>
      </c>
    </row>
    <row r="4" spans="1:60" ht="14.25" x14ac:dyDescent="0.2">
      <c r="A4" s="5"/>
      <c r="B4" s="6"/>
      <c r="C4" s="5"/>
      <c r="D4" s="5"/>
      <c r="E4" s="5"/>
      <c r="F4" s="5"/>
    </row>
    <row r="5" spans="1:60" ht="32.25" customHeight="1" x14ac:dyDescent="0.2">
      <c r="A5" s="81" t="s">
        <v>4</v>
      </c>
      <c r="B5" s="81"/>
      <c r="C5" s="81"/>
      <c r="D5" s="81"/>
      <c r="E5" s="7" t="s">
        <v>64</v>
      </c>
      <c r="F5" s="8" t="s">
        <v>1</v>
      </c>
      <c r="G5" s="18"/>
      <c r="H5" s="42">
        <v>1</v>
      </c>
      <c r="I5" s="42">
        <v>2</v>
      </c>
      <c r="J5" s="42">
        <v>3</v>
      </c>
      <c r="K5" s="42">
        <v>4</v>
      </c>
      <c r="L5" s="42">
        <v>5</v>
      </c>
      <c r="M5" s="42">
        <v>6</v>
      </c>
      <c r="N5" s="42">
        <v>7</v>
      </c>
      <c r="O5" s="42">
        <v>8</v>
      </c>
      <c r="P5" s="42">
        <v>9</v>
      </c>
      <c r="Q5" s="42">
        <v>10</v>
      </c>
      <c r="R5" s="42" t="s">
        <v>107</v>
      </c>
      <c r="S5" s="42" t="s">
        <v>108</v>
      </c>
      <c r="T5" s="42" t="s">
        <v>90</v>
      </c>
      <c r="U5" s="42" t="s">
        <v>91</v>
      </c>
      <c r="V5" s="42" t="s">
        <v>109</v>
      </c>
      <c r="W5" s="42" t="s">
        <v>110</v>
      </c>
      <c r="X5" s="42" t="s">
        <v>111</v>
      </c>
      <c r="Y5" s="42" t="s">
        <v>112</v>
      </c>
      <c r="Z5" s="42" t="s">
        <v>78</v>
      </c>
      <c r="AA5" s="42" t="s">
        <v>79</v>
      </c>
      <c r="AB5" s="42" t="s">
        <v>113</v>
      </c>
      <c r="AC5" s="42" t="s">
        <v>114</v>
      </c>
      <c r="AD5" s="42" t="s">
        <v>115</v>
      </c>
      <c r="AE5" s="42" t="s">
        <v>116</v>
      </c>
      <c r="AF5" s="42" t="s">
        <v>117</v>
      </c>
      <c r="AG5" s="42" t="s">
        <v>118</v>
      </c>
      <c r="AH5" s="42" t="s">
        <v>119</v>
      </c>
      <c r="AI5" s="42" t="s">
        <v>120</v>
      </c>
      <c r="AJ5" s="42" t="s">
        <v>80</v>
      </c>
      <c r="AK5" s="42" t="s">
        <v>81</v>
      </c>
      <c r="AL5" s="42" t="s">
        <v>82</v>
      </c>
      <c r="AM5" s="42" t="s">
        <v>83</v>
      </c>
      <c r="AN5" s="42" t="s">
        <v>123</v>
      </c>
      <c r="AO5" s="42" t="s">
        <v>124</v>
      </c>
      <c r="AP5" s="42" t="s">
        <v>125</v>
      </c>
      <c r="AQ5" s="42" t="s">
        <v>126</v>
      </c>
      <c r="AR5" s="42" t="s">
        <v>127</v>
      </c>
      <c r="AS5" s="42" t="s">
        <v>128</v>
      </c>
      <c r="AT5" s="42" t="s">
        <v>129</v>
      </c>
      <c r="AU5" s="42" t="s">
        <v>130</v>
      </c>
      <c r="AV5" s="42" t="s">
        <v>131</v>
      </c>
      <c r="AW5" s="42" t="s">
        <v>132</v>
      </c>
      <c r="AX5" s="42" t="s">
        <v>133</v>
      </c>
      <c r="AY5" s="42" t="s">
        <v>134</v>
      </c>
      <c r="AZ5" s="42" t="s">
        <v>84</v>
      </c>
      <c r="BA5" s="42" t="s">
        <v>85</v>
      </c>
      <c r="BB5" s="42" t="s">
        <v>121</v>
      </c>
      <c r="BC5" s="42" t="s">
        <v>122</v>
      </c>
      <c r="BD5" s="42" t="s">
        <v>65</v>
      </c>
      <c r="BE5" s="18"/>
      <c r="BF5" s="18"/>
      <c r="BG5" s="18"/>
      <c r="BH5" s="18"/>
    </row>
    <row r="6" spans="1:60" ht="17.25" customHeight="1" x14ac:dyDescent="0.2">
      <c r="A6" s="74" t="s">
        <v>66</v>
      </c>
      <c r="B6" s="74"/>
      <c r="C6" s="74"/>
      <c r="D6" s="74"/>
      <c r="E6" s="9">
        <f>BD6</f>
        <v>1</v>
      </c>
      <c r="F6" s="3" t="s">
        <v>5</v>
      </c>
      <c r="G6" s="18"/>
      <c r="H6" s="18">
        <f>IFERROR(IF('1'!E14=4,1,0),0)</f>
        <v>0</v>
      </c>
      <c r="I6" s="18">
        <f>IFERROR(IF('2'!E14=4,1,0),0)</f>
        <v>0</v>
      </c>
      <c r="J6" s="18">
        <f>IFERROR(IF('3'!E14=4,1,0),0)</f>
        <v>1</v>
      </c>
      <c r="K6" s="18">
        <f>IFERROR(IF('4'!E14=4,1,0),0)</f>
        <v>0</v>
      </c>
      <c r="L6" s="18">
        <f>IFERROR(IF('5'!E14=4,1,0),0)</f>
        <v>0</v>
      </c>
      <c r="M6" s="18">
        <f>IFERROR(IF('6'!E14=4,1,0),0)</f>
        <v>0</v>
      </c>
      <c r="N6" s="18">
        <f>IFERROR(IF('7'!E14=4,1,0),0)</f>
        <v>0</v>
      </c>
      <c r="O6" s="18">
        <f>IFERROR(IF('8'!E14=4,1,0),0)</f>
        <v>0</v>
      </c>
      <c r="P6" s="18">
        <f>IFERROR(IF('9'!E14=4,1,0),0)</f>
        <v>0</v>
      </c>
      <c r="Q6" s="18">
        <f>IFERROR(IF('10'!E14=4,1,0),0)</f>
        <v>0</v>
      </c>
      <c r="R6" s="18">
        <f>IFERROR(IF(#REF!=4,1,0),0)</f>
        <v>0</v>
      </c>
      <c r="S6" s="18">
        <f>IFERROR(IF(#REF!=4,1,0),0)</f>
        <v>0</v>
      </c>
      <c r="T6" s="18">
        <f>IFERROR(IF(#REF!=4,1,0),0)</f>
        <v>0</v>
      </c>
      <c r="U6" s="18">
        <f>IFERROR(IF(#REF!=4,1,0),0)</f>
        <v>0</v>
      </c>
      <c r="V6" s="18">
        <f>IFERROR(IF(#REF!=4,1,0),0)</f>
        <v>0</v>
      </c>
      <c r="W6" s="18">
        <f>IFERROR(IF(#REF!=4,1,0),0)</f>
        <v>0</v>
      </c>
      <c r="X6" s="18">
        <f>IFERROR(IF(#REF!=4,1,0),0)</f>
        <v>0</v>
      </c>
      <c r="Y6" s="18">
        <f>IFERROR(IF(#REF!=4,1,0),0)</f>
        <v>0</v>
      </c>
      <c r="Z6" s="18">
        <f>IFERROR(IF(#REF!=4,1,0),0)</f>
        <v>0</v>
      </c>
      <c r="AA6" s="18">
        <f>IFERROR(IF(#REF!=4,1,0),0)</f>
        <v>0</v>
      </c>
      <c r="AB6" s="18">
        <f>IFERROR(IF(#REF!=4,1,0),0)</f>
        <v>0</v>
      </c>
      <c r="AC6" s="18">
        <f>IFERROR(IF(#REF!=4,1,0),0)</f>
        <v>0</v>
      </c>
      <c r="AD6" s="18">
        <f>IFERROR(IF(#REF!=4,1,0),0)</f>
        <v>0</v>
      </c>
      <c r="AE6" s="18">
        <f>IFERROR(IF(#REF!=4,1,0),0)</f>
        <v>0</v>
      </c>
      <c r="AF6" s="18">
        <f>IFERROR(IF(#REF!=4,1,0),0)</f>
        <v>0</v>
      </c>
      <c r="AG6" s="18">
        <f>IFERROR(IF(#REF!=4,1,0),0)</f>
        <v>0</v>
      </c>
      <c r="AH6" s="18">
        <f>IFERROR(IF(#REF!=4,1,0),0)</f>
        <v>0</v>
      </c>
      <c r="AI6" s="18">
        <f>IFERROR(IF(#REF!=4,1,0),0)</f>
        <v>0</v>
      </c>
      <c r="AJ6" s="18">
        <f>IFERROR(IF(#REF!=4,1,0),0)</f>
        <v>0</v>
      </c>
      <c r="AK6" s="18">
        <f>IFERROR(IF(#REF!=4,1,0),0)</f>
        <v>0</v>
      </c>
      <c r="AL6" s="18">
        <f>IFERROR(IF(#REF!=4,1,0),0)</f>
        <v>0</v>
      </c>
      <c r="AM6" s="18">
        <f>IFERROR(IF(#REF!=4,1,0),0)</f>
        <v>0</v>
      </c>
      <c r="AN6" s="18">
        <f>IFERROR(IF(#REF!=4,1,0),0)</f>
        <v>0</v>
      </c>
      <c r="AO6" s="18">
        <f>IFERROR(IF(#REF!=4,1,0),0)</f>
        <v>0</v>
      </c>
      <c r="AP6" s="18">
        <f>IFERROR(IF(#REF!=4,1,0),0)</f>
        <v>0</v>
      </c>
      <c r="AQ6" s="18">
        <f>IFERROR(IF(#REF!=4,1,0),0)</f>
        <v>0</v>
      </c>
      <c r="AR6" s="18">
        <f>IFERROR(IF(#REF!=4,1,0),0)</f>
        <v>0</v>
      </c>
      <c r="AS6" s="18">
        <f>IFERROR(IF(#REF!=4,1,0),0)</f>
        <v>0</v>
      </c>
      <c r="AT6" s="18">
        <f>IFERROR(IF(#REF!=4,1,0),0)</f>
        <v>0</v>
      </c>
      <c r="AU6" s="18">
        <f>IFERROR(IF(#REF!=4,1,0),0)</f>
        <v>0</v>
      </c>
      <c r="AV6" s="18">
        <f>IFERROR(IF(#REF!=4,1,0),0)</f>
        <v>0</v>
      </c>
      <c r="AW6" s="18">
        <f>IFERROR(IF(#REF!=4,1,0),0)</f>
        <v>0</v>
      </c>
      <c r="AX6" s="18">
        <f>IFERROR(IF(#REF!=4,1,0),0)</f>
        <v>0</v>
      </c>
      <c r="AY6" s="18">
        <f>IFERROR(IF(#REF!=4,1,0),0)</f>
        <v>0</v>
      </c>
      <c r="AZ6" s="18">
        <f>IFERROR(IF(#REF!=4,1,0),0)</f>
        <v>0</v>
      </c>
      <c r="BA6" s="18">
        <f>IFERROR(IF(#REF!=4,1,0),0)</f>
        <v>0</v>
      </c>
      <c r="BB6" s="18">
        <f>IFERROR(IF(#REF!=4,1,0),0)</f>
        <v>0</v>
      </c>
      <c r="BC6" s="18">
        <f>IFERROR(IF(#REF!=4,1,0),0)</f>
        <v>0</v>
      </c>
      <c r="BD6" s="42">
        <f>SUM(H6:BC6)</f>
        <v>1</v>
      </c>
      <c r="BE6" s="18"/>
      <c r="BF6" s="18"/>
      <c r="BG6" s="18"/>
      <c r="BH6" s="18"/>
    </row>
    <row r="7" spans="1:60" ht="17.25" customHeight="1" x14ac:dyDescent="0.2">
      <c r="A7" s="74" t="s">
        <v>47</v>
      </c>
      <c r="B7" s="74"/>
      <c r="C7" s="74"/>
      <c r="D7" s="74"/>
      <c r="E7" s="9">
        <f t="shared" ref="E7:E25" si="0">BD7</f>
        <v>0</v>
      </c>
      <c r="F7" s="3" t="s">
        <v>5</v>
      </c>
      <c r="G7" s="18"/>
      <c r="H7" s="18">
        <f>IFERROR(IF('1'!E15=4,1,0),0)</f>
        <v>0</v>
      </c>
      <c r="I7" s="18">
        <f>IFERROR(IF('2'!E15=4,1,0),0)</f>
        <v>0</v>
      </c>
      <c r="J7" s="18">
        <f>IFERROR(IF('3'!E15=4,1,0),0)</f>
        <v>0</v>
      </c>
      <c r="K7" s="18">
        <f>IFERROR(IF('4'!E15=4,1,0),0)</f>
        <v>0</v>
      </c>
      <c r="L7" s="18">
        <f>IFERROR(IF('5'!E15=4,1,0),0)</f>
        <v>0</v>
      </c>
      <c r="M7" s="18">
        <f>IFERROR(IF('6'!E15=4,1,0),0)</f>
        <v>0</v>
      </c>
      <c r="N7" s="18">
        <f>IFERROR(IF('7'!E15=4,1,0),0)</f>
        <v>0</v>
      </c>
      <c r="O7" s="18">
        <f>IFERROR(IF('8'!E15=4,1,0),0)</f>
        <v>0</v>
      </c>
      <c r="P7" s="18">
        <f>IFERROR(IF('9'!E15=4,1,0),0)</f>
        <v>0</v>
      </c>
      <c r="Q7" s="18">
        <f>IFERROR(IF('10'!E15=4,1,0),0)</f>
        <v>0</v>
      </c>
      <c r="R7" s="18">
        <f>IFERROR(IF(#REF!=4,1,0),0)</f>
        <v>0</v>
      </c>
      <c r="S7" s="18">
        <f>IFERROR(IF(#REF!=4,1,0),0)</f>
        <v>0</v>
      </c>
      <c r="T7" s="18">
        <f>IFERROR(IF(#REF!=4,1,0),0)</f>
        <v>0</v>
      </c>
      <c r="U7" s="18">
        <f>IFERROR(IF(#REF!=4,1,0),0)</f>
        <v>0</v>
      </c>
      <c r="V7" s="18">
        <f>IFERROR(IF(#REF!=4,1,0),0)</f>
        <v>0</v>
      </c>
      <c r="W7" s="18">
        <f>IFERROR(IF(#REF!=4,1,0),0)</f>
        <v>0</v>
      </c>
      <c r="X7" s="18">
        <f>IFERROR(IF(#REF!=4,1,0),0)</f>
        <v>0</v>
      </c>
      <c r="Y7" s="18">
        <f>IFERROR(IF(#REF!=4,1,0),0)</f>
        <v>0</v>
      </c>
      <c r="Z7" s="18">
        <f>IFERROR(IF(#REF!=4,1,0),0)</f>
        <v>0</v>
      </c>
      <c r="AA7" s="18">
        <f>IFERROR(IF(#REF!=4,1,0),0)</f>
        <v>0</v>
      </c>
      <c r="AB7" s="18">
        <f>IFERROR(IF(#REF!=4,1,0),0)</f>
        <v>0</v>
      </c>
      <c r="AC7" s="18">
        <f>IFERROR(IF(#REF!=4,1,0),0)</f>
        <v>0</v>
      </c>
      <c r="AD7" s="18">
        <f>IFERROR(IF(#REF!=4,1,0),0)</f>
        <v>0</v>
      </c>
      <c r="AE7" s="18">
        <f>IFERROR(IF(#REF!=4,1,0),0)</f>
        <v>0</v>
      </c>
      <c r="AF7" s="18">
        <f>IFERROR(IF(#REF!=4,1,0),0)</f>
        <v>0</v>
      </c>
      <c r="AG7" s="18">
        <f>IFERROR(IF(#REF!=4,1,0),0)</f>
        <v>0</v>
      </c>
      <c r="AH7" s="18">
        <f>IFERROR(IF(#REF!=4,1,0),0)</f>
        <v>0</v>
      </c>
      <c r="AI7" s="18">
        <f>IFERROR(IF(#REF!=4,1,0),0)</f>
        <v>0</v>
      </c>
      <c r="AJ7" s="18">
        <f>IFERROR(IF(#REF!=4,1,0),0)</f>
        <v>0</v>
      </c>
      <c r="AK7" s="18">
        <f>IFERROR(IF(#REF!=4,1,0),0)</f>
        <v>0</v>
      </c>
      <c r="AL7" s="18">
        <f>IFERROR(IF(#REF!=4,1,0),0)</f>
        <v>0</v>
      </c>
      <c r="AM7" s="18">
        <f>IFERROR(IF(#REF!=4,1,0),0)</f>
        <v>0</v>
      </c>
      <c r="AN7" s="18">
        <f>IFERROR(IF(#REF!=4,1,0),0)</f>
        <v>0</v>
      </c>
      <c r="AO7" s="18">
        <f>IFERROR(IF(#REF!=4,1,0),0)</f>
        <v>0</v>
      </c>
      <c r="AP7" s="18">
        <f>IFERROR(IF(#REF!=4,1,0),0)</f>
        <v>0</v>
      </c>
      <c r="AQ7" s="18">
        <f>IFERROR(IF(#REF!=4,1,0),0)</f>
        <v>0</v>
      </c>
      <c r="AR7" s="18">
        <f>IFERROR(IF(#REF!=4,1,0),0)</f>
        <v>0</v>
      </c>
      <c r="AS7" s="18">
        <f>IFERROR(IF(#REF!=4,1,0),0)</f>
        <v>0</v>
      </c>
      <c r="AT7" s="18">
        <f>IFERROR(IF(#REF!=4,1,0),0)</f>
        <v>0</v>
      </c>
      <c r="AU7" s="18">
        <f>IFERROR(IF(#REF!=4,1,0),0)</f>
        <v>0</v>
      </c>
      <c r="AV7" s="18">
        <f>IFERROR(IF(#REF!=4,1,0),0)</f>
        <v>0</v>
      </c>
      <c r="AW7" s="18">
        <f>IFERROR(IF(#REF!=4,1,0),0)</f>
        <v>0</v>
      </c>
      <c r="AX7" s="18">
        <f>IFERROR(IF(#REF!=4,1,0),0)</f>
        <v>0</v>
      </c>
      <c r="AY7" s="18">
        <f>IFERROR(IF(#REF!=4,1,0),0)</f>
        <v>0</v>
      </c>
      <c r="AZ7" s="18">
        <f>IFERROR(IF(#REF!=4,1,0),0)</f>
        <v>0</v>
      </c>
      <c r="BA7" s="18">
        <f>IFERROR(IF(#REF!=4,1,0),0)</f>
        <v>0</v>
      </c>
      <c r="BB7" s="18">
        <f>IFERROR(IF(#REF!=4,1,0),0)</f>
        <v>0</v>
      </c>
      <c r="BC7" s="18">
        <f>IFERROR(IF(#REF!=4,1,0),0)</f>
        <v>0</v>
      </c>
      <c r="BD7" s="42">
        <f t="shared" ref="BD7:BD25" si="1">SUM(H7:BC7)</f>
        <v>0</v>
      </c>
      <c r="BE7" s="18"/>
      <c r="BF7" s="18"/>
      <c r="BG7" s="18"/>
      <c r="BH7" s="18"/>
    </row>
    <row r="8" spans="1:60" ht="17.25" customHeight="1" x14ac:dyDescent="0.2">
      <c r="A8" s="74" t="s">
        <v>48</v>
      </c>
      <c r="B8" s="74"/>
      <c r="C8" s="74"/>
      <c r="D8" s="74"/>
      <c r="E8" s="9">
        <f t="shared" si="0"/>
        <v>1</v>
      </c>
      <c r="F8" s="3" t="s">
        <v>5</v>
      </c>
      <c r="G8" s="18"/>
      <c r="H8" s="18">
        <f>IFERROR(IF('1'!E16=4,1,0),0)</f>
        <v>0</v>
      </c>
      <c r="I8" s="18">
        <f>IFERROR(IF('2'!E16=4,1,0),0)</f>
        <v>1</v>
      </c>
      <c r="J8" s="18">
        <f>IFERROR(IF('3'!E16=4,1,0),0)</f>
        <v>0</v>
      </c>
      <c r="K8" s="18">
        <f>IFERROR(IF('4'!E16=4,1,0),0)</f>
        <v>0</v>
      </c>
      <c r="L8" s="18">
        <f>IFERROR(IF('5'!E16=4,1,0),0)</f>
        <v>0</v>
      </c>
      <c r="M8" s="18">
        <f>IFERROR(IF('6'!E16=4,1,0),0)</f>
        <v>0</v>
      </c>
      <c r="N8" s="18">
        <f>IFERROR(IF('7'!E16=4,1,0),0)</f>
        <v>0</v>
      </c>
      <c r="O8" s="18">
        <f>IFERROR(IF('8'!E16=4,1,0),0)</f>
        <v>0</v>
      </c>
      <c r="P8" s="18">
        <f>IFERROR(IF('9'!E16=4,1,0),0)</f>
        <v>0</v>
      </c>
      <c r="Q8" s="18">
        <f>IFERROR(IF('10'!E16=4,1,0),0)</f>
        <v>0</v>
      </c>
      <c r="R8" s="18">
        <f>IFERROR(IF(#REF!=4,1,0),0)</f>
        <v>0</v>
      </c>
      <c r="S8" s="18">
        <f>IFERROR(IF(#REF!=4,1,0),0)</f>
        <v>0</v>
      </c>
      <c r="T8" s="18">
        <f>IFERROR(IF(#REF!=4,1,0),0)</f>
        <v>0</v>
      </c>
      <c r="U8" s="18">
        <f>IFERROR(IF(#REF!=4,1,0),0)</f>
        <v>0</v>
      </c>
      <c r="V8" s="18">
        <f>IFERROR(IF(#REF!=4,1,0),0)</f>
        <v>0</v>
      </c>
      <c r="W8" s="18">
        <f>IFERROR(IF(#REF!=4,1,0),0)</f>
        <v>0</v>
      </c>
      <c r="X8" s="18">
        <f>IFERROR(IF(#REF!=4,1,0),0)</f>
        <v>0</v>
      </c>
      <c r="Y8" s="18">
        <f>IFERROR(IF(#REF!=4,1,0),0)</f>
        <v>0</v>
      </c>
      <c r="Z8" s="18">
        <f>IFERROR(IF(#REF!=4,1,0),0)</f>
        <v>0</v>
      </c>
      <c r="AA8" s="18">
        <f>IFERROR(IF(#REF!=4,1,0),0)</f>
        <v>0</v>
      </c>
      <c r="AB8" s="18">
        <f>IFERROR(IF(#REF!=4,1,0),0)</f>
        <v>0</v>
      </c>
      <c r="AC8" s="18">
        <f>IFERROR(IF(#REF!=4,1,0),0)</f>
        <v>0</v>
      </c>
      <c r="AD8" s="18">
        <f>IFERROR(IF(#REF!=4,1,0),0)</f>
        <v>0</v>
      </c>
      <c r="AE8" s="18">
        <f>IFERROR(IF(#REF!=4,1,0),0)</f>
        <v>0</v>
      </c>
      <c r="AF8" s="18">
        <f>IFERROR(IF(#REF!=4,1,0),0)</f>
        <v>0</v>
      </c>
      <c r="AG8" s="18">
        <f>IFERROR(IF(#REF!=4,1,0),0)</f>
        <v>0</v>
      </c>
      <c r="AH8" s="18">
        <f>IFERROR(IF(#REF!=4,1,0),0)</f>
        <v>0</v>
      </c>
      <c r="AI8" s="18">
        <f>IFERROR(IF(#REF!=4,1,0),0)</f>
        <v>0</v>
      </c>
      <c r="AJ8" s="18">
        <f>IFERROR(IF(#REF!=4,1,0),0)</f>
        <v>0</v>
      </c>
      <c r="AK8" s="18">
        <f>IFERROR(IF(#REF!=4,1,0),0)</f>
        <v>0</v>
      </c>
      <c r="AL8" s="18">
        <f>IFERROR(IF(#REF!=4,1,0),0)</f>
        <v>0</v>
      </c>
      <c r="AM8" s="18">
        <f>IFERROR(IF(#REF!=4,1,0),0)</f>
        <v>0</v>
      </c>
      <c r="AN8" s="18">
        <f>IFERROR(IF(#REF!=4,1,0),0)</f>
        <v>0</v>
      </c>
      <c r="AO8" s="18">
        <f>IFERROR(IF(#REF!=4,1,0),0)</f>
        <v>0</v>
      </c>
      <c r="AP8" s="18">
        <f>IFERROR(IF(#REF!=4,1,0),0)</f>
        <v>0</v>
      </c>
      <c r="AQ8" s="18">
        <f>IFERROR(IF(#REF!=4,1,0),0)</f>
        <v>0</v>
      </c>
      <c r="AR8" s="18">
        <f>IFERROR(IF(#REF!=4,1,0),0)</f>
        <v>0</v>
      </c>
      <c r="AS8" s="18">
        <f>IFERROR(IF(#REF!=4,1,0),0)</f>
        <v>0</v>
      </c>
      <c r="AT8" s="18">
        <f>IFERROR(IF(#REF!=4,1,0),0)</f>
        <v>0</v>
      </c>
      <c r="AU8" s="18">
        <f>IFERROR(IF(#REF!=4,1,0),0)</f>
        <v>0</v>
      </c>
      <c r="AV8" s="18">
        <f>IFERROR(IF(#REF!=4,1,0),0)</f>
        <v>0</v>
      </c>
      <c r="AW8" s="18">
        <f>IFERROR(IF(#REF!=4,1,0),0)</f>
        <v>0</v>
      </c>
      <c r="AX8" s="18">
        <f>IFERROR(IF(#REF!=4,1,0),0)</f>
        <v>0</v>
      </c>
      <c r="AY8" s="18">
        <f>IFERROR(IF(#REF!=4,1,0),0)</f>
        <v>0</v>
      </c>
      <c r="AZ8" s="18">
        <f>IFERROR(IF(#REF!=4,1,0),0)</f>
        <v>0</v>
      </c>
      <c r="BA8" s="18">
        <f>IFERROR(IF(#REF!=4,1,0),0)</f>
        <v>0</v>
      </c>
      <c r="BB8" s="18">
        <f>IFERROR(IF(#REF!=4,1,0),0)</f>
        <v>0</v>
      </c>
      <c r="BC8" s="18">
        <f>IFERROR(IF(#REF!=4,1,0),0)</f>
        <v>0</v>
      </c>
      <c r="BD8" s="42">
        <f t="shared" si="1"/>
        <v>1</v>
      </c>
      <c r="BE8" s="18"/>
      <c r="BF8" s="18"/>
      <c r="BG8" s="18"/>
      <c r="BH8" s="18"/>
    </row>
    <row r="9" spans="1:60" ht="17.25" customHeight="1" x14ac:dyDescent="0.2">
      <c r="A9" s="74" t="s">
        <v>49</v>
      </c>
      <c r="B9" s="74"/>
      <c r="C9" s="74"/>
      <c r="D9" s="74"/>
      <c r="E9" s="9">
        <f t="shared" si="0"/>
        <v>1</v>
      </c>
      <c r="F9" s="3" t="s">
        <v>5</v>
      </c>
      <c r="G9" s="18"/>
      <c r="H9" s="18">
        <f>IFERROR(IF('1'!E17=4,1,0),0)</f>
        <v>0</v>
      </c>
      <c r="I9" s="18">
        <f>IFERROR(IF('2'!E17=4,1,0),0)</f>
        <v>0</v>
      </c>
      <c r="J9" s="18">
        <f>IFERROR(IF('3'!E17=4,1,0),0)</f>
        <v>1</v>
      </c>
      <c r="K9" s="18">
        <f>IFERROR(IF('4'!E17=4,1,0),0)</f>
        <v>0</v>
      </c>
      <c r="L9" s="18">
        <f>IFERROR(IF('5'!E17=4,1,0),0)</f>
        <v>0</v>
      </c>
      <c r="M9" s="18">
        <f>IFERROR(IF('6'!E17=4,1,0),0)</f>
        <v>0</v>
      </c>
      <c r="N9" s="18">
        <f>IFERROR(IF('7'!E17=4,1,0),0)</f>
        <v>0</v>
      </c>
      <c r="O9" s="18">
        <f>IFERROR(IF('8'!E17=4,1,0),0)</f>
        <v>0</v>
      </c>
      <c r="P9" s="18">
        <f>IFERROR(IF('9'!E17=4,1,0),0)</f>
        <v>0</v>
      </c>
      <c r="Q9" s="18">
        <f>IFERROR(IF('10'!E17=4,1,0),0)</f>
        <v>0</v>
      </c>
      <c r="R9" s="18">
        <f>IFERROR(IF(#REF!=4,1,0),0)</f>
        <v>0</v>
      </c>
      <c r="S9" s="18">
        <f>IFERROR(IF(#REF!=4,1,0),0)</f>
        <v>0</v>
      </c>
      <c r="T9" s="18">
        <f>IFERROR(IF(#REF!=4,1,0),0)</f>
        <v>0</v>
      </c>
      <c r="U9" s="18">
        <f>IFERROR(IF(#REF!=4,1,0),0)</f>
        <v>0</v>
      </c>
      <c r="V9" s="18">
        <f>IFERROR(IF(#REF!=4,1,0),0)</f>
        <v>0</v>
      </c>
      <c r="W9" s="18">
        <f>IFERROR(IF(#REF!=4,1,0),0)</f>
        <v>0</v>
      </c>
      <c r="X9" s="18">
        <f>IFERROR(IF(#REF!=4,1,0),0)</f>
        <v>0</v>
      </c>
      <c r="Y9" s="18">
        <f>IFERROR(IF(#REF!=4,1,0),0)</f>
        <v>0</v>
      </c>
      <c r="Z9" s="18">
        <f>IFERROR(IF(#REF!=4,1,0),0)</f>
        <v>0</v>
      </c>
      <c r="AA9" s="18">
        <f>IFERROR(IF(#REF!=4,1,0),0)</f>
        <v>0</v>
      </c>
      <c r="AB9" s="18">
        <f>IFERROR(IF(#REF!=4,1,0),0)</f>
        <v>0</v>
      </c>
      <c r="AC9" s="18">
        <f>IFERROR(IF(#REF!=4,1,0),0)</f>
        <v>0</v>
      </c>
      <c r="AD9" s="18">
        <f>IFERROR(IF(#REF!=4,1,0),0)</f>
        <v>0</v>
      </c>
      <c r="AE9" s="18">
        <f>IFERROR(IF(#REF!=4,1,0),0)</f>
        <v>0</v>
      </c>
      <c r="AF9" s="18">
        <f>IFERROR(IF(#REF!=4,1,0),0)</f>
        <v>0</v>
      </c>
      <c r="AG9" s="18">
        <f>IFERROR(IF(#REF!=4,1,0),0)</f>
        <v>0</v>
      </c>
      <c r="AH9" s="18">
        <f>IFERROR(IF(#REF!=4,1,0),0)</f>
        <v>0</v>
      </c>
      <c r="AI9" s="18">
        <f>IFERROR(IF(#REF!=4,1,0),0)</f>
        <v>0</v>
      </c>
      <c r="AJ9" s="18">
        <f>IFERROR(IF(#REF!=4,1,0),0)</f>
        <v>0</v>
      </c>
      <c r="AK9" s="18">
        <f>IFERROR(IF(#REF!=4,1,0),0)</f>
        <v>0</v>
      </c>
      <c r="AL9" s="18">
        <f>IFERROR(IF(#REF!=4,1,0),0)</f>
        <v>0</v>
      </c>
      <c r="AM9" s="18">
        <f>IFERROR(IF(#REF!=4,1,0),0)</f>
        <v>0</v>
      </c>
      <c r="AN9" s="18">
        <f>IFERROR(IF(#REF!=4,1,0),0)</f>
        <v>0</v>
      </c>
      <c r="AO9" s="18">
        <f>IFERROR(IF(#REF!=4,1,0),0)</f>
        <v>0</v>
      </c>
      <c r="AP9" s="18">
        <f>IFERROR(IF(#REF!=4,1,0),0)</f>
        <v>0</v>
      </c>
      <c r="AQ9" s="18">
        <f>IFERROR(IF(#REF!=4,1,0),0)</f>
        <v>0</v>
      </c>
      <c r="AR9" s="18">
        <f>IFERROR(IF(#REF!=4,1,0),0)</f>
        <v>0</v>
      </c>
      <c r="AS9" s="18">
        <f>IFERROR(IF(#REF!=4,1,0),0)</f>
        <v>0</v>
      </c>
      <c r="AT9" s="18">
        <f>IFERROR(IF(#REF!=4,1,0),0)</f>
        <v>0</v>
      </c>
      <c r="AU9" s="18">
        <f>IFERROR(IF(#REF!=4,1,0),0)</f>
        <v>0</v>
      </c>
      <c r="AV9" s="18">
        <f>IFERROR(IF(#REF!=4,1,0),0)</f>
        <v>0</v>
      </c>
      <c r="AW9" s="18">
        <f>IFERROR(IF(#REF!=4,1,0),0)</f>
        <v>0</v>
      </c>
      <c r="AX9" s="18">
        <f>IFERROR(IF(#REF!=4,1,0),0)</f>
        <v>0</v>
      </c>
      <c r="AY9" s="18">
        <f>IFERROR(IF(#REF!=4,1,0),0)</f>
        <v>0</v>
      </c>
      <c r="AZ9" s="18">
        <f>IFERROR(IF(#REF!=4,1,0),0)</f>
        <v>0</v>
      </c>
      <c r="BA9" s="18">
        <f>IFERROR(IF(#REF!=4,1,0),0)</f>
        <v>0</v>
      </c>
      <c r="BB9" s="18">
        <f>IFERROR(IF(#REF!=4,1,0),0)</f>
        <v>0</v>
      </c>
      <c r="BC9" s="18">
        <f>IFERROR(IF(#REF!=4,1,0),0)</f>
        <v>0</v>
      </c>
      <c r="BD9" s="42">
        <f t="shared" si="1"/>
        <v>1</v>
      </c>
      <c r="BE9" s="18"/>
      <c r="BF9" s="18"/>
      <c r="BG9" s="18"/>
      <c r="BH9" s="18"/>
    </row>
    <row r="10" spans="1:60" ht="17.25" customHeight="1" x14ac:dyDescent="0.2">
      <c r="A10" s="74" t="s">
        <v>50</v>
      </c>
      <c r="B10" s="74"/>
      <c r="C10" s="74"/>
      <c r="D10" s="74"/>
      <c r="E10" s="9">
        <f t="shared" si="0"/>
        <v>1</v>
      </c>
      <c r="F10" s="3" t="s">
        <v>6</v>
      </c>
      <c r="G10" s="18"/>
      <c r="H10" s="18">
        <f>IFERROR(IF('1'!E18=4,1,0),0)</f>
        <v>0</v>
      </c>
      <c r="I10" s="18">
        <f>IFERROR(IF('2'!E18=4,1,0),0)</f>
        <v>1</v>
      </c>
      <c r="J10" s="18">
        <f>IFERROR(IF('3'!E18=4,1,0),0)</f>
        <v>0</v>
      </c>
      <c r="K10" s="18">
        <f>IFERROR(IF('4'!E18=4,1,0),0)</f>
        <v>0</v>
      </c>
      <c r="L10" s="18">
        <f>IFERROR(IF('5'!E18=4,1,0),0)</f>
        <v>0</v>
      </c>
      <c r="M10" s="18">
        <f>IFERROR(IF('6'!E18=4,1,0),0)</f>
        <v>0</v>
      </c>
      <c r="N10" s="18">
        <f>IFERROR(IF('7'!E18=4,1,0),0)</f>
        <v>0</v>
      </c>
      <c r="O10" s="18">
        <f>IFERROR(IF('8'!E18=4,1,0),0)</f>
        <v>0</v>
      </c>
      <c r="P10" s="18">
        <f>IFERROR(IF('9'!E18=4,1,0),0)</f>
        <v>0</v>
      </c>
      <c r="Q10" s="18">
        <f>IFERROR(IF('10'!E18=4,1,0),0)</f>
        <v>0</v>
      </c>
      <c r="R10" s="18">
        <f>IFERROR(IF(#REF!=4,1,0),0)</f>
        <v>0</v>
      </c>
      <c r="S10" s="18">
        <f>IFERROR(IF(#REF!=4,1,0),0)</f>
        <v>0</v>
      </c>
      <c r="T10" s="18">
        <f>IFERROR(IF(#REF!=4,1,0),0)</f>
        <v>0</v>
      </c>
      <c r="U10" s="18">
        <f>IFERROR(IF(#REF!=4,1,0),0)</f>
        <v>0</v>
      </c>
      <c r="V10" s="18">
        <f>IFERROR(IF(#REF!=4,1,0),0)</f>
        <v>0</v>
      </c>
      <c r="W10" s="18">
        <f>IFERROR(IF(#REF!=4,1,0),0)</f>
        <v>0</v>
      </c>
      <c r="X10" s="18">
        <f>IFERROR(IF(#REF!=4,1,0),0)</f>
        <v>0</v>
      </c>
      <c r="Y10" s="18">
        <f>IFERROR(IF(#REF!=4,1,0),0)</f>
        <v>0</v>
      </c>
      <c r="Z10" s="18">
        <f>IFERROR(IF(#REF!=4,1,0),0)</f>
        <v>0</v>
      </c>
      <c r="AA10" s="18">
        <f>IFERROR(IF(#REF!=4,1,0),0)</f>
        <v>0</v>
      </c>
      <c r="AB10" s="18">
        <f>IFERROR(IF(#REF!=4,1,0),0)</f>
        <v>0</v>
      </c>
      <c r="AC10" s="18">
        <f>IFERROR(IF(#REF!=4,1,0),0)</f>
        <v>0</v>
      </c>
      <c r="AD10" s="18">
        <f>IFERROR(IF(#REF!=4,1,0),0)</f>
        <v>0</v>
      </c>
      <c r="AE10" s="18">
        <f>IFERROR(IF(#REF!=4,1,0),0)</f>
        <v>0</v>
      </c>
      <c r="AF10" s="18">
        <f>IFERROR(IF(#REF!=4,1,0),0)</f>
        <v>0</v>
      </c>
      <c r="AG10" s="18">
        <f>IFERROR(IF(#REF!=4,1,0),0)</f>
        <v>0</v>
      </c>
      <c r="AH10" s="18">
        <f>IFERROR(IF(#REF!=4,1,0),0)</f>
        <v>0</v>
      </c>
      <c r="AI10" s="18">
        <f>IFERROR(IF(#REF!=4,1,0),0)</f>
        <v>0</v>
      </c>
      <c r="AJ10" s="18">
        <f>IFERROR(IF(#REF!=4,1,0),0)</f>
        <v>0</v>
      </c>
      <c r="AK10" s="18">
        <f>IFERROR(IF(#REF!=4,1,0),0)</f>
        <v>0</v>
      </c>
      <c r="AL10" s="18">
        <f>IFERROR(IF(#REF!=4,1,0),0)</f>
        <v>0</v>
      </c>
      <c r="AM10" s="18">
        <f>IFERROR(IF(#REF!=4,1,0),0)</f>
        <v>0</v>
      </c>
      <c r="AN10" s="18">
        <f>IFERROR(IF(#REF!=4,1,0),0)</f>
        <v>0</v>
      </c>
      <c r="AO10" s="18">
        <f>IFERROR(IF(#REF!=4,1,0),0)</f>
        <v>0</v>
      </c>
      <c r="AP10" s="18">
        <f>IFERROR(IF(#REF!=4,1,0),0)</f>
        <v>0</v>
      </c>
      <c r="AQ10" s="18">
        <f>IFERROR(IF(#REF!=4,1,0),0)</f>
        <v>0</v>
      </c>
      <c r="AR10" s="18">
        <f>IFERROR(IF(#REF!=4,1,0),0)</f>
        <v>0</v>
      </c>
      <c r="AS10" s="18">
        <f>IFERROR(IF(#REF!=4,1,0),0)</f>
        <v>0</v>
      </c>
      <c r="AT10" s="18">
        <f>IFERROR(IF(#REF!=4,1,0),0)</f>
        <v>0</v>
      </c>
      <c r="AU10" s="18">
        <f>IFERROR(IF(#REF!=4,1,0),0)</f>
        <v>0</v>
      </c>
      <c r="AV10" s="18">
        <f>IFERROR(IF(#REF!=4,1,0),0)</f>
        <v>0</v>
      </c>
      <c r="AW10" s="18">
        <f>IFERROR(IF(#REF!=4,1,0),0)</f>
        <v>0</v>
      </c>
      <c r="AX10" s="18">
        <f>IFERROR(IF(#REF!=4,1,0),0)</f>
        <v>0</v>
      </c>
      <c r="AY10" s="18">
        <f>IFERROR(IF(#REF!=4,1,0),0)</f>
        <v>0</v>
      </c>
      <c r="AZ10" s="18">
        <f>IFERROR(IF(#REF!=4,1,0),0)</f>
        <v>0</v>
      </c>
      <c r="BA10" s="18">
        <f>IFERROR(IF(#REF!=4,1,0),0)</f>
        <v>0</v>
      </c>
      <c r="BB10" s="18">
        <f>IFERROR(IF(#REF!=4,1,0),0)</f>
        <v>0</v>
      </c>
      <c r="BC10" s="18">
        <f>IFERROR(IF(#REF!=4,1,0),0)</f>
        <v>0</v>
      </c>
      <c r="BD10" s="42">
        <f t="shared" si="1"/>
        <v>1</v>
      </c>
      <c r="BE10" s="18"/>
      <c r="BF10" s="18"/>
      <c r="BG10" s="18"/>
      <c r="BH10" s="18"/>
    </row>
    <row r="11" spans="1:60" ht="17.25" customHeight="1" x14ac:dyDescent="0.2">
      <c r="A11" s="74" t="s">
        <v>67</v>
      </c>
      <c r="B11" s="74"/>
      <c r="C11" s="74"/>
      <c r="D11" s="74"/>
      <c r="E11" s="9">
        <f t="shared" si="0"/>
        <v>1</v>
      </c>
      <c r="F11" s="3" t="s">
        <v>6</v>
      </c>
      <c r="G11" s="18"/>
      <c r="H11" s="18">
        <f>IFERROR(IF('1'!E19=4,1,0),0)</f>
        <v>0</v>
      </c>
      <c r="I11" s="18">
        <f>IFERROR(IF('2'!E19=4,1,0),0)</f>
        <v>1</v>
      </c>
      <c r="J11" s="18">
        <f>IFERROR(IF('3'!E19=4,1,0),0)</f>
        <v>0</v>
      </c>
      <c r="K11" s="18">
        <f>IFERROR(IF('4'!E19=4,1,0),0)</f>
        <v>0</v>
      </c>
      <c r="L11" s="18">
        <f>IFERROR(IF('5'!E19=4,1,0),0)</f>
        <v>0</v>
      </c>
      <c r="M11" s="18">
        <f>IFERROR(IF('6'!E19=4,1,0),0)</f>
        <v>0</v>
      </c>
      <c r="N11" s="18">
        <f>IFERROR(IF('7'!E19=4,1,0),0)</f>
        <v>0</v>
      </c>
      <c r="O11" s="18">
        <f>IFERROR(IF('8'!E19=4,1,0),0)</f>
        <v>0</v>
      </c>
      <c r="P11" s="18">
        <f>IFERROR(IF('9'!E19=4,1,0),0)</f>
        <v>0</v>
      </c>
      <c r="Q11" s="18">
        <f>IFERROR(IF('10'!E19=4,1,0),0)</f>
        <v>0</v>
      </c>
      <c r="R11" s="18">
        <f>IFERROR(IF(#REF!=4,1,0),0)</f>
        <v>0</v>
      </c>
      <c r="S11" s="18">
        <f>IFERROR(IF(#REF!=4,1,0),0)</f>
        <v>0</v>
      </c>
      <c r="T11" s="18">
        <f>IFERROR(IF(#REF!=4,1,0),0)</f>
        <v>0</v>
      </c>
      <c r="U11" s="18">
        <f>IFERROR(IF(#REF!=4,1,0),0)</f>
        <v>0</v>
      </c>
      <c r="V11" s="18">
        <f>IFERROR(IF(#REF!=4,1,0),0)</f>
        <v>0</v>
      </c>
      <c r="W11" s="18">
        <f>IFERROR(IF(#REF!=4,1,0),0)</f>
        <v>0</v>
      </c>
      <c r="X11" s="18">
        <f>IFERROR(IF(#REF!=4,1,0),0)</f>
        <v>0</v>
      </c>
      <c r="Y11" s="18">
        <f>IFERROR(IF(#REF!=4,1,0),0)</f>
        <v>0</v>
      </c>
      <c r="Z11" s="18">
        <f>IFERROR(IF(#REF!=4,1,0),0)</f>
        <v>0</v>
      </c>
      <c r="AA11" s="18">
        <f>IFERROR(IF(#REF!=4,1,0),0)</f>
        <v>0</v>
      </c>
      <c r="AB11" s="18">
        <f>IFERROR(IF(#REF!=4,1,0),0)</f>
        <v>0</v>
      </c>
      <c r="AC11" s="18">
        <f>IFERROR(IF(#REF!=4,1,0),0)</f>
        <v>0</v>
      </c>
      <c r="AD11" s="18">
        <f>IFERROR(IF(#REF!=4,1,0),0)</f>
        <v>0</v>
      </c>
      <c r="AE11" s="18">
        <f>IFERROR(IF(#REF!=4,1,0),0)</f>
        <v>0</v>
      </c>
      <c r="AF11" s="18">
        <f>IFERROR(IF(#REF!=4,1,0),0)</f>
        <v>0</v>
      </c>
      <c r="AG11" s="18">
        <f>IFERROR(IF(#REF!=4,1,0),0)</f>
        <v>0</v>
      </c>
      <c r="AH11" s="18">
        <f>IFERROR(IF(#REF!=4,1,0),0)</f>
        <v>0</v>
      </c>
      <c r="AI11" s="18">
        <f>IFERROR(IF(#REF!=4,1,0),0)</f>
        <v>0</v>
      </c>
      <c r="AJ11" s="18">
        <f>IFERROR(IF(#REF!=4,1,0),0)</f>
        <v>0</v>
      </c>
      <c r="AK11" s="18">
        <f>IFERROR(IF(#REF!=4,1,0),0)</f>
        <v>0</v>
      </c>
      <c r="AL11" s="18">
        <f>IFERROR(IF(#REF!=4,1,0),0)</f>
        <v>0</v>
      </c>
      <c r="AM11" s="18">
        <f>IFERROR(IF(#REF!=4,1,0),0)</f>
        <v>0</v>
      </c>
      <c r="AN11" s="18">
        <f>IFERROR(IF(#REF!=4,1,0),0)</f>
        <v>0</v>
      </c>
      <c r="AO11" s="18">
        <f>IFERROR(IF(#REF!=4,1,0),0)</f>
        <v>0</v>
      </c>
      <c r="AP11" s="18">
        <f>IFERROR(IF(#REF!=4,1,0),0)</f>
        <v>0</v>
      </c>
      <c r="AQ11" s="18">
        <f>IFERROR(IF(#REF!=4,1,0),0)</f>
        <v>0</v>
      </c>
      <c r="AR11" s="18">
        <f>IFERROR(IF(#REF!=4,1,0),0)</f>
        <v>0</v>
      </c>
      <c r="AS11" s="18">
        <f>IFERROR(IF(#REF!=4,1,0),0)</f>
        <v>0</v>
      </c>
      <c r="AT11" s="18">
        <f>IFERROR(IF(#REF!=4,1,0),0)</f>
        <v>0</v>
      </c>
      <c r="AU11" s="18">
        <f>IFERROR(IF(#REF!=4,1,0),0)</f>
        <v>0</v>
      </c>
      <c r="AV11" s="18">
        <f>IFERROR(IF(#REF!=4,1,0),0)</f>
        <v>0</v>
      </c>
      <c r="AW11" s="18">
        <f>IFERROR(IF(#REF!=4,1,0),0)</f>
        <v>0</v>
      </c>
      <c r="AX11" s="18">
        <f>IFERROR(IF(#REF!=4,1,0),0)</f>
        <v>0</v>
      </c>
      <c r="AY11" s="18">
        <f>IFERROR(IF(#REF!=4,1,0),0)</f>
        <v>0</v>
      </c>
      <c r="AZ11" s="18">
        <f>IFERROR(IF(#REF!=4,1,0),0)</f>
        <v>0</v>
      </c>
      <c r="BA11" s="18">
        <f>IFERROR(IF(#REF!=4,1,0),0)</f>
        <v>0</v>
      </c>
      <c r="BB11" s="18">
        <f>IFERROR(IF(#REF!=4,1,0),0)</f>
        <v>0</v>
      </c>
      <c r="BC11" s="18">
        <f>IFERROR(IF(#REF!=4,1,0),0)</f>
        <v>0</v>
      </c>
      <c r="BD11" s="42">
        <f t="shared" si="1"/>
        <v>1</v>
      </c>
      <c r="BE11" s="18"/>
      <c r="BF11" s="18"/>
      <c r="BG11" s="18"/>
      <c r="BH11" s="18"/>
    </row>
    <row r="12" spans="1:60" ht="17.25" customHeight="1" x14ac:dyDescent="0.2">
      <c r="A12" s="74" t="s">
        <v>51</v>
      </c>
      <c r="B12" s="74"/>
      <c r="C12" s="74"/>
      <c r="D12" s="74"/>
      <c r="E12" s="9">
        <f t="shared" si="0"/>
        <v>1</v>
      </c>
      <c r="F12" s="3" t="s">
        <v>6</v>
      </c>
      <c r="G12" s="18"/>
      <c r="H12" s="18">
        <f>IFERROR(IF('1'!E20=4,1,0),0)</f>
        <v>0</v>
      </c>
      <c r="I12" s="18">
        <f>IFERROR(IF('2'!E20=4,1,0),0)</f>
        <v>0</v>
      </c>
      <c r="J12" s="18">
        <f>IFERROR(IF('3'!E20=4,1,0),0)</f>
        <v>0</v>
      </c>
      <c r="K12" s="18">
        <f>IFERROR(IF('4'!E20=4,1,0),0)</f>
        <v>1</v>
      </c>
      <c r="L12" s="18">
        <f>IFERROR(IF('5'!E20=4,1,0),0)</f>
        <v>0</v>
      </c>
      <c r="M12" s="18">
        <f>IFERROR(IF('6'!E20=4,1,0),0)</f>
        <v>0</v>
      </c>
      <c r="N12" s="18">
        <f>IFERROR(IF('7'!E20=4,1,0),0)</f>
        <v>0</v>
      </c>
      <c r="O12" s="18">
        <f>IFERROR(IF('8'!E20=4,1,0),0)</f>
        <v>0</v>
      </c>
      <c r="P12" s="18">
        <f>IFERROR(IF('9'!E20=4,1,0),0)</f>
        <v>0</v>
      </c>
      <c r="Q12" s="18">
        <f>IFERROR(IF('10'!E20=4,1,0),0)</f>
        <v>0</v>
      </c>
      <c r="R12" s="18">
        <f>IFERROR(IF(#REF!=4,1,0),0)</f>
        <v>0</v>
      </c>
      <c r="S12" s="18">
        <f>IFERROR(IF(#REF!=4,1,0),0)</f>
        <v>0</v>
      </c>
      <c r="T12" s="18">
        <f>IFERROR(IF(#REF!=4,1,0),0)</f>
        <v>0</v>
      </c>
      <c r="U12" s="18">
        <f>IFERROR(IF(#REF!=4,1,0),0)</f>
        <v>0</v>
      </c>
      <c r="V12" s="18">
        <f>IFERROR(IF(#REF!=4,1,0),0)</f>
        <v>0</v>
      </c>
      <c r="W12" s="18">
        <f>IFERROR(IF(#REF!=4,1,0),0)</f>
        <v>0</v>
      </c>
      <c r="X12" s="18">
        <f>IFERROR(IF(#REF!=4,1,0),0)</f>
        <v>0</v>
      </c>
      <c r="Y12" s="18">
        <f>IFERROR(IF(#REF!=4,1,0),0)</f>
        <v>0</v>
      </c>
      <c r="Z12" s="18">
        <f>IFERROR(IF(#REF!=4,1,0),0)</f>
        <v>0</v>
      </c>
      <c r="AA12" s="18">
        <f>IFERROR(IF(#REF!=4,1,0),0)</f>
        <v>0</v>
      </c>
      <c r="AB12" s="18">
        <f>IFERROR(IF(#REF!=4,1,0),0)</f>
        <v>0</v>
      </c>
      <c r="AC12" s="18">
        <f>IFERROR(IF(#REF!=4,1,0),0)</f>
        <v>0</v>
      </c>
      <c r="AD12" s="18">
        <f>IFERROR(IF(#REF!=4,1,0),0)</f>
        <v>0</v>
      </c>
      <c r="AE12" s="18">
        <f>IFERROR(IF(#REF!=4,1,0),0)</f>
        <v>0</v>
      </c>
      <c r="AF12" s="18">
        <f>IFERROR(IF(#REF!=4,1,0),0)</f>
        <v>0</v>
      </c>
      <c r="AG12" s="18">
        <f>IFERROR(IF(#REF!=4,1,0),0)</f>
        <v>0</v>
      </c>
      <c r="AH12" s="18">
        <f>IFERROR(IF(#REF!=4,1,0),0)</f>
        <v>0</v>
      </c>
      <c r="AI12" s="18">
        <f>IFERROR(IF(#REF!=4,1,0),0)</f>
        <v>0</v>
      </c>
      <c r="AJ12" s="18">
        <f>IFERROR(IF(#REF!=4,1,0),0)</f>
        <v>0</v>
      </c>
      <c r="AK12" s="18">
        <f>IFERROR(IF(#REF!=4,1,0),0)</f>
        <v>0</v>
      </c>
      <c r="AL12" s="18">
        <f>IFERROR(IF(#REF!=4,1,0),0)</f>
        <v>0</v>
      </c>
      <c r="AM12" s="18">
        <f>IFERROR(IF(#REF!=4,1,0),0)</f>
        <v>0</v>
      </c>
      <c r="AN12" s="18">
        <f>IFERROR(IF(#REF!=4,1,0),0)</f>
        <v>0</v>
      </c>
      <c r="AO12" s="18">
        <f>IFERROR(IF(#REF!=4,1,0),0)</f>
        <v>0</v>
      </c>
      <c r="AP12" s="18">
        <f>IFERROR(IF(#REF!=4,1,0),0)</f>
        <v>0</v>
      </c>
      <c r="AQ12" s="18">
        <f>IFERROR(IF(#REF!=4,1,0),0)</f>
        <v>0</v>
      </c>
      <c r="AR12" s="18">
        <f>IFERROR(IF(#REF!=4,1,0),0)</f>
        <v>0</v>
      </c>
      <c r="AS12" s="18">
        <f>IFERROR(IF(#REF!=4,1,0),0)</f>
        <v>0</v>
      </c>
      <c r="AT12" s="18">
        <f>IFERROR(IF(#REF!=4,1,0),0)</f>
        <v>0</v>
      </c>
      <c r="AU12" s="18">
        <f>IFERROR(IF(#REF!=4,1,0),0)</f>
        <v>0</v>
      </c>
      <c r="AV12" s="18">
        <f>IFERROR(IF(#REF!=4,1,0),0)</f>
        <v>0</v>
      </c>
      <c r="AW12" s="18">
        <f>IFERROR(IF(#REF!=4,1,0),0)</f>
        <v>0</v>
      </c>
      <c r="AX12" s="18">
        <f>IFERROR(IF(#REF!=4,1,0),0)</f>
        <v>0</v>
      </c>
      <c r="AY12" s="18">
        <f>IFERROR(IF(#REF!=4,1,0),0)</f>
        <v>0</v>
      </c>
      <c r="AZ12" s="18">
        <f>IFERROR(IF(#REF!=4,1,0),0)</f>
        <v>0</v>
      </c>
      <c r="BA12" s="18">
        <f>IFERROR(IF(#REF!=4,1,0),0)</f>
        <v>0</v>
      </c>
      <c r="BB12" s="18">
        <f>IFERROR(IF(#REF!=4,1,0),0)</f>
        <v>0</v>
      </c>
      <c r="BC12" s="18">
        <f>IFERROR(IF(#REF!=4,1,0),0)</f>
        <v>0</v>
      </c>
      <c r="BD12" s="42">
        <f t="shared" si="1"/>
        <v>1</v>
      </c>
      <c r="BE12" s="18"/>
      <c r="BF12" s="18"/>
      <c r="BG12" s="18"/>
      <c r="BH12" s="18"/>
    </row>
    <row r="13" spans="1:60" ht="17.25" customHeight="1" x14ac:dyDescent="0.2">
      <c r="A13" s="74" t="s">
        <v>52</v>
      </c>
      <c r="B13" s="74"/>
      <c r="C13" s="74"/>
      <c r="D13" s="74"/>
      <c r="E13" s="9">
        <f t="shared" si="0"/>
        <v>0</v>
      </c>
      <c r="F13" s="3" t="s">
        <v>6</v>
      </c>
      <c r="G13" s="18"/>
      <c r="H13" s="18">
        <f>IFERROR(IF('1'!E21=4,1,0),0)</f>
        <v>0</v>
      </c>
      <c r="I13" s="18">
        <f>IFERROR(IF('2'!E21=4,1,0),0)</f>
        <v>0</v>
      </c>
      <c r="J13" s="18">
        <f>IFERROR(IF('3'!E21=4,1,0),0)</f>
        <v>0</v>
      </c>
      <c r="K13" s="18">
        <f>IFERROR(IF('4'!E21=4,1,0),0)</f>
        <v>0</v>
      </c>
      <c r="L13" s="18">
        <f>IFERROR(IF('5'!E21=4,1,0),0)</f>
        <v>0</v>
      </c>
      <c r="M13" s="18">
        <f>IFERROR(IF('6'!E21=4,1,0),0)</f>
        <v>0</v>
      </c>
      <c r="N13" s="18">
        <f>IFERROR(IF('7'!E21=4,1,0),0)</f>
        <v>0</v>
      </c>
      <c r="O13" s="18">
        <f>IFERROR(IF('8'!E21=4,1,0),0)</f>
        <v>0</v>
      </c>
      <c r="P13" s="18">
        <f>IFERROR(IF('9'!E21=4,1,0),0)</f>
        <v>0</v>
      </c>
      <c r="Q13" s="18">
        <f>IFERROR(IF('10'!E21=4,1,0),0)</f>
        <v>0</v>
      </c>
      <c r="R13" s="18">
        <f>IFERROR(IF(#REF!=4,1,0),0)</f>
        <v>0</v>
      </c>
      <c r="S13" s="18">
        <f>IFERROR(IF(#REF!=4,1,0),0)</f>
        <v>0</v>
      </c>
      <c r="T13" s="18">
        <f>IFERROR(IF(#REF!=4,1,0),0)</f>
        <v>0</v>
      </c>
      <c r="U13" s="18">
        <f>IFERROR(IF(#REF!=4,1,0),0)</f>
        <v>0</v>
      </c>
      <c r="V13" s="18">
        <f>IFERROR(IF(#REF!=4,1,0),0)</f>
        <v>0</v>
      </c>
      <c r="W13" s="18">
        <f>IFERROR(IF(#REF!=4,1,0),0)</f>
        <v>0</v>
      </c>
      <c r="X13" s="18">
        <f>IFERROR(IF(#REF!=4,1,0),0)</f>
        <v>0</v>
      </c>
      <c r="Y13" s="18">
        <f>IFERROR(IF(#REF!=4,1,0),0)</f>
        <v>0</v>
      </c>
      <c r="Z13" s="18">
        <f>IFERROR(IF(#REF!=4,1,0),0)</f>
        <v>0</v>
      </c>
      <c r="AA13" s="18">
        <f>IFERROR(IF(#REF!=4,1,0),0)</f>
        <v>0</v>
      </c>
      <c r="AB13" s="18">
        <f>IFERROR(IF(#REF!=4,1,0),0)</f>
        <v>0</v>
      </c>
      <c r="AC13" s="18">
        <f>IFERROR(IF(#REF!=4,1,0),0)</f>
        <v>0</v>
      </c>
      <c r="AD13" s="18">
        <f>IFERROR(IF(#REF!=4,1,0),0)</f>
        <v>0</v>
      </c>
      <c r="AE13" s="18">
        <f>IFERROR(IF(#REF!=4,1,0),0)</f>
        <v>0</v>
      </c>
      <c r="AF13" s="18">
        <f>IFERROR(IF(#REF!=4,1,0),0)</f>
        <v>0</v>
      </c>
      <c r="AG13" s="18">
        <f>IFERROR(IF(#REF!=4,1,0),0)</f>
        <v>0</v>
      </c>
      <c r="AH13" s="18">
        <f>IFERROR(IF(#REF!=4,1,0),0)</f>
        <v>0</v>
      </c>
      <c r="AI13" s="18">
        <f>IFERROR(IF(#REF!=4,1,0),0)</f>
        <v>0</v>
      </c>
      <c r="AJ13" s="18">
        <f>IFERROR(IF(#REF!=4,1,0),0)</f>
        <v>0</v>
      </c>
      <c r="AK13" s="18">
        <f>IFERROR(IF(#REF!=4,1,0),0)</f>
        <v>0</v>
      </c>
      <c r="AL13" s="18">
        <f>IFERROR(IF(#REF!=4,1,0),0)</f>
        <v>0</v>
      </c>
      <c r="AM13" s="18">
        <f>IFERROR(IF(#REF!=4,1,0),0)</f>
        <v>0</v>
      </c>
      <c r="AN13" s="18">
        <f>IFERROR(IF(#REF!=4,1,0),0)</f>
        <v>0</v>
      </c>
      <c r="AO13" s="18">
        <f>IFERROR(IF(#REF!=4,1,0),0)</f>
        <v>0</v>
      </c>
      <c r="AP13" s="18">
        <f>IFERROR(IF(#REF!=4,1,0),0)</f>
        <v>0</v>
      </c>
      <c r="AQ13" s="18">
        <f>IFERROR(IF(#REF!=4,1,0),0)</f>
        <v>0</v>
      </c>
      <c r="AR13" s="18">
        <f>IFERROR(IF(#REF!=4,1,0),0)</f>
        <v>0</v>
      </c>
      <c r="AS13" s="18">
        <f>IFERROR(IF(#REF!=4,1,0),0)</f>
        <v>0</v>
      </c>
      <c r="AT13" s="18">
        <f>IFERROR(IF(#REF!=4,1,0),0)</f>
        <v>0</v>
      </c>
      <c r="AU13" s="18">
        <f>IFERROR(IF(#REF!=4,1,0),0)</f>
        <v>0</v>
      </c>
      <c r="AV13" s="18">
        <f>IFERROR(IF(#REF!=4,1,0),0)</f>
        <v>0</v>
      </c>
      <c r="AW13" s="18">
        <f>IFERROR(IF(#REF!=4,1,0),0)</f>
        <v>0</v>
      </c>
      <c r="AX13" s="18">
        <f>IFERROR(IF(#REF!=4,1,0),0)</f>
        <v>0</v>
      </c>
      <c r="AY13" s="18">
        <f>IFERROR(IF(#REF!=4,1,0),0)</f>
        <v>0</v>
      </c>
      <c r="AZ13" s="18">
        <f>IFERROR(IF(#REF!=4,1,0),0)</f>
        <v>0</v>
      </c>
      <c r="BA13" s="18">
        <f>IFERROR(IF(#REF!=4,1,0),0)</f>
        <v>0</v>
      </c>
      <c r="BB13" s="18">
        <f>IFERROR(IF(#REF!=4,1,0),0)</f>
        <v>0</v>
      </c>
      <c r="BC13" s="18">
        <f>IFERROR(IF(#REF!=4,1,0),0)</f>
        <v>0</v>
      </c>
      <c r="BD13" s="42">
        <f t="shared" si="1"/>
        <v>0</v>
      </c>
      <c r="BE13" s="18"/>
      <c r="BF13" s="18"/>
      <c r="BG13" s="18"/>
      <c r="BH13" s="18"/>
    </row>
    <row r="14" spans="1:60" ht="17.25" customHeight="1" x14ac:dyDescent="0.2">
      <c r="A14" s="74" t="s">
        <v>68</v>
      </c>
      <c r="B14" s="74"/>
      <c r="C14" s="74"/>
      <c r="D14" s="74"/>
      <c r="E14" s="9">
        <f t="shared" si="0"/>
        <v>0</v>
      </c>
      <c r="F14" s="3" t="s">
        <v>6</v>
      </c>
      <c r="G14" s="18"/>
      <c r="H14" s="18">
        <f>IFERROR(IF('1'!E22=4,1,0),0)</f>
        <v>0</v>
      </c>
      <c r="I14" s="18">
        <f>IFERROR(IF('2'!E22=4,1,0),0)</f>
        <v>0</v>
      </c>
      <c r="J14" s="18">
        <f>IFERROR(IF('3'!E22=4,1,0),0)</f>
        <v>0</v>
      </c>
      <c r="K14" s="18">
        <f>IFERROR(IF('4'!E22=4,1,0),0)</f>
        <v>0</v>
      </c>
      <c r="L14" s="18">
        <f>IFERROR(IF('5'!E22=4,1,0),0)</f>
        <v>0</v>
      </c>
      <c r="M14" s="18">
        <f>IFERROR(IF('6'!E22=4,1,0),0)</f>
        <v>0</v>
      </c>
      <c r="N14" s="18">
        <f>IFERROR(IF('7'!E22=4,1,0),0)</f>
        <v>0</v>
      </c>
      <c r="O14" s="18">
        <f>IFERROR(IF('8'!E22=4,1,0),0)</f>
        <v>0</v>
      </c>
      <c r="P14" s="18">
        <f>IFERROR(IF('9'!E22=4,1,0),0)</f>
        <v>0</v>
      </c>
      <c r="Q14" s="18">
        <f>IFERROR(IF('10'!E22=4,1,0),0)</f>
        <v>0</v>
      </c>
      <c r="R14" s="18">
        <f>IFERROR(IF(#REF!=4,1,0),0)</f>
        <v>0</v>
      </c>
      <c r="S14" s="18">
        <f>IFERROR(IF(#REF!=4,1,0),0)</f>
        <v>0</v>
      </c>
      <c r="T14" s="18">
        <f>IFERROR(IF(#REF!=4,1,0),0)</f>
        <v>0</v>
      </c>
      <c r="U14" s="18">
        <f>IFERROR(IF(#REF!=4,1,0),0)</f>
        <v>0</v>
      </c>
      <c r="V14" s="18">
        <f>IFERROR(IF(#REF!=4,1,0),0)</f>
        <v>0</v>
      </c>
      <c r="W14" s="18">
        <f>IFERROR(IF(#REF!=4,1,0),0)</f>
        <v>0</v>
      </c>
      <c r="X14" s="18">
        <f>IFERROR(IF(#REF!=4,1,0),0)</f>
        <v>0</v>
      </c>
      <c r="Y14" s="18">
        <f>IFERROR(IF(#REF!=4,1,0),0)</f>
        <v>0</v>
      </c>
      <c r="Z14" s="18">
        <f>IFERROR(IF(#REF!=4,1,0),0)</f>
        <v>0</v>
      </c>
      <c r="AA14" s="18">
        <f>IFERROR(IF(#REF!=4,1,0),0)</f>
        <v>0</v>
      </c>
      <c r="AB14" s="18">
        <f>IFERROR(IF(#REF!=4,1,0),0)</f>
        <v>0</v>
      </c>
      <c r="AC14" s="18">
        <f>IFERROR(IF(#REF!=4,1,0),0)</f>
        <v>0</v>
      </c>
      <c r="AD14" s="18">
        <f>IFERROR(IF(#REF!=4,1,0),0)</f>
        <v>0</v>
      </c>
      <c r="AE14" s="18">
        <f>IFERROR(IF(#REF!=4,1,0),0)</f>
        <v>0</v>
      </c>
      <c r="AF14" s="18">
        <f>IFERROR(IF(#REF!=4,1,0),0)</f>
        <v>0</v>
      </c>
      <c r="AG14" s="18">
        <f>IFERROR(IF(#REF!=4,1,0),0)</f>
        <v>0</v>
      </c>
      <c r="AH14" s="18">
        <f>IFERROR(IF(#REF!=4,1,0),0)</f>
        <v>0</v>
      </c>
      <c r="AI14" s="18">
        <f>IFERROR(IF(#REF!=4,1,0),0)</f>
        <v>0</v>
      </c>
      <c r="AJ14" s="18">
        <f>IFERROR(IF(#REF!=4,1,0),0)</f>
        <v>0</v>
      </c>
      <c r="AK14" s="18">
        <f>IFERROR(IF(#REF!=4,1,0),0)</f>
        <v>0</v>
      </c>
      <c r="AL14" s="18">
        <f>IFERROR(IF(#REF!=4,1,0),0)</f>
        <v>0</v>
      </c>
      <c r="AM14" s="18">
        <f>IFERROR(IF(#REF!=4,1,0),0)</f>
        <v>0</v>
      </c>
      <c r="AN14" s="18">
        <f>IFERROR(IF(#REF!=4,1,0),0)</f>
        <v>0</v>
      </c>
      <c r="AO14" s="18">
        <f>IFERROR(IF(#REF!=4,1,0),0)</f>
        <v>0</v>
      </c>
      <c r="AP14" s="18">
        <f>IFERROR(IF(#REF!=4,1,0),0)</f>
        <v>0</v>
      </c>
      <c r="AQ14" s="18">
        <f>IFERROR(IF(#REF!=4,1,0),0)</f>
        <v>0</v>
      </c>
      <c r="AR14" s="18">
        <f>IFERROR(IF(#REF!=4,1,0),0)</f>
        <v>0</v>
      </c>
      <c r="AS14" s="18">
        <f>IFERROR(IF(#REF!=4,1,0),0)</f>
        <v>0</v>
      </c>
      <c r="AT14" s="18">
        <f>IFERROR(IF(#REF!=4,1,0),0)</f>
        <v>0</v>
      </c>
      <c r="AU14" s="18">
        <f>IFERROR(IF(#REF!=4,1,0),0)</f>
        <v>0</v>
      </c>
      <c r="AV14" s="18">
        <f>IFERROR(IF(#REF!=4,1,0),0)</f>
        <v>0</v>
      </c>
      <c r="AW14" s="18">
        <f>IFERROR(IF(#REF!=4,1,0),0)</f>
        <v>0</v>
      </c>
      <c r="AX14" s="18">
        <f>IFERROR(IF(#REF!=4,1,0),0)</f>
        <v>0</v>
      </c>
      <c r="AY14" s="18">
        <f>IFERROR(IF(#REF!=4,1,0),0)</f>
        <v>0</v>
      </c>
      <c r="AZ14" s="18">
        <f>IFERROR(IF(#REF!=4,1,0),0)</f>
        <v>0</v>
      </c>
      <c r="BA14" s="18">
        <f>IFERROR(IF(#REF!=4,1,0),0)</f>
        <v>0</v>
      </c>
      <c r="BB14" s="18">
        <f>IFERROR(IF(#REF!=4,1,0),0)</f>
        <v>0</v>
      </c>
      <c r="BC14" s="18">
        <f>IFERROR(IF(#REF!=4,1,0),0)</f>
        <v>0</v>
      </c>
      <c r="BD14" s="42">
        <f t="shared" si="1"/>
        <v>0</v>
      </c>
      <c r="BE14" s="18"/>
      <c r="BF14" s="18"/>
      <c r="BG14" s="18"/>
      <c r="BH14" s="18"/>
    </row>
    <row r="15" spans="1:60" ht="17.25" customHeight="1" x14ac:dyDescent="0.2">
      <c r="A15" s="74" t="s">
        <v>69</v>
      </c>
      <c r="B15" s="74"/>
      <c r="C15" s="74"/>
      <c r="D15" s="74"/>
      <c r="E15" s="9">
        <f t="shared" si="0"/>
        <v>1</v>
      </c>
      <c r="F15" s="3" t="s">
        <v>5</v>
      </c>
      <c r="G15" s="18"/>
      <c r="H15" s="18">
        <f>IFERROR(IF('1'!E23=4,1,0),0)</f>
        <v>0</v>
      </c>
      <c r="I15" s="18">
        <f>IFERROR(IF('2'!E23=4,1,0),0)</f>
        <v>0</v>
      </c>
      <c r="J15" s="18">
        <f>IFERROR(IF('3'!E23=4,1,0),0)</f>
        <v>0</v>
      </c>
      <c r="K15" s="18">
        <f>IFERROR(IF('4'!E23=4,1,0),0)</f>
        <v>1</v>
      </c>
      <c r="L15" s="18">
        <f>IFERROR(IF('5'!E23=4,1,0),0)</f>
        <v>0</v>
      </c>
      <c r="M15" s="18">
        <f>IFERROR(IF('6'!E23=4,1,0),0)</f>
        <v>0</v>
      </c>
      <c r="N15" s="18">
        <f>IFERROR(IF('7'!E23=4,1,0),0)</f>
        <v>0</v>
      </c>
      <c r="O15" s="18">
        <f>IFERROR(IF('8'!E23=4,1,0),0)</f>
        <v>0</v>
      </c>
      <c r="P15" s="18">
        <f>IFERROR(IF('9'!E23=4,1,0),0)</f>
        <v>0</v>
      </c>
      <c r="Q15" s="18">
        <f>IFERROR(IF('10'!E23=4,1,0),0)</f>
        <v>0</v>
      </c>
      <c r="R15" s="18">
        <f>IFERROR(IF(#REF!=4,1,0),0)</f>
        <v>0</v>
      </c>
      <c r="S15" s="18">
        <f>IFERROR(IF(#REF!=4,1,0),0)</f>
        <v>0</v>
      </c>
      <c r="T15" s="18">
        <f>IFERROR(IF(#REF!=4,1,0),0)</f>
        <v>0</v>
      </c>
      <c r="U15" s="18">
        <f>IFERROR(IF(#REF!=4,1,0),0)</f>
        <v>0</v>
      </c>
      <c r="V15" s="18">
        <f>IFERROR(IF(#REF!=4,1,0),0)</f>
        <v>0</v>
      </c>
      <c r="W15" s="18">
        <f>IFERROR(IF(#REF!=4,1,0),0)</f>
        <v>0</v>
      </c>
      <c r="X15" s="18">
        <f>IFERROR(IF(#REF!=4,1,0),0)</f>
        <v>0</v>
      </c>
      <c r="Y15" s="18">
        <f>IFERROR(IF(#REF!=4,1,0),0)</f>
        <v>0</v>
      </c>
      <c r="Z15" s="18">
        <f>IFERROR(IF(#REF!=4,1,0),0)</f>
        <v>0</v>
      </c>
      <c r="AA15" s="18">
        <f>IFERROR(IF(#REF!=4,1,0),0)</f>
        <v>0</v>
      </c>
      <c r="AB15" s="18">
        <f>IFERROR(IF(#REF!=4,1,0),0)</f>
        <v>0</v>
      </c>
      <c r="AC15" s="18">
        <f>IFERROR(IF(#REF!=4,1,0),0)</f>
        <v>0</v>
      </c>
      <c r="AD15" s="18">
        <f>IFERROR(IF(#REF!=4,1,0),0)</f>
        <v>0</v>
      </c>
      <c r="AE15" s="18">
        <f>IFERROR(IF(#REF!=4,1,0),0)</f>
        <v>0</v>
      </c>
      <c r="AF15" s="18">
        <f>IFERROR(IF(#REF!=4,1,0),0)</f>
        <v>0</v>
      </c>
      <c r="AG15" s="18">
        <f>IFERROR(IF(#REF!=4,1,0),0)</f>
        <v>0</v>
      </c>
      <c r="AH15" s="18">
        <f>IFERROR(IF(#REF!=4,1,0),0)</f>
        <v>0</v>
      </c>
      <c r="AI15" s="18">
        <f>IFERROR(IF(#REF!=4,1,0),0)</f>
        <v>0</v>
      </c>
      <c r="AJ15" s="18">
        <f>IFERROR(IF(#REF!=4,1,0),0)</f>
        <v>0</v>
      </c>
      <c r="AK15" s="18">
        <f>IFERROR(IF(#REF!=4,1,0),0)</f>
        <v>0</v>
      </c>
      <c r="AL15" s="18">
        <f>IFERROR(IF(#REF!=4,1,0),0)</f>
        <v>0</v>
      </c>
      <c r="AM15" s="18">
        <f>IFERROR(IF(#REF!=4,1,0),0)</f>
        <v>0</v>
      </c>
      <c r="AN15" s="18">
        <f>IFERROR(IF(#REF!=4,1,0),0)</f>
        <v>0</v>
      </c>
      <c r="AO15" s="18">
        <f>IFERROR(IF(#REF!=4,1,0),0)</f>
        <v>0</v>
      </c>
      <c r="AP15" s="18">
        <f>IFERROR(IF(#REF!=4,1,0),0)</f>
        <v>0</v>
      </c>
      <c r="AQ15" s="18">
        <f>IFERROR(IF(#REF!=4,1,0),0)</f>
        <v>0</v>
      </c>
      <c r="AR15" s="18">
        <f>IFERROR(IF(#REF!=4,1,0),0)</f>
        <v>0</v>
      </c>
      <c r="AS15" s="18">
        <f>IFERROR(IF(#REF!=4,1,0),0)</f>
        <v>0</v>
      </c>
      <c r="AT15" s="18">
        <f>IFERROR(IF(#REF!=4,1,0),0)</f>
        <v>0</v>
      </c>
      <c r="AU15" s="18">
        <f>IFERROR(IF(#REF!=4,1,0),0)</f>
        <v>0</v>
      </c>
      <c r="AV15" s="18">
        <f>IFERROR(IF(#REF!=4,1,0),0)</f>
        <v>0</v>
      </c>
      <c r="AW15" s="18">
        <f>IFERROR(IF(#REF!=4,1,0),0)</f>
        <v>0</v>
      </c>
      <c r="AX15" s="18">
        <f>IFERROR(IF(#REF!=4,1,0),0)</f>
        <v>0</v>
      </c>
      <c r="AY15" s="18">
        <f>IFERROR(IF(#REF!=4,1,0),0)</f>
        <v>0</v>
      </c>
      <c r="AZ15" s="18">
        <f>IFERROR(IF(#REF!=4,1,0),0)</f>
        <v>0</v>
      </c>
      <c r="BA15" s="18">
        <f>IFERROR(IF(#REF!=4,1,0),0)</f>
        <v>0</v>
      </c>
      <c r="BB15" s="18">
        <f>IFERROR(IF(#REF!=4,1,0),0)</f>
        <v>0</v>
      </c>
      <c r="BC15" s="18">
        <f>IFERROR(IF(#REF!=4,1,0),0)</f>
        <v>0</v>
      </c>
      <c r="BD15" s="42">
        <f t="shared" si="1"/>
        <v>1</v>
      </c>
      <c r="BE15" s="18"/>
      <c r="BF15" s="18"/>
      <c r="BG15" s="18"/>
      <c r="BH15" s="18"/>
    </row>
    <row r="16" spans="1:60" ht="17.25" customHeight="1" x14ac:dyDescent="0.2">
      <c r="A16" s="74" t="s">
        <v>53</v>
      </c>
      <c r="B16" s="74"/>
      <c r="C16" s="74"/>
      <c r="D16" s="74"/>
      <c r="E16" s="9">
        <f t="shared" si="0"/>
        <v>1</v>
      </c>
      <c r="F16" s="3" t="s">
        <v>5</v>
      </c>
      <c r="G16" s="18"/>
      <c r="H16" s="18">
        <f>IFERROR(IF('1'!E24=4,1,0),0)</f>
        <v>0</v>
      </c>
      <c r="I16" s="18">
        <f>IFERROR(IF('2'!E24=4,1,0),0)</f>
        <v>0</v>
      </c>
      <c r="J16" s="18">
        <f>IFERROR(IF('3'!E24=4,1,0),0)</f>
        <v>0</v>
      </c>
      <c r="K16" s="18">
        <f>IFERROR(IF('4'!E24=4,1,0),0)</f>
        <v>1</v>
      </c>
      <c r="L16" s="18">
        <f>IFERROR(IF('5'!E24=4,1,0),0)</f>
        <v>0</v>
      </c>
      <c r="M16" s="18">
        <f>IFERROR(IF('6'!E24=4,1,0),0)</f>
        <v>0</v>
      </c>
      <c r="N16" s="18">
        <f>IFERROR(IF('7'!E24=4,1,0),0)</f>
        <v>0</v>
      </c>
      <c r="O16" s="18">
        <f>IFERROR(IF('8'!E24=4,1,0),0)</f>
        <v>0</v>
      </c>
      <c r="P16" s="18">
        <f>IFERROR(IF('9'!E24=4,1,0),0)</f>
        <v>0</v>
      </c>
      <c r="Q16" s="18">
        <f>IFERROR(IF('10'!E24=4,1,0),0)</f>
        <v>0</v>
      </c>
      <c r="R16" s="18">
        <f>IFERROR(IF(#REF!=4,1,0),0)</f>
        <v>0</v>
      </c>
      <c r="S16" s="18">
        <f>IFERROR(IF(#REF!=4,1,0),0)</f>
        <v>0</v>
      </c>
      <c r="T16" s="18">
        <f>IFERROR(IF(#REF!=4,1,0),0)</f>
        <v>0</v>
      </c>
      <c r="U16" s="18">
        <f>IFERROR(IF(#REF!=4,1,0),0)</f>
        <v>0</v>
      </c>
      <c r="V16" s="18">
        <f>IFERROR(IF(#REF!=4,1,0),0)</f>
        <v>0</v>
      </c>
      <c r="W16" s="18">
        <f>IFERROR(IF(#REF!=4,1,0),0)</f>
        <v>0</v>
      </c>
      <c r="X16" s="18">
        <f>IFERROR(IF(#REF!=4,1,0),0)</f>
        <v>0</v>
      </c>
      <c r="Y16" s="18">
        <f>IFERROR(IF(#REF!=4,1,0),0)</f>
        <v>0</v>
      </c>
      <c r="Z16" s="18">
        <f>IFERROR(IF(#REF!=4,1,0),0)</f>
        <v>0</v>
      </c>
      <c r="AA16" s="18">
        <f>IFERROR(IF(#REF!=4,1,0),0)</f>
        <v>0</v>
      </c>
      <c r="AB16" s="18">
        <f>IFERROR(IF(#REF!=4,1,0),0)</f>
        <v>0</v>
      </c>
      <c r="AC16" s="18">
        <f>IFERROR(IF(#REF!=4,1,0),0)</f>
        <v>0</v>
      </c>
      <c r="AD16" s="18">
        <f>IFERROR(IF(#REF!=4,1,0),0)</f>
        <v>0</v>
      </c>
      <c r="AE16" s="18">
        <f>IFERROR(IF(#REF!=4,1,0),0)</f>
        <v>0</v>
      </c>
      <c r="AF16" s="18">
        <f>IFERROR(IF(#REF!=4,1,0),0)</f>
        <v>0</v>
      </c>
      <c r="AG16" s="18">
        <f>IFERROR(IF(#REF!=4,1,0),0)</f>
        <v>0</v>
      </c>
      <c r="AH16" s="18">
        <f>IFERROR(IF(#REF!=4,1,0),0)</f>
        <v>0</v>
      </c>
      <c r="AI16" s="18">
        <f>IFERROR(IF(#REF!=4,1,0),0)</f>
        <v>0</v>
      </c>
      <c r="AJ16" s="18">
        <f>IFERROR(IF(#REF!=4,1,0),0)</f>
        <v>0</v>
      </c>
      <c r="AK16" s="18">
        <f>IFERROR(IF(#REF!=4,1,0),0)</f>
        <v>0</v>
      </c>
      <c r="AL16" s="18">
        <f>IFERROR(IF(#REF!=4,1,0),0)</f>
        <v>0</v>
      </c>
      <c r="AM16" s="18">
        <f>IFERROR(IF(#REF!=4,1,0),0)</f>
        <v>0</v>
      </c>
      <c r="AN16" s="18">
        <f>IFERROR(IF(#REF!=4,1,0),0)</f>
        <v>0</v>
      </c>
      <c r="AO16" s="18">
        <f>IFERROR(IF(#REF!=4,1,0),0)</f>
        <v>0</v>
      </c>
      <c r="AP16" s="18">
        <f>IFERROR(IF(#REF!=4,1,0),0)</f>
        <v>0</v>
      </c>
      <c r="AQ16" s="18">
        <f>IFERROR(IF(#REF!=4,1,0),0)</f>
        <v>0</v>
      </c>
      <c r="AR16" s="18">
        <f>IFERROR(IF(#REF!=4,1,0),0)</f>
        <v>0</v>
      </c>
      <c r="AS16" s="18">
        <f>IFERROR(IF(#REF!=4,1,0),0)</f>
        <v>0</v>
      </c>
      <c r="AT16" s="18">
        <f>IFERROR(IF(#REF!=4,1,0),0)</f>
        <v>0</v>
      </c>
      <c r="AU16" s="18">
        <f>IFERROR(IF(#REF!=4,1,0),0)</f>
        <v>0</v>
      </c>
      <c r="AV16" s="18">
        <f>IFERROR(IF(#REF!=4,1,0),0)</f>
        <v>0</v>
      </c>
      <c r="AW16" s="18">
        <f>IFERROR(IF(#REF!=4,1,0),0)</f>
        <v>0</v>
      </c>
      <c r="AX16" s="18">
        <f>IFERROR(IF(#REF!=4,1,0),0)</f>
        <v>0</v>
      </c>
      <c r="AY16" s="18">
        <f>IFERROR(IF(#REF!=4,1,0),0)</f>
        <v>0</v>
      </c>
      <c r="AZ16" s="18">
        <f>IFERROR(IF(#REF!=4,1,0),0)</f>
        <v>0</v>
      </c>
      <c r="BA16" s="18">
        <f>IFERROR(IF(#REF!=4,1,0),0)</f>
        <v>0</v>
      </c>
      <c r="BB16" s="18">
        <f>IFERROR(IF(#REF!=4,1,0),0)</f>
        <v>0</v>
      </c>
      <c r="BC16" s="18">
        <f>IFERROR(IF(#REF!=4,1,0),0)</f>
        <v>0</v>
      </c>
      <c r="BD16" s="42">
        <f t="shared" si="1"/>
        <v>1</v>
      </c>
      <c r="BE16" s="18"/>
      <c r="BF16" s="18"/>
      <c r="BG16" s="18"/>
      <c r="BH16" s="18"/>
    </row>
    <row r="17" spans="1:60" ht="17.25" customHeight="1" x14ac:dyDescent="0.2">
      <c r="A17" s="74" t="s">
        <v>70</v>
      </c>
      <c r="B17" s="74"/>
      <c r="C17" s="74"/>
      <c r="D17" s="74"/>
      <c r="E17" s="9">
        <f t="shared" si="0"/>
        <v>1</v>
      </c>
      <c r="F17" s="3" t="s">
        <v>6</v>
      </c>
      <c r="G17" s="18"/>
      <c r="H17" s="18">
        <f>IFERROR(IF('1'!E25=4,1,0),0)</f>
        <v>0</v>
      </c>
      <c r="I17" s="18">
        <f>IFERROR(IF('2'!E25=4,1,0),0)</f>
        <v>0</v>
      </c>
      <c r="J17" s="18">
        <f>IFERROR(IF('3'!E25=4,1,0),0)</f>
        <v>0</v>
      </c>
      <c r="K17" s="18">
        <f>IFERROR(IF('4'!E25=4,1,0),0)</f>
        <v>1</v>
      </c>
      <c r="L17" s="18">
        <f>IFERROR(IF('5'!E25=4,1,0),0)</f>
        <v>0</v>
      </c>
      <c r="M17" s="18">
        <f>IFERROR(IF('6'!E25=4,1,0),0)</f>
        <v>0</v>
      </c>
      <c r="N17" s="18">
        <f>IFERROR(IF('7'!E25=4,1,0),0)</f>
        <v>0</v>
      </c>
      <c r="O17" s="18">
        <f>IFERROR(IF('8'!E25=4,1,0),0)</f>
        <v>0</v>
      </c>
      <c r="P17" s="18">
        <f>IFERROR(IF('9'!E25=4,1,0),0)</f>
        <v>0</v>
      </c>
      <c r="Q17" s="18">
        <f>IFERROR(IF('10'!E25=4,1,0),0)</f>
        <v>0</v>
      </c>
      <c r="R17" s="18">
        <f>IFERROR(IF(#REF!=4,1,0),0)</f>
        <v>0</v>
      </c>
      <c r="S17" s="18">
        <f>IFERROR(IF(#REF!=4,1,0),0)</f>
        <v>0</v>
      </c>
      <c r="T17" s="18">
        <f>IFERROR(IF(#REF!=4,1,0),0)</f>
        <v>0</v>
      </c>
      <c r="U17" s="18">
        <f>IFERROR(IF(#REF!=4,1,0),0)</f>
        <v>0</v>
      </c>
      <c r="V17" s="18">
        <f>IFERROR(IF(#REF!=4,1,0),0)</f>
        <v>0</v>
      </c>
      <c r="W17" s="18">
        <f>IFERROR(IF(#REF!=4,1,0),0)</f>
        <v>0</v>
      </c>
      <c r="X17" s="18">
        <f>IFERROR(IF(#REF!=4,1,0),0)</f>
        <v>0</v>
      </c>
      <c r="Y17" s="18">
        <f>IFERROR(IF(#REF!=4,1,0),0)</f>
        <v>0</v>
      </c>
      <c r="Z17" s="18">
        <f>IFERROR(IF(#REF!=4,1,0),0)</f>
        <v>0</v>
      </c>
      <c r="AA17" s="18">
        <f>IFERROR(IF(#REF!=4,1,0),0)</f>
        <v>0</v>
      </c>
      <c r="AB17" s="18">
        <f>IFERROR(IF(#REF!=4,1,0),0)</f>
        <v>0</v>
      </c>
      <c r="AC17" s="18">
        <f>IFERROR(IF(#REF!=4,1,0),0)</f>
        <v>0</v>
      </c>
      <c r="AD17" s="18">
        <f>IFERROR(IF(#REF!=4,1,0),0)</f>
        <v>0</v>
      </c>
      <c r="AE17" s="18">
        <f>IFERROR(IF(#REF!=4,1,0),0)</f>
        <v>0</v>
      </c>
      <c r="AF17" s="18">
        <f>IFERROR(IF(#REF!=4,1,0),0)</f>
        <v>0</v>
      </c>
      <c r="AG17" s="18">
        <f>IFERROR(IF(#REF!=4,1,0),0)</f>
        <v>0</v>
      </c>
      <c r="AH17" s="18">
        <f>IFERROR(IF(#REF!=4,1,0),0)</f>
        <v>0</v>
      </c>
      <c r="AI17" s="18">
        <f>IFERROR(IF(#REF!=4,1,0),0)</f>
        <v>0</v>
      </c>
      <c r="AJ17" s="18">
        <f>IFERROR(IF(#REF!=4,1,0),0)</f>
        <v>0</v>
      </c>
      <c r="AK17" s="18">
        <f>IFERROR(IF(#REF!=4,1,0),0)</f>
        <v>0</v>
      </c>
      <c r="AL17" s="18">
        <f>IFERROR(IF(#REF!=4,1,0),0)</f>
        <v>0</v>
      </c>
      <c r="AM17" s="18">
        <f>IFERROR(IF(#REF!=4,1,0),0)</f>
        <v>0</v>
      </c>
      <c r="AN17" s="18">
        <f>IFERROR(IF(#REF!=4,1,0),0)</f>
        <v>0</v>
      </c>
      <c r="AO17" s="18">
        <f>IFERROR(IF(#REF!=4,1,0),0)</f>
        <v>0</v>
      </c>
      <c r="AP17" s="18">
        <f>IFERROR(IF(#REF!=4,1,0),0)</f>
        <v>0</v>
      </c>
      <c r="AQ17" s="18">
        <f>IFERROR(IF(#REF!=4,1,0),0)</f>
        <v>0</v>
      </c>
      <c r="AR17" s="18">
        <f>IFERROR(IF(#REF!=4,1,0),0)</f>
        <v>0</v>
      </c>
      <c r="AS17" s="18">
        <f>IFERROR(IF(#REF!=4,1,0),0)</f>
        <v>0</v>
      </c>
      <c r="AT17" s="18">
        <f>IFERROR(IF(#REF!=4,1,0),0)</f>
        <v>0</v>
      </c>
      <c r="AU17" s="18">
        <f>IFERROR(IF(#REF!=4,1,0),0)</f>
        <v>0</v>
      </c>
      <c r="AV17" s="18">
        <f>IFERROR(IF(#REF!=4,1,0),0)</f>
        <v>0</v>
      </c>
      <c r="AW17" s="18">
        <f>IFERROR(IF(#REF!=4,1,0),0)</f>
        <v>0</v>
      </c>
      <c r="AX17" s="18">
        <f>IFERROR(IF(#REF!=4,1,0),0)</f>
        <v>0</v>
      </c>
      <c r="AY17" s="18">
        <f>IFERROR(IF(#REF!=4,1,0),0)</f>
        <v>0</v>
      </c>
      <c r="AZ17" s="18">
        <f>IFERROR(IF(#REF!=4,1,0),0)</f>
        <v>0</v>
      </c>
      <c r="BA17" s="18">
        <f>IFERROR(IF(#REF!=4,1,0),0)</f>
        <v>0</v>
      </c>
      <c r="BB17" s="18">
        <f>IFERROR(IF(#REF!=4,1,0),0)</f>
        <v>0</v>
      </c>
      <c r="BC17" s="18">
        <f>IFERROR(IF(#REF!=4,1,0),0)</f>
        <v>0</v>
      </c>
      <c r="BD17" s="42">
        <f t="shared" si="1"/>
        <v>1</v>
      </c>
      <c r="BE17" s="18"/>
      <c r="BF17" s="18"/>
      <c r="BG17" s="18"/>
      <c r="BH17" s="18"/>
    </row>
    <row r="18" spans="1:60" ht="17.25" customHeight="1" x14ac:dyDescent="0.2">
      <c r="A18" s="74" t="s">
        <v>54</v>
      </c>
      <c r="B18" s="74"/>
      <c r="C18" s="74"/>
      <c r="D18" s="74"/>
      <c r="E18" s="9">
        <f t="shared" si="0"/>
        <v>2</v>
      </c>
      <c r="F18" s="3" t="s">
        <v>6</v>
      </c>
      <c r="G18" s="18"/>
      <c r="H18" s="18">
        <f>IFERROR(IF('1'!E26=4,1,0),0)</f>
        <v>0</v>
      </c>
      <c r="I18" s="18">
        <f>IFERROR(IF('2'!E26=4,1,0),0)</f>
        <v>1</v>
      </c>
      <c r="J18" s="18">
        <f>IFERROR(IF('3'!E26=4,1,0),0)</f>
        <v>0</v>
      </c>
      <c r="K18" s="18">
        <f>IFERROR(IF('4'!E26=4,1,0),0)</f>
        <v>1</v>
      </c>
      <c r="L18" s="18">
        <f>IFERROR(IF('5'!E26=4,1,0),0)</f>
        <v>0</v>
      </c>
      <c r="M18" s="18">
        <f>IFERROR(IF('6'!E26=4,1,0),0)</f>
        <v>0</v>
      </c>
      <c r="N18" s="18">
        <f>IFERROR(IF('7'!E26=4,1,0),0)</f>
        <v>0</v>
      </c>
      <c r="O18" s="18">
        <f>IFERROR(IF('8'!E26=4,1,0),0)</f>
        <v>0</v>
      </c>
      <c r="P18" s="18">
        <f>IFERROR(IF('9'!E26=4,1,0),0)</f>
        <v>0</v>
      </c>
      <c r="Q18" s="18">
        <f>IFERROR(IF('10'!E26=4,1,0),0)</f>
        <v>0</v>
      </c>
      <c r="R18" s="18">
        <f>IFERROR(IF(#REF!=4,1,0),0)</f>
        <v>0</v>
      </c>
      <c r="S18" s="18">
        <f>IFERROR(IF(#REF!=4,1,0),0)</f>
        <v>0</v>
      </c>
      <c r="T18" s="18">
        <f>IFERROR(IF(#REF!=4,1,0),0)</f>
        <v>0</v>
      </c>
      <c r="U18" s="18">
        <f>IFERROR(IF(#REF!=4,1,0),0)</f>
        <v>0</v>
      </c>
      <c r="V18" s="18">
        <f>IFERROR(IF(#REF!=4,1,0),0)</f>
        <v>0</v>
      </c>
      <c r="W18" s="18">
        <f>IFERROR(IF(#REF!=4,1,0),0)</f>
        <v>0</v>
      </c>
      <c r="X18" s="18">
        <f>IFERROR(IF(#REF!=4,1,0),0)</f>
        <v>0</v>
      </c>
      <c r="Y18" s="18">
        <f>IFERROR(IF(#REF!=4,1,0),0)</f>
        <v>0</v>
      </c>
      <c r="Z18" s="18">
        <f>IFERROR(IF(#REF!=4,1,0),0)</f>
        <v>0</v>
      </c>
      <c r="AA18" s="18">
        <f>IFERROR(IF(#REF!=4,1,0),0)</f>
        <v>0</v>
      </c>
      <c r="AB18" s="18">
        <f>IFERROR(IF(#REF!=4,1,0),0)</f>
        <v>0</v>
      </c>
      <c r="AC18" s="18">
        <f>IFERROR(IF(#REF!=4,1,0),0)</f>
        <v>0</v>
      </c>
      <c r="AD18" s="18">
        <f>IFERROR(IF(#REF!=4,1,0),0)</f>
        <v>0</v>
      </c>
      <c r="AE18" s="18">
        <f>IFERROR(IF(#REF!=4,1,0),0)</f>
        <v>0</v>
      </c>
      <c r="AF18" s="18">
        <f>IFERROR(IF(#REF!=4,1,0),0)</f>
        <v>0</v>
      </c>
      <c r="AG18" s="18">
        <f>IFERROR(IF(#REF!=4,1,0),0)</f>
        <v>0</v>
      </c>
      <c r="AH18" s="18">
        <f>IFERROR(IF(#REF!=4,1,0),0)</f>
        <v>0</v>
      </c>
      <c r="AI18" s="18">
        <f>IFERROR(IF(#REF!=4,1,0),0)</f>
        <v>0</v>
      </c>
      <c r="AJ18" s="18">
        <f>IFERROR(IF(#REF!=4,1,0),0)</f>
        <v>0</v>
      </c>
      <c r="AK18" s="18">
        <f>IFERROR(IF(#REF!=4,1,0),0)</f>
        <v>0</v>
      </c>
      <c r="AL18" s="18">
        <f>IFERROR(IF(#REF!=4,1,0),0)</f>
        <v>0</v>
      </c>
      <c r="AM18" s="18">
        <f>IFERROR(IF(#REF!=4,1,0),0)</f>
        <v>0</v>
      </c>
      <c r="AN18" s="18">
        <f>IFERROR(IF(#REF!=4,1,0),0)</f>
        <v>0</v>
      </c>
      <c r="AO18" s="18">
        <f>IFERROR(IF(#REF!=4,1,0),0)</f>
        <v>0</v>
      </c>
      <c r="AP18" s="18">
        <f>IFERROR(IF(#REF!=4,1,0),0)</f>
        <v>0</v>
      </c>
      <c r="AQ18" s="18">
        <f>IFERROR(IF(#REF!=4,1,0),0)</f>
        <v>0</v>
      </c>
      <c r="AR18" s="18">
        <f>IFERROR(IF(#REF!=4,1,0),0)</f>
        <v>0</v>
      </c>
      <c r="AS18" s="18">
        <f>IFERROR(IF(#REF!=4,1,0),0)</f>
        <v>0</v>
      </c>
      <c r="AT18" s="18">
        <f>IFERROR(IF(#REF!=4,1,0),0)</f>
        <v>0</v>
      </c>
      <c r="AU18" s="18">
        <f>IFERROR(IF(#REF!=4,1,0),0)</f>
        <v>0</v>
      </c>
      <c r="AV18" s="18">
        <f>IFERROR(IF(#REF!=4,1,0),0)</f>
        <v>0</v>
      </c>
      <c r="AW18" s="18">
        <f>IFERROR(IF(#REF!=4,1,0),0)</f>
        <v>0</v>
      </c>
      <c r="AX18" s="18">
        <f>IFERROR(IF(#REF!=4,1,0),0)</f>
        <v>0</v>
      </c>
      <c r="AY18" s="18">
        <f>IFERROR(IF(#REF!=4,1,0),0)</f>
        <v>0</v>
      </c>
      <c r="AZ18" s="18">
        <f>IFERROR(IF(#REF!=4,1,0),0)</f>
        <v>0</v>
      </c>
      <c r="BA18" s="18">
        <f>IFERROR(IF(#REF!=4,1,0),0)</f>
        <v>0</v>
      </c>
      <c r="BB18" s="18">
        <f>IFERROR(IF(#REF!=4,1,0),0)</f>
        <v>0</v>
      </c>
      <c r="BC18" s="18">
        <f>IFERROR(IF(#REF!=4,1,0),0)</f>
        <v>0</v>
      </c>
      <c r="BD18" s="42">
        <f t="shared" si="1"/>
        <v>2</v>
      </c>
      <c r="BE18" s="18"/>
      <c r="BF18" s="18"/>
      <c r="BG18" s="18"/>
      <c r="BH18" s="18"/>
    </row>
    <row r="19" spans="1:60" ht="17.25" customHeight="1" x14ac:dyDescent="0.2">
      <c r="A19" s="77" t="s">
        <v>55</v>
      </c>
      <c r="B19" s="78"/>
      <c r="C19" s="78"/>
      <c r="D19" s="79"/>
      <c r="E19" s="9">
        <f t="shared" si="0"/>
        <v>1</v>
      </c>
      <c r="F19" s="3" t="s">
        <v>5</v>
      </c>
      <c r="G19" s="18"/>
      <c r="H19" s="18">
        <f>IFERROR(IF('1'!E27=4,1,0),0)</f>
        <v>0</v>
      </c>
      <c r="I19" s="18">
        <f>IFERROR(IF('2'!E27=4,1,0),0)</f>
        <v>0</v>
      </c>
      <c r="J19" s="18">
        <f>IFERROR(IF('3'!E27=4,1,0),0)</f>
        <v>0</v>
      </c>
      <c r="K19" s="18">
        <f>IFERROR(IF('4'!E27=4,1,0),0)</f>
        <v>1</v>
      </c>
      <c r="L19" s="18">
        <f>IFERROR(IF('5'!E27=4,1,0),0)</f>
        <v>0</v>
      </c>
      <c r="M19" s="18">
        <f>IFERROR(IF('6'!E27=4,1,0),0)</f>
        <v>0</v>
      </c>
      <c r="N19" s="18">
        <f>IFERROR(IF('7'!E27=4,1,0),0)</f>
        <v>0</v>
      </c>
      <c r="O19" s="18">
        <f>IFERROR(IF('8'!E27=4,1,0),0)</f>
        <v>0</v>
      </c>
      <c r="P19" s="18">
        <f>IFERROR(IF('9'!E27=4,1,0),0)</f>
        <v>0</v>
      </c>
      <c r="Q19" s="18">
        <f>IFERROR(IF('10'!E27=4,1,0),0)</f>
        <v>0</v>
      </c>
      <c r="R19" s="18">
        <f>IFERROR(IF(#REF!=4,1,0),0)</f>
        <v>0</v>
      </c>
      <c r="S19" s="18">
        <f>IFERROR(IF(#REF!=4,1,0),0)</f>
        <v>0</v>
      </c>
      <c r="T19" s="18">
        <f>IFERROR(IF(#REF!=4,1,0),0)</f>
        <v>0</v>
      </c>
      <c r="U19" s="18">
        <f>IFERROR(IF(#REF!=4,1,0),0)</f>
        <v>0</v>
      </c>
      <c r="V19" s="18">
        <f>IFERROR(IF(#REF!=4,1,0),0)</f>
        <v>0</v>
      </c>
      <c r="W19" s="18">
        <f>IFERROR(IF(#REF!=4,1,0),0)</f>
        <v>0</v>
      </c>
      <c r="X19" s="18">
        <f>IFERROR(IF(#REF!=4,1,0),0)</f>
        <v>0</v>
      </c>
      <c r="Y19" s="18">
        <f>IFERROR(IF(#REF!=4,1,0),0)</f>
        <v>0</v>
      </c>
      <c r="Z19" s="18">
        <f>IFERROR(IF(#REF!=4,1,0),0)</f>
        <v>0</v>
      </c>
      <c r="AA19" s="18">
        <f>IFERROR(IF(#REF!=4,1,0),0)</f>
        <v>0</v>
      </c>
      <c r="AB19" s="18">
        <f>IFERROR(IF(#REF!=4,1,0),0)</f>
        <v>0</v>
      </c>
      <c r="AC19" s="18">
        <f>IFERROR(IF(#REF!=4,1,0),0)</f>
        <v>0</v>
      </c>
      <c r="AD19" s="18">
        <f>IFERROR(IF(#REF!=4,1,0),0)</f>
        <v>0</v>
      </c>
      <c r="AE19" s="18">
        <f>IFERROR(IF(#REF!=4,1,0),0)</f>
        <v>0</v>
      </c>
      <c r="AF19" s="18">
        <f>IFERROR(IF(#REF!=4,1,0),0)</f>
        <v>0</v>
      </c>
      <c r="AG19" s="18">
        <f>IFERROR(IF(#REF!=4,1,0),0)</f>
        <v>0</v>
      </c>
      <c r="AH19" s="18">
        <f>IFERROR(IF(#REF!=4,1,0),0)</f>
        <v>0</v>
      </c>
      <c r="AI19" s="18">
        <f>IFERROR(IF(#REF!=4,1,0),0)</f>
        <v>0</v>
      </c>
      <c r="AJ19" s="18">
        <f>IFERROR(IF(#REF!=4,1,0),0)</f>
        <v>0</v>
      </c>
      <c r="AK19" s="18">
        <f>IFERROR(IF(#REF!=4,1,0),0)</f>
        <v>0</v>
      </c>
      <c r="AL19" s="18">
        <f>IFERROR(IF(#REF!=4,1,0),0)</f>
        <v>0</v>
      </c>
      <c r="AM19" s="18">
        <f>IFERROR(IF(#REF!=4,1,0),0)</f>
        <v>0</v>
      </c>
      <c r="AN19" s="18">
        <f>IFERROR(IF(#REF!=4,1,0),0)</f>
        <v>0</v>
      </c>
      <c r="AO19" s="18">
        <f>IFERROR(IF(#REF!=4,1,0),0)</f>
        <v>0</v>
      </c>
      <c r="AP19" s="18">
        <f>IFERROR(IF(#REF!=4,1,0),0)</f>
        <v>0</v>
      </c>
      <c r="AQ19" s="18">
        <f>IFERROR(IF(#REF!=4,1,0),0)</f>
        <v>0</v>
      </c>
      <c r="AR19" s="18">
        <f>IFERROR(IF(#REF!=4,1,0),0)</f>
        <v>0</v>
      </c>
      <c r="AS19" s="18">
        <f>IFERROR(IF(#REF!=4,1,0),0)</f>
        <v>0</v>
      </c>
      <c r="AT19" s="18">
        <f>IFERROR(IF(#REF!=4,1,0),0)</f>
        <v>0</v>
      </c>
      <c r="AU19" s="18">
        <f>IFERROR(IF(#REF!=4,1,0),0)</f>
        <v>0</v>
      </c>
      <c r="AV19" s="18">
        <f>IFERROR(IF(#REF!=4,1,0),0)</f>
        <v>0</v>
      </c>
      <c r="AW19" s="18">
        <f>IFERROR(IF(#REF!=4,1,0),0)</f>
        <v>0</v>
      </c>
      <c r="AX19" s="18">
        <f>IFERROR(IF(#REF!=4,1,0),0)</f>
        <v>0</v>
      </c>
      <c r="AY19" s="18">
        <f>IFERROR(IF(#REF!=4,1,0),0)</f>
        <v>0</v>
      </c>
      <c r="AZ19" s="18">
        <f>IFERROR(IF(#REF!=4,1,0),0)</f>
        <v>0</v>
      </c>
      <c r="BA19" s="18">
        <f>IFERROR(IF(#REF!=4,1,0),0)</f>
        <v>0</v>
      </c>
      <c r="BB19" s="18">
        <f>IFERROR(IF(#REF!=4,1,0),0)</f>
        <v>0</v>
      </c>
      <c r="BC19" s="18">
        <f>IFERROR(IF(#REF!=4,1,0),0)</f>
        <v>0</v>
      </c>
      <c r="BD19" s="42">
        <f t="shared" si="1"/>
        <v>1</v>
      </c>
      <c r="BE19" s="18"/>
      <c r="BF19" s="18"/>
      <c r="BG19" s="18"/>
      <c r="BH19" s="18"/>
    </row>
    <row r="20" spans="1:60" ht="17.25" customHeight="1" x14ac:dyDescent="0.2">
      <c r="A20" s="74" t="s">
        <v>71</v>
      </c>
      <c r="B20" s="74"/>
      <c r="C20" s="74"/>
      <c r="D20" s="74"/>
      <c r="E20" s="9">
        <f t="shared" si="0"/>
        <v>0</v>
      </c>
      <c r="F20" s="3" t="s">
        <v>6</v>
      </c>
      <c r="G20" s="18"/>
      <c r="H20" s="18">
        <f>IFERROR(IF('1'!E28=4,1,0),0)</f>
        <v>0</v>
      </c>
      <c r="I20" s="18">
        <f>IFERROR(IF('2'!E28=4,1,0),0)</f>
        <v>0</v>
      </c>
      <c r="J20" s="18">
        <f>IFERROR(IF('3'!E28=4,1,0),0)</f>
        <v>0</v>
      </c>
      <c r="K20" s="18">
        <f>IFERROR(IF('4'!E28=4,1,0),0)</f>
        <v>0</v>
      </c>
      <c r="L20" s="18">
        <f>IFERROR(IF('5'!E28=4,1,0),0)</f>
        <v>0</v>
      </c>
      <c r="M20" s="18">
        <f>IFERROR(IF('6'!E28=4,1,0),0)</f>
        <v>0</v>
      </c>
      <c r="N20" s="18">
        <f>IFERROR(IF('7'!E28=4,1,0),0)</f>
        <v>0</v>
      </c>
      <c r="O20" s="18">
        <f>IFERROR(IF('8'!E28=4,1,0),0)</f>
        <v>0</v>
      </c>
      <c r="P20" s="18">
        <f>IFERROR(IF('9'!E28=4,1,0),0)</f>
        <v>0</v>
      </c>
      <c r="Q20" s="18">
        <f>IFERROR(IF('10'!E28=4,1,0),0)</f>
        <v>0</v>
      </c>
      <c r="R20" s="18">
        <f>IFERROR(IF(#REF!=4,1,0),0)</f>
        <v>0</v>
      </c>
      <c r="S20" s="18">
        <f>IFERROR(IF(#REF!=4,1,0),0)</f>
        <v>0</v>
      </c>
      <c r="T20" s="18">
        <f>IFERROR(IF(#REF!=4,1,0),0)</f>
        <v>0</v>
      </c>
      <c r="U20" s="18">
        <f>IFERROR(IF(#REF!=4,1,0),0)</f>
        <v>0</v>
      </c>
      <c r="V20" s="18">
        <f>IFERROR(IF(#REF!=4,1,0),0)</f>
        <v>0</v>
      </c>
      <c r="W20" s="18">
        <f>IFERROR(IF(#REF!=4,1,0),0)</f>
        <v>0</v>
      </c>
      <c r="X20" s="18">
        <f>IFERROR(IF(#REF!=4,1,0),0)</f>
        <v>0</v>
      </c>
      <c r="Y20" s="18">
        <f>IFERROR(IF(#REF!=4,1,0),0)</f>
        <v>0</v>
      </c>
      <c r="Z20" s="18">
        <f>IFERROR(IF(#REF!=4,1,0),0)</f>
        <v>0</v>
      </c>
      <c r="AA20" s="18">
        <f>IFERROR(IF(#REF!=4,1,0),0)</f>
        <v>0</v>
      </c>
      <c r="AB20" s="18">
        <f>IFERROR(IF(#REF!=4,1,0),0)</f>
        <v>0</v>
      </c>
      <c r="AC20" s="18">
        <f>IFERROR(IF(#REF!=4,1,0),0)</f>
        <v>0</v>
      </c>
      <c r="AD20" s="18">
        <f>IFERROR(IF(#REF!=4,1,0),0)</f>
        <v>0</v>
      </c>
      <c r="AE20" s="18">
        <f>IFERROR(IF(#REF!=4,1,0),0)</f>
        <v>0</v>
      </c>
      <c r="AF20" s="18">
        <f>IFERROR(IF(#REF!=4,1,0),0)</f>
        <v>0</v>
      </c>
      <c r="AG20" s="18">
        <f>IFERROR(IF(#REF!=4,1,0),0)</f>
        <v>0</v>
      </c>
      <c r="AH20" s="18">
        <f>IFERROR(IF(#REF!=4,1,0),0)</f>
        <v>0</v>
      </c>
      <c r="AI20" s="18">
        <f>IFERROR(IF(#REF!=4,1,0),0)</f>
        <v>0</v>
      </c>
      <c r="AJ20" s="18">
        <f>IFERROR(IF(#REF!=4,1,0),0)</f>
        <v>0</v>
      </c>
      <c r="AK20" s="18">
        <f>IFERROR(IF(#REF!=4,1,0),0)</f>
        <v>0</v>
      </c>
      <c r="AL20" s="18">
        <f>IFERROR(IF(#REF!=4,1,0),0)</f>
        <v>0</v>
      </c>
      <c r="AM20" s="18">
        <f>IFERROR(IF(#REF!=4,1,0),0)</f>
        <v>0</v>
      </c>
      <c r="AN20" s="18">
        <f>IFERROR(IF(#REF!=4,1,0),0)</f>
        <v>0</v>
      </c>
      <c r="AO20" s="18">
        <f>IFERROR(IF(#REF!=4,1,0),0)</f>
        <v>0</v>
      </c>
      <c r="AP20" s="18">
        <f>IFERROR(IF(#REF!=4,1,0),0)</f>
        <v>0</v>
      </c>
      <c r="AQ20" s="18">
        <f>IFERROR(IF(#REF!=4,1,0),0)</f>
        <v>0</v>
      </c>
      <c r="AR20" s="18">
        <f>IFERROR(IF(#REF!=4,1,0),0)</f>
        <v>0</v>
      </c>
      <c r="AS20" s="18">
        <f>IFERROR(IF(#REF!=4,1,0),0)</f>
        <v>0</v>
      </c>
      <c r="AT20" s="18">
        <f>IFERROR(IF(#REF!=4,1,0),0)</f>
        <v>0</v>
      </c>
      <c r="AU20" s="18">
        <f>IFERROR(IF(#REF!=4,1,0),0)</f>
        <v>0</v>
      </c>
      <c r="AV20" s="18">
        <f>IFERROR(IF(#REF!=4,1,0),0)</f>
        <v>0</v>
      </c>
      <c r="AW20" s="18">
        <f>IFERROR(IF(#REF!=4,1,0),0)</f>
        <v>0</v>
      </c>
      <c r="AX20" s="18">
        <f>IFERROR(IF(#REF!=4,1,0),0)</f>
        <v>0</v>
      </c>
      <c r="AY20" s="18">
        <f>IFERROR(IF(#REF!=4,1,0),0)</f>
        <v>0</v>
      </c>
      <c r="AZ20" s="18">
        <f>IFERROR(IF(#REF!=4,1,0),0)</f>
        <v>0</v>
      </c>
      <c r="BA20" s="18">
        <f>IFERROR(IF(#REF!=4,1,0),0)</f>
        <v>0</v>
      </c>
      <c r="BB20" s="18">
        <f>IFERROR(IF(#REF!=4,1,0),0)</f>
        <v>0</v>
      </c>
      <c r="BC20" s="18">
        <f>IFERROR(IF(#REF!=4,1,0),0)</f>
        <v>0</v>
      </c>
      <c r="BD20" s="42">
        <f t="shared" si="1"/>
        <v>0</v>
      </c>
      <c r="BE20" s="18"/>
      <c r="BF20" s="18"/>
      <c r="BG20" s="18"/>
      <c r="BH20" s="18"/>
    </row>
    <row r="21" spans="1:60" ht="17.25" customHeight="1" x14ac:dyDescent="0.2">
      <c r="A21" s="74" t="s">
        <v>72</v>
      </c>
      <c r="B21" s="74"/>
      <c r="C21" s="74"/>
      <c r="D21" s="74"/>
      <c r="E21" s="9">
        <f t="shared" si="0"/>
        <v>0</v>
      </c>
      <c r="F21" s="3" t="s">
        <v>6</v>
      </c>
      <c r="G21" s="18"/>
      <c r="H21" s="18">
        <f>IFERROR(IF('1'!E29=4,1,0),0)</f>
        <v>0</v>
      </c>
      <c r="I21" s="18">
        <f>IFERROR(IF('2'!E29=4,1,0),0)</f>
        <v>0</v>
      </c>
      <c r="J21" s="18">
        <f>IFERROR(IF('3'!E29=4,1,0),0)</f>
        <v>0</v>
      </c>
      <c r="K21" s="18">
        <f>IFERROR(IF('4'!E29=4,1,0),0)</f>
        <v>0</v>
      </c>
      <c r="L21" s="18">
        <f>IFERROR(IF('5'!E29=4,1,0),0)</f>
        <v>0</v>
      </c>
      <c r="M21" s="18">
        <f>IFERROR(IF('6'!E29=4,1,0),0)</f>
        <v>0</v>
      </c>
      <c r="N21" s="18">
        <f>IFERROR(IF('7'!E29=4,1,0),0)</f>
        <v>0</v>
      </c>
      <c r="O21" s="18">
        <f>IFERROR(IF('8'!E29=4,1,0),0)</f>
        <v>0</v>
      </c>
      <c r="P21" s="18">
        <f>IFERROR(IF('9'!E29=4,1,0),0)</f>
        <v>0</v>
      </c>
      <c r="Q21" s="18">
        <f>IFERROR(IF('10'!E29=4,1,0),0)</f>
        <v>0</v>
      </c>
      <c r="R21" s="18">
        <f>IFERROR(IF(#REF!=4,1,0),0)</f>
        <v>0</v>
      </c>
      <c r="S21" s="18">
        <f>IFERROR(IF(#REF!=4,1,0),0)</f>
        <v>0</v>
      </c>
      <c r="T21" s="18">
        <f>IFERROR(IF(#REF!=4,1,0),0)</f>
        <v>0</v>
      </c>
      <c r="U21" s="18">
        <f>IFERROR(IF(#REF!=4,1,0),0)</f>
        <v>0</v>
      </c>
      <c r="V21" s="18">
        <f>IFERROR(IF(#REF!=4,1,0),0)</f>
        <v>0</v>
      </c>
      <c r="W21" s="18">
        <f>IFERROR(IF(#REF!=4,1,0),0)</f>
        <v>0</v>
      </c>
      <c r="X21" s="18">
        <f>IFERROR(IF(#REF!=4,1,0),0)</f>
        <v>0</v>
      </c>
      <c r="Y21" s="18">
        <f>IFERROR(IF(#REF!=4,1,0),0)</f>
        <v>0</v>
      </c>
      <c r="Z21" s="18">
        <f>IFERROR(IF(#REF!=4,1,0),0)</f>
        <v>0</v>
      </c>
      <c r="AA21" s="18">
        <f>IFERROR(IF(#REF!=4,1,0),0)</f>
        <v>0</v>
      </c>
      <c r="AB21" s="18">
        <f>IFERROR(IF(#REF!=4,1,0),0)</f>
        <v>0</v>
      </c>
      <c r="AC21" s="18">
        <f>IFERROR(IF(#REF!=4,1,0),0)</f>
        <v>0</v>
      </c>
      <c r="AD21" s="18">
        <f>IFERROR(IF(#REF!=4,1,0),0)</f>
        <v>0</v>
      </c>
      <c r="AE21" s="18">
        <f>IFERROR(IF(#REF!=4,1,0),0)</f>
        <v>0</v>
      </c>
      <c r="AF21" s="18">
        <f>IFERROR(IF(#REF!=4,1,0),0)</f>
        <v>0</v>
      </c>
      <c r="AG21" s="18">
        <f>IFERROR(IF(#REF!=4,1,0),0)</f>
        <v>0</v>
      </c>
      <c r="AH21" s="18">
        <f>IFERROR(IF(#REF!=4,1,0),0)</f>
        <v>0</v>
      </c>
      <c r="AI21" s="18">
        <f>IFERROR(IF(#REF!=4,1,0),0)</f>
        <v>0</v>
      </c>
      <c r="AJ21" s="18">
        <f>IFERROR(IF(#REF!=4,1,0),0)</f>
        <v>0</v>
      </c>
      <c r="AK21" s="18">
        <f>IFERROR(IF(#REF!=4,1,0),0)</f>
        <v>0</v>
      </c>
      <c r="AL21" s="18">
        <f>IFERROR(IF(#REF!=4,1,0),0)</f>
        <v>0</v>
      </c>
      <c r="AM21" s="18">
        <f>IFERROR(IF(#REF!=4,1,0),0)</f>
        <v>0</v>
      </c>
      <c r="AN21" s="18">
        <f>IFERROR(IF(#REF!=4,1,0),0)</f>
        <v>0</v>
      </c>
      <c r="AO21" s="18">
        <f>IFERROR(IF(#REF!=4,1,0),0)</f>
        <v>0</v>
      </c>
      <c r="AP21" s="18">
        <f>IFERROR(IF(#REF!=4,1,0),0)</f>
        <v>0</v>
      </c>
      <c r="AQ21" s="18">
        <f>IFERROR(IF(#REF!=4,1,0),0)</f>
        <v>0</v>
      </c>
      <c r="AR21" s="18">
        <f>IFERROR(IF(#REF!=4,1,0),0)</f>
        <v>0</v>
      </c>
      <c r="AS21" s="18">
        <f>IFERROR(IF(#REF!=4,1,0),0)</f>
        <v>0</v>
      </c>
      <c r="AT21" s="18">
        <f>IFERROR(IF(#REF!=4,1,0),0)</f>
        <v>0</v>
      </c>
      <c r="AU21" s="18">
        <f>IFERROR(IF(#REF!=4,1,0),0)</f>
        <v>0</v>
      </c>
      <c r="AV21" s="18">
        <f>IFERROR(IF(#REF!=4,1,0),0)</f>
        <v>0</v>
      </c>
      <c r="AW21" s="18">
        <f>IFERROR(IF(#REF!=4,1,0),0)</f>
        <v>0</v>
      </c>
      <c r="AX21" s="18">
        <f>IFERROR(IF(#REF!=4,1,0),0)</f>
        <v>0</v>
      </c>
      <c r="AY21" s="18">
        <f>IFERROR(IF(#REF!=4,1,0),0)</f>
        <v>0</v>
      </c>
      <c r="AZ21" s="18">
        <f>IFERROR(IF(#REF!=4,1,0),0)</f>
        <v>0</v>
      </c>
      <c r="BA21" s="18">
        <f>IFERROR(IF(#REF!=4,1,0),0)</f>
        <v>0</v>
      </c>
      <c r="BB21" s="18">
        <f>IFERROR(IF(#REF!=4,1,0),0)</f>
        <v>0</v>
      </c>
      <c r="BC21" s="18">
        <f>IFERROR(IF(#REF!=4,1,0),0)</f>
        <v>0</v>
      </c>
      <c r="BD21" s="42">
        <f t="shared" si="1"/>
        <v>0</v>
      </c>
      <c r="BE21" s="18"/>
      <c r="BF21" s="18"/>
      <c r="BG21" s="18"/>
      <c r="BH21" s="18"/>
    </row>
    <row r="22" spans="1:60" ht="17.25" customHeight="1" x14ac:dyDescent="0.2">
      <c r="A22" s="74" t="s">
        <v>56</v>
      </c>
      <c r="B22" s="74"/>
      <c r="C22" s="74"/>
      <c r="D22" s="74"/>
      <c r="E22" s="9">
        <f t="shared" si="0"/>
        <v>0</v>
      </c>
      <c r="F22" s="3" t="s">
        <v>5</v>
      </c>
      <c r="G22" s="18"/>
      <c r="H22" s="18">
        <f>IFERROR(IF('1'!E30=4,1,0),0)</f>
        <v>0</v>
      </c>
      <c r="I22" s="18">
        <f>IFERROR(IF('2'!E30=4,1,0),0)</f>
        <v>0</v>
      </c>
      <c r="J22" s="18">
        <f>IFERROR(IF('3'!E30=4,1,0),0)</f>
        <v>0</v>
      </c>
      <c r="K22" s="18">
        <f>IFERROR(IF('4'!E30=4,1,0),0)</f>
        <v>0</v>
      </c>
      <c r="L22" s="18">
        <f>IFERROR(IF('5'!E30=4,1,0),0)</f>
        <v>0</v>
      </c>
      <c r="M22" s="18">
        <f>IFERROR(IF('6'!E30=4,1,0),0)</f>
        <v>0</v>
      </c>
      <c r="N22" s="18">
        <f>IFERROR(IF('7'!E30=4,1,0),0)</f>
        <v>0</v>
      </c>
      <c r="O22" s="18">
        <f>IFERROR(IF('8'!E30=4,1,0),0)</f>
        <v>0</v>
      </c>
      <c r="P22" s="18">
        <f>IFERROR(IF('9'!E30=4,1,0),0)</f>
        <v>0</v>
      </c>
      <c r="Q22" s="18">
        <f>IFERROR(IF('10'!E30=4,1,0),0)</f>
        <v>0</v>
      </c>
      <c r="R22" s="18">
        <f>IFERROR(IF(#REF!=4,1,0),0)</f>
        <v>0</v>
      </c>
      <c r="S22" s="18">
        <f>IFERROR(IF(#REF!=4,1,0),0)</f>
        <v>0</v>
      </c>
      <c r="T22" s="18">
        <f>IFERROR(IF(#REF!=4,1,0),0)</f>
        <v>0</v>
      </c>
      <c r="U22" s="18">
        <f>IFERROR(IF(#REF!=4,1,0),0)</f>
        <v>0</v>
      </c>
      <c r="V22" s="18">
        <f>IFERROR(IF(#REF!=4,1,0),0)</f>
        <v>0</v>
      </c>
      <c r="W22" s="18">
        <f>IFERROR(IF(#REF!=4,1,0),0)</f>
        <v>0</v>
      </c>
      <c r="X22" s="18">
        <f>IFERROR(IF(#REF!=4,1,0),0)</f>
        <v>0</v>
      </c>
      <c r="Y22" s="18">
        <f>IFERROR(IF(#REF!=4,1,0),0)</f>
        <v>0</v>
      </c>
      <c r="Z22" s="18">
        <f>IFERROR(IF(#REF!=4,1,0),0)</f>
        <v>0</v>
      </c>
      <c r="AA22" s="18">
        <f>IFERROR(IF(#REF!=4,1,0),0)</f>
        <v>0</v>
      </c>
      <c r="AB22" s="18">
        <f>IFERROR(IF(#REF!=4,1,0),0)</f>
        <v>0</v>
      </c>
      <c r="AC22" s="18">
        <f>IFERROR(IF(#REF!=4,1,0),0)</f>
        <v>0</v>
      </c>
      <c r="AD22" s="18">
        <f>IFERROR(IF(#REF!=4,1,0),0)</f>
        <v>0</v>
      </c>
      <c r="AE22" s="18">
        <f>IFERROR(IF(#REF!=4,1,0),0)</f>
        <v>0</v>
      </c>
      <c r="AF22" s="18">
        <f>IFERROR(IF(#REF!=4,1,0),0)</f>
        <v>0</v>
      </c>
      <c r="AG22" s="18">
        <f>IFERROR(IF(#REF!=4,1,0),0)</f>
        <v>0</v>
      </c>
      <c r="AH22" s="18">
        <f>IFERROR(IF(#REF!=4,1,0),0)</f>
        <v>0</v>
      </c>
      <c r="AI22" s="18">
        <f>IFERROR(IF(#REF!=4,1,0),0)</f>
        <v>0</v>
      </c>
      <c r="AJ22" s="18">
        <f>IFERROR(IF(#REF!=4,1,0),0)</f>
        <v>0</v>
      </c>
      <c r="AK22" s="18">
        <f>IFERROR(IF(#REF!=4,1,0),0)</f>
        <v>0</v>
      </c>
      <c r="AL22" s="18">
        <f>IFERROR(IF(#REF!=4,1,0),0)</f>
        <v>0</v>
      </c>
      <c r="AM22" s="18">
        <f>IFERROR(IF(#REF!=4,1,0),0)</f>
        <v>0</v>
      </c>
      <c r="AN22" s="18">
        <f>IFERROR(IF(#REF!=4,1,0),0)</f>
        <v>0</v>
      </c>
      <c r="AO22" s="18">
        <f>IFERROR(IF(#REF!=4,1,0),0)</f>
        <v>0</v>
      </c>
      <c r="AP22" s="18">
        <f>IFERROR(IF(#REF!=4,1,0),0)</f>
        <v>0</v>
      </c>
      <c r="AQ22" s="18">
        <f>IFERROR(IF(#REF!=4,1,0),0)</f>
        <v>0</v>
      </c>
      <c r="AR22" s="18">
        <f>IFERROR(IF(#REF!=4,1,0),0)</f>
        <v>0</v>
      </c>
      <c r="AS22" s="18">
        <f>IFERROR(IF(#REF!=4,1,0),0)</f>
        <v>0</v>
      </c>
      <c r="AT22" s="18">
        <f>IFERROR(IF(#REF!=4,1,0),0)</f>
        <v>0</v>
      </c>
      <c r="AU22" s="18">
        <f>IFERROR(IF(#REF!=4,1,0),0)</f>
        <v>0</v>
      </c>
      <c r="AV22" s="18">
        <f>IFERROR(IF(#REF!=4,1,0),0)</f>
        <v>0</v>
      </c>
      <c r="AW22" s="18">
        <f>IFERROR(IF(#REF!=4,1,0),0)</f>
        <v>0</v>
      </c>
      <c r="AX22" s="18">
        <f>IFERROR(IF(#REF!=4,1,0),0)</f>
        <v>0</v>
      </c>
      <c r="AY22" s="18">
        <f>IFERROR(IF(#REF!=4,1,0),0)</f>
        <v>0</v>
      </c>
      <c r="AZ22" s="18">
        <f>IFERROR(IF(#REF!=4,1,0),0)</f>
        <v>0</v>
      </c>
      <c r="BA22" s="18">
        <f>IFERROR(IF(#REF!=4,1,0),0)</f>
        <v>0</v>
      </c>
      <c r="BB22" s="18">
        <f>IFERROR(IF(#REF!=4,1,0),0)</f>
        <v>0</v>
      </c>
      <c r="BC22" s="18">
        <f>IFERROR(IF(#REF!=4,1,0),0)</f>
        <v>0</v>
      </c>
      <c r="BD22" s="42">
        <f t="shared" si="1"/>
        <v>0</v>
      </c>
      <c r="BE22" s="18"/>
      <c r="BF22" s="18"/>
      <c r="BG22" s="18"/>
      <c r="BH22" s="18"/>
    </row>
    <row r="23" spans="1:60" ht="17.25" customHeight="1" x14ac:dyDescent="0.2">
      <c r="A23" s="74" t="s">
        <v>57</v>
      </c>
      <c r="B23" s="74"/>
      <c r="C23" s="74"/>
      <c r="D23" s="74"/>
      <c r="E23" s="9">
        <f t="shared" si="0"/>
        <v>2</v>
      </c>
      <c r="F23" s="3" t="s">
        <v>5</v>
      </c>
      <c r="G23" s="18"/>
      <c r="H23" s="18">
        <f>IFERROR(IF('1'!E31=4,1,0),0)</f>
        <v>0</v>
      </c>
      <c r="I23" s="18">
        <f>IFERROR(IF('2'!E31=4,1,0),0)</f>
        <v>0</v>
      </c>
      <c r="J23" s="18">
        <f>IFERROR(IF('3'!E31=4,1,0),0)</f>
        <v>0</v>
      </c>
      <c r="K23" s="18">
        <f>IFERROR(IF('4'!E31=4,1,0),0)</f>
        <v>1</v>
      </c>
      <c r="L23" s="18">
        <f>IFERROR(IF('5'!E31=4,1,0),0)</f>
        <v>1</v>
      </c>
      <c r="M23" s="18">
        <f>IFERROR(IF('6'!E31=4,1,0),0)</f>
        <v>0</v>
      </c>
      <c r="N23" s="18">
        <f>IFERROR(IF('7'!E31=4,1,0),0)</f>
        <v>0</v>
      </c>
      <c r="O23" s="18">
        <f>IFERROR(IF('8'!E31=4,1,0),0)</f>
        <v>0</v>
      </c>
      <c r="P23" s="18">
        <f>IFERROR(IF('9'!E31=4,1,0),0)</f>
        <v>0</v>
      </c>
      <c r="Q23" s="18">
        <f>IFERROR(IF('10'!E31=4,1,0),0)</f>
        <v>0</v>
      </c>
      <c r="R23" s="18">
        <f>IFERROR(IF(#REF!=4,1,0),0)</f>
        <v>0</v>
      </c>
      <c r="S23" s="18">
        <f>IFERROR(IF(#REF!=4,1,0),0)</f>
        <v>0</v>
      </c>
      <c r="T23" s="18">
        <f>IFERROR(IF(#REF!=4,1,0),0)</f>
        <v>0</v>
      </c>
      <c r="U23" s="18">
        <f>IFERROR(IF(#REF!=4,1,0),0)</f>
        <v>0</v>
      </c>
      <c r="V23" s="18">
        <f>IFERROR(IF(#REF!=4,1,0),0)</f>
        <v>0</v>
      </c>
      <c r="W23" s="18">
        <f>IFERROR(IF(#REF!=4,1,0),0)</f>
        <v>0</v>
      </c>
      <c r="X23" s="18">
        <f>IFERROR(IF(#REF!=4,1,0),0)</f>
        <v>0</v>
      </c>
      <c r="Y23" s="18">
        <f>IFERROR(IF(#REF!=4,1,0),0)</f>
        <v>0</v>
      </c>
      <c r="Z23" s="18">
        <f>IFERROR(IF(#REF!=4,1,0),0)</f>
        <v>0</v>
      </c>
      <c r="AA23" s="18">
        <f>IFERROR(IF(#REF!=4,1,0),0)</f>
        <v>0</v>
      </c>
      <c r="AB23" s="18">
        <f>IFERROR(IF(#REF!=4,1,0),0)</f>
        <v>0</v>
      </c>
      <c r="AC23" s="18">
        <f>IFERROR(IF(#REF!=4,1,0),0)</f>
        <v>0</v>
      </c>
      <c r="AD23" s="18">
        <f>IFERROR(IF(#REF!=4,1,0),0)</f>
        <v>0</v>
      </c>
      <c r="AE23" s="18">
        <f>IFERROR(IF(#REF!=4,1,0),0)</f>
        <v>0</v>
      </c>
      <c r="AF23" s="18">
        <f>IFERROR(IF(#REF!=4,1,0),0)</f>
        <v>0</v>
      </c>
      <c r="AG23" s="18">
        <f>IFERROR(IF(#REF!=4,1,0),0)</f>
        <v>0</v>
      </c>
      <c r="AH23" s="18">
        <f>IFERROR(IF(#REF!=4,1,0),0)</f>
        <v>0</v>
      </c>
      <c r="AI23" s="18">
        <f>IFERROR(IF(#REF!=4,1,0),0)</f>
        <v>0</v>
      </c>
      <c r="AJ23" s="18">
        <f>IFERROR(IF(#REF!=4,1,0),0)</f>
        <v>0</v>
      </c>
      <c r="AK23" s="18">
        <f>IFERROR(IF(#REF!=4,1,0),0)</f>
        <v>0</v>
      </c>
      <c r="AL23" s="18">
        <f>IFERROR(IF(#REF!=4,1,0),0)</f>
        <v>0</v>
      </c>
      <c r="AM23" s="18">
        <f>IFERROR(IF(#REF!=4,1,0),0)</f>
        <v>0</v>
      </c>
      <c r="AN23" s="18">
        <f>IFERROR(IF(#REF!=4,1,0),0)</f>
        <v>0</v>
      </c>
      <c r="AO23" s="18">
        <f>IFERROR(IF(#REF!=4,1,0),0)</f>
        <v>0</v>
      </c>
      <c r="AP23" s="18">
        <f>IFERROR(IF(#REF!=4,1,0),0)</f>
        <v>0</v>
      </c>
      <c r="AQ23" s="18">
        <f>IFERROR(IF(#REF!=4,1,0),0)</f>
        <v>0</v>
      </c>
      <c r="AR23" s="18">
        <f>IFERROR(IF(#REF!=4,1,0),0)</f>
        <v>0</v>
      </c>
      <c r="AS23" s="18">
        <f>IFERROR(IF(#REF!=4,1,0),0)</f>
        <v>0</v>
      </c>
      <c r="AT23" s="18">
        <f>IFERROR(IF(#REF!=4,1,0),0)</f>
        <v>0</v>
      </c>
      <c r="AU23" s="18">
        <f>IFERROR(IF(#REF!=4,1,0),0)</f>
        <v>0</v>
      </c>
      <c r="AV23" s="18">
        <f>IFERROR(IF(#REF!=4,1,0),0)</f>
        <v>0</v>
      </c>
      <c r="AW23" s="18">
        <f>IFERROR(IF(#REF!=4,1,0),0)</f>
        <v>0</v>
      </c>
      <c r="AX23" s="18">
        <f>IFERROR(IF(#REF!=4,1,0),0)</f>
        <v>0</v>
      </c>
      <c r="AY23" s="18">
        <f>IFERROR(IF(#REF!=4,1,0),0)</f>
        <v>0</v>
      </c>
      <c r="AZ23" s="18">
        <f>IFERROR(IF(#REF!=4,1,0),0)</f>
        <v>0</v>
      </c>
      <c r="BA23" s="18">
        <f>IFERROR(IF(#REF!=4,1,0),0)</f>
        <v>0</v>
      </c>
      <c r="BB23" s="18">
        <f>IFERROR(IF(#REF!=4,1,0),0)</f>
        <v>0</v>
      </c>
      <c r="BC23" s="18">
        <f>IFERROR(IF(#REF!=4,1,0),0)</f>
        <v>0</v>
      </c>
      <c r="BD23" s="42">
        <f t="shared" si="1"/>
        <v>2</v>
      </c>
      <c r="BE23" s="18"/>
      <c r="BF23" s="18"/>
      <c r="BG23" s="18"/>
      <c r="BH23" s="18"/>
    </row>
    <row r="24" spans="1:60" ht="17.25" customHeight="1" x14ac:dyDescent="0.2">
      <c r="A24" s="74" t="s">
        <v>58</v>
      </c>
      <c r="B24" s="74"/>
      <c r="C24" s="74"/>
      <c r="D24" s="74"/>
      <c r="E24" s="9">
        <f t="shared" si="0"/>
        <v>2</v>
      </c>
      <c r="F24" s="3" t="s">
        <v>6</v>
      </c>
      <c r="G24" s="18"/>
      <c r="H24" s="18">
        <f>IFERROR(IF('1'!E32=4,1,0),0)</f>
        <v>0</v>
      </c>
      <c r="I24" s="18">
        <f>IFERROR(IF('2'!E32=4,1,0),0)</f>
        <v>1</v>
      </c>
      <c r="J24" s="18">
        <f>IFERROR(IF('3'!E32=4,1,0),0)</f>
        <v>1</v>
      </c>
      <c r="K24" s="18">
        <f>IFERROR(IF('4'!E32=4,1,0),0)</f>
        <v>0</v>
      </c>
      <c r="L24" s="18">
        <f>IFERROR(IF('5'!E32=4,1,0),0)</f>
        <v>0</v>
      </c>
      <c r="M24" s="18">
        <f>IFERROR(IF('6'!E32=4,1,0),0)</f>
        <v>0</v>
      </c>
      <c r="N24" s="18">
        <f>IFERROR(IF('7'!E32=4,1,0),0)</f>
        <v>0</v>
      </c>
      <c r="O24" s="18">
        <f>IFERROR(IF('8'!E32=4,1,0),0)</f>
        <v>0</v>
      </c>
      <c r="P24" s="18">
        <f>IFERROR(IF('9'!E32=4,1,0),0)</f>
        <v>0</v>
      </c>
      <c r="Q24" s="18">
        <f>IFERROR(IF('10'!E32=4,1,0),0)</f>
        <v>0</v>
      </c>
      <c r="R24" s="18">
        <f>IFERROR(IF(#REF!=4,1,0),0)</f>
        <v>0</v>
      </c>
      <c r="S24" s="18">
        <f>IFERROR(IF(#REF!=4,1,0),0)</f>
        <v>0</v>
      </c>
      <c r="T24" s="18">
        <f>IFERROR(IF(#REF!=4,1,0),0)</f>
        <v>0</v>
      </c>
      <c r="U24" s="18">
        <f>IFERROR(IF(#REF!=4,1,0),0)</f>
        <v>0</v>
      </c>
      <c r="V24" s="18">
        <f>IFERROR(IF(#REF!=4,1,0),0)</f>
        <v>0</v>
      </c>
      <c r="W24" s="18">
        <f>IFERROR(IF(#REF!=4,1,0),0)</f>
        <v>0</v>
      </c>
      <c r="X24" s="18">
        <f>IFERROR(IF(#REF!=4,1,0),0)</f>
        <v>0</v>
      </c>
      <c r="Y24" s="18">
        <f>IFERROR(IF(#REF!=4,1,0),0)</f>
        <v>0</v>
      </c>
      <c r="Z24" s="18">
        <f>IFERROR(IF(#REF!=4,1,0),0)</f>
        <v>0</v>
      </c>
      <c r="AA24" s="18">
        <f>IFERROR(IF(#REF!=4,1,0),0)</f>
        <v>0</v>
      </c>
      <c r="AB24" s="18">
        <f>IFERROR(IF(#REF!=4,1,0),0)</f>
        <v>0</v>
      </c>
      <c r="AC24" s="18">
        <f>IFERROR(IF(#REF!=4,1,0),0)</f>
        <v>0</v>
      </c>
      <c r="AD24" s="18">
        <f>IFERROR(IF(#REF!=4,1,0),0)</f>
        <v>0</v>
      </c>
      <c r="AE24" s="18">
        <f>IFERROR(IF(#REF!=4,1,0),0)</f>
        <v>0</v>
      </c>
      <c r="AF24" s="18">
        <f>IFERROR(IF(#REF!=4,1,0),0)</f>
        <v>0</v>
      </c>
      <c r="AG24" s="18">
        <f>IFERROR(IF(#REF!=4,1,0),0)</f>
        <v>0</v>
      </c>
      <c r="AH24" s="18">
        <f>IFERROR(IF(#REF!=4,1,0),0)</f>
        <v>0</v>
      </c>
      <c r="AI24" s="18">
        <f>IFERROR(IF(#REF!=4,1,0),0)</f>
        <v>0</v>
      </c>
      <c r="AJ24" s="18">
        <f>IFERROR(IF(#REF!=4,1,0),0)</f>
        <v>0</v>
      </c>
      <c r="AK24" s="18">
        <f>IFERROR(IF(#REF!=4,1,0),0)</f>
        <v>0</v>
      </c>
      <c r="AL24" s="18">
        <f>IFERROR(IF(#REF!=4,1,0),0)</f>
        <v>0</v>
      </c>
      <c r="AM24" s="18">
        <f>IFERROR(IF(#REF!=4,1,0),0)</f>
        <v>0</v>
      </c>
      <c r="AN24" s="18">
        <f>IFERROR(IF(#REF!=4,1,0),0)</f>
        <v>0</v>
      </c>
      <c r="AO24" s="18">
        <f>IFERROR(IF(#REF!=4,1,0),0)</f>
        <v>0</v>
      </c>
      <c r="AP24" s="18">
        <f>IFERROR(IF(#REF!=4,1,0),0)</f>
        <v>0</v>
      </c>
      <c r="AQ24" s="18">
        <f>IFERROR(IF(#REF!=4,1,0),0)</f>
        <v>0</v>
      </c>
      <c r="AR24" s="18">
        <f>IFERROR(IF(#REF!=4,1,0),0)</f>
        <v>0</v>
      </c>
      <c r="AS24" s="18">
        <f>IFERROR(IF(#REF!=4,1,0),0)</f>
        <v>0</v>
      </c>
      <c r="AT24" s="18">
        <f>IFERROR(IF(#REF!=4,1,0),0)</f>
        <v>0</v>
      </c>
      <c r="AU24" s="18">
        <f>IFERROR(IF(#REF!=4,1,0),0)</f>
        <v>0</v>
      </c>
      <c r="AV24" s="18">
        <f>IFERROR(IF(#REF!=4,1,0),0)</f>
        <v>0</v>
      </c>
      <c r="AW24" s="18">
        <f>IFERROR(IF(#REF!=4,1,0),0)</f>
        <v>0</v>
      </c>
      <c r="AX24" s="18">
        <f>IFERROR(IF(#REF!=4,1,0),0)</f>
        <v>0</v>
      </c>
      <c r="AY24" s="18">
        <f>IFERROR(IF(#REF!=4,1,0),0)</f>
        <v>0</v>
      </c>
      <c r="AZ24" s="18">
        <f>IFERROR(IF(#REF!=4,1,0),0)</f>
        <v>0</v>
      </c>
      <c r="BA24" s="18">
        <f>IFERROR(IF(#REF!=4,1,0),0)</f>
        <v>0</v>
      </c>
      <c r="BB24" s="18">
        <f>IFERROR(IF(#REF!=4,1,0),0)</f>
        <v>0</v>
      </c>
      <c r="BC24" s="18">
        <f>IFERROR(IF(#REF!=4,1,0),0)</f>
        <v>0</v>
      </c>
      <c r="BD24" s="42">
        <f t="shared" si="1"/>
        <v>2</v>
      </c>
      <c r="BE24" s="18"/>
      <c r="BF24" s="18"/>
      <c r="BG24" s="18"/>
      <c r="BH24" s="18"/>
    </row>
    <row r="25" spans="1:60" ht="17.25" customHeight="1" x14ac:dyDescent="0.2">
      <c r="A25" s="74" t="s">
        <v>73</v>
      </c>
      <c r="B25" s="74"/>
      <c r="C25" s="74"/>
      <c r="D25" s="74"/>
      <c r="E25" s="9">
        <f t="shared" si="0"/>
        <v>0</v>
      </c>
      <c r="F25" s="3" t="s">
        <v>5</v>
      </c>
      <c r="G25" s="18"/>
      <c r="H25" s="18">
        <f>IFERROR(IF('1'!E33=4,1,0),0)</f>
        <v>0</v>
      </c>
      <c r="I25" s="18">
        <f>IFERROR(IF('2'!E33=4,1,0),0)</f>
        <v>0</v>
      </c>
      <c r="J25" s="18">
        <f>IFERROR(IF('3'!E33=4,1,0),0)</f>
        <v>0</v>
      </c>
      <c r="K25" s="18">
        <f>IFERROR(IF('4'!E33=4,1,0),0)</f>
        <v>0</v>
      </c>
      <c r="L25" s="18">
        <f>IFERROR(IF('5'!E33=4,1,0),0)</f>
        <v>0</v>
      </c>
      <c r="M25" s="18">
        <f>IFERROR(IF('6'!E33=4,1,0),0)</f>
        <v>0</v>
      </c>
      <c r="N25" s="18">
        <f>IFERROR(IF('7'!E33=4,1,0),0)</f>
        <v>0</v>
      </c>
      <c r="O25" s="18">
        <f>IFERROR(IF('8'!E33=4,1,0),0)</f>
        <v>0</v>
      </c>
      <c r="P25" s="18">
        <f>IFERROR(IF('9'!E33=4,1,0),0)</f>
        <v>0</v>
      </c>
      <c r="Q25" s="18">
        <f>IFERROR(IF('10'!E33=4,1,0),0)</f>
        <v>0</v>
      </c>
      <c r="R25" s="18">
        <f>IFERROR(IF(#REF!=4,1,0),0)</f>
        <v>0</v>
      </c>
      <c r="S25" s="18">
        <f>IFERROR(IF(#REF!=4,1,0),0)</f>
        <v>0</v>
      </c>
      <c r="T25" s="18">
        <f>IFERROR(IF(#REF!=4,1,0),0)</f>
        <v>0</v>
      </c>
      <c r="U25" s="18">
        <f>IFERROR(IF(#REF!=4,1,0),0)</f>
        <v>0</v>
      </c>
      <c r="V25" s="18">
        <f>IFERROR(IF(#REF!=4,1,0),0)</f>
        <v>0</v>
      </c>
      <c r="W25" s="18">
        <f>IFERROR(IF(#REF!=4,1,0),0)</f>
        <v>0</v>
      </c>
      <c r="X25" s="18">
        <f>IFERROR(IF(#REF!=4,1,0),0)</f>
        <v>0</v>
      </c>
      <c r="Y25" s="18">
        <f>IFERROR(IF(#REF!=4,1,0),0)</f>
        <v>0</v>
      </c>
      <c r="Z25" s="18">
        <f>IFERROR(IF(#REF!=4,1,0),0)</f>
        <v>0</v>
      </c>
      <c r="AA25" s="18">
        <f>IFERROR(IF(#REF!=4,1,0),0)</f>
        <v>0</v>
      </c>
      <c r="AB25" s="18">
        <f>IFERROR(IF(#REF!=4,1,0),0)</f>
        <v>0</v>
      </c>
      <c r="AC25" s="18">
        <f>IFERROR(IF(#REF!=4,1,0),0)</f>
        <v>0</v>
      </c>
      <c r="AD25" s="18">
        <f>IFERROR(IF(#REF!=4,1,0),0)</f>
        <v>0</v>
      </c>
      <c r="AE25" s="18">
        <f>IFERROR(IF(#REF!=4,1,0),0)</f>
        <v>0</v>
      </c>
      <c r="AF25" s="18">
        <f>IFERROR(IF(#REF!=4,1,0),0)</f>
        <v>0</v>
      </c>
      <c r="AG25" s="18">
        <f>IFERROR(IF(#REF!=4,1,0),0)</f>
        <v>0</v>
      </c>
      <c r="AH25" s="18">
        <f>IFERROR(IF(#REF!=4,1,0),0)</f>
        <v>0</v>
      </c>
      <c r="AI25" s="18">
        <f>IFERROR(IF(#REF!=4,1,0),0)</f>
        <v>0</v>
      </c>
      <c r="AJ25" s="18">
        <f>IFERROR(IF(#REF!=4,1,0),0)</f>
        <v>0</v>
      </c>
      <c r="AK25" s="18">
        <f>IFERROR(IF(#REF!=4,1,0),0)</f>
        <v>0</v>
      </c>
      <c r="AL25" s="18">
        <f>IFERROR(IF(#REF!=4,1,0),0)</f>
        <v>0</v>
      </c>
      <c r="AM25" s="18">
        <f>IFERROR(IF(#REF!=4,1,0),0)</f>
        <v>0</v>
      </c>
      <c r="AN25" s="18">
        <f>IFERROR(IF(#REF!=4,1,0),0)</f>
        <v>0</v>
      </c>
      <c r="AO25" s="18">
        <f>IFERROR(IF(#REF!=4,1,0),0)</f>
        <v>0</v>
      </c>
      <c r="AP25" s="18">
        <f>IFERROR(IF(#REF!=4,1,0),0)</f>
        <v>0</v>
      </c>
      <c r="AQ25" s="18">
        <f>IFERROR(IF(#REF!=4,1,0),0)</f>
        <v>0</v>
      </c>
      <c r="AR25" s="18">
        <f>IFERROR(IF(#REF!=4,1,0),0)</f>
        <v>0</v>
      </c>
      <c r="AS25" s="18">
        <f>IFERROR(IF(#REF!=4,1,0),0)</f>
        <v>0</v>
      </c>
      <c r="AT25" s="18">
        <f>IFERROR(IF(#REF!=4,1,0),0)</f>
        <v>0</v>
      </c>
      <c r="AU25" s="18">
        <f>IFERROR(IF(#REF!=4,1,0),0)</f>
        <v>0</v>
      </c>
      <c r="AV25" s="18">
        <f>IFERROR(IF(#REF!=4,1,0),0)</f>
        <v>0</v>
      </c>
      <c r="AW25" s="18">
        <f>IFERROR(IF(#REF!=4,1,0),0)</f>
        <v>0</v>
      </c>
      <c r="AX25" s="18">
        <f>IFERROR(IF(#REF!=4,1,0),0)</f>
        <v>0</v>
      </c>
      <c r="AY25" s="18">
        <f>IFERROR(IF(#REF!=4,1,0),0)</f>
        <v>0</v>
      </c>
      <c r="AZ25" s="18">
        <f>IFERROR(IF(#REF!=4,1,0),0)</f>
        <v>0</v>
      </c>
      <c r="BA25" s="18">
        <f>IFERROR(IF(#REF!=4,1,0),0)</f>
        <v>0</v>
      </c>
      <c r="BB25" s="18">
        <f>IFERROR(IF(#REF!=4,1,0),0)</f>
        <v>0</v>
      </c>
      <c r="BC25" s="18">
        <f>IFERROR(IF(#REF!=4,1,0),0)</f>
        <v>0</v>
      </c>
      <c r="BD25" s="42">
        <f t="shared" si="1"/>
        <v>0</v>
      </c>
      <c r="BE25" s="18"/>
      <c r="BF25" s="18"/>
      <c r="BG25" s="18"/>
      <c r="BH25" s="18"/>
    </row>
    <row r="26" spans="1:60" ht="14.25" x14ac:dyDescent="0.2">
      <c r="A26" s="22"/>
      <c r="B26" s="19"/>
      <c r="C26" s="19"/>
      <c r="D26" s="20"/>
      <c r="E26" s="21"/>
      <c r="F26" s="21"/>
    </row>
    <row r="30" spans="1:60" ht="14.25" x14ac:dyDescent="0.2">
      <c r="A30" s="2"/>
    </row>
  </sheetData>
  <mergeCells count="23">
    <mergeCell ref="A8:D8"/>
    <mergeCell ref="A1:A3"/>
    <mergeCell ref="B1:E3"/>
    <mergeCell ref="A5:D5"/>
    <mergeCell ref="A6:D6"/>
    <mergeCell ref="A7:D7"/>
    <mergeCell ref="A20:D20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1:D21"/>
    <mergeCell ref="A22:D22"/>
    <mergeCell ref="A23:D23"/>
    <mergeCell ref="A24:D24"/>
    <mergeCell ref="A25:D25"/>
  </mergeCells>
  <conditionalFormatting sqref="E26">
    <cfRule type="cellIs" dxfId="93" priority="1" stopIfTrue="1" operator="equal">
      <formula>0</formula>
    </cfRule>
    <cfRule type="cellIs" dxfId="92" priority="2" stopIfTrue="1" operator="equal">
      <formula>5</formula>
    </cfRule>
  </conditionalFormatting>
  <conditionalFormatting sqref="E6:E25">
    <cfRule type="colorScale" priority="3">
      <colorScale>
        <cfvo type="num" val="0"/>
        <cfvo type="num" val="5"/>
        <color theme="0"/>
        <color rgb="FFFF0000"/>
      </colorScale>
    </cfRule>
  </conditionalFormatting>
  <dataValidations count="2">
    <dataValidation type="list" allowBlank="1" showInputMessage="1" showErrorMessage="1" sqref="E26:F26 E6:E25">
      <formula1>#REF!</formula1>
    </dataValidation>
    <dataValidation type="list" allowBlank="1" showInputMessage="1" showErrorMessage="1" sqref="F6:F25">
      <formula1>"C,NC"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view="pageLayout" topLeftCell="B1" zoomScale="70" zoomScaleNormal="70" zoomScalePageLayoutView="70" workbookViewId="0">
      <selection activeCell="N6" sqref="N6:Q25"/>
    </sheetView>
  </sheetViews>
  <sheetFormatPr defaultColWidth="9.140625" defaultRowHeight="12.75" x14ac:dyDescent="0.2"/>
  <cols>
    <col min="1" max="1" width="37.5703125" style="1" customWidth="1"/>
    <col min="2" max="2" width="28" style="1" customWidth="1"/>
    <col min="3" max="3" width="30.140625" style="1" customWidth="1"/>
    <col min="4" max="4" width="10.140625" style="1" bestFit="1" customWidth="1"/>
    <col min="5" max="5" width="12.5703125" style="1" customWidth="1"/>
    <col min="6" max="6" width="15.140625" style="1" customWidth="1"/>
    <col min="7" max="59" width="9.140625" style="1" customWidth="1"/>
    <col min="60" max="60" width="21.5703125" style="1" customWidth="1"/>
    <col min="61" max="61" width="22.5703125" style="1" customWidth="1"/>
    <col min="62" max="62" width="14.85546875" style="1" customWidth="1"/>
    <col min="63" max="63" width="19.85546875" style="1" customWidth="1"/>
    <col min="64" max="16384" width="9.140625" style="1"/>
  </cols>
  <sheetData>
    <row r="1" spans="1:60" ht="15.75" customHeight="1" x14ac:dyDescent="0.3">
      <c r="A1" s="80"/>
      <c r="B1" s="75" t="s">
        <v>77</v>
      </c>
      <c r="C1" s="76"/>
      <c r="D1" s="76"/>
      <c r="E1" s="76"/>
      <c r="F1" s="4" t="s">
        <v>74</v>
      </c>
    </row>
    <row r="2" spans="1:60" ht="15.75" customHeight="1" x14ac:dyDescent="0.3">
      <c r="A2" s="80"/>
      <c r="B2" s="76"/>
      <c r="C2" s="76"/>
      <c r="D2" s="76"/>
      <c r="E2" s="76"/>
      <c r="F2" s="4" t="s">
        <v>86</v>
      </c>
    </row>
    <row r="3" spans="1:60" ht="15.75" customHeight="1" x14ac:dyDescent="0.3">
      <c r="A3" s="80"/>
      <c r="B3" s="76"/>
      <c r="C3" s="76"/>
      <c r="D3" s="76"/>
      <c r="E3" s="76"/>
      <c r="F3" s="4" t="s">
        <v>87</v>
      </c>
    </row>
    <row r="4" spans="1:60" ht="14.25" x14ac:dyDescent="0.2">
      <c r="A4" s="5"/>
      <c r="B4" s="6"/>
      <c r="C4" s="5"/>
      <c r="D4" s="5"/>
      <c r="E4" s="5"/>
      <c r="F4" s="5"/>
    </row>
    <row r="5" spans="1:60" ht="32.25" customHeight="1" x14ac:dyDescent="0.2">
      <c r="A5" s="81" t="s">
        <v>4</v>
      </c>
      <c r="B5" s="81"/>
      <c r="C5" s="81"/>
      <c r="D5" s="81"/>
      <c r="E5" s="7" t="s">
        <v>64</v>
      </c>
      <c r="F5" s="8" t="s">
        <v>1</v>
      </c>
      <c r="G5" s="18"/>
      <c r="H5" s="42" t="s">
        <v>99</v>
      </c>
      <c r="I5" s="42" t="s">
        <v>100</v>
      </c>
      <c r="J5" s="42" t="s">
        <v>101</v>
      </c>
      <c r="K5" s="42" t="s">
        <v>102</v>
      </c>
      <c r="L5" s="42" t="s">
        <v>103</v>
      </c>
      <c r="M5" s="42" t="s">
        <v>104</v>
      </c>
      <c r="N5" s="42" t="s">
        <v>88</v>
      </c>
      <c r="O5" s="42" t="s">
        <v>89</v>
      </c>
      <c r="P5" s="42" t="s">
        <v>105</v>
      </c>
      <c r="Q5" s="42" t="s">
        <v>106</v>
      </c>
      <c r="R5" s="42" t="s">
        <v>107</v>
      </c>
      <c r="S5" s="42" t="s">
        <v>108</v>
      </c>
      <c r="T5" s="42" t="s">
        <v>90</v>
      </c>
      <c r="U5" s="42" t="s">
        <v>91</v>
      </c>
      <c r="V5" s="42" t="s">
        <v>109</v>
      </c>
      <c r="W5" s="42" t="s">
        <v>110</v>
      </c>
      <c r="X5" s="42" t="s">
        <v>111</v>
      </c>
      <c r="Y5" s="42" t="s">
        <v>112</v>
      </c>
      <c r="Z5" s="42" t="s">
        <v>78</v>
      </c>
      <c r="AA5" s="42" t="s">
        <v>79</v>
      </c>
      <c r="AB5" s="42" t="s">
        <v>113</v>
      </c>
      <c r="AC5" s="42" t="s">
        <v>114</v>
      </c>
      <c r="AD5" s="42" t="s">
        <v>115</v>
      </c>
      <c r="AE5" s="42" t="s">
        <v>116</v>
      </c>
      <c r="AF5" s="42" t="s">
        <v>117</v>
      </c>
      <c r="AG5" s="42" t="s">
        <v>118</v>
      </c>
      <c r="AH5" s="42" t="s">
        <v>119</v>
      </c>
      <c r="AI5" s="42" t="s">
        <v>120</v>
      </c>
      <c r="AJ5" s="42" t="s">
        <v>80</v>
      </c>
      <c r="AK5" s="42" t="s">
        <v>81</v>
      </c>
      <c r="AL5" s="42" t="s">
        <v>82</v>
      </c>
      <c r="AM5" s="42" t="s">
        <v>83</v>
      </c>
      <c r="AN5" s="42" t="s">
        <v>123</v>
      </c>
      <c r="AO5" s="42" t="s">
        <v>124</v>
      </c>
      <c r="AP5" s="42" t="s">
        <v>125</v>
      </c>
      <c r="AQ5" s="42" t="s">
        <v>126</v>
      </c>
      <c r="AR5" s="42" t="s">
        <v>127</v>
      </c>
      <c r="AS5" s="42" t="s">
        <v>128</v>
      </c>
      <c r="AT5" s="42" t="s">
        <v>129</v>
      </c>
      <c r="AU5" s="42" t="s">
        <v>130</v>
      </c>
      <c r="AV5" s="42" t="s">
        <v>131</v>
      </c>
      <c r="AW5" s="42" t="s">
        <v>132</v>
      </c>
      <c r="AX5" s="42" t="s">
        <v>133</v>
      </c>
      <c r="AY5" s="42" t="s">
        <v>134</v>
      </c>
      <c r="AZ5" s="42" t="s">
        <v>84</v>
      </c>
      <c r="BA5" s="42" t="s">
        <v>85</v>
      </c>
      <c r="BB5" s="42" t="s">
        <v>121</v>
      </c>
      <c r="BC5" s="42" t="s">
        <v>122</v>
      </c>
      <c r="BD5" s="42" t="s">
        <v>65</v>
      </c>
      <c r="BE5" s="18"/>
      <c r="BF5" s="18"/>
      <c r="BG5" s="18"/>
      <c r="BH5" s="18"/>
    </row>
    <row r="6" spans="1:60" ht="17.25" customHeight="1" x14ac:dyDescent="0.2">
      <c r="A6" s="74" t="s">
        <v>66</v>
      </c>
      <c r="B6" s="74"/>
      <c r="C6" s="74"/>
      <c r="D6" s="74"/>
      <c r="E6" s="9">
        <f>BD6</f>
        <v>1</v>
      </c>
      <c r="F6" s="3" t="s">
        <v>5</v>
      </c>
      <c r="G6" s="18"/>
      <c r="H6" s="18">
        <f>IFERROR(IF('1'!E14=5,1,0),0)</f>
        <v>0</v>
      </c>
      <c r="I6" s="18">
        <f>IFERROR(IF('2'!E14=5,1,0),0)</f>
        <v>0</v>
      </c>
      <c r="J6" s="18">
        <f>IFERROR(IF('3'!E14=5,1,0),0)</f>
        <v>0</v>
      </c>
      <c r="K6" s="18">
        <f>IFERROR(IF('4'!E14=5,1,0),0)</f>
        <v>0</v>
      </c>
      <c r="L6" s="18">
        <f>IFERROR(IF('5'!E14=5,1,0),0)</f>
        <v>0</v>
      </c>
      <c r="M6" s="18">
        <f>IFERROR(IF('6'!E14=5,1,0),0)</f>
        <v>0</v>
      </c>
      <c r="N6" s="18">
        <f>IFERROR(IF('7'!E14=5,1,0),0)</f>
        <v>0</v>
      </c>
      <c r="O6" s="18">
        <f>IFERROR(IF('8'!E14=5,1,0),0)</f>
        <v>0</v>
      </c>
      <c r="P6" s="18">
        <f>IFERROR(IF('9'!E14=5,1,0),0)</f>
        <v>0</v>
      </c>
      <c r="Q6" s="18">
        <f>IFERROR(IF('10'!E14=5,1,0),0)</f>
        <v>1</v>
      </c>
      <c r="R6" s="18">
        <f>IFERROR(IF(#REF!=5,1,0),0)</f>
        <v>0</v>
      </c>
      <c r="S6" s="18">
        <f>IFERROR(IF(#REF!=5,1,0),0)</f>
        <v>0</v>
      </c>
      <c r="T6" s="18">
        <f>IFERROR(IF(#REF!=5,1,0),0)</f>
        <v>0</v>
      </c>
      <c r="U6" s="18">
        <f>IFERROR(IF(#REF!=5,1,0),0)</f>
        <v>0</v>
      </c>
      <c r="V6" s="18">
        <f>IFERROR(IF(#REF!=5,1,0),0)</f>
        <v>0</v>
      </c>
      <c r="W6" s="18">
        <f>IFERROR(IF(#REF!=5,1,0),0)</f>
        <v>0</v>
      </c>
      <c r="X6" s="18">
        <f>IFERROR(IF(#REF!=5,1,0),0)</f>
        <v>0</v>
      </c>
      <c r="Y6" s="18">
        <f>IFERROR(IF(#REF!=5,1,0),0)</f>
        <v>0</v>
      </c>
      <c r="Z6" s="18">
        <f>IFERROR(IF(#REF!=5,1,0),0)</f>
        <v>0</v>
      </c>
      <c r="AA6" s="18">
        <f>IFERROR(IF(#REF!=5,1,0),0)</f>
        <v>0</v>
      </c>
      <c r="AB6" s="18">
        <f>IFERROR(IF(#REF!=5,1,0),0)</f>
        <v>0</v>
      </c>
      <c r="AC6" s="18">
        <f>IFERROR(IF(#REF!=5,1,0),0)</f>
        <v>0</v>
      </c>
      <c r="AD6" s="18">
        <f>IFERROR(IF(#REF!=5,1,0),0)</f>
        <v>0</v>
      </c>
      <c r="AE6" s="18">
        <f>IFERROR(IF(#REF!=5,1,0),0)</f>
        <v>0</v>
      </c>
      <c r="AF6" s="18">
        <f>IFERROR(IF(#REF!=5,1,0),0)</f>
        <v>0</v>
      </c>
      <c r="AG6" s="18">
        <f>IFERROR(IF(#REF!=5,1,0),0)</f>
        <v>0</v>
      </c>
      <c r="AH6" s="18">
        <f>IFERROR(IF(#REF!=5,1,0),0)</f>
        <v>0</v>
      </c>
      <c r="AI6" s="18">
        <f>IFERROR(IF(#REF!=5,1,0),0)</f>
        <v>0</v>
      </c>
      <c r="AJ6" s="18">
        <f>IFERROR(IF(#REF!=5,1,0),0)</f>
        <v>0</v>
      </c>
      <c r="AK6" s="18">
        <f>IFERROR(IF(#REF!=5,1,0),0)</f>
        <v>0</v>
      </c>
      <c r="AL6" s="18">
        <f>IFERROR(IF(#REF!=5,1,0),0)</f>
        <v>0</v>
      </c>
      <c r="AM6" s="18">
        <f>IFERROR(IF(#REF!=5,1,0),0)</f>
        <v>0</v>
      </c>
      <c r="AN6" s="18">
        <f>IFERROR(IF(#REF!=5,1,0),0)</f>
        <v>0</v>
      </c>
      <c r="AO6" s="18">
        <f>IFERROR(IF(#REF!=5,1,0),0)</f>
        <v>0</v>
      </c>
      <c r="AP6" s="18">
        <f>IFERROR(IF(#REF!=5,1,0),0)</f>
        <v>0</v>
      </c>
      <c r="AQ6" s="18">
        <f>IFERROR(IF(#REF!=5,1,0),0)</f>
        <v>0</v>
      </c>
      <c r="AR6" s="18">
        <f>IFERROR(IF(#REF!=5,1,0),0)</f>
        <v>0</v>
      </c>
      <c r="AS6" s="18">
        <f>IFERROR(IF(#REF!=5,1,0),0)</f>
        <v>0</v>
      </c>
      <c r="AT6" s="18">
        <f>IFERROR(IF(#REF!=5,1,0),0)</f>
        <v>0</v>
      </c>
      <c r="AU6" s="18">
        <f>IFERROR(IF(#REF!=5,1,0),0)</f>
        <v>0</v>
      </c>
      <c r="AV6" s="18">
        <f>IFERROR(IF(#REF!=5,1,0),0)</f>
        <v>0</v>
      </c>
      <c r="AW6" s="18">
        <f>IFERROR(IF(#REF!=5,1,0),0)</f>
        <v>0</v>
      </c>
      <c r="AX6" s="18">
        <f>IFERROR(IF(#REF!=5,1,0),0)</f>
        <v>0</v>
      </c>
      <c r="AY6" s="18">
        <f>IFERROR(IF(#REF!=5,1,0),0)</f>
        <v>0</v>
      </c>
      <c r="AZ6" s="18">
        <f>IFERROR(IF(#REF!=5,1,0),0)</f>
        <v>0</v>
      </c>
      <c r="BA6" s="18">
        <f>IFERROR(IF(#REF!=5,1,0),0)</f>
        <v>0</v>
      </c>
      <c r="BB6" s="18">
        <f>IFERROR(IF(#REF!=5,1,0),0)</f>
        <v>0</v>
      </c>
      <c r="BC6" s="18">
        <f>IFERROR(IF(#REF!=5,1,0),0)</f>
        <v>0</v>
      </c>
      <c r="BD6" s="42">
        <f>SUM(H6:BC6)</f>
        <v>1</v>
      </c>
      <c r="BE6" s="18"/>
      <c r="BF6" s="18"/>
      <c r="BG6" s="18"/>
      <c r="BH6" s="18"/>
    </row>
    <row r="7" spans="1:60" ht="17.25" customHeight="1" x14ac:dyDescent="0.2">
      <c r="A7" s="74" t="s">
        <v>47</v>
      </c>
      <c r="B7" s="74"/>
      <c r="C7" s="74"/>
      <c r="D7" s="74"/>
      <c r="E7" s="9">
        <f t="shared" ref="E7:E25" si="0">BD7</f>
        <v>0</v>
      </c>
      <c r="F7" s="3" t="s">
        <v>5</v>
      </c>
      <c r="G7" s="18"/>
      <c r="H7" s="18">
        <f>IFERROR(IF('1'!E15=5,1,0),0)</f>
        <v>0</v>
      </c>
      <c r="I7" s="18">
        <f>IFERROR(IF('2'!E15=5,1,0),0)</f>
        <v>0</v>
      </c>
      <c r="J7" s="18">
        <f>IFERROR(IF('3'!E15=5,1,0),0)</f>
        <v>0</v>
      </c>
      <c r="K7" s="18">
        <f>IFERROR(IF('4'!E15=5,1,0),0)</f>
        <v>0</v>
      </c>
      <c r="L7" s="18">
        <f>IFERROR(IF('5'!E15=5,1,0),0)</f>
        <v>0</v>
      </c>
      <c r="M7" s="18">
        <f>IFERROR(IF('6'!E15=5,1,0),0)</f>
        <v>0</v>
      </c>
      <c r="N7" s="18">
        <f>IFERROR(IF('7'!E15=5,1,0),0)</f>
        <v>0</v>
      </c>
      <c r="O7" s="18">
        <f>IFERROR(IF('8'!E15=5,1,0),0)</f>
        <v>0</v>
      </c>
      <c r="P7" s="18">
        <f>IFERROR(IF('9'!E15=5,1,0),0)</f>
        <v>0</v>
      </c>
      <c r="Q7" s="18">
        <f>IFERROR(IF('10'!E15=5,1,0),0)</f>
        <v>0</v>
      </c>
      <c r="R7" s="18">
        <f>IFERROR(IF(#REF!=5,1,0),0)</f>
        <v>0</v>
      </c>
      <c r="S7" s="18">
        <f>IFERROR(IF(#REF!=5,1,0),0)</f>
        <v>0</v>
      </c>
      <c r="T7" s="18">
        <f>IFERROR(IF(#REF!=5,1,0),0)</f>
        <v>0</v>
      </c>
      <c r="U7" s="18">
        <f>IFERROR(IF(#REF!=5,1,0),0)</f>
        <v>0</v>
      </c>
      <c r="V7" s="18">
        <f>IFERROR(IF(#REF!=5,1,0),0)</f>
        <v>0</v>
      </c>
      <c r="W7" s="18">
        <f>IFERROR(IF(#REF!=5,1,0),0)</f>
        <v>0</v>
      </c>
      <c r="X7" s="18">
        <f>IFERROR(IF(#REF!=5,1,0),0)</f>
        <v>0</v>
      </c>
      <c r="Y7" s="18">
        <f>IFERROR(IF(#REF!=5,1,0),0)</f>
        <v>0</v>
      </c>
      <c r="Z7" s="18">
        <f>IFERROR(IF(#REF!=5,1,0),0)</f>
        <v>0</v>
      </c>
      <c r="AA7" s="18">
        <f>IFERROR(IF(#REF!=5,1,0),0)</f>
        <v>0</v>
      </c>
      <c r="AB7" s="18">
        <f>IFERROR(IF(#REF!=5,1,0),0)</f>
        <v>0</v>
      </c>
      <c r="AC7" s="18">
        <f>IFERROR(IF(#REF!=5,1,0),0)</f>
        <v>0</v>
      </c>
      <c r="AD7" s="18">
        <f>IFERROR(IF(#REF!=5,1,0),0)</f>
        <v>0</v>
      </c>
      <c r="AE7" s="18">
        <f>IFERROR(IF(#REF!=5,1,0),0)</f>
        <v>0</v>
      </c>
      <c r="AF7" s="18">
        <f>IFERROR(IF(#REF!=5,1,0),0)</f>
        <v>0</v>
      </c>
      <c r="AG7" s="18">
        <f>IFERROR(IF(#REF!=5,1,0),0)</f>
        <v>0</v>
      </c>
      <c r="AH7" s="18">
        <f>IFERROR(IF(#REF!=5,1,0),0)</f>
        <v>0</v>
      </c>
      <c r="AI7" s="18">
        <f>IFERROR(IF(#REF!=5,1,0),0)</f>
        <v>0</v>
      </c>
      <c r="AJ7" s="18">
        <f>IFERROR(IF(#REF!=5,1,0),0)</f>
        <v>0</v>
      </c>
      <c r="AK7" s="18">
        <f>IFERROR(IF(#REF!=5,1,0),0)</f>
        <v>0</v>
      </c>
      <c r="AL7" s="18">
        <f>IFERROR(IF(#REF!=5,1,0),0)</f>
        <v>0</v>
      </c>
      <c r="AM7" s="18">
        <f>IFERROR(IF(#REF!=5,1,0),0)</f>
        <v>0</v>
      </c>
      <c r="AN7" s="18">
        <f>IFERROR(IF(#REF!=5,1,0),0)</f>
        <v>0</v>
      </c>
      <c r="AO7" s="18">
        <f>IFERROR(IF(#REF!=5,1,0),0)</f>
        <v>0</v>
      </c>
      <c r="AP7" s="18">
        <f>IFERROR(IF(#REF!=5,1,0),0)</f>
        <v>0</v>
      </c>
      <c r="AQ7" s="18">
        <f>IFERROR(IF(#REF!=5,1,0),0)</f>
        <v>0</v>
      </c>
      <c r="AR7" s="18">
        <f>IFERROR(IF(#REF!=5,1,0),0)</f>
        <v>0</v>
      </c>
      <c r="AS7" s="18">
        <f>IFERROR(IF(#REF!=5,1,0),0)</f>
        <v>0</v>
      </c>
      <c r="AT7" s="18">
        <f>IFERROR(IF(#REF!=5,1,0),0)</f>
        <v>0</v>
      </c>
      <c r="AU7" s="18">
        <f>IFERROR(IF(#REF!=5,1,0),0)</f>
        <v>0</v>
      </c>
      <c r="AV7" s="18">
        <f>IFERROR(IF(#REF!=5,1,0),0)</f>
        <v>0</v>
      </c>
      <c r="AW7" s="18">
        <f>IFERROR(IF(#REF!=5,1,0),0)</f>
        <v>0</v>
      </c>
      <c r="AX7" s="18">
        <f>IFERROR(IF(#REF!=5,1,0),0)</f>
        <v>0</v>
      </c>
      <c r="AY7" s="18">
        <f>IFERROR(IF(#REF!=5,1,0),0)</f>
        <v>0</v>
      </c>
      <c r="AZ7" s="18">
        <f>IFERROR(IF(#REF!=5,1,0),0)</f>
        <v>0</v>
      </c>
      <c r="BA7" s="18">
        <f>IFERROR(IF(#REF!=5,1,0),0)</f>
        <v>0</v>
      </c>
      <c r="BB7" s="18">
        <f>IFERROR(IF(#REF!=5,1,0),0)</f>
        <v>0</v>
      </c>
      <c r="BC7" s="18">
        <f>IFERROR(IF(#REF!=5,1,0),0)</f>
        <v>0</v>
      </c>
      <c r="BD7" s="42">
        <f t="shared" ref="BD7:BD25" si="1">SUM(H7:BC7)</f>
        <v>0</v>
      </c>
      <c r="BE7" s="18"/>
      <c r="BF7" s="18"/>
      <c r="BG7" s="18"/>
      <c r="BH7" s="18"/>
    </row>
    <row r="8" spans="1:60" ht="17.25" customHeight="1" x14ac:dyDescent="0.2">
      <c r="A8" s="74" t="s">
        <v>48</v>
      </c>
      <c r="B8" s="74"/>
      <c r="C8" s="74"/>
      <c r="D8" s="74"/>
      <c r="E8" s="9">
        <f t="shared" si="0"/>
        <v>0</v>
      </c>
      <c r="F8" s="3" t="s">
        <v>5</v>
      </c>
      <c r="G8" s="18"/>
      <c r="H8" s="18">
        <f>IFERROR(IF('1'!E16=5,1,0),0)</f>
        <v>0</v>
      </c>
      <c r="I8" s="18">
        <f>IFERROR(IF('2'!E16=5,1,0),0)</f>
        <v>0</v>
      </c>
      <c r="J8" s="18">
        <f>IFERROR(IF('3'!E16=5,1,0),0)</f>
        <v>0</v>
      </c>
      <c r="K8" s="18">
        <f>IFERROR(IF('4'!E16=5,1,0),0)</f>
        <v>0</v>
      </c>
      <c r="L8" s="18">
        <f>IFERROR(IF('5'!E16=5,1,0),0)</f>
        <v>0</v>
      </c>
      <c r="M8" s="18">
        <f>IFERROR(IF('6'!E16=5,1,0),0)</f>
        <v>0</v>
      </c>
      <c r="N8" s="18">
        <f>IFERROR(IF('7'!E16=5,1,0),0)</f>
        <v>0</v>
      </c>
      <c r="O8" s="18">
        <f>IFERROR(IF('8'!E16=5,1,0),0)</f>
        <v>0</v>
      </c>
      <c r="P8" s="18">
        <f>IFERROR(IF('9'!E16=5,1,0),0)</f>
        <v>0</v>
      </c>
      <c r="Q8" s="18">
        <f>IFERROR(IF('10'!E16=5,1,0),0)</f>
        <v>0</v>
      </c>
      <c r="R8" s="18">
        <f>IFERROR(IF(#REF!=5,1,0),0)</f>
        <v>0</v>
      </c>
      <c r="S8" s="18">
        <f>IFERROR(IF(#REF!=5,1,0),0)</f>
        <v>0</v>
      </c>
      <c r="T8" s="18">
        <f>IFERROR(IF(#REF!=5,1,0),0)</f>
        <v>0</v>
      </c>
      <c r="U8" s="18">
        <f>IFERROR(IF(#REF!=5,1,0),0)</f>
        <v>0</v>
      </c>
      <c r="V8" s="18">
        <f>IFERROR(IF(#REF!=5,1,0),0)</f>
        <v>0</v>
      </c>
      <c r="W8" s="18">
        <f>IFERROR(IF(#REF!=5,1,0),0)</f>
        <v>0</v>
      </c>
      <c r="X8" s="18">
        <f>IFERROR(IF(#REF!=5,1,0),0)</f>
        <v>0</v>
      </c>
      <c r="Y8" s="18">
        <f>IFERROR(IF(#REF!=5,1,0),0)</f>
        <v>0</v>
      </c>
      <c r="Z8" s="18">
        <f>IFERROR(IF(#REF!=5,1,0),0)</f>
        <v>0</v>
      </c>
      <c r="AA8" s="18">
        <f>IFERROR(IF(#REF!=5,1,0),0)</f>
        <v>0</v>
      </c>
      <c r="AB8" s="18">
        <f>IFERROR(IF(#REF!=5,1,0),0)</f>
        <v>0</v>
      </c>
      <c r="AC8" s="18">
        <f>IFERROR(IF(#REF!=5,1,0),0)</f>
        <v>0</v>
      </c>
      <c r="AD8" s="18">
        <f>IFERROR(IF(#REF!=5,1,0),0)</f>
        <v>0</v>
      </c>
      <c r="AE8" s="18">
        <f>IFERROR(IF(#REF!=5,1,0),0)</f>
        <v>0</v>
      </c>
      <c r="AF8" s="18">
        <f>IFERROR(IF(#REF!=5,1,0),0)</f>
        <v>0</v>
      </c>
      <c r="AG8" s="18">
        <f>IFERROR(IF(#REF!=5,1,0),0)</f>
        <v>0</v>
      </c>
      <c r="AH8" s="18">
        <f>IFERROR(IF(#REF!=5,1,0),0)</f>
        <v>0</v>
      </c>
      <c r="AI8" s="18">
        <f>IFERROR(IF(#REF!=5,1,0),0)</f>
        <v>0</v>
      </c>
      <c r="AJ8" s="18">
        <f>IFERROR(IF(#REF!=5,1,0),0)</f>
        <v>0</v>
      </c>
      <c r="AK8" s="18">
        <f>IFERROR(IF(#REF!=5,1,0),0)</f>
        <v>0</v>
      </c>
      <c r="AL8" s="18">
        <f>IFERROR(IF(#REF!=5,1,0),0)</f>
        <v>0</v>
      </c>
      <c r="AM8" s="18">
        <f>IFERROR(IF(#REF!=5,1,0),0)</f>
        <v>0</v>
      </c>
      <c r="AN8" s="18">
        <f>IFERROR(IF(#REF!=5,1,0),0)</f>
        <v>0</v>
      </c>
      <c r="AO8" s="18">
        <f>IFERROR(IF(#REF!=5,1,0),0)</f>
        <v>0</v>
      </c>
      <c r="AP8" s="18">
        <f>IFERROR(IF(#REF!=5,1,0),0)</f>
        <v>0</v>
      </c>
      <c r="AQ8" s="18">
        <f>IFERROR(IF(#REF!=5,1,0),0)</f>
        <v>0</v>
      </c>
      <c r="AR8" s="18">
        <f>IFERROR(IF(#REF!=5,1,0),0)</f>
        <v>0</v>
      </c>
      <c r="AS8" s="18">
        <f>IFERROR(IF(#REF!=5,1,0),0)</f>
        <v>0</v>
      </c>
      <c r="AT8" s="18">
        <f>IFERROR(IF(#REF!=5,1,0),0)</f>
        <v>0</v>
      </c>
      <c r="AU8" s="18">
        <f>IFERROR(IF(#REF!=5,1,0),0)</f>
        <v>0</v>
      </c>
      <c r="AV8" s="18">
        <f>IFERROR(IF(#REF!=5,1,0),0)</f>
        <v>0</v>
      </c>
      <c r="AW8" s="18">
        <f>IFERROR(IF(#REF!=5,1,0),0)</f>
        <v>0</v>
      </c>
      <c r="AX8" s="18">
        <f>IFERROR(IF(#REF!=5,1,0),0)</f>
        <v>0</v>
      </c>
      <c r="AY8" s="18">
        <f>IFERROR(IF(#REF!=5,1,0),0)</f>
        <v>0</v>
      </c>
      <c r="AZ8" s="18">
        <f>IFERROR(IF(#REF!=5,1,0),0)</f>
        <v>0</v>
      </c>
      <c r="BA8" s="18">
        <f>IFERROR(IF(#REF!=5,1,0),0)</f>
        <v>0</v>
      </c>
      <c r="BB8" s="18">
        <f>IFERROR(IF(#REF!=5,1,0),0)</f>
        <v>0</v>
      </c>
      <c r="BC8" s="18">
        <f>IFERROR(IF(#REF!=5,1,0),0)</f>
        <v>0</v>
      </c>
      <c r="BD8" s="42">
        <f t="shared" si="1"/>
        <v>0</v>
      </c>
      <c r="BE8" s="18"/>
      <c r="BF8" s="18"/>
      <c r="BG8" s="18"/>
      <c r="BH8" s="18"/>
    </row>
    <row r="9" spans="1:60" ht="17.25" customHeight="1" x14ac:dyDescent="0.2">
      <c r="A9" s="74" t="s">
        <v>49</v>
      </c>
      <c r="B9" s="74"/>
      <c r="C9" s="74"/>
      <c r="D9" s="74"/>
      <c r="E9" s="9">
        <f t="shared" si="0"/>
        <v>0</v>
      </c>
      <c r="F9" s="3" t="s">
        <v>5</v>
      </c>
      <c r="G9" s="18"/>
      <c r="H9" s="18">
        <f>IFERROR(IF('1'!E17=5,1,0),0)</f>
        <v>0</v>
      </c>
      <c r="I9" s="18">
        <f>IFERROR(IF('2'!E17=5,1,0),0)</f>
        <v>0</v>
      </c>
      <c r="J9" s="18">
        <f>IFERROR(IF('3'!E17=5,1,0),0)</f>
        <v>0</v>
      </c>
      <c r="K9" s="18">
        <f>IFERROR(IF('4'!E17=5,1,0),0)</f>
        <v>0</v>
      </c>
      <c r="L9" s="18">
        <f>IFERROR(IF('5'!E17=5,1,0),0)</f>
        <v>0</v>
      </c>
      <c r="M9" s="18">
        <f>IFERROR(IF('6'!E17=5,1,0),0)</f>
        <v>0</v>
      </c>
      <c r="N9" s="18">
        <f>IFERROR(IF('7'!E17=5,1,0),0)</f>
        <v>0</v>
      </c>
      <c r="O9" s="18">
        <f>IFERROR(IF('8'!E17=5,1,0),0)</f>
        <v>0</v>
      </c>
      <c r="P9" s="18">
        <f>IFERROR(IF('9'!E17=5,1,0),0)</f>
        <v>0</v>
      </c>
      <c r="Q9" s="18">
        <f>IFERROR(IF('10'!E17=5,1,0),0)</f>
        <v>0</v>
      </c>
      <c r="R9" s="18">
        <f>IFERROR(IF(#REF!=5,1,0),0)</f>
        <v>0</v>
      </c>
      <c r="S9" s="18">
        <f>IFERROR(IF(#REF!=5,1,0),0)</f>
        <v>0</v>
      </c>
      <c r="T9" s="18">
        <f>IFERROR(IF(#REF!=5,1,0),0)</f>
        <v>0</v>
      </c>
      <c r="U9" s="18">
        <f>IFERROR(IF(#REF!=5,1,0),0)</f>
        <v>0</v>
      </c>
      <c r="V9" s="18">
        <f>IFERROR(IF(#REF!=5,1,0),0)</f>
        <v>0</v>
      </c>
      <c r="W9" s="18">
        <f>IFERROR(IF(#REF!=5,1,0),0)</f>
        <v>0</v>
      </c>
      <c r="X9" s="18">
        <f>IFERROR(IF(#REF!=5,1,0),0)</f>
        <v>0</v>
      </c>
      <c r="Y9" s="18">
        <f>IFERROR(IF(#REF!=5,1,0),0)</f>
        <v>0</v>
      </c>
      <c r="Z9" s="18">
        <f>IFERROR(IF(#REF!=5,1,0),0)</f>
        <v>0</v>
      </c>
      <c r="AA9" s="18">
        <f>IFERROR(IF(#REF!=5,1,0),0)</f>
        <v>0</v>
      </c>
      <c r="AB9" s="18">
        <f>IFERROR(IF(#REF!=5,1,0),0)</f>
        <v>0</v>
      </c>
      <c r="AC9" s="18">
        <f>IFERROR(IF(#REF!=5,1,0),0)</f>
        <v>0</v>
      </c>
      <c r="AD9" s="18">
        <f>IFERROR(IF(#REF!=5,1,0),0)</f>
        <v>0</v>
      </c>
      <c r="AE9" s="18">
        <f>IFERROR(IF(#REF!=5,1,0),0)</f>
        <v>0</v>
      </c>
      <c r="AF9" s="18">
        <f>IFERROR(IF(#REF!=5,1,0),0)</f>
        <v>0</v>
      </c>
      <c r="AG9" s="18">
        <f>IFERROR(IF(#REF!=5,1,0),0)</f>
        <v>0</v>
      </c>
      <c r="AH9" s="18">
        <f>IFERROR(IF(#REF!=5,1,0),0)</f>
        <v>0</v>
      </c>
      <c r="AI9" s="18">
        <f>IFERROR(IF(#REF!=5,1,0),0)</f>
        <v>0</v>
      </c>
      <c r="AJ9" s="18">
        <f>IFERROR(IF(#REF!=5,1,0),0)</f>
        <v>0</v>
      </c>
      <c r="AK9" s="18">
        <f>IFERROR(IF(#REF!=5,1,0),0)</f>
        <v>0</v>
      </c>
      <c r="AL9" s="18">
        <f>IFERROR(IF(#REF!=5,1,0),0)</f>
        <v>0</v>
      </c>
      <c r="AM9" s="18">
        <f>IFERROR(IF(#REF!=5,1,0),0)</f>
        <v>0</v>
      </c>
      <c r="AN9" s="18">
        <f>IFERROR(IF(#REF!=5,1,0),0)</f>
        <v>0</v>
      </c>
      <c r="AO9" s="18">
        <f>IFERROR(IF(#REF!=5,1,0),0)</f>
        <v>0</v>
      </c>
      <c r="AP9" s="18">
        <f>IFERROR(IF(#REF!=5,1,0),0)</f>
        <v>0</v>
      </c>
      <c r="AQ9" s="18">
        <f>IFERROR(IF(#REF!=5,1,0),0)</f>
        <v>0</v>
      </c>
      <c r="AR9" s="18">
        <f>IFERROR(IF(#REF!=5,1,0),0)</f>
        <v>0</v>
      </c>
      <c r="AS9" s="18">
        <f>IFERROR(IF(#REF!=5,1,0),0)</f>
        <v>0</v>
      </c>
      <c r="AT9" s="18">
        <f>IFERROR(IF(#REF!=5,1,0),0)</f>
        <v>0</v>
      </c>
      <c r="AU9" s="18">
        <f>IFERROR(IF(#REF!=5,1,0),0)</f>
        <v>0</v>
      </c>
      <c r="AV9" s="18">
        <f>IFERROR(IF(#REF!=5,1,0),0)</f>
        <v>0</v>
      </c>
      <c r="AW9" s="18">
        <f>IFERROR(IF(#REF!=5,1,0),0)</f>
        <v>0</v>
      </c>
      <c r="AX9" s="18">
        <f>IFERROR(IF(#REF!=5,1,0),0)</f>
        <v>0</v>
      </c>
      <c r="AY9" s="18">
        <f>IFERROR(IF(#REF!=5,1,0),0)</f>
        <v>0</v>
      </c>
      <c r="AZ9" s="18">
        <f>IFERROR(IF(#REF!=5,1,0),0)</f>
        <v>0</v>
      </c>
      <c r="BA9" s="18">
        <f>IFERROR(IF(#REF!=5,1,0),0)</f>
        <v>0</v>
      </c>
      <c r="BB9" s="18">
        <f>IFERROR(IF(#REF!=5,1,0),0)</f>
        <v>0</v>
      </c>
      <c r="BC9" s="18">
        <f>IFERROR(IF(#REF!=5,1,0),0)</f>
        <v>0</v>
      </c>
      <c r="BD9" s="42">
        <f t="shared" si="1"/>
        <v>0</v>
      </c>
      <c r="BE9" s="18"/>
      <c r="BF9" s="18"/>
      <c r="BG9" s="18"/>
      <c r="BH9" s="18"/>
    </row>
    <row r="10" spans="1:60" ht="17.25" customHeight="1" x14ac:dyDescent="0.2">
      <c r="A10" s="74" t="s">
        <v>50</v>
      </c>
      <c r="B10" s="74"/>
      <c r="C10" s="74"/>
      <c r="D10" s="74"/>
      <c r="E10" s="9">
        <f t="shared" si="0"/>
        <v>0</v>
      </c>
      <c r="F10" s="3" t="s">
        <v>6</v>
      </c>
      <c r="G10" s="18"/>
      <c r="H10" s="18">
        <f>IFERROR(IF('1'!E18=5,1,0),0)</f>
        <v>0</v>
      </c>
      <c r="I10" s="18">
        <f>IFERROR(IF('2'!E18=5,1,0),0)</f>
        <v>0</v>
      </c>
      <c r="J10" s="18">
        <f>IFERROR(IF('3'!E18=5,1,0),0)</f>
        <v>0</v>
      </c>
      <c r="K10" s="18">
        <f>IFERROR(IF('4'!E18=5,1,0),0)</f>
        <v>0</v>
      </c>
      <c r="L10" s="18">
        <f>IFERROR(IF('5'!E18=5,1,0),0)</f>
        <v>0</v>
      </c>
      <c r="M10" s="18">
        <f>IFERROR(IF('6'!E18=5,1,0),0)</f>
        <v>0</v>
      </c>
      <c r="N10" s="18">
        <f>IFERROR(IF('7'!E18=5,1,0),0)</f>
        <v>0</v>
      </c>
      <c r="O10" s="18">
        <f>IFERROR(IF('8'!E18=5,1,0),0)</f>
        <v>0</v>
      </c>
      <c r="P10" s="18">
        <f>IFERROR(IF('9'!E18=5,1,0),0)</f>
        <v>0</v>
      </c>
      <c r="Q10" s="18">
        <f>IFERROR(IF('10'!E18=5,1,0),0)</f>
        <v>0</v>
      </c>
      <c r="R10" s="18">
        <f>IFERROR(IF(#REF!=5,1,0),0)</f>
        <v>0</v>
      </c>
      <c r="S10" s="18">
        <f>IFERROR(IF(#REF!=5,1,0),0)</f>
        <v>0</v>
      </c>
      <c r="T10" s="18">
        <f>IFERROR(IF(#REF!=5,1,0),0)</f>
        <v>0</v>
      </c>
      <c r="U10" s="18">
        <f>IFERROR(IF(#REF!=5,1,0),0)</f>
        <v>0</v>
      </c>
      <c r="V10" s="18">
        <f>IFERROR(IF(#REF!=5,1,0),0)</f>
        <v>0</v>
      </c>
      <c r="W10" s="18">
        <f>IFERROR(IF(#REF!=5,1,0),0)</f>
        <v>0</v>
      </c>
      <c r="X10" s="18">
        <f>IFERROR(IF(#REF!=5,1,0),0)</f>
        <v>0</v>
      </c>
      <c r="Y10" s="18">
        <f>IFERROR(IF(#REF!=5,1,0),0)</f>
        <v>0</v>
      </c>
      <c r="Z10" s="18">
        <f>IFERROR(IF(#REF!=5,1,0),0)</f>
        <v>0</v>
      </c>
      <c r="AA10" s="18">
        <f>IFERROR(IF(#REF!=5,1,0),0)</f>
        <v>0</v>
      </c>
      <c r="AB10" s="18">
        <f>IFERROR(IF(#REF!=5,1,0),0)</f>
        <v>0</v>
      </c>
      <c r="AC10" s="18">
        <f>IFERROR(IF(#REF!=5,1,0),0)</f>
        <v>0</v>
      </c>
      <c r="AD10" s="18">
        <f>IFERROR(IF(#REF!=5,1,0),0)</f>
        <v>0</v>
      </c>
      <c r="AE10" s="18">
        <f>IFERROR(IF(#REF!=5,1,0),0)</f>
        <v>0</v>
      </c>
      <c r="AF10" s="18">
        <f>IFERROR(IF(#REF!=5,1,0),0)</f>
        <v>0</v>
      </c>
      <c r="AG10" s="18">
        <f>IFERROR(IF(#REF!=5,1,0),0)</f>
        <v>0</v>
      </c>
      <c r="AH10" s="18">
        <f>IFERROR(IF(#REF!=5,1,0),0)</f>
        <v>0</v>
      </c>
      <c r="AI10" s="18">
        <f>IFERROR(IF(#REF!=5,1,0),0)</f>
        <v>0</v>
      </c>
      <c r="AJ10" s="18">
        <f>IFERROR(IF(#REF!=5,1,0),0)</f>
        <v>0</v>
      </c>
      <c r="AK10" s="18">
        <f>IFERROR(IF(#REF!=5,1,0),0)</f>
        <v>0</v>
      </c>
      <c r="AL10" s="18">
        <f>IFERROR(IF(#REF!=5,1,0),0)</f>
        <v>0</v>
      </c>
      <c r="AM10" s="18">
        <f>IFERROR(IF(#REF!=5,1,0),0)</f>
        <v>0</v>
      </c>
      <c r="AN10" s="18">
        <f>IFERROR(IF(#REF!=5,1,0),0)</f>
        <v>0</v>
      </c>
      <c r="AO10" s="18">
        <f>IFERROR(IF(#REF!=5,1,0),0)</f>
        <v>0</v>
      </c>
      <c r="AP10" s="18">
        <f>IFERROR(IF(#REF!=5,1,0),0)</f>
        <v>0</v>
      </c>
      <c r="AQ10" s="18">
        <f>IFERROR(IF(#REF!=5,1,0),0)</f>
        <v>0</v>
      </c>
      <c r="AR10" s="18">
        <f>IFERROR(IF(#REF!=5,1,0),0)</f>
        <v>0</v>
      </c>
      <c r="AS10" s="18">
        <f>IFERROR(IF(#REF!=5,1,0),0)</f>
        <v>0</v>
      </c>
      <c r="AT10" s="18">
        <f>IFERROR(IF(#REF!=5,1,0),0)</f>
        <v>0</v>
      </c>
      <c r="AU10" s="18">
        <f>IFERROR(IF(#REF!=5,1,0),0)</f>
        <v>0</v>
      </c>
      <c r="AV10" s="18">
        <f>IFERROR(IF(#REF!=5,1,0),0)</f>
        <v>0</v>
      </c>
      <c r="AW10" s="18">
        <f>IFERROR(IF(#REF!=5,1,0),0)</f>
        <v>0</v>
      </c>
      <c r="AX10" s="18">
        <f>IFERROR(IF(#REF!=5,1,0),0)</f>
        <v>0</v>
      </c>
      <c r="AY10" s="18">
        <f>IFERROR(IF(#REF!=5,1,0),0)</f>
        <v>0</v>
      </c>
      <c r="AZ10" s="18">
        <f>IFERROR(IF(#REF!=5,1,0),0)</f>
        <v>0</v>
      </c>
      <c r="BA10" s="18">
        <f>IFERROR(IF(#REF!=5,1,0),0)</f>
        <v>0</v>
      </c>
      <c r="BB10" s="18">
        <f>IFERROR(IF(#REF!=5,1,0),0)</f>
        <v>0</v>
      </c>
      <c r="BC10" s="18">
        <f>IFERROR(IF(#REF!=5,1,0),0)</f>
        <v>0</v>
      </c>
      <c r="BD10" s="42">
        <f t="shared" si="1"/>
        <v>0</v>
      </c>
      <c r="BE10" s="18"/>
      <c r="BF10" s="18"/>
      <c r="BG10" s="18"/>
      <c r="BH10" s="18"/>
    </row>
    <row r="11" spans="1:60" ht="17.25" customHeight="1" x14ac:dyDescent="0.2">
      <c r="A11" s="74" t="s">
        <v>67</v>
      </c>
      <c r="B11" s="74"/>
      <c r="C11" s="74"/>
      <c r="D11" s="74"/>
      <c r="E11" s="9">
        <f t="shared" si="0"/>
        <v>0</v>
      </c>
      <c r="F11" s="3" t="s">
        <v>6</v>
      </c>
      <c r="G11" s="18"/>
      <c r="H11" s="18">
        <f>IFERROR(IF('1'!E19=5,1,0),0)</f>
        <v>0</v>
      </c>
      <c r="I11" s="18">
        <f>IFERROR(IF('2'!E19=5,1,0),0)</f>
        <v>0</v>
      </c>
      <c r="J11" s="18">
        <f>IFERROR(IF('3'!E19=5,1,0),0)</f>
        <v>0</v>
      </c>
      <c r="K11" s="18">
        <f>IFERROR(IF('4'!E19=5,1,0),0)</f>
        <v>0</v>
      </c>
      <c r="L11" s="18">
        <f>IFERROR(IF('5'!E19=5,1,0),0)</f>
        <v>0</v>
      </c>
      <c r="M11" s="18">
        <f>IFERROR(IF('6'!E19=5,1,0),0)</f>
        <v>0</v>
      </c>
      <c r="N11" s="18">
        <f>IFERROR(IF('7'!E19=5,1,0),0)</f>
        <v>0</v>
      </c>
      <c r="O11" s="18">
        <f>IFERROR(IF('8'!E19=5,1,0),0)</f>
        <v>0</v>
      </c>
      <c r="P11" s="18">
        <f>IFERROR(IF('9'!E19=5,1,0),0)</f>
        <v>0</v>
      </c>
      <c r="Q11" s="18">
        <f>IFERROR(IF('10'!E19=5,1,0),0)</f>
        <v>0</v>
      </c>
      <c r="R11" s="18">
        <f>IFERROR(IF(#REF!=5,1,0),0)</f>
        <v>0</v>
      </c>
      <c r="S11" s="18">
        <f>IFERROR(IF(#REF!=5,1,0),0)</f>
        <v>0</v>
      </c>
      <c r="T11" s="18">
        <f>IFERROR(IF(#REF!=5,1,0),0)</f>
        <v>0</v>
      </c>
      <c r="U11" s="18">
        <f>IFERROR(IF(#REF!=5,1,0),0)</f>
        <v>0</v>
      </c>
      <c r="V11" s="18">
        <f>IFERROR(IF(#REF!=5,1,0),0)</f>
        <v>0</v>
      </c>
      <c r="W11" s="18">
        <f>IFERROR(IF(#REF!=5,1,0),0)</f>
        <v>0</v>
      </c>
      <c r="X11" s="18">
        <f>IFERROR(IF(#REF!=5,1,0),0)</f>
        <v>0</v>
      </c>
      <c r="Y11" s="18">
        <f>IFERROR(IF(#REF!=5,1,0),0)</f>
        <v>0</v>
      </c>
      <c r="Z11" s="18">
        <f>IFERROR(IF(#REF!=5,1,0),0)</f>
        <v>0</v>
      </c>
      <c r="AA11" s="18">
        <f>IFERROR(IF(#REF!=5,1,0),0)</f>
        <v>0</v>
      </c>
      <c r="AB11" s="18">
        <f>IFERROR(IF(#REF!=5,1,0),0)</f>
        <v>0</v>
      </c>
      <c r="AC11" s="18">
        <f>IFERROR(IF(#REF!=5,1,0),0)</f>
        <v>0</v>
      </c>
      <c r="AD11" s="18">
        <f>IFERROR(IF(#REF!=5,1,0),0)</f>
        <v>0</v>
      </c>
      <c r="AE11" s="18">
        <f>IFERROR(IF(#REF!=5,1,0),0)</f>
        <v>0</v>
      </c>
      <c r="AF11" s="18">
        <f>IFERROR(IF(#REF!=5,1,0),0)</f>
        <v>0</v>
      </c>
      <c r="AG11" s="18">
        <f>IFERROR(IF(#REF!=5,1,0),0)</f>
        <v>0</v>
      </c>
      <c r="AH11" s="18">
        <f>IFERROR(IF(#REF!=5,1,0),0)</f>
        <v>0</v>
      </c>
      <c r="AI11" s="18">
        <f>IFERROR(IF(#REF!=5,1,0),0)</f>
        <v>0</v>
      </c>
      <c r="AJ11" s="18">
        <f>IFERROR(IF(#REF!=5,1,0),0)</f>
        <v>0</v>
      </c>
      <c r="AK11" s="18">
        <f>IFERROR(IF(#REF!=5,1,0),0)</f>
        <v>0</v>
      </c>
      <c r="AL11" s="18">
        <f>IFERROR(IF(#REF!=5,1,0),0)</f>
        <v>0</v>
      </c>
      <c r="AM11" s="18">
        <f>IFERROR(IF(#REF!=5,1,0),0)</f>
        <v>0</v>
      </c>
      <c r="AN11" s="18">
        <f>IFERROR(IF(#REF!=5,1,0),0)</f>
        <v>0</v>
      </c>
      <c r="AO11" s="18">
        <f>IFERROR(IF(#REF!=5,1,0),0)</f>
        <v>0</v>
      </c>
      <c r="AP11" s="18">
        <f>IFERROR(IF(#REF!=5,1,0),0)</f>
        <v>0</v>
      </c>
      <c r="AQ11" s="18">
        <f>IFERROR(IF(#REF!=5,1,0),0)</f>
        <v>0</v>
      </c>
      <c r="AR11" s="18">
        <f>IFERROR(IF(#REF!=5,1,0),0)</f>
        <v>0</v>
      </c>
      <c r="AS11" s="18">
        <f>IFERROR(IF(#REF!=5,1,0),0)</f>
        <v>0</v>
      </c>
      <c r="AT11" s="18">
        <f>IFERROR(IF(#REF!=5,1,0),0)</f>
        <v>0</v>
      </c>
      <c r="AU11" s="18">
        <f>IFERROR(IF(#REF!=5,1,0),0)</f>
        <v>0</v>
      </c>
      <c r="AV11" s="18">
        <f>IFERROR(IF(#REF!=5,1,0),0)</f>
        <v>0</v>
      </c>
      <c r="AW11" s="18">
        <f>IFERROR(IF(#REF!=5,1,0),0)</f>
        <v>0</v>
      </c>
      <c r="AX11" s="18">
        <f>IFERROR(IF(#REF!=5,1,0),0)</f>
        <v>0</v>
      </c>
      <c r="AY11" s="18">
        <f>IFERROR(IF(#REF!=5,1,0),0)</f>
        <v>0</v>
      </c>
      <c r="AZ11" s="18">
        <f>IFERROR(IF(#REF!=5,1,0),0)</f>
        <v>0</v>
      </c>
      <c r="BA11" s="18">
        <f>IFERROR(IF(#REF!=5,1,0),0)</f>
        <v>0</v>
      </c>
      <c r="BB11" s="18">
        <f>IFERROR(IF(#REF!=5,1,0),0)</f>
        <v>0</v>
      </c>
      <c r="BC11" s="18">
        <f>IFERROR(IF(#REF!=5,1,0),0)</f>
        <v>0</v>
      </c>
      <c r="BD11" s="42">
        <f t="shared" si="1"/>
        <v>0</v>
      </c>
      <c r="BE11" s="18"/>
      <c r="BF11" s="18"/>
      <c r="BG11" s="18"/>
      <c r="BH11" s="18"/>
    </row>
    <row r="12" spans="1:60" ht="17.25" customHeight="1" x14ac:dyDescent="0.2">
      <c r="A12" s="74" t="s">
        <v>51</v>
      </c>
      <c r="B12" s="74"/>
      <c r="C12" s="74"/>
      <c r="D12" s="74"/>
      <c r="E12" s="9">
        <f t="shared" si="0"/>
        <v>0</v>
      </c>
      <c r="F12" s="3" t="s">
        <v>6</v>
      </c>
      <c r="G12" s="18"/>
      <c r="H12" s="18">
        <f>IFERROR(IF('1'!E20=5,1,0),0)</f>
        <v>0</v>
      </c>
      <c r="I12" s="18">
        <f>IFERROR(IF('2'!E20=5,1,0),0)</f>
        <v>0</v>
      </c>
      <c r="J12" s="18">
        <f>IFERROR(IF('3'!E20=5,1,0),0)</f>
        <v>0</v>
      </c>
      <c r="K12" s="18">
        <f>IFERROR(IF('4'!E20=5,1,0),0)</f>
        <v>0</v>
      </c>
      <c r="L12" s="18">
        <f>IFERROR(IF('5'!E20=5,1,0),0)</f>
        <v>0</v>
      </c>
      <c r="M12" s="18">
        <f>IFERROR(IF('6'!E20=5,1,0),0)</f>
        <v>0</v>
      </c>
      <c r="N12" s="18">
        <f>IFERROR(IF('7'!E20=5,1,0),0)</f>
        <v>0</v>
      </c>
      <c r="O12" s="18">
        <f>IFERROR(IF('8'!E20=5,1,0),0)</f>
        <v>0</v>
      </c>
      <c r="P12" s="18">
        <f>IFERROR(IF('9'!E20=5,1,0),0)</f>
        <v>0</v>
      </c>
      <c r="Q12" s="18">
        <f>IFERROR(IF('10'!E20=5,1,0),0)</f>
        <v>0</v>
      </c>
      <c r="R12" s="18">
        <f>IFERROR(IF(#REF!=5,1,0),0)</f>
        <v>0</v>
      </c>
      <c r="S12" s="18">
        <f>IFERROR(IF(#REF!=5,1,0),0)</f>
        <v>0</v>
      </c>
      <c r="T12" s="18">
        <f>IFERROR(IF(#REF!=5,1,0),0)</f>
        <v>0</v>
      </c>
      <c r="U12" s="18">
        <f>IFERROR(IF(#REF!=5,1,0),0)</f>
        <v>0</v>
      </c>
      <c r="V12" s="18">
        <f>IFERROR(IF(#REF!=5,1,0),0)</f>
        <v>0</v>
      </c>
      <c r="W12" s="18">
        <f>IFERROR(IF(#REF!=5,1,0),0)</f>
        <v>0</v>
      </c>
      <c r="X12" s="18">
        <f>IFERROR(IF(#REF!=5,1,0),0)</f>
        <v>0</v>
      </c>
      <c r="Y12" s="18">
        <f>IFERROR(IF(#REF!=5,1,0),0)</f>
        <v>0</v>
      </c>
      <c r="Z12" s="18">
        <f>IFERROR(IF(#REF!=5,1,0),0)</f>
        <v>0</v>
      </c>
      <c r="AA12" s="18">
        <f>IFERROR(IF(#REF!=5,1,0),0)</f>
        <v>0</v>
      </c>
      <c r="AB12" s="18">
        <f>IFERROR(IF(#REF!=5,1,0),0)</f>
        <v>0</v>
      </c>
      <c r="AC12" s="18">
        <f>IFERROR(IF(#REF!=5,1,0),0)</f>
        <v>0</v>
      </c>
      <c r="AD12" s="18">
        <f>IFERROR(IF(#REF!=5,1,0),0)</f>
        <v>0</v>
      </c>
      <c r="AE12" s="18">
        <f>IFERROR(IF(#REF!=5,1,0),0)</f>
        <v>0</v>
      </c>
      <c r="AF12" s="18">
        <f>IFERROR(IF(#REF!=5,1,0),0)</f>
        <v>0</v>
      </c>
      <c r="AG12" s="18">
        <f>IFERROR(IF(#REF!=5,1,0),0)</f>
        <v>0</v>
      </c>
      <c r="AH12" s="18">
        <f>IFERROR(IF(#REF!=5,1,0),0)</f>
        <v>0</v>
      </c>
      <c r="AI12" s="18">
        <f>IFERROR(IF(#REF!=5,1,0),0)</f>
        <v>0</v>
      </c>
      <c r="AJ12" s="18">
        <f>IFERROR(IF(#REF!=5,1,0),0)</f>
        <v>0</v>
      </c>
      <c r="AK12" s="18">
        <f>IFERROR(IF(#REF!=5,1,0),0)</f>
        <v>0</v>
      </c>
      <c r="AL12" s="18">
        <f>IFERROR(IF(#REF!=5,1,0),0)</f>
        <v>0</v>
      </c>
      <c r="AM12" s="18">
        <f>IFERROR(IF(#REF!=5,1,0),0)</f>
        <v>0</v>
      </c>
      <c r="AN12" s="18">
        <f>IFERROR(IF(#REF!=5,1,0),0)</f>
        <v>0</v>
      </c>
      <c r="AO12" s="18">
        <f>IFERROR(IF(#REF!=5,1,0),0)</f>
        <v>0</v>
      </c>
      <c r="AP12" s="18">
        <f>IFERROR(IF(#REF!=5,1,0),0)</f>
        <v>0</v>
      </c>
      <c r="AQ12" s="18">
        <f>IFERROR(IF(#REF!=5,1,0),0)</f>
        <v>0</v>
      </c>
      <c r="AR12" s="18">
        <f>IFERROR(IF(#REF!=5,1,0),0)</f>
        <v>0</v>
      </c>
      <c r="AS12" s="18">
        <f>IFERROR(IF(#REF!=5,1,0),0)</f>
        <v>0</v>
      </c>
      <c r="AT12" s="18">
        <f>IFERROR(IF(#REF!=5,1,0),0)</f>
        <v>0</v>
      </c>
      <c r="AU12" s="18">
        <f>IFERROR(IF(#REF!=5,1,0),0)</f>
        <v>0</v>
      </c>
      <c r="AV12" s="18">
        <f>IFERROR(IF(#REF!=5,1,0),0)</f>
        <v>0</v>
      </c>
      <c r="AW12" s="18">
        <f>IFERROR(IF(#REF!=5,1,0),0)</f>
        <v>0</v>
      </c>
      <c r="AX12" s="18">
        <f>IFERROR(IF(#REF!=5,1,0),0)</f>
        <v>0</v>
      </c>
      <c r="AY12" s="18">
        <f>IFERROR(IF(#REF!=5,1,0),0)</f>
        <v>0</v>
      </c>
      <c r="AZ12" s="18">
        <f>IFERROR(IF(#REF!=5,1,0),0)</f>
        <v>0</v>
      </c>
      <c r="BA12" s="18">
        <f>IFERROR(IF(#REF!=5,1,0),0)</f>
        <v>0</v>
      </c>
      <c r="BB12" s="18">
        <f>IFERROR(IF(#REF!=5,1,0),0)</f>
        <v>0</v>
      </c>
      <c r="BC12" s="18">
        <f>IFERROR(IF(#REF!=5,1,0),0)</f>
        <v>0</v>
      </c>
      <c r="BD12" s="42">
        <f t="shared" si="1"/>
        <v>0</v>
      </c>
      <c r="BE12" s="18"/>
      <c r="BF12" s="18"/>
      <c r="BG12" s="18"/>
      <c r="BH12" s="18"/>
    </row>
    <row r="13" spans="1:60" ht="17.25" customHeight="1" x14ac:dyDescent="0.2">
      <c r="A13" s="74" t="s">
        <v>52</v>
      </c>
      <c r="B13" s="74"/>
      <c r="C13" s="74"/>
      <c r="D13" s="74"/>
      <c r="E13" s="9">
        <f t="shared" si="0"/>
        <v>0</v>
      </c>
      <c r="F13" s="3" t="s">
        <v>6</v>
      </c>
      <c r="G13" s="18"/>
      <c r="H13" s="18">
        <f>IFERROR(IF('1'!E21=5,1,0),0)</f>
        <v>0</v>
      </c>
      <c r="I13" s="18">
        <f>IFERROR(IF('2'!E21=5,1,0),0)</f>
        <v>0</v>
      </c>
      <c r="J13" s="18">
        <f>IFERROR(IF('3'!E21=5,1,0),0)</f>
        <v>0</v>
      </c>
      <c r="K13" s="18">
        <f>IFERROR(IF('4'!E21=5,1,0),0)</f>
        <v>0</v>
      </c>
      <c r="L13" s="18">
        <f>IFERROR(IF('5'!E21=5,1,0),0)</f>
        <v>0</v>
      </c>
      <c r="M13" s="18">
        <f>IFERROR(IF('6'!E21=5,1,0),0)</f>
        <v>0</v>
      </c>
      <c r="N13" s="18">
        <f>IFERROR(IF('7'!E21=5,1,0),0)</f>
        <v>0</v>
      </c>
      <c r="O13" s="18">
        <f>IFERROR(IF('8'!E21=5,1,0),0)</f>
        <v>0</v>
      </c>
      <c r="P13" s="18">
        <f>IFERROR(IF('9'!E21=5,1,0),0)</f>
        <v>0</v>
      </c>
      <c r="Q13" s="18">
        <f>IFERROR(IF('10'!E21=5,1,0),0)</f>
        <v>0</v>
      </c>
      <c r="R13" s="18">
        <f>IFERROR(IF(#REF!=5,1,0),0)</f>
        <v>0</v>
      </c>
      <c r="S13" s="18">
        <f>IFERROR(IF(#REF!=5,1,0),0)</f>
        <v>0</v>
      </c>
      <c r="T13" s="18">
        <f>IFERROR(IF(#REF!=5,1,0),0)</f>
        <v>0</v>
      </c>
      <c r="U13" s="18">
        <f>IFERROR(IF(#REF!=5,1,0),0)</f>
        <v>0</v>
      </c>
      <c r="V13" s="18">
        <f>IFERROR(IF(#REF!=5,1,0),0)</f>
        <v>0</v>
      </c>
      <c r="W13" s="18">
        <f>IFERROR(IF(#REF!=5,1,0),0)</f>
        <v>0</v>
      </c>
      <c r="X13" s="18">
        <f>IFERROR(IF(#REF!=5,1,0),0)</f>
        <v>0</v>
      </c>
      <c r="Y13" s="18">
        <f>IFERROR(IF(#REF!=5,1,0),0)</f>
        <v>0</v>
      </c>
      <c r="Z13" s="18">
        <f>IFERROR(IF(#REF!=5,1,0),0)</f>
        <v>0</v>
      </c>
      <c r="AA13" s="18">
        <f>IFERROR(IF(#REF!=5,1,0),0)</f>
        <v>0</v>
      </c>
      <c r="AB13" s="18">
        <f>IFERROR(IF(#REF!=5,1,0),0)</f>
        <v>0</v>
      </c>
      <c r="AC13" s="18">
        <f>IFERROR(IF(#REF!=5,1,0),0)</f>
        <v>0</v>
      </c>
      <c r="AD13" s="18">
        <f>IFERROR(IF(#REF!=5,1,0),0)</f>
        <v>0</v>
      </c>
      <c r="AE13" s="18">
        <f>IFERROR(IF(#REF!=5,1,0),0)</f>
        <v>0</v>
      </c>
      <c r="AF13" s="18">
        <f>IFERROR(IF(#REF!=5,1,0),0)</f>
        <v>0</v>
      </c>
      <c r="AG13" s="18">
        <f>IFERROR(IF(#REF!=5,1,0),0)</f>
        <v>0</v>
      </c>
      <c r="AH13" s="18">
        <f>IFERROR(IF(#REF!=5,1,0),0)</f>
        <v>0</v>
      </c>
      <c r="AI13" s="18">
        <f>IFERROR(IF(#REF!=5,1,0),0)</f>
        <v>0</v>
      </c>
      <c r="AJ13" s="18">
        <f>IFERROR(IF(#REF!=5,1,0),0)</f>
        <v>0</v>
      </c>
      <c r="AK13" s="18">
        <f>IFERROR(IF(#REF!=5,1,0),0)</f>
        <v>0</v>
      </c>
      <c r="AL13" s="18">
        <f>IFERROR(IF(#REF!=5,1,0),0)</f>
        <v>0</v>
      </c>
      <c r="AM13" s="18">
        <f>IFERROR(IF(#REF!=5,1,0),0)</f>
        <v>0</v>
      </c>
      <c r="AN13" s="18">
        <f>IFERROR(IF(#REF!=5,1,0),0)</f>
        <v>0</v>
      </c>
      <c r="AO13" s="18">
        <f>IFERROR(IF(#REF!=5,1,0),0)</f>
        <v>0</v>
      </c>
      <c r="AP13" s="18">
        <f>IFERROR(IF(#REF!=5,1,0),0)</f>
        <v>0</v>
      </c>
      <c r="AQ13" s="18">
        <f>IFERROR(IF(#REF!=5,1,0),0)</f>
        <v>0</v>
      </c>
      <c r="AR13" s="18">
        <f>IFERROR(IF(#REF!=5,1,0),0)</f>
        <v>0</v>
      </c>
      <c r="AS13" s="18">
        <f>IFERROR(IF(#REF!=5,1,0),0)</f>
        <v>0</v>
      </c>
      <c r="AT13" s="18">
        <f>IFERROR(IF(#REF!=5,1,0),0)</f>
        <v>0</v>
      </c>
      <c r="AU13" s="18">
        <f>IFERROR(IF(#REF!=5,1,0),0)</f>
        <v>0</v>
      </c>
      <c r="AV13" s="18">
        <f>IFERROR(IF(#REF!=5,1,0),0)</f>
        <v>0</v>
      </c>
      <c r="AW13" s="18">
        <f>IFERROR(IF(#REF!=5,1,0),0)</f>
        <v>0</v>
      </c>
      <c r="AX13" s="18">
        <f>IFERROR(IF(#REF!=5,1,0),0)</f>
        <v>0</v>
      </c>
      <c r="AY13" s="18">
        <f>IFERROR(IF(#REF!=5,1,0),0)</f>
        <v>0</v>
      </c>
      <c r="AZ13" s="18">
        <f>IFERROR(IF(#REF!=5,1,0),0)</f>
        <v>0</v>
      </c>
      <c r="BA13" s="18">
        <f>IFERROR(IF(#REF!=5,1,0),0)</f>
        <v>0</v>
      </c>
      <c r="BB13" s="18">
        <f>IFERROR(IF(#REF!=5,1,0),0)</f>
        <v>0</v>
      </c>
      <c r="BC13" s="18">
        <f>IFERROR(IF(#REF!=5,1,0),0)</f>
        <v>0</v>
      </c>
      <c r="BD13" s="42">
        <f t="shared" si="1"/>
        <v>0</v>
      </c>
      <c r="BE13" s="18"/>
      <c r="BF13" s="18"/>
      <c r="BG13" s="18"/>
      <c r="BH13" s="18"/>
    </row>
    <row r="14" spans="1:60" ht="17.25" customHeight="1" x14ac:dyDescent="0.2">
      <c r="A14" s="74" t="s">
        <v>68</v>
      </c>
      <c r="B14" s="74"/>
      <c r="C14" s="74"/>
      <c r="D14" s="74"/>
      <c r="E14" s="9">
        <f t="shared" si="0"/>
        <v>0</v>
      </c>
      <c r="F14" s="3" t="s">
        <v>6</v>
      </c>
      <c r="G14" s="18"/>
      <c r="H14" s="18">
        <f>IFERROR(IF('1'!E22=5,1,0),0)</f>
        <v>0</v>
      </c>
      <c r="I14" s="18">
        <f>IFERROR(IF('2'!E22=5,1,0),0)</f>
        <v>0</v>
      </c>
      <c r="J14" s="18">
        <f>IFERROR(IF('3'!E22=5,1,0),0)</f>
        <v>0</v>
      </c>
      <c r="K14" s="18">
        <f>IFERROR(IF('4'!E22=5,1,0),0)</f>
        <v>0</v>
      </c>
      <c r="L14" s="18">
        <f>IFERROR(IF('5'!E22=5,1,0),0)</f>
        <v>0</v>
      </c>
      <c r="M14" s="18">
        <f>IFERROR(IF('6'!E22=5,1,0),0)</f>
        <v>0</v>
      </c>
      <c r="N14" s="18">
        <f>IFERROR(IF('7'!E22=5,1,0),0)</f>
        <v>0</v>
      </c>
      <c r="O14" s="18">
        <f>IFERROR(IF('8'!E22=5,1,0),0)</f>
        <v>0</v>
      </c>
      <c r="P14" s="18">
        <f>IFERROR(IF('9'!E22=5,1,0),0)</f>
        <v>0</v>
      </c>
      <c r="Q14" s="18">
        <f>IFERROR(IF('10'!E22=5,1,0),0)</f>
        <v>0</v>
      </c>
      <c r="R14" s="18">
        <f>IFERROR(IF(#REF!=5,1,0),0)</f>
        <v>0</v>
      </c>
      <c r="S14" s="18">
        <f>IFERROR(IF(#REF!=5,1,0),0)</f>
        <v>0</v>
      </c>
      <c r="T14" s="18">
        <f>IFERROR(IF(#REF!=5,1,0),0)</f>
        <v>0</v>
      </c>
      <c r="U14" s="18">
        <f>IFERROR(IF(#REF!=5,1,0),0)</f>
        <v>0</v>
      </c>
      <c r="V14" s="18">
        <f>IFERROR(IF(#REF!=5,1,0),0)</f>
        <v>0</v>
      </c>
      <c r="W14" s="18">
        <f>IFERROR(IF(#REF!=5,1,0),0)</f>
        <v>0</v>
      </c>
      <c r="X14" s="18">
        <f>IFERROR(IF(#REF!=5,1,0),0)</f>
        <v>0</v>
      </c>
      <c r="Y14" s="18">
        <f>IFERROR(IF(#REF!=5,1,0),0)</f>
        <v>0</v>
      </c>
      <c r="Z14" s="18">
        <f>IFERROR(IF(#REF!=5,1,0),0)</f>
        <v>0</v>
      </c>
      <c r="AA14" s="18">
        <f>IFERROR(IF(#REF!=5,1,0),0)</f>
        <v>0</v>
      </c>
      <c r="AB14" s="18">
        <f>IFERROR(IF(#REF!=5,1,0),0)</f>
        <v>0</v>
      </c>
      <c r="AC14" s="18">
        <f>IFERROR(IF(#REF!=5,1,0),0)</f>
        <v>0</v>
      </c>
      <c r="AD14" s="18">
        <f>IFERROR(IF(#REF!=5,1,0),0)</f>
        <v>0</v>
      </c>
      <c r="AE14" s="18">
        <f>IFERROR(IF(#REF!=5,1,0),0)</f>
        <v>0</v>
      </c>
      <c r="AF14" s="18">
        <f>IFERROR(IF(#REF!=5,1,0),0)</f>
        <v>0</v>
      </c>
      <c r="AG14" s="18">
        <f>IFERROR(IF(#REF!=5,1,0),0)</f>
        <v>0</v>
      </c>
      <c r="AH14" s="18">
        <f>IFERROR(IF(#REF!=5,1,0),0)</f>
        <v>0</v>
      </c>
      <c r="AI14" s="18">
        <f>IFERROR(IF(#REF!=5,1,0),0)</f>
        <v>0</v>
      </c>
      <c r="AJ14" s="18">
        <f>IFERROR(IF(#REF!=5,1,0),0)</f>
        <v>0</v>
      </c>
      <c r="AK14" s="18">
        <f>IFERROR(IF(#REF!=5,1,0),0)</f>
        <v>0</v>
      </c>
      <c r="AL14" s="18">
        <f>IFERROR(IF(#REF!=5,1,0),0)</f>
        <v>0</v>
      </c>
      <c r="AM14" s="18">
        <f>IFERROR(IF(#REF!=5,1,0),0)</f>
        <v>0</v>
      </c>
      <c r="AN14" s="18">
        <f>IFERROR(IF(#REF!=5,1,0),0)</f>
        <v>0</v>
      </c>
      <c r="AO14" s="18">
        <f>IFERROR(IF(#REF!=5,1,0),0)</f>
        <v>0</v>
      </c>
      <c r="AP14" s="18">
        <f>IFERROR(IF(#REF!=5,1,0),0)</f>
        <v>0</v>
      </c>
      <c r="AQ14" s="18">
        <f>IFERROR(IF(#REF!=5,1,0),0)</f>
        <v>0</v>
      </c>
      <c r="AR14" s="18">
        <f>IFERROR(IF(#REF!=5,1,0),0)</f>
        <v>0</v>
      </c>
      <c r="AS14" s="18">
        <f>IFERROR(IF(#REF!=5,1,0),0)</f>
        <v>0</v>
      </c>
      <c r="AT14" s="18">
        <f>IFERROR(IF(#REF!=5,1,0),0)</f>
        <v>0</v>
      </c>
      <c r="AU14" s="18">
        <f>IFERROR(IF(#REF!=5,1,0),0)</f>
        <v>0</v>
      </c>
      <c r="AV14" s="18">
        <f>IFERROR(IF(#REF!=5,1,0),0)</f>
        <v>0</v>
      </c>
      <c r="AW14" s="18">
        <f>IFERROR(IF(#REF!=5,1,0),0)</f>
        <v>0</v>
      </c>
      <c r="AX14" s="18">
        <f>IFERROR(IF(#REF!=5,1,0),0)</f>
        <v>0</v>
      </c>
      <c r="AY14" s="18">
        <f>IFERROR(IF(#REF!=5,1,0),0)</f>
        <v>0</v>
      </c>
      <c r="AZ14" s="18">
        <f>IFERROR(IF(#REF!=5,1,0),0)</f>
        <v>0</v>
      </c>
      <c r="BA14" s="18">
        <f>IFERROR(IF(#REF!=5,1,0),0)</f>
        <v>0</v>
      </c>
      <c r="BB14" s="18">
        <f>IFERROR(IF(#REF!=5,1,0),0)</f>
        <v>0</v>
      </c>
      <c r="BC14" s="18">
        <f>IFERROR(IF(#REF!=5,1,0),0)</f>
        <v>0</v>
      </c>
      <c r="BD14" s="42">
        <f t="shared" si="1"/>
        <v>0</v>
      </c>
      <c r="BE14" s="18"/>
      <c r="BF14" s="18"/>
      <c r="BG14" s="18"/>
      <c r="BH14" s="18"/>
    </row>
    <row r="15" spans="1:60" ht="17.25" customHeight="1" x14ac:dyDescent="0.2">
      <c r="A15" s="74" t="s">
        <v>69</v>
      </c>
      <c r="B15" s="74"/>
      <c r="C15" s="74"/>
      <c r="D15" s="74"/>
      <c r="E15" s="9">
        <f t="shared" si="0"/>
        <v>0</v>
      </c>
      <c r="F15" s="3" t="s">
        <v>5</v>
      </c>
      <c r="G15" s="18"/>
      <c r="H15" s="18">
        <f>IFERROR(IF('1'!E23=5,1,0),0)</f>
        <v>0</v>
      </c>
      <c r="I15" s="18">
        <f>IFERROR(IF('2'!E23=5,1,0),0)</f>
        <v>0</v>
      </c>
      <c r="J15" s="18">
        <f>IFERROR(IF('3'!E23=5,1,0),0)</f>
        <v>0</v>
      </c>
      <c r="K15" s="18">
        <f>IFERROR(IF('4'!E23=5,1,0),0)</f>
        <v>0</v>
      </c>
      <c r="L15" s="18">
        <f>IFERROR(IF('5'!E23=5,1,0),0)</f>
        <v>0</v>
      </c>
      <c r="M15" s="18">
        <f>IFERROR(IF('6'!E23=5,1,0),0)</f>
        <v>0</v>
      </c>
      <c r="N15" s="18">
        <f>IFERROR(IF('7'!E23=5,1,0),0)</f>
        <v>0</v>
      </c>
      <c r="O15" s="18">
        <f>IFERROR(IF('8'!E23=5,1,0),0)</f>
        <v>0</v>
      </c>
      <c r="P15" s="18">
        <f>IFERROR(IF('9'!E23=5,1,0),0)</f>
        <v>0</v>
      </c>
      <c r="Q15" s="18">
        <f>IFERROR(IF('10'!E23=5,1,0),0)</f>
        <v>0</v>
      </c>
      <c r="R15" s="18">
        <f>IFERROR(IF(#REF!=5,1,0),0)</f>
        <v>0</v>
      </c>
      <c r="S15" s="18">
        <f>IFERROR(IF(#REF!=5,1,0),0)</f>
        <v>0</v>
      </c>
      <c r="T15" s="18">
        <f>IFERROR(IF(#REF!=5,1,0),0)</f>
        <v>0</v>
      </c>
      <c r="U15" s="18">
        <f>IFERROR(IF(#REF!=5,1,0),0)</f>
        <v>0</v>
      </c>
      <c r="V15" s="18">
        <f>IFERROR(IF(#REF!=5,1,0),0)</f>
        <v>0</v>
      </c>
      <c r="W15" s="18">
        <f>IFERROR(IF(#REF!=5,1,0),0)</f>
        <v>0</v>
      </c>
      <c r="X15" s="18">
        <f>IFERROR(IF(#REF!=5,1,0),0)</f>
        <v>0</v>
      </c>
      <c r="Y15" s="18">
        <f>IFERROR(IF(#REF!=5,1,0),0)</f>
        <v>0</v>
      </c>
      <c r="Z15" s="18">
        <f>IFERROR(IF(#REF!=5,1,0),0)</f>
        <v>0</v>
      </c>
      <c r="AA15" s="18">
        <f>IFERROR(IF(#REF!=5,1,0),0)</f>
        <v>0</v>
      </c>
      <c r="AB15" s="18">
        <f>IFERROR(IF(#REF!=5,1,0),0)</f>
        <v>0</v>
      </c>
      <c r="AC15" s="18">
        <f>IFERROR(IF(#REF!=5,1,0),0)</f>
        <v>0</v>
      </c>
      <c r="AD15" s="18">
        <f>IFERROR(IF(#REF!=5,1,0),0)</f>
        <v>0</v>
      </c>
      <c r="AE15" s="18">
        <f>IFERROR(IF(#REF!=5,1,0),0)</f>
        <v>0</v>
      </c>
      <c r="AF15" s="18">
        <f>IFERROR(IF(#REF!=5,1,0),0)</f>
        <v>0</v>
      </c>
      <c r="AG15" s="18">
        <f>IFERROR(IF(#REF!=5,1,0),0)</f>
        <v>0</v>
      </c>
      <c r="AH15" s="18">
        <f>IFERROR(IF(#REF!=5,1,0),0)</f>
        <v>0</v>
      </c>
      <c r="AI15" s="18">
        <f>IFERROR(IF(#REF!=5,1,0),0)</f>
        <v>0</v>
      </c>
      <c r="AJ15" s="18">
        <f>IFERROR(IF(#REF!=5,1,0),0)</f>
        <v>0</v>
      </c>
      <c r="AK15" s="18">
        <f>IFERROR(IF(#REF!=5,1,0),0)</f>
        <v>0</v>
      </c>
      <c r="AL15" s="18">
        <f>IFERROR(IF(#REF!=5,1,0),0)</f>
        <v>0</v>
      </c>
      <c r="AM15" s="18">
        <f>IFERROR(IF(#REF!=5,1,0),0)</f>
        <v>0</v>
      </c>
      <c r="AN15" s="18">
        <f>IFERROR(IF(#REF!=5,1,0),0)</f>
        <v>0</v>
      </c>
      <c r="AO15" s="18">
        <f>IFERROR(IF(#REF!=5,1,0),0)</f>
        <v>0</v>
      </c>
      <c r="AP15" s="18">
        <f>IFERROR(IF(#REF!=5,1,0),0)</f>
        <v>0</v>
      </c>
      <c r="AQ15" s="18">
        <f>IFERROR(IF(#REF!=5,1,0),0)</f>
        <v>0</v>
      </c>
      <c r="AR15" s="18">
        <f>IFERROR(IF(#REF!=5,1,0),0)</f>
        <v>0</v>
      </c>
      <c r="AS15" s="18">
        <f>IFERROR(IF(#REF!=5,1,0),0)</f>
        <v>0</v>
      </c>
      <c r="AT15" s="18">
        <f>IFERROR(IF(#REF!=5,1,0),0)</f>
        <v>0</v>
      </c>
      <c r="AU15" s="18">
        <f>IFERROR(IF(#REF!=5,1,0),0)</f>
        <v>0</v>
      </c>
      <c r="AV15" s="18">
        <f>IFERROR(IF(#REF!=5,1,0),0)</f>
        <v>0</v>
      </c>
      <c r="AW15" s="18">
        <f>IFERROR(IF(#REF!=5,1,0),0)</f>
        <v>0</v>
      </c>
      <c r="AX15" s="18">
        <f>IFERROR(IF(#REF!=5,1,0),0)</f>
        <v>0</v>
      </c>
      <c r="AY15" s="18">
        <f>IFERROR(IF(#REF!=5,1,0),0)</f>
        <v>0</v>
      </c>
      <c r="AZ15" s="18">
        <f>IFERROR(IF(#REF!=5,1,0),0)</f>
        <v>0</v>
      </c>
      <c r="BA15" s="18">
        <f>IFERROR(IF(#REF!=5,1,0),0)</f>
        <v>0</v>
      </c>
      <c r="BB15" s="18">
        <f>IFERROR(IF(#REF!=5,1,0),0)</f>
        <v>0</v>
      </c>
      <c r="BC15" s="18">
        <f>IFERROR(IF(#REF!=5,1,0),0)</f>
        <v>0</v>
      </c>
      <c r="BD15" s="42">
        <f t="shared" si="1"/>
        <v>0</v>
      </c>
      <c r="BE15" s="18"/>
      <c r="BF15" s="18"/>
      <c r="BG15" s="18"/>
      <c r="BH15" s="18"/>
    </row>
    <row r="16" spans="1:60" ht="17.25" customHeight="1" x14ac:dyDescent="0.2">
      <c r="A16" s="74" t="s">
        <v>53</v>
      </c>
      <c r="B16" s="74"/>
      <c r="C16" s="74"/>
      <c r="D16" s="74"/>
      <c r="E16" s="9">
        <f t="shared" si="0"/>
        <v>0</v>
      </c>
      <c r="F16" s="3" t="s">
        <v>5</v>
      </c>
      <c r="G16" s="18"/>
      <c r="H16" s="18">
        <f>IFERROR(IF('1'!E24=5,1,0),0)</f>
        <v>0</v>
      </c>
      <c r="I16" s="18">
        <f>IFERROR(IF('2'!E24=5,1,0),0)</f>
        <v>0</v>
      </c>
      <c r="J16" s="18">
        <f>IFERROR(IF('3'!E24=5,1,0),0)</f>
        <v>0</v>
      </c>
      <c r="K16" s="18">
        <f>IFERROR(IF('4'!E24=5,1,0),0)</f>
        <v>0</v>
      </c>
      <c r="L16" s="18">
        <f>IFERROR(IF('5'!E24=5,1,0),0)</f>
        <v>0</v>
      </c>
      <c r="M16" s="18">
        <f>IFERROR(IF('6'!E24=5,1,0),0)</f>
        <v>0</v>
      </c>
      <c r="N16" s="18">
        <f>IFERROR(IF('7'!E24=5,1,0),0)</f>
        <v>0</v>
      </c>
      <c r="O16" s="18">
        <f>IFERROR(IF('8'!E24=5,1,0),0)</f>
        <v>0</v>
      </c>
      <c r="P16" s="18">
        <f>IFERROR(IF('9'!E24=5,1,0),0)</f>
        <v>0</v>
      </c>
      <c r="Q16" s="18">
        <f>IFERROR(IF('10'!E24=5,1,0),0)</f>
        <v>0</v>
      </c>
      <c r="R16" s="18">
        <f>IFERROR(IF(#REF!=5,1,0),0)</f>
        <v>0</v>
      </c>
      <c r="S16" s="18">
        <f>IFERROR(IF(#REF!=5,1,0),0)</f>
        <v>0</v>
      </c>
      <c r="T16" s="18">
        <f>IFERROR(IF(#REF!=5,1,0),0)</f>
        <v>0</v>
      </c>
      <c r="U16" s="18">
        <f>IFERROR(IF(#REF!=5,1,0),0)</f>
        <v>0</v>
      </c>
      <c r="V16" s="18">
        <f>IFERROR(IF(#REF!=5,1,0),0)</f>
        <v>0</v>
      </c>
      <c r="W16" s="18">
        <f>IFERROR(IF(#REF!=5,1,0),0)</f>
        <v>0</v>
      </c>
      <c r="X16" s="18">
        <f>IFERROR(IF(#REF!=5,1,0),0)</f>
        <v>0</v>
      </c>
      <c r="Y16" s="18">
        <f>IFERROR(IF(#REF!=5,1,0),0)</f>
        <v>0</v>
      </c>
      <c r="Z16" s="18">
        <f>IFERROR(IF(#REF!=5,1,0),0)</f>
        <v>0</v>
      </c>
      <c r="AA16" s="18">
        <f>IFERROR(IF(#REF!=5,1,0),0)</f>
        <v>0</v>
      </c>
      <c r="AB16" s="18">
        <f>IFERROR(IF(#REF!=5,1,0),0)</f>
        <v>0</v>
      </c>
      <c r="AC16" s="18">
        <f>IFERROR(IF(#REF!=5,1,0),0)</f>
        <v>0</v>
      </c>
      <c r="AD16" s="18">
        <f>IFERROR(IF(#REF!=5,1,0),0)</f>
        <v>0</v>
      </c>
      <c r="AE16" s="18">
        <f>IFERROR(IF(#REF!=5,1,0),0)</f>
        <v>0</v>
      </c>
      <c r="AF16" s="18">
        <f>IFERROR(IF(#REF!=5,1,0),0)</f>
        <v>0</v>
      </c>
      <c r="AG16" s="18">
        <f>IFERROR(IF(#REF!=5,1,0),0)</f>
        <v>0</v>
      </c>
      <c r="AH16" s="18">
        <f>IFERROR(IF(#REF!=5,1,0),0)</f>
        <v>0</v>
      </c>
      <c r="AI16" s="18">
        <f>IFERROR(IF(#REF!=5,1,0),0)</f>
        <v>0</v>
      </c>
      <c r="AJ16" s="18">
        <f>IFERROR(IF(#REF!=5,1,0),0)</f>
        <v>0</v>
      </c>
      <c r="AK16" s="18">
        <f>IFERROR(IF(#REF!=5,1,0),0)</f>
        <v>0</v>
      </c>
      <c r="AL16" s="18">
        <f>IFERROR(IF(#REF!=5,1,0),0)</f>
        <v>0</v>
      </c>
      <c r="AM16" s="18">
        <f>IFERROR(IF(#REF!=5,1,0),0)</f>
        <v>0</v>
      </c>
      <c r="AN16" s="18">
        <f>IFERROR(IF(#REF!=5,1,0),0)</f>
        <v>0</v>
      </c>
      <c r="AO16" s="18">
        <f>IFERROR(IF(#REF!=5,1,0),0)</f>
        <v>0</v>
      </c>
      <c r="AP16" s="18">
        <f>IFERROR(IF(#REF!=5,1,0),0)</f>
        <v>0</v>
      </c>
      <c r="AQ16" s="18">
        <f>IFERROR(IF(#REF!=5,1,0),0)</f>
        <v>0</v>
      </c>
      <c r="AR16" s="18">
        <f>IFERROR(IF(#REF!=5,1,0),0)</f>
        <v>0</v>
      </c>
      <c r="AS16" s="18">
        <f>IFERROR(IF(#REF!=5,1,0),0)</f>
        <v>0</v>
      </c>
      <c r="AT16" s="18">
        <f>IFERROR(IF(#REF!=5,1,0),0)</f>
        <v>0</v>
      </c>
      <c r="AU16" s="18">
        <f>IFERROR(IF(#REF!=5,1,0),0)</f>
        <v>0</v>
      </c>
      <c r="AV16" s="18">
        <f>IFERROR(IF(#REF!=5,1,0),0)</f>
        <v>0</v>
      </c>
      <c r="AW16" s="18">
        <f>IFERROR(IF(#REF!=5,1,0),0)</f>
        <v>0</v>
      </c>
      <c r="AX16" s="18">
        <f>IFERROR(IF(#REF!=5,1,0),0)</f>
        <v>0</v>
      </c>
      <c r="AY16" s="18">
        <f>IFERROR(IF(#REF!=5,1,0),0)</f>
        <v>0</v>
      </c>
      <c r="AZ16" s="18">
        <f>IFERROR(IF(#REF!=5,1,0),0)</f>
        <v>0</v>
      </c>
      <c r="BA16" s="18">
        <f>IFERROR(IF(#REF!=5,1,0),0)</f>
        <v>0</v>
      </c>
      <c r="BB16" s="18">
        <f>IFERROR(IF(#REF!=5,1,0),0)</f>
        <v>0</v>
      </c>
      <c r="BC16" s="18">
        <f>IFERROR(IF(#REF!=5,1,0),0)</f>
        <v>0</v>
      </c>
      <c r="BD16" s="42">
        <f t="shared" si="1"/>
        <v>0</v>
      </c>
      <c r="BE16" s="18"/>
      <c r="BF16" s="18"/>
      <c r="BG16" s="18"/>
      <c r="BH16" s="18"/>
    </row>
    <row r="17" spans="1:60" ht="17.25" customHeight="1" x14ac:dyDescent="0.2">
      <c r="A17" s="74" t="s">
        <v>70</v>
      </c>
      <c r="B17" s="74"/>
      <c r="C17" s="74"/>
      <c r="D17" s="74"/>
      <c r="E17" s="9">
        <f t="shared" si="0"/>
        <v>0</v>
      </c>
      <c r="F17" s="3" t="s">
        <v>6</v>
      </c>
      <c r="G17" s="18"/>
      <c r="H17" s="18">
        <f>IFERROR(IF('1'!E25=5,1,0),0)</f>
        <v>0</v>
      </c>
      <c r="I17" s="18">
        <f>IFERROR(IF('2'!E25=5,1,0),0)</f>
        <v>0</v>
      </c>
      <c r="J17" s="18">
        <f>IFERROR(IF('3'!E25=5,1,0),0)</f>
        <v>0</v>
      </c>
      <c r="K17" s="18">
        <f>IFERROR(IF('4'!E25=5,1,0),0)</f>
        <v>0</v>
      </c>
      <c r="L17" s="18">
        <f>IFERROR(IF('5'!E25=5,1,0),0)</f>
        <v>0</v>
      </c>
      <c r="M17" s="18">
        <f>IFERROR(IF('6'!E25=5,1,0),0)</f>
        <v>0</v>
      </c>
      <c r="N17" s="18">
        <f>IFERROR(IF('7'!E25=5,1,0),0)</f>
        <v>0</v>
      </c>
      <c r="O17" s="18">
        <f>IFERROR(IF('8'!E25=5,1,0),0)</f>
        <v>0</v>
      </c>
      <c r="P17" s="18">
        <f>IFERROR(IF('9'!E25=5,1,0),0)</f>
        <v>0</v>
      </c>
      <c r="Q17" s="18">
        <f>IFERROR(IF('10'!E25=5,1,0),0)</f>
        <v>0</v>
      </c>
      <c r="R17" s="18">
        <f>IFERROR(IF(#REF!=5,1,0),0)</f>
        <v>0</v>
      </c>
      <c r="S17" s="18">
        <f>IFERROR(IF(#REF!=5,1,0),0)</f>
        <v>0</v>
      </c>
      <c r="T17" s="18">
        <f>IFERROR(IF(#REF!=5,1,0),0)</f>
        <v>0</v>
      </c>
      <c r="U17" s="18">
        <f>IFERROR(IF(#REF!=5,1,0),0)</f>
        <v>0</v>
      </c>
      <c r="V17" s="18">
        <f>IFERROR(IF(#REF!=5,1,0),0)</f>
        <v>0</v>
      </c>
      <c r="W17" s="18">
        <f>IFERROR(IF(#REF!=5,1,0),0)</f>
        <v>0</v>
      </c>
      <c r="X17" s="18">
        <f>IFERROR(IF(#REF!=5,1,0),0)</f>
        <v>0</v>
      </c>
      <c r="Y17" s="18">
        <f>IFERROR(IF(#REF!=5,1,0),0)</f>
        <v>0</v>
      </c>
      <c r="Z17" s="18">
        <f>IFERROR(IF(#REF!=5,1,0),0)</f>
        <v>0</v>
      </c>
      <c r="AA17" s="18">
        <f>IFERROR(IF(#REF!=5,1,0),0)</f>
        <v>0</v>
      </c>
      <c r="AB17" s="18">
        <f>IFERROR(IF(#REF!=5,1,0),0)</f>
        <v>0</v>
      </c>
      <c r="AC17" s="18">
        <f>IFERROR(IF(#REF!=5,1,0),0)</f>
        <v>0</v>
      </c>
      <c r="AD17" s="18">
        <f>IFERROR(IF(#REF!=5,1,0),0)</f>
        <v>0</v>
      </c>
      <c r="AE17" s="18">
        <f>IFERROR(IF(#REF!=5,1,0),0)</f>
        <v>0</v>
      </c>
      <c r="AF17" s="18">
        <f>IFERROR(IF(#REF!=5,1,0),0)</f>
        <v>0</v>
      </c>
      <c r="AG17" s="18">
        <f>IFERROR(IF(#REF!=5,1,0),0)</f>
        <v>0</v>
      </c>
      <c r="AH17" s="18">
        <f>IFERROR(IF(#REF!=5,1,0),0)</f>
        <v>0</v>
      </c>
      <c r="AI17" s="18">
        <f>IFERROR(IF(#REF!=5,1,0),0)</f>
        <v>0</v>
      </c>
      <c r="AJ17" s="18">
        <f>IFERROR(IF(#REF!=5,1,0),0)</f>
        <v>0</v>
      </c>
      <c r="AK17" s="18">
        <f>IFERROR(IF(#REF!=5,1,0),0)</f>
        <v>0</v>
      </c>
      <c r="AL17" s="18">
        <f>IFERROR(IF(#REF!=5,1,0),0)</f>
        <v>0</v>
      </c>
      <c r="AM17" s="18">
        <f>IFERROR(IF(#REF!=5,1,0),0)</f>
        <v>0</v>
      </c>
      <c r="AN17" s="18">
        <f>IFERROR(IF(#REF!=5,1,0),0)</f>
        <v>0</v>
      </c>
      <c r="AO17" s="18">
        <f>IFERROR(IF(#REF!=5,1,0),0)</f>
        <v>0</v>
      </c>
      <c r="AP17" s="18">
        <f>IFERROR(IF(#REF!=5,1,0),0)</f>
        <v>0</v>
      </c>
      <c r="AQ17" s="18">
        <f>IFERROR(IF(#REF!=5,1,0),0)</f>
        <v>0</v>
      </c>
      <c r="AR17" s="18">
        <f>IFERROR(IF(#REF!=5,1,0),0)</f>
        <v>0</v>
      </c>
      <c r="AS17" s="18">
        <f>IFERROR(IF(#REF!=5,1,0),0)</f>
        <v>0</v>
      </c>
      <c r="AT17" s="18">
        <f>IFERROR(IF(#REF!=5,1,0),0)</f>
        <v>0</v>
      </c>
      <c r="AU17" s="18">
        <f>IFERROR(IF(#REF!=5,1,0),0)</f>
        <v>0</v>
      </c>
      <c r="AV17" s="18">
        <f>IFERROR(IF(#REF!=5,1,0),0)</f>
        <v>0</v>
      </c>
      <c r="AW17" s="18">
        <f>IFERROR(IF(#REF!=5,1,0),0)</f>
        <v>0</v>
      </c>
      <c r="AX17" s="18">
        <f>IFERROR(IF(#REF!=5,1,0),0)</f>
        <v>0</v>
      </c>
      <c r="AY17" s="18">
        <f>IFERROR(IF(#REF!=5,1,0),0)</f>
        <v>0</v>
      </c>
      <c r="AZ17" s="18">
        <f>IFERROR(IF(#REF!=5,1,0),0)</f>
        <v>0</v>
      </c>
      <c r="BA17" s="18">
        <f>IFERROR(IF(#REF!=5,1,0),0)</f>
        <v>0</v>
      </c>
      <c r="BB17" s="18">
        <f>IFERROR(IF(#REF!=5,1,0),0)</f>
        <v>0</v>
      </c>
      <c r="BC17" s="18">
        <f>IFERROR(IF(#REF!=5,1,0),0)</f>
        <v>0</v>
      </c>
      <c r="BD17" s="42">
        <f t="shared" si="1"/>
        <v>0</v>
      </c>
      <c r="BE17" s="18"/>
      <c r="BF17" s="18"/>
      <c r="BG17" s="18"/>
      <c r="BH17" s="18"/>
    </row>
    <row r="18" spans="1:60" ht="17.25" customHeight="1" x14ac:dyDescent="0.2">
      <c r="A18" s="74" t="s">
        <v>54</v>
      </c>
      <c r="B18" s="74"/>
      <c r="C18" s="74"/>
      <c r="D18" s="74"/>
      <c r="E18" s="9">
        <f t="shared" si="0"/>
        <v>0</v>
      </c>
      <c r="F18" s="3" t="s">
        <v>6</v>
      </c>
      <c r="G18" s="18"/>
      <c r="H18" s="18">
        <f>IFERROR(IF('1'!E26=5,1,0),0)</f>
        <v>0</v>
      </c>
      <c r="I18" s="18">
        <f>IFERROR(IF('2'!E26=5,1,0),0)</f>
        <v>0</v>
      </c>
      <c r="J18" s="18">
        <f>IFERROR(IF('3'!E26=5,1,0),0)</f>
        <v>0</v>
      </c>
      <c r="K18" s="18">
        <f>IFERROR(IF('4'!E26=5,1,0),0)</f>
        <v>0</v>
      </c>
      <c r="L18" s="18">
        <f>IFERROR(IF('5'!E26=5,1,0),0)</f>
        <v>0</v>
      </c>
      <c r="M18" s="18">
        <f>IFERROR(IF('6'!E26=5,1,0),0)</f>
        <v>0</v>
      </c>
      <c r="N18" s="18">
        <f>IFERROR(IF('7'!E26=5,1,0),0)</f>
        <v>0</v>
      </c>
      <c r="O18" s="18">
        <f>IFERROR(IF('8'!E26=5,1,0),0)</f>
        <v>0</v>
      </c>
      <c r="P18" s="18">
        <f>IFERROR(IF('9'!E26=5,1,0),0)</f>
        <v>0</v>
      </c>
      <c r="Q18" s="18">
        <f>IFERROR(IF('10'!E26=5,1,0),0)</f>
        <v>0</v>
      </c>
      <c r="R18" s="18">
        <f>IFERROR(IF(#REF!=5,1,0),0)</f>
        <v>0</v>
      </c>
      <c r="S18" s="18">
        <f>IFERROR(IF(#REF!=5,1,0),0)</f>
        <v>0</v>
      </c>
      <c r="T18" s="18">
        <f>IFERROR(IF(#REF!=5,1,0),0)</f>
        <v>0</v>
      </c>
      <c r="U18" s="18">
        <f>IFERROR(IF(#REF!=5,1,0),0)</f>
        <v>0</v>
      </c>
      <c r="V18" s="18">
        <f>IFERROR(IF(#REF!=5,1,0),0)</f>
        <v>0</v>
      </c>
      <c r="W18" s="18">
        <f>IFERROR(IF(#REF!=5,1,0),0)</f>
        <v>0</v>
      </c>
      <c r="X18" s="18">
        <f>IFERROR(IF(#REF!=5,1,0),0)</f>
        <v>0</v>
      </c>
      <c r="Y18" s="18">
        <f>IFERROR(IF(#REF!=5,1,0),0)</f>
        <v>0</v>
      </c>
      <c r="Z18" s="18">
        <f>IFERROR(IF(#REF!=5,1,0),0)</f>
        <v>0</v>
      </c>
      <c r="AA18" s="18">
        <f>IFERROR(IF(#REF!=5,1,0),0)</f>
        <v>0</v>
      </c>
      <c r="AB18" s="18">
        <f>IFERROR(IF(#REF!=5,1,0),0)</f>
        <v>0</v>
      </c>
      <c r="AC18" s="18">
        <f>IFERROR(IF(#REF!=5,1,0),0)</f>
        <v>0</v>
      </c>
      <c r="AD18" s="18">
        <f>IFERROR(IF(#REF!=5,1,0),0)</f>
        <v>0</v>
      </c>
      <c r="AE18" s="18">
        <f>IFERROR(IF(#REF!=5,1,0),0)</f>
        <v>0</v>
      </c>
      <c r="AF18" s="18">
        <f>IFERROR(IF(#REF!=5,1,0),0)</f>
        <v>0</v>
      </c>
      <c r="AG18" s="18">
        <f>IFERROR(IF(#REF!=5,1,0),0)</f>
        <v>0</v>
      </c>
      <c r="AH18" s="18">
        <f>IFERROR(IF(#REF!=5,1,0),0)</f>
        <v>0</v>
      </c>
      <c r="AI18" s="18">
        <f>IFERROR(IF(#REF!=5,1,0),0)</f>
        <v>0</v>
      </c>
      <c r="AJ18" s="18">
        <f>IFERROR(IF(#REF!=5,1,0),0)</f>
        <v>0</v>
      </c>
      <c r="AK18" s="18">
        <f>IFERROR(IF(#REF!=5,1,0),0)</f>
        <v>0</v>
      </c>
      <c r="AL18" s="18">
        <f>IFERROR(IF(#REF!=5,1,0),0)</f>
        <v>0</v>
      </c>
      <c r="AM18" s="18">
        <f>IFERROR(IF(#REF!=5,1,0),0)</f>
        <v>0</v>
      </c>
      <c r="AN18" s="18">
        <f>IFERROR(IF(#REF!=5,1,0),0)</f>
        <v>0</v>
      </c>
      <c r="AO18" s="18">
        <f>IFERROR(IF(#REF!=5,1,0),0)</f>
        <v>0</v>
      </c>
      <c r="AP18" s="18">
        <f>IFERROR(IF(#REF!=5,1,0),0)</f>
        <v>0</v>
      </c>
      <c r="AQ18" s="18">
        <f>IFERROR(IF(#REF!=5,1,0),0)</f>
        <v>0</v>
      </c>
      <c r="AR18" s="18">
        <f>IFERROR(IF(#REF!=5,1,0),0)</f>
        <v>0</v>
      </c>
      <c r="AS18" s="18">
        <f>IFERROR(IF(#REF!=5,1,0),0)</f>
        <v>0</v>
      </c>
      <c r="AT18" s="18">
        <f>IFERROR(IF(#REF!=5,1,0),0)</f>
        <v>0</v>
      </c>
      <c r="AU18" s="18">
        <f>IFERROR(IF(#REF!=5,1,0),0)</f>
        <v>0</v>
      </c>
      <c r="AV18" s="18">
        <f>IFERROR(IF(#REF!=5,1,0),0)</f>
        <v>0</v>
      </c>
      <c r="AW18" s="18">
        <f>IFERROR(IF(#REF!=5,1,0),0)</f>
        <v>0</v>
      </c>
      <c r="AX18" s="18">
        <f>IFERROR(IF(#REF!=5,1,0),0)</f>
        <v>0</v>
      </c>
      <c r="AY18" s="18">
        <f>IFERROR(IF(#REF!=5,1,0),0)</f>
        <v>0</v>
      </c>
      <c r="AZ18" s="18">
        <f>IFERROR(IF(#REF!=5,1,0),0)</f>
        <v>0</v>
      </c>
      <c r="BA18" s="18">
        <f>IFERROR(IF(#REF!=5,1,0),0)</f>
        <v>0</v>
      </c>
      <c r="BB18" s="18">
        <f>IFERROR(IF(#REF!=5,1,0),0)</f>
        <v>0</v>
      </c>
      <c r="BC18" s="18">
        <f>IFERROR(IF(#REF!=5,1,0),0)</f>
        <v>0</v>
      </c>
      <c r="BD18" s="42">
        <f t="shared" si="1"/>
        <v>0</v>
      </c>
      <c r="BE18" s="18"/>
      <c r="BF18" s="18"/>
      <c r="BG18" s="18"/>
      <c r="BH18" s="18"/>
    </row>
    <row r="19" spans="1:60" ht="17.25" customHeight="1" x14ac:dyDescent="0.2">
      <c r="A19" s="77" t="s">
        <v>55</v>
      </c>
      <c r="B19" s="78"/>
      <c r="C19" s="78"/>
      <c r="D19" s="79"/>
      <c r="E19" s="9">
        <f t="shared" si="0"/>
        <v>0</v>
      </c>
      <c r="F19" s="3" t="s">
        <v>5</v>
      </c>
      <c r="G19" s="18"/>
      <c r="H19" s="18">
        <f>IFERROR(IF('1'!E27=5,1,0),0)</f>
        <v>0</v>
      </c>
      <c r="I19" s="18">
        <f>IFERROR(IF('2'!E27=5,1,0),0)</f>
        <v>0</v>
      </c>
      <c r="J19" s="18">
        <f>IFERROR(IF('3'!E27=5,1,0),0)</f>
        <v>0</v>
      </c>
      <c r="K19" s="18">
        <f>IFERROR(IF('4'!E27=5,1,0),0)</f>
        <v>0</v>
      </c>
      <c r="L19" s="18">
        <f>IFERROR(IF('5'!E27=5,1,0),0)</f>
        <v>0</v>
      </c>
      <c r="M19" s="18">
        <f>IFERROR(IF('6'!E27=5,1,0),0)</f>
        <v>0</v>
      </c>
      <c r="N19" s="18">
        <f>IFERROR(IF('7'!E27=5,1,0),0)</f>
        <v>0</v>
      </c>
      <c r="O19" s="18">
        <f>IFERROR(IF('8'!E27=5,1,0),0)</f>
        <v>0</v>
      </c>
      <c r="P19" s="18">
        <f>IFERROR(IF('9'!E27=5,1,0),0)</f>
        <v>0</v>
      </c>
      <c r="Q19" s="18">
        <f>IFERROR(IF('10'!E27=5,1,0),0)</f>
        <v>0</v>
      </c>
      <c r="R19" s="18">
        <f>IFERROR(IF(#REF!=5,1,0),0)</f>
        <v>0</v>
      </c>
      <c r="S19" s="18">
        <f>IFERROR(IF(#REF!=5,1,0),0)</f>
        <v>0</v>
      </c>
      <c r="T19" s="18">
        <f>IFERROR(IF(#REF!=5,1,0),0)</f>
        <v>0</v>
      </c>
      <c r="U19" s="18">
        <f>IFERROR(IF(#REF!=5,1,0),0)</f>
        <v>0</v>
      </c>
      <c r="V19" s="18">
        <f>IFERROR(IF(#REF!=5,1,0),0)</f>
        <v>0</v>
      </c>
      <c r="W19" s="18">
        <f>IFERROR(IF(#REF!=5,1,0),0)</f>
        <v>0</v>
      </c>
      <c r="X19" s="18">
        <f>IFERROR(IF(#REF!=5,1,0),0)</f>
        <v>0</v>
      </c>
      <c r="Y19" s="18">
        <f>IFERROR(IF(#REF!=5,1,0),0)</f>
        <v>0</v>
      </c>
      <c r="Z19" s="18">
        <f>IFERROR(IF(#REF!=5,1,0),0)</f>
        <v>0</v>
      </c>
      <c r="AA19" s="18">
        <f>IFERROR(IF(#REF!=5,1,0),0)</f>
        <v>0</v>
      </c>
      <c r="AB19" s="18">
        <f>IFERROR(IF(#REF!=5,1,0),0)</f>
        <v>0</v>
      </c>
      <c r="AC19" s="18">
        <f>IFERROR(IF(#REF!=5,1,0),0)</f>
        <v>0</v>
      </c>
      <c r="AD19" s="18">
        <f>IFERROR(IF(#REF!=5,1,0),0)</f>
        <v>0</v>
      </c>
      <c r="AE19" s="18">
        <f>IFERROR(IF(#REF!=5,1,0),0)</f>
        <v>0</v>
      </c>
      <c r="AF19" s="18">
        <f>IFERROR(IF(#REF!=5,1,0),0)</f>
        <v>0</v>
      </c>
      <c r="AG19" s="18">
        <f>IFERROR(IF(#REF!=5,1,0),0)</f>
        <v>0</v>
      </c>
      <c r="AH19" s="18">
        <f>IFERROR(IF(#REF!=5,1,0),0)</f>
        <v>0</v>
      </c>
      <c r="AI19" s="18">
        <f>IFERROR(IF(#REF!=5,1,0),0)</f>
        <v>0</v>
      </c>
      <c r="AJ19" s="18">
        <f>IFERROR(IF(#REF!=5,1,0),0)</f>
        <v>0</v>
      </c>
      <c r="AK19" s="18">
        <f>IFERROR(IF(#REF!=5,1,0),0)</f>
        <v>0</v>
      </c>
      <c r="AL19" s="18">
        <f>IFERROR(IF(#REF!=5,1,0),0)</f>
        <v>0</v>
      </c>
      <c r="AM19" s="18">
        <f>IFERROR(IF(#REF!=5,1,0),0)</f>
        <v>0</v>
      </c>
      <c r="AN19" s="18">
        <f>IFERROR(IF(#REF!=5,1,0),0)</f>
        <v>0</v>
      </c>
      <c r="AO19" s="18">
        <f>IFERROR(IF(#REF!=5,1,0),0)</f>
        <v>0</v>
      </c>
      <c r="AP19" s="18">
        <f>IFERROR(IF(#REF!=5,1,0),0)</f>
        <v>0</v>
      </c>
      <c r="AQ19" s="18">
        <f>IFERROR(IF(#REF!=5,1,0),0)</f>
        <v>0</v>
      </c>
      <c r="AR19" s="18">
        <f>IFERROR(IF(#REF!=5,1,0),0)</f>
        <v>0</v>
      </c>
      <c r="AS19" s="18">
        <f>IFERROR(IF(#REF!=5,1,0),0)</f>
        <v>0</v>
      </c>
      <c r="AT19" s="18">
        <f>IFERROR(IF(#REF!=5,1,0),0)</f>
        <v>0</v>
      </c>
      <c r="AU19" s="18">
        <f>IFERROR(IF(#REF!=5,1,0),0)</f>
        <v>0</v>
      </c>
      <c r="AV19" s="18">
        <f>IFERROR(IF(#REF!=5,1,0),0)</f>
        <v>0</v>
      </c>
      <c r="AW19" s="18">
        <f>IFERROR(IF(#REF!=5,1,0),0)</f>
        <v>0</v>
      </c>
      <c r="AX19" s="18">
        <f>IFERROR(IF(#REF!=5,1,0),0)</f>
        <v>0</v>
      </c>
      <c r="AY19" s="18">
        <f>IFERROR(IF(#REF!=5,1,0),0)</f>
        <v>0</v>
      </c>
      <c r="AZ19" s="18">
        <f>IFERROR(IF(#REF!=5,1,0),0)</f>
        <v>0</v>
      </c>
      <c r="BA19" s="18">
        <f>IFERROR(IF(#REF!=5,1,0),0)</f>
        <v>0</v>
      </c>
      <c r="BB19" s="18">
        <f>IFERROR(IF(#REF!=5,1,0),0)</f>
        <v>0</v>
      </c>
      <c r="BC19" s="18">
        <f>IFERROR(IF(#REF!=5,1,0),0)</f>
        <v>0</v>
      </c>
      <c r="BD19" s="42">
        <f t="shared" si="1"/>
        <v>0</v>
      </c>
      <c r="BE19" s="18"/>
      <c r="BF19" s="18"/>
      <c r="BG19" s="18"/>
      <c r="BH19" s="18"/>
    </row>
    <row r="20" spans="1:60" ht="17.25" customHeight="1" x14ac:dyDescent="0.2">
      <c r="A20" s="74" t="s">
        <v>71</v>
      </c>
      <c r="B20" s="74"/>
      <c r="C20" s="74"/>
      <c r="D20" s="74"/>
      <c r="E20" s="9">
        <f t="shared" si="0"/>
        <v>1</v>
      </c>
      <c r="F20" s="3" t="s">
        <v>6</v>
      </c>
      <c r="G20" s="18"/>
      <c r="H20" s="18">
        <f>IFERROR(IF('1'!E28=5,1,0),0)</f>
        <v>0</v>
      </c>
      <c r="I20" s="18">
        <f>IFERROR(IF('2'!E28=5,1,0),0)</f>
        <v>1</v>
      </c>
      <c r="J20" s="18">
        <f>IFERROR(IF('3'!E28=5,1,0),0)</f>
        <v>0</v>
      </c>
      <c r="K20" s="18">
        <f>IFERROR(IF('4'!E28=5,1,0),0)</f>
        <v>0</v>
      </c>
      <c r="L20" s="18">
        <f>IFERROR(IF('5'!E28=5,1,0),0)</f>
        <v>0</v>
      </c>
      <c r="M20" s="18">
        <f>IFERROR(IF('6'!E28=5,1,0),0)</f>
        <v>0</v>
      </c>
      <c r="N20" s="18">
        <f>IFERROR(IF('7'!E28=5,1,0),0)</f>
        <v>0</v>
      </c>
      <c r="O20" s="18">
        <f>IFERROR(IF('8'!E28=5,1,0),0)</f>
        <v>0</v>
      </c>
      <c r="P20" s="18">
        <f>IFERROR(IF('9'!E28=5,1,0),0)</f>
        <v>0</v>
      </c>
      <c r="Q20" s="18">
        <f>IFERROR(IF('10'!E28=5,1,0),0)</f>
        <v>0</v>
      </c>
      <c r="R20" s="18">
        <f>IFERROR(IF(#REF!=5,1,0),0)</f>
        <v>0</v>
      </c>
      <c r="S20" s="18">
        <f>IFERROR(IF(#REF!=5,1,0),0)</f>
        <v>0</v>
      </c>
      <c r="T20" s="18">
        <f>IFERROR(IF(#REF!=5,1,0),0)</f>
        <v>0</v>
      </c>
      <c r="U20" s="18">
        <f>IFERROR(IF(#REF!=5,1,0),0)</f>
        <v>0</v>
      </c>
      <c r="V20" s="18">
        <f>IFERROR(IF(#REF!=5,1,0),0)</f>
        <v>0</v>
      </c>
      <c r="W20" s="18">
        <f>IFERROR(IF(#REF!=5,1,0),0)</f>
        <v>0</v>
      </c>
      <c r="X20" s="18">
        <f>IFERROR(IF(#REF!=5,1,0),0)</f>
        <v>0</v>
      </c>
      <c r="Y20" s="18">
        <f>IFERROR(IF(#REF!=5,1,0),0)</f>
        <v>0</v>
      </c>
      <c r="Z20" s="18">
        <f>IFERROR(IF(#REF!=5,1,0),0)</f>
        <v>0</v>
      </c>
      <c r="AA20" s="18">
        <f>IFERROR(IF(#REF!=5,1,0),0)</f>
        <v>0</v>
      </c>
      <c r="AB20" s="18">
        <f>IFERROR(IF(#REF!=5,1,0),0)</f>
        <v>0</v>
      </c>
      <c r="AC20" s="18">
        <f>IFERROR(IF(#REF!=5,1,0),0)</f>
        <v>0</v>
      </c>
      <c r="AD20" s="18">
        <f>IFERROR(IF(#REF!=5,1,0),0)</f>
        <v>0</v>
      </c>
      <c r="AE20" s="18">
        <f>IFERROR(IF(#REF!=5,1,0),0)</f>
        <v>0</v>
      </c>
      <c r="AF20" s="18">
        <f>IFERROR(IF(#REF!=5,1,0),0)</f>
        <v>0</v>
      </c>
      <c r="AG20" s="18">
        <f>IFERROR(IF(#REF!=5,1,0),0)</f>
        <v>0</v>
      </c>
      <c r="AH20" s="18">
        <f>IFERROR(IF(#REF!=5,1,0),0)</f>
        <v>0</v>
      </c>
      <c r="AI20" s="18">
        <f>IFERROR(IF(#REF!=5,1,0),0)</f>
        <v>0</v>
      </c>
      <c r="AJ20" s="18">
        <f>IFERROR(IF(#REF!=5,1,0),0)</f>
        <v>0</v>
      </c>
      <c r="AK20" s="18">
        <f>IFERROR(IF(#REF!=5,1,0),0)</f>
        <v>0</v>
      </c>
      <c r="AL20" s="18">
        <f>IFERROR(IF(#REF!=5,1,0),0)</f>
        <v>0</v>
      </c>
      <c r="AM20" s="18">
        <f>IFERROR(IF(#REF!=5,1,0),0)</f>
        <v>0</v>
      </c>
      <c r="AN20" s="18">
        <f>IFERROR(IF(#REF!=5,1,0),0)</f>
        <v>0</v>
      </c>
      <c r="AO20" s="18">
        <f>IFERROR(IF(#REF!=5,1,0),0)</f>
        <v>0</v>
      </c>
      <c r="AP20" s="18">
        <f>IFERROR(IF(#REF!=5,1,0),0)</f>
        <v>0</v>
      </c>
      <c r="AQ20" s="18">
        <f>IFERROR(IF(#REF!=5,1,0),0)</f>
        <v>0</v>
      </c>
      <c r="AR20" s="18">
        <f>IFERROR(IF(#REF!=5,1,0),0)</f>
        <v>0</v>
      </c>
      <c r="AS20" s="18">
        <f>IFERROR(IF(#REF!=5,1,0),0)</f>
        <v>0</v>
      </c>
      <c r="AT20" s="18">
        <f>IFERROR(IF(#REF!=5,1,0),0)</f>
        <v>0</v>
      </c>
      <c r="AU20" s="18">
        <f>IFERROR(IF(#REF!=5,1,0),0)</f>
        <v>0</v>
      </c>
      <c r="AV20" s="18">
        <f>IFERROR(IF(#REF!=5,1,0),0)</f>
        <v>0</v>
      </c>
      <c r="AW20" s="18">
        <f>IFERROR(IF(#REF!=5,1,0),0)</f>
        <v>0</v>
      </c>
      <c r="AX20" s="18">
        <f>IFERROR(IF(#REF!=5,1,0),0)</f>
        <v>0</v>
      </c>
      <c r="AY20" s="18">
        <f>IFERROR(IF(#REF!=5,1,0),0)</f>
        <v>0</v>
      </c>
      <c r="AZ20" s="18">
        <f>IFERROR(IF(#REF!=5,1,0),0)</f>
        <v>0</v>
      </c>
      <c r="BA20" s="18">
        <f>IFERROR(IF(#REF!=5,1,0),0)</f>
        <v>0</v>
      </c>
      <c r="BB20" s="18">
        <f>IFERROR(IF(#REF!=5,1,0),0)</f>
        <v>0</v>
      </c>
      <c r="BC20" s="18">
        <f>IFERROR(IF(#REF!=5,1,0),0)</f>
        <v>0</v>
      </c>
      <c r="BD20" s="42">
        <f t="shared" si="1"/>
        <v>1</v>
      </c>
      <c r="BE20" s="18"/>
      <c r="BF20" s="18"/>
      <c r="BG20" s="18"/>
      <c r="BH20" s="18"/>
    </row>
    <row r="21" spans="1:60" ht="17.25" customHeight="1" x14ac:dyDescent="0.2">
      <c r="A21" s="74" t="s">
        <v>72</v>
      </c>
      <c r="B21" s="74"/>
      <c r="C21" s="74"/>
      <c r="D21" s="74"/>
      <c r="E21" s="9">
        <f t="shared" si="0"/>
        <v>1</v>
      </c>
      <c r="F21" s="3" t="s">
        <v>6</v>
      </c>
      <c r="G21" s="18"/>
      <c r="H21" s="18">
        <f>IFERROR(IF('1'!E29=5,1,0),0)</f>
        <v>0</v>
      </c>
      <c r="I21" s="18">
        <f>IFERROR(IF('2'!E29=5,1,0),0)</f>
        <v>1</v>
      </c>
      <c r="J21" s="18">
        <f>IFERROR(IF('3'!E29=5,1,0),0)</f>
        <v>0</v>
      </c>
      <c r="K21" s="18">
        <f>IFERROR(IF('4'!E29=5,1,0),0)</f>
        <v>0</v>
      </c>
      <c r="L21" s="18">
        <f>IFERROR(IF('5'!E29=5,1,0),0)</f>
        <v>0</v>
      </c>
      <c r="M21" s="18">
        <f>IFERROR(IF('6'!E29=5,1,0),0)</f>
        <v>0</v>
      </c>
      <c r="N21" s="18">
        <f>IFERROR(IF('7'!E29=5,1,0),0)</f>
        <v>0</v>
      </c>
      <c r="O21" s="18">
        <f>IFERROR(IF('8'!E29=5,1,0),0)</f>
        <v>0</v>
      </c>
      <c r="P21" s="18">
        <f>IFERROR(IF('9'!E29=5,1,0),0)</f>
        <v>0</v>
      </c>
      <c r="Q21" s="18">
        <f>IFERROR(IF('10'!E29=5,1,0),0)</f>
        <v>0</v>
      </c>
      <c r="R21" s="18">
        <f>IFERROR(IF(#REF!=5,1,0),0)</f>
        <v>0</v>
      </c>
      <c r="S21" s="18">
        <f>IFERROR(IF(#REF!=5,1,0),0)</f>
        <v>0</v>
      </c>
      <c r="T21" s="18">
        <f>IFERROR(IF(#REF!=5,1,0),0)</f>
        <v>0</v>
      </c>
      <c r="U21" s="18">
        <f>IFERROR(IF(#REF!=5,1,0),0)</f>
        <v>0</v>
      </c>
      <c r="V21" s="18">
        <f>IFERROR(IF(#REF!=5,1,0),0)</f>
        <v>0</v>
      </c>
      <c r="W21" s="18">
        <f>IFERROR(IF(#REF!=5,1,0),0)</f>
        <v>0</v>
      </c>
      <c r="X21" s="18">
        <f>IFERROR(IF(#REF!=5,1,0),0)</f>
        <v>0</v>
      </c>
      <c r="Y21" s="18">
        <f>IFERROR(IF(#REF!=5,1,0),0)</f>
        <v>0</v>
      </c>
      <c r="Z21" s="18">
        <f>IFERROR(IF(#REF!=5,1,0),0)</f>
        <v>0</v>
      </c>
      <c r="AA21" s="18">
        <f>IFERROR(IF(#REF!=5,1,0),0)</f>
        <v>0</v>
      </c>
      <c r="AB21" s="18">
        <f>IFERROR(IF(#REF!=5,1,0),0)</f>
        <v>0</v>
      </c>
      <c r="AC21" s="18">
        <f>IFERROR(IF(#REF!=5,1,0),0)</f>
        <v>0</v>
      </c>
      <c r="AD21" s="18">
        <f>IFERROR(IF(#REF!=5,1,0),0)</f>
        <v>0</v>
      </c>
      <c r="AE21" s="18">
        <f>IFERROR(IF(#REF!=5,1,0),0)</f>
        <v>0</v>
      </c>
      <c r="AF21" s="18">
        <f>IFERROR(IF(#REF!=5,1,0),0)</f>
        <v>0</v>
      </c>
      <c r="AG21" s="18">
        <f>IFERROR(IF(#REF!=5,1,0),0)</f>
        <v>0</v>
      </c>
      <c r="AH21" s="18">
        <f>IFERROR(IF(#REF!=5,1,0),0)</f>
        <v>0</v>
      </c>
      <c r="AI21" s="18">
        <f>IFERROR(IF(#REF!=5,1,0),0)</f>
        <v>0</v>
      </c>
      <c r="AJ21" s="18">
        <f>IFERROR(IF(#REF!=5,1,0),0)</f>
        <v>0</v>
      </c>
      <c r="AK21" s="18">
        <f>IFERROR(IF(#REF!=5,1,0),0)</f>
        <v>0</v>
      </c>
      <c r="AL21" s="18">
        <f>IFERROR(IF(#REF!=5,1,0),0)</f>
        <v>0</v>
      </c>
      <c r="AM21" s="18">
        <f>IFERROR(IF(#REF!=5,1,0),0)</f>
        <v>0</v>
      </c>
      <c r="AN21" s="18">
        <f>IFERROR(IF(#REF!=5,1,0),0)</f>
        <v>0</v>
      </c>
      <c r="AO21" s="18">
        <f>IFERROR(IF(#REF!=5,1,0),0)</f>
        <v>0</v>
      </c>
      <c r="AP21" s="18">
        <f>IFERROR(IF(#REF!=5,1,0),0)</f>
        <v>0</v>
      </c>
      <c r="AQ21" s="18">
        <f>IFERROR(IF(#REF!=5,1,0),0)</f>
        <v>0</v>
      </c>
      <c r="AR21" s="18">
        <f>IFERROR(IF(#REF!=5,1,0),0)</f>
        <v>0</v>
      </c>
      <c r="AS21" s="18">
        <f>IFERROR(IF(#REF!=5,1,0),0)</f>
        <v>0</v>
      </c>
      <c r="AT21" s="18">
        <f>IFERROR(IF(#REF!=5,1,0),0)</f>
        <v>0</v>
      </c>
      <c r="AU21" s="18">
        <f>IFERROR(IF(#REF!=5,1,0),0)</f>
        <v>0</v>
      </c>
      <c r="AV21" s="18">
        <f>IFERROR(IF(#REF!=5,1,0),0)</f>
        <v>0</v>
      </c>
      <c r="AW21" s="18">
        <f>IFERROR(IF(#REF!=5,1,0),0)</f>
        <v>0</v>
      </c>
      <c r="AX21" s="18">
        <f>IFERROR(IF(#REF!=5,1,0),0)</f>
        <v>0</v>
      </c>
      <c r="AY21" s="18">
        <f>IFERROR(IF(#REF!=5,1,0),0)</f>
        <v>0</v>
      </c>
      <c r="AZ21" s="18">
        <f>IFERROR(IF(#REF!=5,1,0),0)</f>
        <v>0</v>
      </c>
      <c r="BA21" s="18">
        <f>IFERROR(IF(#REF!=5,1,0),0)</f>
        <v>0</v>
      </c>
      <c r="BB21" s="18">
        <f>IFERROR(IF(#REF!=5,1,0),0)</f>
        <v>0</v>
      </c>
      <c r="BC21" s="18">
        <f>IFERROR(IF(#REF!=5,1,0),0)</f>
        <v>0</v>
      </c>
      <c r="BD21" s="42">
        <f t="shared" si="1"/>
        <v>1</v>
      </c>
      <c r="BE21" s="18"/>
      <c r="BF21" s="18"/>
      <c r="BG21" s="18"/>
      <c r="BH21" s="18"/>
    </row>
    <row r="22" spans="1:60" ht="17.25" customHeight="1" x14ac:dyDescent="0.2">
      <c r="A22" s="74" t="s">
        <v>56</v>
      </c>
      <c r="B22" s="74"/>
      <c r="C22" s="74"/>
      <c r="D22" s="74"/>
      <c r="E22" s="9">
        <f t="shared" si="0"/>
        <v>0</v>
      </c>
      <c r="F22" s="3" t="s">
        <v>5</v>
      </c>
      <c r="G22" s="18"/>
      <c r="H22" s="18">
        <f>IFERROR(IF('1'!E30=5,1,0),0)</f>
        <v>0</v>
      </c>
      <c r="I22" s="18">
        <f>IFERROR(IF('2'!E30=5,1,0),0)</f>
        <v>0</v>
      </c>
      <c r="J22" s="18">
        <f>IFERROR(IF('3'!E30=5,1,0),0)</f>
        <v>0</v>
      </c>
      <c r="K22" s="18">
        <f>IFERROR(IF('4'!E30=5,1,0),0)</f>
        <v>0</v>
      </c>
      <c r="L22" s="18">
        <f>IFERROR(IF('5'!E30=5,1,0),0)</f>
        <v>0</v>
      </c>
      <c r="M22" s="18">
        <f>IFERROR(IF('6'!E30=5,1,0),0)</f>
        <v>0</v>
      </c>
      <c r="N22" s="18">
        <f>IFERROR(IF('7'!E30=5,1,0),0)</f>
        <v>0</v>
      </c>
      <c r="O22" s="18">
        <f>IFERROR(IF('8'!E30=5,1,0),0)</f>
        <v>0</v>
      </c>
      <c r="P22" s="18">
        <f>IFERROR(IF('9'!E30=5,1,0),0)</f>
        <v>0</v>
      </c>
      <c r="Q22" s="18">
        <f>IFERROR(IF('10'!E30=5,1,0),0)</f>
        <v>0</v>
      </c>
      <c r="R22" s="18">
        <f>IFERROR(IF(#REF!=5,1,0),0)</f>
        <v>0</v>
      </c>
      <c r="S22" s="18">
        <f>IFERROR(IF(#REF!=5,1,0),0)</f>
        <v>0</v>
      </c>
      <c r="T22" s="18">
        <f>IFERROR(IF(#REF!=5,1,0),0)</f>
        <v>0</v>
      </c>
      <c r="U22" s="18">
        <f>IFERROR(IF(#REF!=5,1,0),0)</f>
        <v>0</v>
      </c>
      <c r="V22" s="18">
        <f>IFERROR(IF(#REF!=5,1,0),0)</f>
        <v>0</v>
      </c>
      <c r="W22" s="18">
        <f>IFERROR(IF(#REF!=5,1,0),0)</f>
        <v>0</v>
      </c>
      <c r="X22" s="18">
        <f>IFERROR(IF(#REF!=5,1,0),0)</f>
        <v>0</v>
      </c>
      <c r="Y22" s="18">
        <f>IFERROR(IF(#REF!=5,1,0),0)</f>
        <v>0</v>
      </c>
      <c r="Z22" s="18">
        <f>IFERROR(IF(#REF!=5,1,0),0)</f>
        <v>0</v>
      </c>
      <c r="AA22" s="18">
        <f>IFERROR(IF(#REF!=5,1,0),0)</f>
        <v>0</v>
      </c>
      <c r="AB22" s="18">
        <f>IFERROR(IF(#REF!=5,1,0),0)</f>
        <v>0</v>
      </c>
      <c r="AC22" s="18">
        <f>IFERROR(IF(#REF!=5,1,0),0)</f>
        <v>0</v>
      </c>
      <c r="AD22" s="18">
        <f>IFERROR(IF(#REF!=5,1,0),0)</f>
        <v>0</v>
      </c>
      <c r="AE22" s="18">
        <f>IFERROR(IF(#REF!=5,1,0),0)</f>
        <v>0</v>
      </c>
      <c r="AF22" s="18">
        <f>IFERROR(IF(#REF!=5,1,0),0)</f>
        <v>0</v>
      </c>
      <c r="AG22" s="18">
        <f>IFERROR(IF(#REF!=5,1,0),0)</f>
        <v>0</v>
      </c>
      <c r="AH22" s="18">
        <f>IFERROR(IF(#REF!=5,1,0),0)</f>
        <v>0</v>
      </c>
      <c r="AI22" s="18">
        <f>IFERROR(IF(#REF!=5,1,0),0)</f>
        <v>0</v>
      </c>
      <c r="AJ22" s="18">
        <f>IFERROR(IF(#REF!=5,1,0),0)</f>
        <v>0</v>
      </c>
      <c r="AK22" s="18">
        <f>IFERROR(IF(#REF!=5,1,0),0)</f>
        <v>0</v>
      </c>
      <c r="AL22" s="18">
        <f>IFERROR(IF(#REF!=5,1,0),0)</f>
        <v>0</v>
      </c>
      <c r="AM22" s="18">
        <f>IFERROR(IF(#REF!=5,1,0),0)</f>
        <v>0</v>
      </c>
      <c r="AN22" s="18">
        <f>IFERROR(IF(#REF!=5,1,0),0)</f>
        <v>0</v>
      </c>
      <c r="AO22" s="18">
        <f>IFERROR(IF(#REF!=5,1,0),0)</f>
        <v>0</v>
      </c>
      <c r="AP22" s="18">
        <f>IFERROR(IF(#REF!=5,1,0),0)</f>
        <v>0</v>
      </c>
      <c r="AQ22" s="18">
        <f>IFERROR(IF(#REF!=5,1,0),0)</f>
        <v>0</v>
      </c>
      <c r="AR22" s="18">
        <f>IFERROR(IF(#REF!=5,1,0),0)</f>
        <v>0</v>
      </c>
      <c r="AS22" s="18">
        <f>IFERROR(IF(#REF!=5,1,0),0)</f>
        <v>0</v>
      </c>
      <c r="AT22" s="18">
        <f>IFERROR(IF(#REF!=5,1,0),0)</f>
        <v>0</v>
      </c>
      <c r="AU22" s="18">
        <f>IFERROR(IF(#REF!=5,1,0),0)</f>
        <v>0</v>
      </c>
      <c r="AV22" s="18">
        <f>IFERROR(IF(#REF!=5,1,0),0)</f>
        <v>0</v>
      </c>
      <c r="AW22" s="18">
        <f>IFERROR(IF(#REF!=5,1,0),0)</f>
        <v>0</v>
      </c>
      <c r="AX22" s="18">
        <f>IFERROR(IF(#REF!=5,1,0),0)</f>
        <v>0</v>
      </c>
      <c r="AY22" s="18">
        <f>IFERROR(IF(#REF!=5,1,0),0)</f>
        <v>0</v>
      </c>
      <c r="AZ22" s="18">
        <f>IFERROR(IF(#REF!=5,1,0),0)</f>
        <v>0</v>
      </c>
      <c r="BA22" s="18">
        <f>IFERROR(IF(#REF!=5,1,0),0)</f>
        <v>0</v>
      </c>
      <c r="BB22" s="18">
        <f>IFERROR(IF(#REF!=5,1,0),0)</f>
        <v>0</v>
      </c>
      <c r="BC22" s="18">
        <f>IFERROR(IF(#REF!=5,1,0),0)</f>
        <v>0</v>
      </c>
      <c r="BD22" s="42">
        <f t="shared" si="1"/>
        <v>0</v>
      </c>
      <c r="BE22" s="18"/>
      <c r="BF22" s="18"/>
      <c r="BG22" s="18"/>
      <c r="BH22" s="18"/>
    </row>
    <row r="23" spans="1:60" ht="17.25" customHeight="1" x14ac:dyDescent="0.2">
      <c r="A23" s="74" t="s">
        <v>57</v>
      </c>
      <c r="B23" s="74"/>
      <c r="C23" s="74"/>
      <c r="D23" s="74"/>
      <c r="E23" s="9">
        <f t="shared" si="0"/>
        <v>1</v>
      </c>
      <c r="F23" s="3" t="s">
        <v>5</v>
      </c>
      <c r="G23" s="18"/>
      <c r="H23" s="18">
        <f>IFERROR(IF('1'!E31=5,1,0),0)</f>
        <v>0</v>
      </c>
      <c r="I23" s="18">
        <f>IFERROR(IF('2'!E31=5,1,0),0)</f>
        <v>1</v>
      </c>
      <c r="J23" s="18">
        <f>IFERROR(IF('3'!E31=5,1,0),0)</f>
        <v>0</v>
      </c>
      <c r="K23" s="18">
        <f>IFERROR(IF('4'!E31=5,1,0),0)</f>
        <v>0</v>
      </c>
      <c r="L23" s="18">
        <f>IFERROR(IF('5'!E31=5,1,0),0)</f>
        <v>0</v>
      </c>
      <c r="M23" s="18">
        <f>IFERROR(IF('6'!E31=5,1,0),0)</f>
        <v>0</v>
      </c>
      <c r="N23" s="18">
        <f>IFERROR(IF('7'!E31=5,1,0),0)</f>
        <v>0</v>
      </c>
      <c r="O23" s="18">
        <f>IFERROR(IF('8'!E31=5,1,0),0)</f>
        <v>0</v>
      </c>
      <c r="P23" s="18">
        <f>IFERROR(IF('9'!E31=5,1,0),0)</f>
        <v>0</v>
      </c>
      <c r="Q23" s="18">
        <f>IFERROR(IF('10'!E31=5,1,0),0)</f>
        <v>0</v>
      </c>
      <c r="R23" s="18">
        <f>IFERROR(IF(#REF!=5,1,0),0)</f>
        <v>0</v>
      </c>
      <c r="S23" s="18">
        <f>IFERROR(IF(#REF!=5,1,0),0)</f>
        <v>0</v>
      </c>
      <c r="T23" s="18">
        <f>IFERROR(IF(#REF!=5,1,0),0)</f>
        <v>0</v>
      </c>
      <c r="U23" s="18">
        <f>IFERROR(IF(#REF!=5,1,0),0)</f>
        <v>0</v>
      </c>
      <c r="V23" s="18">
        <f>IFERROR(IF(#REF!=5,1,0),0)</f>
        <v>0</v>
      </c>
      <c r="W23" s="18">
        <f>IFERROR(IF(#REF!=5,1,0),0)</f>
        <v>0</v>
      </c>
      <c r="X23" s="18">
        <f>IFERROR(IF(#REF!=5,1,0),0)</f>
        <v>0</v>
      </c>
      <c r="Y23" s="18">
        <f>IFERROR(IF(#REF!=5,1,0),0)</f>
        <v>0</v>
      </c>
      <c r="Z23" s="18">
        <f>IFERROR(IF(#REF!=5,1,0),0)</f>
        <v>0</v>
      </c>
      <c r="AA23" s="18">
        <f>IFERROR(IF(#REF!=5,1,0),0)</f>
        <v>0</v>
      </c>
      <c r="AB23" s="18">
        <f>IFERROR(IF(#REF!=5,1,0),0)</f>
        <v>0</v>
      </c>
      <c r="AC23" s="18">
        <f>IFERROR(IF(#REF!=5,1,0),0)</f>
        <v>0</v>
      </c>
      <c r="AD23" s="18">
        <f>IFERROR(IF(#REF!=5,1,0),0)</f>
        <v>0</v>
      </c>
      <c r="AE23" s="18">
        <f>IFERROR(IF(#REF!=5,1,0),0)</f>
        <v>0</v>
      </c>
      <c r="AF23" s="18">
        <f>IFERROR(IF(#REF!=5,1,0),0)</f>
        <v>0</v>
      </c>
      <c r="AG23" s="18">
        <f>IFERROR(IF(#REF!=5,1,0),0)</f>
        <v>0</v>
      </c>
      <c r="AH23" s="18">
        <f>IFERROR(IF(#REF!=5,1,0),0)</f>
        <v>0</v>
      </c>
      <c r="AI23" s="18">
        <f>IFERROR(IF(#REF!=5,1,0),0)</f>
        <v>0</v>
      </c>
      <c r="AJ23" s="18">
        <f>IFERROR(IF(#REF!=5,1,0),0)</f>
        <v>0</v>
      </c>
      <c r="AK23" s="18">
        <f>IFERROR(IF(#REF!=5,1,0),0)</f>
        <v>0</v>
      </c>
      <c r="AL23" s="18">
        <f>IFERROR(IF(#REF!=5,1,0),0)</f>
        <v>0</v>
      </c>
      <c r="AM23" s="18">
        <f>IFERROR(IF(#REF!=5,1,0),0)</f>
        <v>0</v>
      </c>
      <c r="AN23" s="18">
        <f>IFERROR(IF(#REF!=5,1,0),0)</f>
        <v>0</v>
      </c>
      <c r="AO23" s="18">
        <f>IFERROR(IF(#REF!=5,1,0),0)</f>
        <v>0</v>
      </c>
      <c r="AP23" s="18">
        <f>IFERROR(IF(#REF!=5,1,0),0)</f>
        <v>0</v>
      </c>
      <c r="AQ23" s="18">
        <f>IFERROR(IF(#REF!=5,1,0),0)</f>
        <v>0</v>
      </c>
      <c r="AR23" s="18">
        <f>IFERROR(IF(#REF!=5,1,0),0)</f>
        <v>0</v>
      </c>
      <c r="AS23" s="18">
        <f>IFERROR(IF(#REF!=5,1,0),0)</f>
        <v>0</v>
      </c>
      <c r="AT23" s="18">
        <f>IFERROR(IF(#REF!=5,1,0),0)</f>
        <v>0</v>
      </c>
      <c r="AU23" s="18">
        <f>IFERROR(IF(#REF!=5,1,0),0)</f>
        <v>0</v>
      </c>
      <c r="AV23" s="18">
        <f>IFERROR(IF(#REF!=5,1,0),0)</f>
        <v>0</v>
      </c>
      <c r="AW23" s="18">
        <f>IFERROR(IF(#REF!=5,1,0),0)</f>
        <v>0</v>
      </c>
      <c r="AX23" s="18">
        <f>IFERROR(IF(#REF!=5,1,0),0)</f>
        <v>0</v>
      </c>
      <c r="AY23" s="18">
        <f>IFERROR(IF(#REF!=5,1,0),0)</f>
        <v>0</v>
      </c>
      <c r="AZ23" s="18">
        <f>IFERROR(IF(#REF!=5,1,0),0)</f>
        <v>0</v>
      </c>
      <c r="BA23" s="18">
        <f>IFERROR(IF(#REF!=5,1,0),0)</f>
        <v>0</v>
      </c>
      <c r="BB23" s="18">
        <f>IFERROR(IF(#REF!=5,1,0),0)</f>
        <v>0</v>
      </c>
      <c r="BC23" s="18">
        <f>IFERROR(IF(#REF!=5,1,0),0)</f>
        <v>0</v>
      </c>
      <c r="BD23" s="42">
        <f t="shared" si="1"/>
        <v>1</v>
      </c>
      <c r="BE23" s="18"/>
      <c r="BF23" s="18"/>
      <c r="BG23" s="18"/>
      <c r="BH23" s="18"/>
    </row>
    <row r="24" spans="1:60" ht="17.25" customHeight="1" x14ac:dyDescent="0.2">
      <c r="A24" s="74" t="s">
        <v>58</v>
      </c>
      <c r="B24" s="74"/>
      <c r="C24" s="74"/>
      <c r="D24" s="74"/>
      <c r="E24" s="9">
        <f t="shared" si="0"/>
        <v>0</v>
      </c>
      <c r="F24" s="3" t="s">
        <v>6</v>
      </c>
      <c r="G24" s="18"/>
      <c r="H24" s="18">
        <f>IFERROR(IF('1'!E32=5,1,0),0)</f>
        <v>0</v>
      </c>
      <c r="I24" s="18">
        <f>IFERROR(IF('2'!E32=5,1,0),0)</f>
        <v>0</v>
      </c>
      <c r="J24" s="18">
        <f>IFERROR(IF('3'!E32=5,1,0),0)</f>
        <v>0</v>
      </c>
      <c r="K24" s="18">
        <f>IFERROR(IF('4'!E32=5,1,0),0)</f>
        <v>0</v>
      </c>
      <c r="L24" s="18">
        <f>IFERROR(IF('5'!E32=5,1,0),0)</f>
        <v>0</v>
      </c>
      <c r="M24" s="18">
        <f>IFERROR(IF('6'!E32=5,1,0),0)</f>
        <v>0</v>
      </c>
      <c r="N24" s="18">
        <f>IFERROR(IF('7'!E32=5,1,0),0)</f>
        <v>0</v>
      </c>
      <c r="O24" s="18">
        <f>IFERROR(IF('8'!E32=5,1,0),0)</f>
        <v>0</v>
      </c>
      <c r="P24" s="18">
        <f>IFERROR(IF('9'!E32=5,1,0),0)</f>
        <v>0</v>
      </c>
      <c r="Q24" s="18">
        <f>IFERROR(IF('10'!E32=5,1,0),0)</f>
        <v>0</v>
      </c>
      <c r="R24" s="18">
        <f>IFERROR(IF(#REF!=5,1,0),0)</f>
        <v>0</v>
      </c>
      <c r="S24" s="18">
        <f>IFERROR(IF(#REF!=5,1,0),0)</f>
        <v>0</v>
      </c>
      <c r="T24" s="18">
        <f>IFERROR(IF(#REF!=5,1,0),0)</f>
        <v>0</v>
      </c>
      <c r="U24" s="18">
        <f>IFERROR(IF(#REF!=5,1,0),0)</f>
        <v>0</v>
      </c>
      <c r="V24" s="18">
        <f>IFERROR(IF(#REF!=5,1,0),0)</f>
        <v>0</v>
      </c>
      <c r="W24" s="18">
        <f>IFERROR(IF(#REF!=5,1,0),0)</f>
        <v>0</v>
      </c>
      <c r="X24" s="18">
        <f>IFERROR(IF(#REF!=5,1,0),0)</f>
        <v>0</v>
      </c>
      <c r="Y24" s="18">
        <f>IFERROR(IF(#REF!=5,1,0),0)</f>
        <v>0</v>
      </c>
      <c r="Z24" s="18">
        <f>IFERROR(IF(#REF!=5,1,0),0)</f>
        <v>0</v>
      </c>
      <c r="AA24" s="18">
        <f>IFERROR(IF(#REF!=5,1,0),0)</f>
        <v>0</v>
      </c>
      <c r="AB24" s="18">
        <f>IFERROR(IF(#REF!=5,1,0),0)</f>
        <v>0</v>
      </c>
      <c r="AC24" s="18">
        <f>IFERROR(IF(#REF!=5,1,0),0)</f>
        <v>0</v>
      </c>
      <c r="AD24" s="18">
        <f>IFERROR(IF(#REF!=5,1,0),0)</f>
        <v>0</v>
      </c>
      <c r="AE24" s="18">
        <f>IFERROR(IF(#REF!=5,1,0),0)</f>
        <v>0</v>
      </c>
      <c r="AF24" s="18">
        <f>IFERROR(IF(#REF!=5,1,0),0)</f>
        <v>0</v>
      </c>
      <c r="AG24" s="18">
        <f>IFERROR(IF(#REF!=5,1,0),0)</f>
        <v>0</v>
      </c>
      <c r="AH24" s="18">
        <f>IFERROR(IF(#REF!=5,1,0),0)</f>
        <v>0</v>
      </c>
      <c r="AI24" s="18">
        <f>IFERROR(IF(#REF!=5,1,0),0)</f>
        <v>0</v>
      </c>
      <c r="AJ24" s="18">
        <f>IFERROR(IF(#REF!=5,1,0),0)</f>
        <v>0</v>
      </c>
      <c r="AK24" s="18">
        <f>IFERROR(IF(#REF!=5,1,0),0)</f>
        <v>0</v>
      </c>
      <c r="AL24" s="18">
        <f>IFERROR(IF(#REF!=5,1,0),0)</f>
        <v>0</v>
      </c>
      <c r="AM24" s="18">
        <f>IFERROR(IF(#REF!=5,1,0),0)</f>
        <v>0</v>
      </c>
      <c r="AN24" s="18">
        <f>IFERROR(IF(#REF!=5,1,0),0)</f>
        <v>0</v>
      </c>
      <c r="AO24" s="18">
        <f>IFERROR(IF(#REF!=5,1,0),0)</f>
        <v>0</v>
      </c>
      <c r="AP24" s="18">
        <f>IFERROR(IF(#REF!=5,1,0),0)</f>
        <v>0</v>
      </c>
      <c r="AQ24" s="18">
        <f>IFERROR(IF(#REF!=5,1,0),0)</f>
        <v>0</v>
      </c>
      <c r="AR24" s="18">
        <f>IFERROR(IF(#REF!=5,1,0),0)</f>
        <v>0</v>
      </c>
      <c r="AS24" s="18">
        <f>IFERROR(IF(#REF!=5,1,0),0)</f>
        <v>0</v>
      </c>
      <c r="AT24" s="18">
        <f>IFERROR(IF(#REF!=5,1,0),0)</f>
        <v>0</v>
      </c>
      <c r="AU24" s="18">
        <f>IFERROR(IF(#REF!=5,1,0),0)</f>
        <v>0</v>
      </c>
      <c r="AV24" s="18">
        <f>IFERROR(IF(#REF!=5,1,0),0)</f>
        <v>0</v>
      </c>
      <c r="AW24" s="18">
        <f>IFERROR(IF(#REF!=5,1,0),0)</f>
        <v>0</v>
      </c>
      <c r="AX24" s="18">
        <f>IFERROR(IF(#REF!=5,1,0),0)</f>
        <v>0</v>
      </c>
      <c r="AY24" s="18">
        <f>IFERROR(IF(#REF!=5,1,0),0)</f>
        <v>0</v>
      </c>
      <c r="AZ24" s="18">
        <f>IFERROR(IF(#REF!=5,1,0),0)</f>
        <v>0</v>
      </c>
      <c r="BA24" s="18">
        <f>IFERROR(IF(#REF!=5,1,0),0)</f>
        <v>0</v>
      </c>
      <c r="BB24" s="18">
        <f>IFERROR(IF(#REF!=5,1,0),0)</f>
        <v>0</v>
      </c>
      <c r="BC24" s="18">
        <f>IFERROR(IF(#REF!=5,1,0),0)</f>
        <v>0</v>
      </c>
      <c r="BD24" s="42">
        <f t="shared" si="1"/>
        <v>0</v>
      </c>
      <c r="BE24" s="18"/>
      <c r="BF24" s="18"/>
      <c r="BG24" s="18"/>
      <c r="BH24" s="18"/>
    </row>
    <row r="25" spans="1:60" ht="17.25" customHeight="1" x14ac:dyDescent="0.2">
      <c r="A25" s="74" t="s">
        <v>73</v>
      </c>
      <c r="B25" s="74"/>
      <c r="C25" s="74"/>
      <c r="D25" s="74"/>
      <c r="E25" s="9">
        <f t="shared" si="0"/>
        <v>0</v>
      </c>
      <c r="F25" s="3" t="s">
        <v>5</v>
      </c>
      <c r="G25" s="18"/>
      <c r="H25" s="18">
        <f>IFERROR(IF('1'!E33=5,1,0),0)</f>
        <v>0</v>
      </c>
      <c r="I25" s="18">
        <f>IFERROR(IF('2'!E33=5,1,0),0)</f>
        <v>0</v>
      </c>
      <c r="J25" s="18">
        <f>IFERROR(IF('3'!E33=5,1,0),0)</f>
        <v>0</v>
      </c>
      <c r="K25" s="18">
        <f>IFERROR(IF('4'!E33=5,1,0),0)</f>
        <v>0</v>
      </c>
      <c r="L25" s="18">
        <f>IFERROR(IF('5'!E33=5,1,0),0)</f>
        <v>0</v>
      </c>
      <c r="M25" s="18">
        <f>IFERROR(IF('6'!E33=5,1,0),0)</f>
        <v>0</v>
      </c>
      <c r="N25" s="18">
        <f>IFERROR(IF('7'!E33=5,1,0),0)</f>
        <v>0</v>
      </c>
      <c r="O25" s="18">
        <f>IFERROR(IF('8'!E33=5,1,0),0)</f>
        <v>0</v>
      </c>
      <c r="P25" s="18">
        <f>IFERROR(IF('9'!E33=5,1,0),0)</f>
        <v>0</v>
      </c>
      <c r="Q25" s="18">
        <f>IFERROR(IF('10'!E33=5,1,0),0)</f>
        <v>0</v>
      </c>
      <c r="R25" s="18">
        <f>IFERROR(IF(#REF!=5,1,0),0)</f>
        <v>0</v>
      </c>
      <c r="S25" s="18">
        <f>IFERROR(IF(#REF!=5,1,0),0)</f>
        <v>0</v>
      </c>
      <c r="T25" s="18">
        <f>IFERROR(IF(#REF!=5,1,0),0)</f>
        <v>0</v>
      </c>
      <c r="U25" s="18">
        <f>IFERROR(IF(#REF!=5,1,0),0)</f>
        <v>0</v>
      </c>
      <c r="V25" s="18">
        <f>IFERROR(IF(#REF!=5,1,0),0)</f>
        <v>0</v>
      </c>
      <c r="W25" s="18">
        <f>IFERROR(IF(#REF!=5,1,0),0)</f>
        <v>0</v>
      </c>
      <c r="X25" s="18">
        <f>IFERROR(IF(#REF!=5,1,0),0)</f>
        <v>0</v>
      </c>
      <c r="Y25" s="18">
        <f>IFERROR(IF(#REF!=5,1,0),0)</f>
        <v>0</v>
      </c>
      <c r="Z25" s="18">
        <f>IFERROR(IF(#REF!=5,1,0),0)</f>
        <v>0</v>
      </c>
      <c r="AA25" s="18">
        <f>IFERROR(IF(#REF!=5,1,0),0)</f>
        <v>0</v>
      </c>
      <c r="AB25" s="18">
        <f>IFERROR(IF(#REF!=5,1,0),0)</f>
        <v>0</v>
      </c>
      <c r="AC25" s="18">
        <f>IFERROR(IF(#REF!=5,1,0),0)</f>
        <v>0</v>
      </c>
      <c r="AD25" s="18">
        <f>IFERROR(IF(#REF!=5,1,0),0)</f>
        <v>0</v>
      </c>
      <c r="AE25" s="18">
        <f>IFERROR(IF(#REF!=5,1,0),0)</f>
        <v>0</v>
      </c>
      <c r="AF25" s="18">
        <f>IFERROR(IF(#REF!=5,1,0),0)</f>
        <v>0</v>
      </c>
      <c r="AG25" s="18">
        <f>IFERROR(IF(#REF!=5,1,0),0)</f>
        <v>0</v>
      </c>
      <c r="AH25" s="18">
        <f>IFERROR(IF(#REF!=5,1,0),0)</f>
        <v>0</v>
      </c>
      <c r="AI25" s="18">
        <f>IFERROR(IF(#REF!=5,1,0),0)</f>
        <v>0</v>
      </c>
      <c r="AJ25" s="18">
        <f>IFERROR(IF(#REF!=5,1,0),0)</f>
        <v>0</v>
      </c>
      <c r="AK25" s="18">
        <f>IFERROR(IF(#REF!=5,1,0),0)</f>
        <v>0</v>
      </c>
      <c r="AL25" s="18">
        <f>IFERROR(IF(#REF!=5,1,0),0)</f>
        <v>0</v>
      </c>
      <c r="AM25" s="18">
        <f>IFERROR(IF(#REF!=5,1,0),0)</f>
        <v>0</v>
      </c>
      <c r="AN25" s="18">
        <f>IFERROR(IF(#REF!=5,1,0),0)</f>
        <v>0</v>
      </c>
      <c r="AO25" s="18">
        <f>IFERROR(IF(#REF!=5,1,0),0)</f>
        <v>0</v>
      </c>
      <c r="AP25" s="18">
        <f>IFERROR(IF(#REF!=5,1,0),0)</f>
        <v>0</v>
      </c>
      <c r="AQ25" s="18">
        <f>IFERROR(IF(#REF!=5,1,0),0)</f>
        <v>0</v>
      </c>
      <c r="AR25" s="18">
        <f>IFERROR(IF(#REF!=5,1,0),0)</f>
        <v>0</v>
      </c>
      <c r="AS25" s="18">
        <f>IFERROR(IF(#REF!=5,1,0),0)</f>
        <v>0</v>
      </c>
      <c r="AT25" s="18">
        <f>IFERROR(IF(#REF!=5,1,0),0)</f>
        <v>0</v>
      </c>
      <c r="AU25" s="18">
        <f>IFERROR(IF(#REF!=5,1,0),0)</f>
        <v>0</v>
      </c>
      <c r="AV25" s="18">
        <f>IFERROR(IF(#REF!=5,1,0),0)</f>
        <v>0</v>
      </c>
      <c r="AW25" s="18">
        <f>IFERROR(IF(#REF!=5,1,0),0)</f>
        <v>0</v>
      </c>
      <c r="AX25" s="18">
        <f>IFERROR(IF(#REF!=5,1,0),0)</f>
        <v>0</v>
      </c>
      <c r="AY25" s="18">
        <f>IFERROR(IF(#REF!=5,1,0),0)</f>
        <v>0</v>
      </c>
      <c r="AZ25" s="18">
        <f>IFERROR(IF(#REF!=5,1,0),0)</f>
        <v>0</v>
      </c>
      <c r="BA25" s="18">
        <f>IFERROR(IF(#REF!=5,1,0),0)</f>
        <v>0</v>
      </c>
      <c r="BB25" s="18">
        <f>IFERROR(IF(#REF!=5,1,0),0)</f>
        <v>0</v>
      </c>
      <c r="BC25" s="18">
        <f>IFERROR(IF(#REF!=5,1,0),0)</f>
        <v>0</v>
      </c>
      <c r="BD25" s="42">
        <f t="shared" si="1"/>
        <v>0</v>
      </c>
      <c r="BE25" s="18"/>
      <c r="BF25" s="18"/>
      <c r="BG25" s="18"/>
      <c r="BH25" s="18"/>
    </row>
    <row r="26" spans="1:60" ht="14.25" x14ac:dyDescent="0.2">
      <c r="A26" s="22"/>
      <c r="B26" s="19"/>
      <c r="C26" s="19"/>
      <c r="D26" s="20"/>
      <c r="E26" s="21"/>
      <c r="F26" s="21"/>
    </row>
    <row r="30" spans="1:60" ht="14.25" x14ac:dyDescent="0.2">
      <c r="A30" s="2"/>
    </row>
  </sheetData>
  <mergeCells count="23">
    <mergeCell ref="A8:D8"/>
    <mergeCell ref="A1:A3"/>
    <mergeCell ref="B1:E3"/>
    <mergeCell ref="A5:D5"/>
    <mergeCell ref="A6:D6"/>
    <mergeCell ref="A7:D7"/>
    <mergeCell ref="A20:D20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1:D21"/>
    <mergeCell ref="A22:D22"/>
    <mergeCell ref="A23:D23"/>
    <mergeCell ref="A24:D24"/>
    <mergeCell ref="A25:D25"/>
  </mergeCells>
  <conditionalFormatting sqref="E26">
    <cfRule type="cellIs" dxfId="91" priority="1" stopIfTrue="1" operator="equal">
      <formula>0</formula>
    </cfRule>
    <cfRule type="cellIs" dxfId="90" priority="2" stopIfTrue="1" operator="equal">
      <formula>5</formula>
    </cfRule>
  </conditionalFormatting>
  <conditionalFormatting sqref="E6:E25">
    <cfRule type="colorScale" priority="3">
      <colorScale>
        <cfvo type="num" val="0"/>
        <cfvo type="num" val="5"/>
        <color theme="0"/>
        <color rgb="FFFF0000"/>
      </colorScale>
    </cfRule>
  </conditionalFormatting>
  <dataValidations count="2">
    <dataValidation type="list" allowBlank="1" showInputMessage="1" showErrorMessage="1" sqref="F6:F25">
      <formula1>"C,NC"</formula1>
    </dataValidation>
    <dataValidation type="list" allowBlank="1" showInputMessage="1" showErrorMessage="1" sqref="E26:F26 E6:E25">
      <formula1>#REF!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19</vt:i4>
      </vt:variant>
      <vt:variant>
        <vt:lpstr>Intervalos nomeados</vt:lpstr>
      </vt:variant>
      <vt:variant>
        <vt:i4>7</vt:i4>
      </vt:variant>
    </vt:vector>
  </HeadingPairs>
  <TitlesOfParts>
    <vt:vector size="26" baseType="lpstr">
      <vt:lpstr>Espaço de risco potencial</vt:lpstr>
      <vt:lpstr>Síntese dos Indicadores</vt:lpstr>
      <vt:lpstr>Síntese Geral CC</vt:lpstr>
      <vt:lpstr>Síntese CC 0</vt:lpstr>
      <vt:lpstr>Síntese CC 1</vt:lpstr>
      <vt:lpstr>Síntese CC 2</vt:lpstr>
      <vt:lpstr>Síntese CC 3</vt:lpstr>
      <vt:lpstr>Síntese CC 4</vt:lpstr>
      <vt:lpstr>Síntese CC 5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'Espaço de risco potencial'!Area_de_impressao</vt:lpstr>
      <vt:lpstr>'Síntese CC 0'!Area_de_impressao</vt:lpstr>
      <vt:lpstr>'Síntese CC 1'!Area_de_impressao</vt:lpstr>
      <vt:lpstr>'Síntese CC 2'!Area_de_impressao</vt:lpstr>
      <vt:lpstr>'Síntese CC 3'!Area_de_impressao</vt:lpstr>
      <vt:lpstr>'Síntese CC 4'!Area_de_impressao</vt:lpstr>
      <vt:lpstr>'Síntese CC 5'!Area_de_impressao</vt:lpstr>
    </vt:vector>
  </TitlesOfParts>
  <Company>CEFET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Navarro</dc:creator>
  <cp:lastModifiedBy>Fabiana Petrocelli</cp:lastModifiedBy>
  <cp:lastPrinted>2020-02-11T17:55:25Z</cp:lastPrinted>
  <dcterms:created xsi:type="dcterms:W3CDTF">2006-06-15T11:45:01Z</dcterms:created>
  <dcterms:modified xsi:type="dcterms:W3CDTF">2020-10-08T17:40:16Z</dcterms:modified>
</cp:coreProperties>
</file>