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990" tabRatio="620" activeTab="0"/>
  </bookViews>
  <sheets>
    <sheet name="T1.5" sheetId="1" r:id="rId1"/>
    <sheet name="Gráfico 23" sheetId="2" state="hidden" r:id="rId2"/>
  </sheets>
  <definedNames>
    <definedName name="_Fill" hidden="1">'T1.5'!#REF!</definedName>
    <definedName name="_xlnm.Print_Area" localSheetId="0">'T1.5'!$A$1:$M$43</definedName>
    <definedName name="wrn.AE201." hidden="1">{#N/A,#N/A,FALSE,"Prod Nac GN";#N/A,#N/A,FALSE,"Prod Nac GN";#N/A,#N/A,FALSE,"Base Dados mil m3";#N/A,#N/A,FALSE,"Prod Ter Est 3D";#N/A,#N/A,FALSE,"Prod Ter 3D";#N/A,#N/A,FALSE,"Prod Mar 3D"}</definedName>
  </definedNames>
  <calcPr fullCalcOnLoad="1"/>
</workbook>
</file>

<file path=xl/sharedStrings.xml><?xml version="1.0" encoding="utf-8"?>
<sst xmlns="http://schemas.openxmlformats.org/spreadsheetml/2006/main" count="50" uniqueCount="29">
  <si>
    <t xml:space="preserve"> </t>
  </si>
  <si>
    <t>1990 - 1999</t>
  </si>
  <si>
    <t xml:space="preserve">EVOLUÇÃO DA PRODUÇÃO </t>
  </si>
  <si>
    <t>NACIONAL DE GÁS NATURAL</t>
  </si>
  <si>
    <r>
      <t>Fonte</t>
    </r>
    <r>
      <rPr>
        <b/>
        <sz val="9"/>
        <rFont val="Arial"/>
        <family val="2"/>
      </rPr>
      <t>: Quadro 36.</t>
    </r>
  </si>
  <si>
    <t>GRÁFICO 23</t>
  </si>
  <si>
    <t>Subtotal</t>
  </si>
  <si>
    <t>Amazonas</t>
  </si>
  <si>
    <t>Ceará</t>
  </si>
  <si>
    <t>Rio Grande do Norte</t>
  </si>
  <si>
    <t>Alagoas</t>
  </si>
  <si>
    <t>Sergipe</t>
  </si>
  <si>
    <t>Bahia</t>
  </si>
  <si>
    <t>Espírito Santo</t>
  </si>
  <si>
    <t>Rio de Janeiro</t>
  </si>
  <si>
    <t>São Paulo</t>
  </si>
  <si>
    <t>Location</t>
  </si>
  <si>
    <t>Onshore</t>
  </si>
  <si>
    <t>Offshore</t>
  </si>
  <si>
    <t>States</t>
  </si>
  <si>
    <t xml:space="preserve">Source: ANP/SDP, as per Decree No. 2.705/1998. </t>
  </si>
  <si>
    <r>
      <t>Natural gas production (10</t>
    </r>
    <r>
      <rPr>
        <b/>
        <vertAlign val="superscript"/>
        <sz val="7"/>
        <rFont val="Helvetica Neue"/>
        <family val="0"/>
      </rPr>
      <t>6</t>
    </r>
    <r>
      <rPr>
        <b/>
        <sz val="7"/>
        <rFont val="Helvetica Neue"/>
        <family val="2"/>
      </rPr>
      <t xml:space="preserve"> m³)</t>
    </r>
  </si>
  <si>
    <t>Maranhão</t>
  </si>
  <si>
    <t>Brazil</t>
  </si>
  <si>
    <t>Pre-salt area</t>
  </si>
  <si>
    <t>Post-salt area</t>
  </si>
  <si>
    <t>Note: Total production includes reinjection, gas flaring, losses and own consumption.</t>
  </si>
  <si>
    <t>20/19
%</t>
  </si>
  <si>
    <t>Table 1.5 – Natural gas production, per location (onshore and offshore, pre-salt and post-salt), by State – 2011-2020</t>
  </si>
</sst>
</file>

<file path=xl/styles.xml><?xml version="1.0" encoding="utf-8"?>
<styleSheet xmlns="http://schemas.openxmlformats.org/spreadsheetml/2006/main">
  <numFmts count="4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Cr$&quot;#,##0_);\(&quot;Cr$&quot;#,##0\)"/>
    <numFmt numFmtId="179" formatCode="&quot;Cr$&quot;#,##0_);[Red]\(&quot;Cr$&quot;#,##0\)"/>
    <numFmt numFmtId="180" formatCode="&quot;Cr$&quot;#,##0.00_);\(&quot;Cr$&quot;#,##0.00\)"/>
    <numFmt numFmtId="181" formatCode="&quot;Cr$&quot;#,##0.00_);[Red]\(&quot;Cr$&quot;#,##0.00\)"/>
    <numFmt numFmtId="182" formatCode="_(&quot;Cr$&quot;* #,##0_);_(&quot;Cr$&quot;* \(#,##0\);_(&quot;Cr$&quot;* &quot;-&quot;_);_(@_)"/>
    <numFmt numFmtId="183" formatCode="_(&quot;Cr$&quot;* #,##0.00_);_(&quot;Cr$&quot;* \(#,##0.00\);_(&quot;Cr$&quot;* &quot;-&quot;??_);_(@_)"/>
    <numFmt numFmtId="184" formatCode="&quot;Cr$&quot;\ #,##0_);\(&quot;Cr$&quot;\ #,##0\)"/>
    <numFmt numFmtId="185" formatCode="&quot;Cr$&quot;\ #,##0_);[Red]\(&quot;Cr$&quot;\ #,##0\)"/>
    <numFmt numFmtId="186" formatCode="&quot;Cr$&quot;\ #,##0.00_);\(&quot;Cr$&quot;\ #,##0.00\)"/>
    <numFmt numFmtId="187" formatCode="&quot;Cr$&quot;\ #,##0.00_);[Red]\(&quot;Cr$&quot;\ #,##0.00\)"/>
    <numFmt numFmtId="188" formatCode="_(&quot;Cr$&quot;\ * #,##0_);_(&quot;Cr$&quot;\ * \(#,##0\);_(&quot;Cr$&quot;\ * &quot;-&quot;_);_(@_)"/>
    <numFmt numFmtId="189" formatCode="_(&quot;Cr$&quot;\ * #,##0.00_);_(&quot;Cr$&quot;\ * \(#,##0.00\);_(&quot;Cr$&quot;\ * &quot;-&quot;??_);_(@_)"/>
    <numFmt numFmtId="190" formatCode="0E+00"/>
    <numFmt numFmtId="191" formatCode="General_)"/>
    <numFmt numFmtId="192" formatCode="_(* #,##0.0_);_(* \(#,##0.0\);_(* &quot;-&quot;??_);_(@_)"/>
    <numFmt numFmtId="193" formatCode="_(* #,##0_);_(* \(#,##0\);_(* &quot;-&quot;??_);_(@_)"/>
    <numFmt numFmtId="194" formatCode="_(* #,##0.000_);_(* \(#,##0.000\);_(* &quot;-&quot;??_);_(@_)"/>
    <numFmt numFmtId="195" formatCode="_(* #,##0.0000_);_(* \(#,##0.0000\);_(* &quot;-&quot;??_);_(@_)"/>
    <numFmt numFmtId="196" formatCode="#,##0.0"/>
    <numFmt numFmtId="197" formatCode="#,##0.0_);\(#,##0.0\)"/>
    <numFmt numFmtId="198" formatCode="0.0%"/>
    <numFmt numFmtId="199" formatCode="_(* #,##0.0_);_(* \(#,##0.0\);_(* &quot;-&quot;?_);_(@_)"/>
    <numFmt numFmtId="200" formatCode="_(* #,##0.00000_);_(* \(#,##0.00000\);_(* &quot;-&quot;??_);_(@_)"/>
    <numFmt numFmtId="201" formatCode="0.0"/>
    <numFmt numFmtId="202" formatCode="0.0000"/>
    <numFmt numFmtId="203" formatCode="_-* #,##0.0_-;\-* #,##0.0_-;_-* &quot;-&quot;?_-;_-@_-"/>
  </numFmts>
  <fonts count="55">
    <font>
      <sz val="12"/>
      <name val="Arial MT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9"/>
      <name val="Arial"/>
      <family val="2"/>
    </font>
    <font>
      <b/>
      <u val="single"/>
      <sz val="9"/>
      <name val="Arial"/>
      <family val="2"/>
    </font>
    <font>
      <b/>
      <sz val="9"/>
      <name val="Helvetica Neue"/>
      <family val="2"/>
    </font>
    <font>
      <sz val="7"/>
      <name val="Helvetica Neue"/>
      <family val="2"/>
    </font>
    <font>
      <b/>
      <sz val="7"/>
      <name val="Helvetica Neue"/>
      <family val="2"/>
    </font>
    <font>
      <sz val="7"/>
      <color indexed="10"/>
      <name val="Helvetica Neue"/>
      <family val="0"/>
    </font>
    <font>
      <b/>
      <u val="single"/>
      <sz val="7"/>
      <color indexed="10"/>
      <name val="Helvetica Neue"/>
      <family val="0"/>
    </font>
    <font>
      <b/>
      <vertAlign val="superscript"/>
      <sz val="7"/>
      <name val="Helvetica Neue"/>
      <family val="0"/>
    </font>
    <font>
      <sz val="12"/>
      <color indexed="8"/>
      <name val="Arial"/>
      <family val="0"/>
    </font>
    <font>
      <sz val="9"/>
      <color indexed="8"/>
      <name val="Arial"/>
      <family val="0"/>
    </font>
    <font>
      <sz val="5"/>
      <color indexed="8"/>
      <name val="Arial"/>
      <family val="0"/>
    </font>
    <font>
      <sz val="11.7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0"/>
    </font>
    <font>
      <sz val="11"/>
      <name val="Calibri"/>
      <family val="0"/>
    </font>
    <font>
      <b/>
      <vertAlign val="superscript"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mediumGray">
        <fgColor indexed="9"/>
        <bgColor indexed="9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4" fillId="29" borderId="1" applyNumberFormat="0" applyAlignment="0" applyProtection="0"/>
    <xf numFmtId="189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0" fontId="45" fillId="30" borderId="0" applyNumberFormat="0" applyBorder="0" applyAlignment="0" applyProtection="0"/>
    <xf numFmtId="0" fontId="0" fillId="31" borderId="4" applyNumberFormat="0" applyFont="0" applyAlignment="0" applyProtection="0"/>
    <xf numFmtId="9" fontId="4" fillId="0" borderId="0" applyFont="0" applyFill="0" applyBorder="0" applyAlignment="0" applyProtection="0"/>
    <xf numFmtId="0" fontId="46" fillId="32" borderId="0" applyNumberFormat="0" applyBorder="0" applyAlignment="0" applyProtection="0"/>
    <xf numFmtId="0" fontId="47" fillId="21" borderId="5" applyNumberFormat="0" applyAlignment="0" applyProtection="0"/>
    <xf numFmtId="169" fontId="4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171" fontId="4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6" fillId="0" borderId="0" xfId="0" applyFont="1" applyAlignment="1">
      <alignment horizontal="center"/>
    </xf>
    <xf numFmtId="0" fontId="8" fillId="0" borderId="0" xfId="0" applyFont="1" applyAlignment="1">
      <alignment/>
    </xf>
    <xf numFmtId="0" fontId="10" fillId="33" borderId="0" xfId="0" applyFont="1" applyFill="1" applyBorder="1" applyAlignment="1">
      <alignment vertical="center"/>
    </xf>
    <xf numFmtId="0" fontId="10" fillId="33" borderId="0" xfId="0" applyFont="1" applyFill="1" applyBorder="1" applyAlignment="1">
      <alignment horizontal="left" vertical="center"/>
    </xf>
    <xf numFmtId="0" fontId="11" fillId="34" borderId="10" xfId="0" applyFont="1" applyFill="1" applyBorder="1" applyAlignment="1">
      <alignment horizontal="center" vertical="center"/>
    </xf>
    <xf numFmtId="0" fontId="11" fillId="33" borderId="0" xfId="0" applyFont="1" applyFill="1" applyBorder="1" applyAlignment="1">
      <alignment horizontal="center" vertical="center"/>
    </xf>
    <xf numFmtId="0" fontId="11" fillId="33" borderId="0" xfId="0" applyFont="1" applyFill="1" applyBorder="1" applyAlignment="1">
      <alignment horizontal="left" vertical="center"/>
    </xf>
    <xf numFmtId="193" fontId="10" fillId="33" borderId="0" xfId="60" applyNumberFormat="1" applyFont="1" applyFill="1" applyBorder="1" applyAlignment="1">
      <alignment vertical="center"/>
    </xf>
    <xf numFmtId="3" fontId="10" fillId="33" borderId="0" xfId="0" applyNumberFormat="1" applyFont="1" applyFill="1" applyBorder="1" applyAlignment="1">
      <alignment vertical="center"/>
    </xf>
    <xf numFmtId="37" fontId="10" fillId="33" borderId="0" xfId="0" applyNumberFormat="1" applyFont="1" applyFill="1" applyBorder="1" applyAlignment="1" applyProtection="1">
      <alignment vertical="center"/>
      <protection/>
    </xf>
    <xf numFmtId="37" fontId="10" fillId="33" borderId="0" xfId="0" applyNumberFormat="1" applyFont="1" applyFill="1" applyBorder="1" applyAlignment="1">
      <alignment vertical="center"/>
    </xf>
    <xf numFmtId="1" fontId="10" fillId="33" borderId="0" xfId="0" applyNumberFormat="1" applyFont="1" applyFill="1" applyBorder="1" applyAlignment="1">
      <alignment vertical="center"/>
    </xf>
    <xf numFmtId="0" fontId="10" fillId="33" borderId="0" xfId="0" applyFont="1" applyFill="1" applyBorder="1" applyAlignment="1">
      <alignment horizontal="left" vertical="center" wrapText="1"/>
    </xf>
    <xf numFmtId="0" fontId="10" fillId="33" borderId="0" xfId="0" applyFont="1" applyFill="1" applyBorder="1" applyAlignment="1">
      <alignment vertical="center"/>
    </xf>
    <xf numFmtId="37" fontId="10" fillId="33" borderId="0" xfId="0" applyNumberFormat="1" applyFont="1" applyFill="1" applyBorder="1" applyAlignment="1" applyProtection="1">
      <alignment vertical="center"/>
      <protection/>
    </xf>
    <xf numFmtId="37" fontId="10" fillId="33" borderId="0" xfId="0" applyNumberFormat="1" applyFont="1" applyFill="1" applyBorder="1" applyAlignment="1">
      <alignment vertical="center"/>
    </xf>
    <xf numFmtId="0" fontId="9" fillId="33" borderId="0" xfId="0" applyFont="1" applyFill="1" applyBorder="1" applyAlignment="1">
      <alignment horizontal="left" vertical="center"/>
    </xf>
    <xf numFmtId="171" fontId="12" fillId="33" borderId="0" xfId="60" applyFont="1" applyFill="1" applyBorder="1" applyAlignment="1">
      <alignment horizontal="center" vertical="center"/>
    </xf>
    <xf numFmtId="0" fontId="12" fillId="33" borderId="0" xfId="0" applyFont="1" applyFill="1" applyBorder="1" applyAlignment="1">
      <alignment horizontal="left" vertical="center"/>
    </xf>
    <xf numFmtId="37" fontId="12" fillId="33" borderId="0" xfId="0" applyNumberFormat="1" applyFont="1" applyFill="1" applyBorder="1" applyAlignment="1" applyProtection="1">
      <alignment vertical="center"/>
      <protection/>
    </xf>
    <xf numFmtId="0" fontId="13" fillId="33" borderId="0" xfId="0" applyFont="1" applyFill="1" applyBorder="1" applyAlignment="1">
      <alignment horizontal="left" vertical="center"/>
    </xf>
    <xf numFmtId="0" fontId="10" fillId="33" borderId="0" xfId="0" applyFont="1" applyFill="1" applyBorder="1" applyAlignment="1">
      <alignment horizontal="left" vertical="center"/>
    </xf>
    <xf numFmtId="192" fontId="11" fillId="33" borderId="0" xfId="60" applyNumberFormat="1" applyFont="1" applyFill="1" applyBorder="1" applyAlignment="1" applyProtection="1">
      <alignment horizontal="right" vertical="center" wrapText="1"/>
      <protection/>
    </xf>
    <xf numFmtId="192" fontId="12" fillId="33" borderId="0" xfId="60" applyNumberFormat="1" applyFont="1" applyFill="1" applyBorder="1" applyAlignment="1" applyProtection="1">
      <alignment horizontal="right" vertical="center" wrapText="1"/>
      <protection/>
    </xf>
    <xf numFmtId="192" fontId="11" fillId="33" borderId="0" xfId="60" applyNumberFormat="1" applyFont="1" applyFill="1" applyBorder="1" applyAlignment="1">
      <alignment horizontal="right" vertical="center" wrapText="1"/>
    </xf>
    <xf numFmtId="192" fontId="10" fillId="33" borderId="0" xfId="60" applyNumberFormat="1" applyFont="1" applyFill="1" applyBorder="1" applyAlignment="1">
      <alignment horizontal="right" vertical="center" wrapText="1"/>
    </xf>
    <xf numFmtId="192" fontId="10" fillId="33" borderId="0" xfId="60" applyNumberFormat="1" applyFont="1" applyFill="1" applyBorder="1" applyAlignment="1">
      <alignment horizontal="right" vertical="center"/>
    </xf>
    <xf numFmtId="201" fontId="10" fillId="33" borderId="0" xfId="48" applyNumberFormat="1" applyFont="1" applyFill="1" applyBorder="1" applyAlignment="1">
      <alignment vertical="center"/>
    </xf>
    <xf numFmtId="201" fontId="10" fillId="33" borderId="0" xfId="0" applyNumberFormat="1" applyFont="1" applyFill="1" applyBorder="1" applyAlignment="1">
      <alignment vertical="center"/>
    </xf>
    <xf numFmtId="0" fontId="11" fillId="33" borderId="0" xfId="0" applyFont="1" applyFill="1" applyBorder="1" applyAlignment="1">
      <alignment horizontal="center" vertical="center" wrapText="1"/>
    </xf>
    <xf numFmtId="4" fontId="11" fillId="33" borderId="0" xfId="60" applyNumberFormat="1" applyFont="1" applyFill="1" applyBorder="1" applyAlignment="1" applyProtection="1">
      <alignment horizontal="right" vertical="center" wrapText="1"/>
      <protection/>
    </xf>
    <xf numFmtId="4" fontId="10" fillId="33" borderId="0" xfId="60" applyNumberFormat="1" applyFont="1" applyFill="1" applyBorder="1" applyAlignment="1" applyProtection="1">
      <alignment horizontal="right" vertical="center" wrapText="1"/>
      <protection/>
    </xf>
    <xf numFmtId="0" fontId="10" fillId="33" borderId="11" xfId="0" applyFont="1" applyFill="1" applyBorder="1" applyAlignment="1">
      <alignment horizontal="left" vertical="center"/>
    </xf>
    <xf numFmtId="37" fontId="10" fillId="33" borderId="11" xfId="0" applyNumberFormat="1" applyFont="1" applyFill="1" applyBorder="1" applyAlignment="1" applyProtection="1">
      <alignment vertical="center"/>
      <protection/>
    </xf>
    <xf numFmtId="37" fontId="10" fillId="33" borderId="11" xfId="0" applyNumberFormat="1" applyFont="1" applyFill="1" applyBorder="1" applyAlignment="1" applyProtection="1">
      <alignment vertical="center"/>
      <protection/>
    </xf>
    <xf numFmtId="194" fontId="10" fillId="33" borderId="0" xfId="60" applyNumberFormat="1" applyFont="1" applyFill="1" applyBorder="1" applyAlignment="1" applyProtection="1">
      <alignment horizontal="right" vertical="center" wrapText="1"/>
      <protection/>
    </xf>
    <xf numFmtId="194" fontId="10" fillId="33" borderId="11" xfId="0" applyNumberFormat="1" applyFont="1" applyFill="1" applyBorder="1" applyAlignment="1" applyProtection="1">
      <alignment vertical="center"/>
      <protection/>
    </xf>
    <xf numFmtId="194" fontId="10" fillId="33" borderId="11" xfId="0" applyNumberFormat="1" applyFont="1" applyFill="1" applyBorder="1" applyAlignment="1" applyProtection="1">
      <alignment vertical="center"/>
      <protection/>
    </xf>
    <xf numFmtId="0" fontId="11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left" vertical="center"/>
    </xf>
    <xf numFmtId="4" fontId="11" fillId="0" borderId="0" xfId="60" applyNumberFormat="1" applyFont="1" applyFill="1" applyBorder="1" applyAlignment="1" applyProtection="1">
      <alignment horizontal="right" vertical="center" wrapText="1"/>
      <protection/>
    </xf>
    <xf numFmtId="0" fontId="10" fillId="0" borderId="0" xfId="0" applyFont="1" applyFill="1" applyBorder="1" applyAlignment="1">
      <alignment horizontal="left" vertical="center"/>
    </xf>
    <xf numFmtId="192" fontId="11" fillId="0" borderId="0" xfId="60" applyNumberFormat="1" applyFont="1" applyFill="1" applyBorder="1" applyAlignment="1">
      <alignment vertical="center" wrapText="1"/>
    </xf>
    <xf numFmtId="193" fontId="10" fillId="33" borderId="0" xfId="60" applyNumberFormat="1" applyFont="1" applyFill="1" applyBorder="1" applyAlignment="1">
      <alignment horizontal="right" vertical="center"/>
    </xf>
    <xf numFmtId="0" fontId="10" fillId="35" borderId="0" xfId="0" applyFont="1" applyFill="1" applyAlignment="1">
      <alignment horizontal="right" vertical="center"/>
    </xf>
    <xf numFmtId="196" fontId="10" fillId="33" borderId="0" xfId="60" applyNumberFormat="1" applyFont="1" applyFill="1" applyBorder="1" applyAlignment="1">
      <alignment horizontal="right" vertical="center"/>
    </xf>
    <xf numFmtId="0" fontId="11" fillId="36" borderId="12" xfId="0" applyFont="1" applyFill="1" applyBorder="1" applyAlignment="1">
      <alignment horizontal="center" vertical="center" wrapText="1"/>
    </xf>
    <xf numFmtId="0" fontId="11" fillId="36" borderId="13" xfId="0" applyFont="1" applyFill="1" applyBorder="1" applyAlignment="1">
      <alignment horizontal="center" vertical="center" wrapText="1"/>
    </xf>
    <xf numFmtId="0" fontId="11" fillId="33" borderId="14" xfId="0" applyFont="1" applyFill="1" applyBorder="1" applyAlignment="1">
      <alignment horizontal="center" vertical="center" wrapText="1"/>
    </xf>
    <xf numFmtId="0" fontId="11" fillId="33" borderId="15" xfId="0" applyFont="1" applyFill="1" applyBorder="1" applyAlignment="1">
      <alignment horizontal="center" vertical="center" wrapText="1"/>
    </xf>
    <xf numFmtId="0" fontId="11" fillId="33" borderId="16" xfId="0" applyFont="1" applyFill="1" applyBorder="1" applyAlignment="1">
      <alignment horizontal="center" vertical="center" wrapText="1"/>
    </xf>
    <xf numFmtId="193" fontId="11" fillId="33" borderId="0" xfId="60" applyNumberFormat="1" applyFont="1" applyFill="1" applyBorder="1" applyAlignment="1" applyProtection="1">
      <alignment horizontal="left" vertical="center"/>
      <protection/>
    </xf>
    <xf numFmtId="0" fontId="11" fillId="33" borderId="17" xfId="0" applyFont="1" applyFill="1" applyBorder="1" applyAlignment="1">
      <alignment horizontal="center" vertical="center"/>
    </xf>
    <xf numFmtId="0" fontId="11" fillId="33" borderId="14" xfId="0" applyFont="1" applyFill="1" applyBorder="1" applyAlignment="1">
      <alignment horizontal="center" vertical="center"/>
    </xf>
    <xf numFmtId="0" fontId="11" fillId="33" borderId="18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25"/>
          <c:y val="0.032"/>
          <c:w val="0.84425"/>
          <c:h val="0.86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'T1.5'!#REF!</c:f>
              <c:strCache>
                <c:ptCount val="1"/>
                <c:pt idx="0">
                  <c:v>Terra</c:v>
                </c:pt>
              </c:strCache>
            </c:strRef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'T1.5'!$C$3:$F$3</c:f>
              <c:strCache>
                <c:ptCount val="4"/>
                <c:pt idx="0">
                  <c:v>Natural gas production (106 m³)</c:v>
                </c:pt>
              </c:strCache>
            </c:strRef>
          </c:cat>
          <c:val>
            <c:numRef>
              <c:f>'T1.5'!#REF!</c:f>
              <c:numCache>
                <c:ptCount val="10"/>
                <c:pt idx="0">
                  <c:v>2279592</c:v>
                </c:pt>
                <c:pt idx="1">
                  <c:v>2480114</c:v>
                </c:pt>
                <c:pt idx="2">
                  <c:v>2751976</c:v>
                </c:pt>
                <c:pt idx="3">
                  <c:v>2881218</c:v>
                </c:pt>
                <c:pt idx="4">
                  <c:v>2858184</c:v>
                </c:pt>
                <c:pt idx="5">
                  <c:v>2946811</c:v>
                </c:pt>
                <c:pt idx="6">
                  <c:v>3335334</c:v>
                </c:pt>
                <c:pt idx="7">
                  <c:v>3570884</c:v>
                </c:pt>
                <c:pt idx="8">
                  <c:v>3795414</c:v>
                </c:pt>
                <c:pt idx="9">
                  <c:v>3939704.1353000007</c:v>
                </c:pt>
              </c:numCache>
            </c:numRef>
          </c:val>
        </c:ser>
        <c:ser>
          <c:idx val="1"/>
          <c:order val="1"/>
          <c:tx>
            <c:strRef>
              <c:f>'T1.5'!#REF!</c:f>
              <c:strCache>
                <c:ptCount val="1"/>
                <c:pt idx="0">
                  <c:v>Mar</c:v>
                </c:pt>
              </c:strCache>
            </c:strRef>
          </c:tx>
          <c:spPr>
            <a:solidFill>
              <a:srgbClr val="A6CAF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'T1.5'!#REF!</c:f>
              <c:numCache>
                <c:ptCount val="10"/>
                <c:pt idx="0">
                  <c:v>4011107</c:v>
                </c:pt>
                <c:pt idx="1">
                  <c:v>4129003</c:v>
                </c:pt>
                <c:pt idx="2">
                  <c:v>4255024</c:v>
                </c:pt>
                <c:pt idx="3">
                  <c:v>4516878</c:v>
                </c:pt>
                <c:pt idx="4">
                  <c:v>4898194</c:v>
                </c:pt>
                <c:pt idx="5">
                  <c:v>5144190</c:v>
                </c:pt>
                <c:pt idx="6">
                  <c:v>5878449</c:v>
                </c:pt>
                <c:pt idx="7">
                  <c:v>6294109</c:v>
                </c:pt>
                <c:pt idx="8">
                  <c:v>7037386</c:v>
                </c:pt>
                <c:pt idx="9">
                  <c:v>7958312.8972</c:v>
                </c:pt>
              </c:numCache>
            </c:numRef>
          </c:val>
        </c:ser>
        <c:overlap val="100"/>
        <c:axId val="4605230"/>
        <c:axId val="41447071"/>
      </c:barChart>
      <c:catAx>
        <c:axId val="46052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Ano</a:t>
                </a:r>
              </a:p>
            </c:rich>
          </c:tx>
          <c:layout>
            <c:manualLayout>
              <c:xMode val="factor"/>
              <c:yMode val="factor"/>
              <c:x val="-0.0452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1447071"/>
        <c:crosses val="autoZero"/>
        <c:auto val="1"/>
        <c:lblOffset val="100"/>
        <c:tickLblSkip val="2"/>
        <c:noMultiLvlLbl val="0"/>
      </c:catAx>
      <c:valAx>
        <c:axId val="4144707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Percentual</a:t>
                </a:r>
              </a:p>
            </c:rich>
          </c:tx>
          <c:layout>
            <c:manualLayout>
              <c:xMode val="factor"/>
              <c:yMode val="factor"/>
              <c:x val="-0.020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60523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91575"/>
          <c:y val="0.296"/>
          <c:w val="0.07675"/>
          <c:h val="0.12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7"/>
          <c:y val="0.03425"/>
          <c:w val="0.84"/>
          <c:h val="0.855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'T1.5'!#REF!</c:f>
              <c:strCache>
                <c:ptCount val="1"/>
                <c:pt idx="0">
                  <c:v>Terra</c:v>
                </c:pt>
              </c:strCache>
            </c:strRef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'T1.5'!$C$3:$F$3</c:f>
              <c:strCache>
                <c:ptCount val="4"/>
                <c:pt idx="0">
                  <c:v>Natural gas production (106 m³)</c:v>
                </c:pt>
              </c:strCache>
            </c:strRef>
          </c:cat>
          <c:val>
            <c:numRef>
              <c:f>'T1.5'!#REF!</c:f>
              <c:numCache>
                <c:ptCount val="10"/>
                <c:pt idx="0">
                  <c:v>2279592</c:v>
                </c:pt>
                <c:pt idx="1">
                  <c:v>2480114</c:v>
                </c:pt>
                <c:pt idx="2">
                  <c:v>2751976</c:v>
                </c:pt>
                <c:pt idx="3">
                  <c:v>2881218</c:v>
                </c:pt>
                <c:pt idx="4">
                  <c:v>2858184</c:v>
                </c:pt>
                <c:pt idx="5">
                  <c:v>2946811</c:v>
                </c:pt>
                <c:pt idx="6">
                  <c:v>3335334</c:v>
                </c:pt>
                <c:pt idx="7">
                  <c:v>3570884</c:v>
                </c:pt>
                <c:pt idx="8">
                  <c:v>3795414</c:v>
                </c:pt>
                <c:pt idx="9">
                  <c:v>3939704.1353000007</c:v>
                </c:pt>
              </c:numCache>
            </c:numRef>
          </c:val>
        </c:ser>
        <c:ser>
          <c:idx val="1"/>
          <c:order val="1"/>
          <c:tx>
            <c:strRef>
              <c:f>'T1.5'!#REF!</c:f>
              <c:strCache>
                <c:ptCount val="1"/>
                <c:pt idx="0">
                  <c:v>Mar</c:v>
                </c:pt>
              </c:strCache>
            </c:strRef>
          </c:tx>
          <c:spPr>
            <a:solidFill>
              <a:srgbClr val="A6CAF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'T1.5'!#REF!</c:f>
              <c:numCache>
                <c:ptCount val="10"/>
                <c:pt idx="0">
                  <c:v>4011107</c:v>
                </c:pt>
                <c:pt idx="1">
                  <c:v>4129003</c:v>
                </c:pt>
                <c:pt idx="2">
                  <c:v>4255024</c:v>
                </c:pt>
                <c:pt idx="3">
                  <c:v>4516878</c:v>
                </c:pt>
                <c:pt idx="4">
                  <c:v>4898194</c:v>
                </c:pt>
                <c:pt idx="5">
                  <c:v>5144190</c:v>
                </c:pt>
                <c:pt idx="6">
                  <c:v>5878449</c:v>
                </c:pt>
                <c:pt idx="7">
                  <c:v>6294109</c:v>
                </c:pt>
                <c:pt idx="8">
                  <c:v>7037386</c:v>
                </c:pt>
                <c:pt idx="9">
                  <c:v>7958312.8972</c:v>
                </c:pt>
              </c:numCache>
            </c:numRef>
          </c:val>
        </c:ser>
        <c:overlap val="100"/>
        <c:axId val="37479320"/>
        <c:axId val="1769561"/>
      </c:barChart>
      <c:catAx>
        <c:axId val="374793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Ano</a:t>
                </a:r>
              </a:p>
            </c:rich>
          </c:tx>
          <c:layout>
            <c:manualLayout>
              <c:xMode val="factor"/>
              <c:yMode val="factor"/>
              <c:x val="-0.0462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769561"/>
        <c:crosses val="autoZero"/>
        <c:auto val="1"/>
        <c:lblOffset val="100"/>
        <c:tickLblSkip val="2"/>
        <c:noMultiLvlLbl val="0"/>
      </c:catAx>
      <c:valAx>
        <c:axId val="17695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10</a:t>
                </a:r>
                <a:r>
                  <a:rPr lang="en-US" cap="none" sz="1000" b="1" i="0" u="none" baseline="30000">
                    <a:solidFill>
                      <a:srgbClr val="000000"/>
                    </a:solidFill>
                  </a:rPr>
                  <a:t>3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 m</a:t>
                </a:r>
                <a:r>
                  <a:rPr lang="en-US" cap="none" sz="1000" b="1" i="0" u="none" baseline="30000">
                    <a:solidFill>
                      <a:srgbClr val="000000"/>
                    </a:solidFill>
                  </a:rPr>
                  <a:t>3</a:t>
                </a:r>
              </a:p>
            </c:rich>
          </c:tx>
          <c:layout>
            <c:manualLayout>
              <c:xMode val="factor"/>
              <c:yMode val="factor"/>
              <c:x val="-0.031"/>
              <c:y val="-0.0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747932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91225"/>
          <c:y val="0.3035"/>
          <c:w val="0.07925"/>
          <c:h val="0.14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10</xdr:row>
      <xdr:rowOff>0</xdr:rowOff>
    </xdr:from>
    <xdr:to>
      <xdr:col>8</xdr:col>
      <xdr:colOff>752475</xdr:colOff>
      <xdr:row>25</xdr:row>
      <xdr:rowOff>9525</xdr:rowOff>
    </xdr:to>
    <xdr:graphicFrame>
      <xdr:nvGraphicFramePr>
        <xdr:cNvPr id="1" name="Chart 1"/>
        <xdr:cNvGraphicFramePr/>
      </xdr:nvGraphicFramePr>
      <xdr:xfrm>
        <a:off x="171450" y="2162175"/>
        <a:ext cx="6057900" cy="2924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243</xdr:col>
      <xdr:colOff>0</xdr:colOff>
      <xdr:row>12</xdr:row>
      <xdr:rowOff>0</xdr:rowOff>
    </xdr:from>
    <xdr:to>
      <xdr:col>250</xdr:col>
      <xdr:colOff>695325</xdr:colOff>
      <xdr:row>27</xdr:row>
      <xdr:rowOff>19050</xdr:rowOff>
    </xdr:to>
    <xdr:graphicFrame>
      <xdr:nvGraphicFramePr>
        <xdr:cNvPr id="2" name="Chart 2"/>
        <xdr:cNvGraphicFramePr/>
      </xdr:nvGraphicFramePr>
      <xdr:xfrm>
        <a:off x="184546875" y="2600325"/>
        <a:ext cx="6029325" cy="2876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U96"/>
  <sheetViews>
    <sheetView showGridLines="0" tabSelected="1" zoomScalePageLayoutView="0" workbookViewId="0" topLeftCell="A1">
      <selection activeCell="A2" sqref="A2"/>
    </sheetView>
  </sheetViews>
  <sheetFormatPr defaultColWidth="9.10546875" defaultRowHeight="15"/>
  <cols>
    <col min="1" max="1" width="10.5546875" style="4" customWidth="1"/>
    <col min="2" max="2" width="8.5546875" style="4" customWidth="1"/>
    <col min="3" max="6" width="6.3359375" style="3" customWidth="1"/>
    <col min="7" max="12" width="6.3359375" style="14" customWidth="1"/>
    <col min="13" max="13" width="5.77734375" style="3" customWidth="1"/>
    <col min="14" max="14" width="2.6640625" style="3" customWidth="1"/>
    <col min="15" max="21" width="9.5546875" style="3" bestFit="1" customWidth="1"/>
    <col min="22" max="16384" width="9.10546875" style="3" customWidth="1"/>
  </cols>
  <sheetData>
    <row r="1" spans="1:13" ht="12.75" customHeight="1">
      <c r="A1" s="17" t="s">
        <v>28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ht="9">
      <c r="B2" s="3"/>
    </row>
    <row r="3" spans="1:13" ht="10.5" customHeight="1">
      <c r="A3" s="49" t="s">
        <v>19</v>
      </c>
      <c r="B3" s="50" t="s">
        <v>16</v>
      </c>
      <c r="C3" s="53" t="s">
        <v>21</v>
      </c>
      <c r="D3" s="54"/>
      <c r="E3" s="54"/>
      <c r="F3" s="54"/>
      <c r="G3" s="54"/>
      <c r="H3" s="54"/>
      <c r="I3" s="54"/>
      <c r="J3" s="54"/>
      <c r="K3" s="54"/>
      <c r="L3" s="55"/>
      <c r="M3" s="47" t="s">
        <v>27</v>
      </c>
    </row>
    <row r="4" spans="1:13" ht="9.75" customHeight="1">
      <c r="A4" s="49"/>
      <c r="B4" s="51"/>
      <c r="C4" s="5">
        <v>2011</v>
      </c>
      <c r="D4" s="5">
        <v>2012</v>
      </c>
      <c r="E4" s="5">
        <v>2013</v>
      </c>
      <c r="F4" s="5">
        <v>2014</v>
      </c>
      <c r="G4" s="5">
        <v>2015</v>
      </c>
      <c r="H4" s="5">
        <v>2016</v>
      </c>
      <c r="I4" s="5">
        <v>2017</v>
      </c>
      <c r="J4" s="5">
        <v>2018</v>
      </c>
      <c r="K4" s="5">
        <v>2019</v>
      </c>
      <c r="L4" s="5">
        <v>2020</v>
      </c>
      <c r="M4" s="48"/>
    </row>
    <row r="5" spans="1:13" ht="9">
      <c r="A5" s="30"/>
      <c r="B5" s="6"/>
      <c r="C5" s="18"/>
      <c r="D5" s="18"/>
      <c r="E5" s="18"/>
      <c r="F5" s="18"/>
      <c r="G5" s="18"/>
      <c r="H5" s="18"/>
      <c r="I5" s="18"/>
      <c r="J5" s="18"/>
      <c r="K5" s="18"/>
      <c r="L5" s="18"/>
      <c r="M5" s="6"/>
    </row>
    <row r="6" spans="1:15" ht="9">
      <c r="A6" s="52" t="s">
        <v>23</v>
      </c>
      <c r="B6" s="52"/>
      <c r="C6" s="23">
        <f aca="true" t="shared" si="0" ref="C6:L6">C8+C9</f>
        <v>24073.6849948</v>
      </c>
      <c r="D6" s="23">
        <f t="shared" si="0"/>
        <v>25832.244517</v>
      </c>
      <c r="E6" s="23">
        <f t="shared" si="0"/>
        <v>28174.214</v>
      </c>
      <c r="F6" s="23">
        <f t="shared" si="0"/>
        <v>31894.8764172</v>
      </c>
      <c r="G6" s="23">
        <f t="shared" si="0"/>
        <v>35126.44699430001</v>
      </c>
      <c r="H6" s="23">
        <f t="shared" si="0"/>
        <v>37890.45028479999</v>
      </c>
      <c r="I6" s="23">
        <f t="shared" si="0"/>
        <v>40117.38249350001</v>
      </c>
      <c r="J6" s="23">
        <f t="shared" si="0"/>
        <v>40857.20722099</v>
      </c>
      <c r="K6" s="23">
        <f t="shared" si="0"/>
        <v>44724.236999999994</v>
      </c>
      <c r="L6" s="23">
        <f t="shared" si="0"/>
        <v>46631.20447213988</v>
      </c>
      <c r="M6" s="31">
        <f>((L6/K6)-1)*100</f>
        <v>4.263834556059365</v>
      </c>
      <c r="N6" s="29"/>
      <c r="O6" s="28"/>
    </row>
    <row r="7" spans="1:13" ht="9">
      <c r="A7" s="7"/>
      <c r="B7" s="7"/>
      <c r="C7" s="24"/>
      <c r="D7" s="24"/>
      <c r="E7" s="24"/>
      <c r="F7" s="24"/>
      <c r="G7" s="24"/>
      <c r="H7" s="24"/>
      <c r="I7" s="24"/>
      <c r="J7" s="24"/>
      <c r="K7" s="23"/>
      <c r="L7" s="23"/>
      <c r="M7" s="31"/>
    </row>
    <row r="8" spans="1:13" ht="9">
      <c r="A8" s="7" t="s">
        <v>6</v>
      </c>
      <c r="B8" s="7" t="s">
        <v>17</v>
      </c>
      <c r="C8" s="23">
        <f aca="true" t="shared" si="1" ref="C8:H8">C14+C16+C18+C21+C24+C27+C30+C33</f>
        <v>6147.711281499998</v>
      </c>
      <c r="D8" s="23">
        <f t="shared" si="1"/>
        <v>6122.937002</v>
      </c>
      <c r="E8" s="23">
        <f t="shared" si="1"/>
        <v>7512.014</v>
      </c>
      <c r="F8" s="23">
        <f t="shared" si="1"/>
        <v>8507.529</v>
      </c>
      <c r="G8" s="23">
        <f t="shared" si="1"/>
        <v>8388.870783200002</v>
      </c>
      <c r="H8" s="23">
        <f t="shared" si="1"/>
        <v>8700.205038799999</v>
      </c>
      <c r="I8" s="23">
        <f>I14+I16+I18+I21+I24+I27+I30+I33</f>
        <v>7848.233910999998</v>
      </c>
      <c r="J8" s="23">
        <f>J14+J16+J18+J21+J24+J27+J30+J33</f>
        <v>8013.28164952</v>
      </c>
      <c r="K8" s="23">
        <f>K14+K16+K18+K21+K24+K27+K30+K33</f>
        <v>8298.492999999999</v>
      </c>
      <c r="L8" s="23">
        <f>L14+L16+L18+L21+L24+L27+L30+L33</f>
        <v>7478.07034705999</v>
      </c>
      <c r="M8" s="31">
        <f>((L8/K8)-1)*100</f>
        <v>-9.886405314073398</v>
      </c>
    </row>
    <row r="9" spans="2:21" ht="9">
      <c r="B9" s="7" t="s">
        <v>18</v>
      </c>
      <c r="C9" s="25">
        <f aca="true" t="shared" si="2" ref="C9:I9">C19+C22+C25+C28+C31+C34+C36+C38</f>
        <v>17925.9737133</v>
      </c>
      <c r="D9" s="25">
        <f t="shared" si="2"/>
        <v>19709.307515</v>
      </c>
      <c r="E9" s="25">
        <f t="shared" si="2"/>
        <v>20662.2</v>
      </c>
      <c r="F9" s="25">
        <f t="shared" si="2"/>
        <v>23387.3474172</v>
      </c>
      <c r="G9" s="25">
        <f t="shared" si="2"/>
        <v>26737.576211100004</v>
      </c>
      <c r="H9" s="25">
        <f t="shared" si="2"/>
        <v>29190.24524599999</v>
      </c>
      <c r="I9" s="25">
        <f t="shared" si="2"/>
        <v>32269.148582500013</v>
      </c>
      <c r="J9" s="25">
        <f>J19+J22+J25+J28+J31+J34+J36+J38</f>
        <v>32843.92557147</v>
      </c>
      <c r="K9" s="23">
        <f>K19+K22+K25+K28+K31+K34+K36+K38</f>
        <v>36425.744</v>
      </c>
      <c r="L9" s="23">
        <f>L19+L22+L25+L28+L31+L34+L36+L38</f>
        <v>39153.13412507989</v>
      </c>
      <c r="M9" s="31">
        <f>((L9/K9)-1)*100</f>
        <v>7.487534434656684</v>
      </c>
      <c r="N9" s="8"/>
      <c r="Q9" s="27"/>
      <c r="R9" s="8"/>
      <c r="S9" s="8"/>
      <c r="T9" s="8"/>
      <c r="U9" s="8"/>
    </row>
    <row r="10" spans="2:21" ht="9">
      <c r="B10" s="7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31"/>
      <c r="N10" s="8"/>
      <c r="Q10" s="27"/>
      <c r="R10" s="8"/>
      <c r="S10" s="8"/>
      <c r="T10" s="8"/>
      <c r="U10" s="8"/>
    </row>
    <row r="11" spans="1:21" ht="9">
      <c r="A11" s="39" t="s">
        <v>6</v>
      </c>
      <c r="B11" s="40" t="s">
        <v>24</v>
      </c>
      <c r="C11" s="43">
        <v>1387.6618656</v>
      </c>
      <c r="D11" s="43">
        <v>2078.0012473</v>
      </c>
      <c r="E11" s="43">
        <v>3710.0922780000005</v>
      </c>
      <c r="F11" s="43">
        <v>6250.6663659999995</v>
      </c>
      <c r="G11" s="43">
        <v>10614.3134981</v>
      </c>
      <c r="H11" s="43">
        <v>14458.950429000002</v>
      </c>
      <c r="I11" s="43">
        <v>18172.814237810002</v>
      </c>
      <c r="J11" s="43">
        <v>21015.60784231</v>
      </c>
      <c r="K11" s="23">
        <v>25906</v>
      </c>
      <c r="L11" s="23">
        <v>30638.5</v>
      </c>
      <c r="M11" s="41">
        <f>((L11/K11)-1)*100</f>
        <v>18.267968810314205</v>
      </c>
      <c r="N11" s="8"/>
      <c r="Q11" s="27"/>
      <c r="R11" s="8"/>
      <c r="S11" s="8"/>
      <c r="T11" s="8"/>
      <c r="U11" s="8"/>
    </row>
    <row r="12" spans="1:21" ht="9">
      <c r="A12" s="42"/>
      <c r="B12" s="40" t="s">
        <v>25</v>
      </c>
      <c r="C12" s="43">
        <v>16538.311847700003</v>
      </c>
      <c r="D12" s="43">
        <v>17631.3062677</v>
      </c>
      <c r="E12" s="43">
        <v>16952.107722</v>
      </c>
      <c r="F12" s="43">
        <v>17136.6810512</v>
      </c>
      <c r="G12" s="43">
        <v>16123.262713000004</v>
      </c>
      <c r="H12" s="43">
        <v>14731.294816999989</v>
      </c>
      <c r="I12" s="43">
        <v>14096.33434469001</v>
      </c>
      <c r="J12" s="43">
        <v>11828.317729159997</v>
      </c>
      <c r="K12" s="23">
        <v>10519.743999999999</v>
      </c>
      <c r="L12" s="23">
        <f>L9-L11</f>
        <v>8514.634125079887</v>
      </c>
      <c r="M12" s="41">
        <f>((L12/K12)-1)*100</f>
        <v>-19.060443627906842</v>
      </c>
      <c r="N12" s="8"/>
      <c r="Q12" s="27"/>
      <c r="R12" s="8"/>
      <c r="S12" s="8"/>
      <c r="T12" s="8"/>
      <c r="U12" s="8"/>
    </row>
    <row r="13" spans="2:21" ht="9">
      <c r="B13" s="7"/>
      <c r="C13" s="26"/>
      <c r="D13" s="26"/>
      <c r="E13" s="26"/>
      <c r="F13" s="26"/>
      <c r="G13" s="26"/>
      <c r="H13" s="26"/>
      <c r="I13" s="26"/>
      <c r="J13" s="26"/>
      <c r="K13" s="23"/>
      <c r="L13" s="23"/>
      <c r="M13" s="32"/>
      <c r="N13" s="8"/>
      <c r="Q13" s="27"/>
      <c r="R13" s="8"/>
      <c r="S13" s="8"/>
      <c r="T13" s="8"/>
      <c r="U13" s="8"/>
    </row>
    <row r="14" spans="1:21" ht="9">
      <c r="A14" s="4" t="s">
        <v>7</v>
      </c>
      <c r="B14" s="4" t="s">
        <v>17</v>
      </c>
      <c r="C14" s="27">
        <v>4161.164667599999</v>
      </c>
      <c r="D14" s="27">
        <v>4188.28</v>
      </c>
      <c r="E14" s="27">
        <v>4150.306</v>
      </c>
      <c r="F14" s="27">
        <v>4703.832</v>
      </c>
      <c r="G14" s="27">
        <v>5060.170806100002</v>
      </c>
      <c r="H14" s="27">
        <v>5106.161863599999</v>
      </c>
      <c r="I14" s="27">
        <v>4756.447365499999</v>
      </c>
      <c r="J14" s="27">
        <v>5215.97178334</v>
      </c>
      <c r="K14" s="27">
        <v>5571.079</v>
      </c>
      <c r="L14" s="46">
        <v>4957.17676180999</v>
      </c>
      <c r="M14" s="32">
        <f>((L14/K14)-1)*100</f>
        <v>-11.019449521179103</v>
      </c>
      <c r="N14" s="8"/>
      <c r="O14" s="27"/>
      <c r="P14" s="27"/>
      <c r="Q14" s="27"/>
      <c r="R14" s="8"/>
      <c r="S14" s="8"/>
      <c r="T14" s="8"/>
      <c r="U14" s="8"/>
    </row>
    <row r="15" spans="3:21" ht="9">
      <c r="C15" s="27"/>
      <c r="D15" s="27"/>
      <c r="E15" s="27"/>
      <c r="F15" s="27"/>
      <c r="G15" s="27"/>
      <c r="H15" s="27"/>
      <c r="I15" s="27"/>
      <c r="J15" s="27"/>
      <c r="K15" s="27"/>
      <c r="L15" s="46"/>
      <c r="M15" s="32"/>
      <c r="N15" s="8"/>
      <c r="O15" s="27"/>
      <c r="P15" s="27"/>
      <c r="Q15" s="27"/>
      <c r="R15" s="8"/>
      <c r="S15" s="8"/>
      <c r="T15" s="8"/>
      <c r="U15" s="8"/>
    </row>
    <row r="16" spans="1:21" ht="9">
      <c r="A16" s="4" t="s">
        <v>22</v>
      </c>
      <c r="B16" s="4" t="s">
        <v>17</v>
      </c>
      <c r="C16" s="27">
        <v>0</v>
      </c>
      <c r="D16" s="27">
        <v>0.381082</v>
      </c>
      <c r="E16" s="27">
        <v>1419.659</v>
      </c>
      <c r="F16" s="27">
        <v>1968.438</v>
      </c>
      <c r="G16" s="27">
        <v>1565.3261323999998</v>
      </c>
      <c r="H16" s="27">
        <v>1926.2901422999996</v>
      </c>
      <c r="I16" s="27">
        <v>1617.2420912</v>
      </c>
      <c r="J16" s="27">
        <v>1410.9144686</v>
      </c>
      <c r="K16" s="27">
        <v>1395.128</v>
      </c>
      <c r="L16" s="46">
        <v>1350.3885248400002</v>
      </c>
      <c r="M16" s="32">
        <f>((L16/K16)-1)*100</f>
        <v>-3.2068365884707184</v>
      </c>
      <c r="N16" s="8"/>
      <c r="O16" s="27"/>
      <c r="P16" s="27"/>
      <c r="Q16" s="27"/>
      <c r="R16" s="8"/>
      <c r="S16" s="8"/>
      <c r="T16" s="8"/>
      <c r="U16" s="8"/>
    </row>
    <row r="17" spans="3:21" ht="9">
      <c r="C17" s="27"/>
      <c r="D17" s="27"/>
      <c r="E17" s="27"/>
      <c r="F17" s="27"/>
      <c r="G17" s="27"/>
      <c r="H17" s="27"/>
      <c r="I17" s="27"/>
      <c r="J17" s="27"/>
      <c r="K17" s="27"/>
      <c r="L17" s="46"/>
      <c r="M17" s="32"/>
      <c r="N17" s="8"/>
      <c r="O17" s="27"/>
      <c r="P17" s="27"/>
      <c r="Q17" s="27"/>
      <c r="R17" s="8"/>
      <c r="S17" s="8"/>
      <c r="T17" s="8"/>
      <c r="U17" s="8"/>
    </row>
    <row r="18" spans="1:17" ht="9">
      <c r="A18" s="4" t="s">
        <v>8</v>
      </c>
      <c r="B18" s="4" t="s">
        <v>17</v>
      </c>
      <c r="C18" s="27">
        <v>0.45209839999999996</v>
      </c>
      <c r="D18" s="27">
        <v>0.365989</v>
      </c>
      <c r="E18" s="27">
        <v>0.331</v>
      </c>
      <c r="F18" s="27">
        <v>0.356</v>
      </c>
      <c r="G18" s="27">
        <v>0.4244182000000001</v>
      </c>
      <c r="H18" s="27">
        <v>0.45018740000000007</v>
      </c>
      <c r="I18" s="27">
        <v>0.35963540000000016</v>
      </c>
      <c r="J18" s="27">
        <v>0.30505939</v>
      </c>
      <c r="K18" s="27">
        <v>0.344</v>
      </c>
      <c r="L18" s="46">
        <v>0.349219149999999</v>
      </c>
      <c r="M18" s="32">
        <f aca="true" t="shared" si="3" ref="M18:M38">((L18/K18)-1)*100</f>
        <v>1.5171947674415653</v>
      </c>
      <c r="O18" s="27"/>
      <c r="P18" s="27"/>
      <c r="Q18" s="27"/>
    </row>
    <row r="19" spans="2:17" ht="9">
      <c r="B19" s="4" t="s">
        <v>18</v>
      </c>
      <c r="C19" s="27">
        <v>30.7098776</v>
      </c>
      <c r="D19" s="27">
        <v>27.185748</v>
      </c>
      <c r="E19" s="27">
        <v>33.138</v>
      </c>
      <c r="F19" s="27">
        <v>32.396</v>
      </c>
      <c r="G19" s="27">
        <v>27.07285149999999</v>
      </c>
      <c r="H19" s="27">
        <v>36.93408320000001</v>
      </c>
      <c r="I19" s="27">
        <v>30.0869324</v>
      </c>
      <c r="J19" s="27">
        <v>35.42096935</v>
      </c>
      <c r="K19" s="27">
        <v>28.135</v>
      </c>
      <c r="L19" s="46">
        <v>5.8875843</v>
      </c>
      <c r="M19" s="32">
        <f t="shared" si="3"/>
        <v>-79.07380735738404</v>
      </c>
      <c r="O19" s="27"/>
      <c r="P19" s="27"/>
      <c r="Q19" s="27"/>
    </row>
    <row r="20" spans="3:17" ht="9">
      <c r="C20" s="27"/>
      <c r="D20" s="27"/>
      <c r="E20" s="27"/>
      <c r="F20" s="27"/>
      <c r="G20" s="27"/>
      <c r="H20" s="27"/>
      <c r="I20" s="27"/>
      <c r="J20" s="27"/>
      <c r="K20" s="27"/>
      <c r="L20" s="46"/>
      <c r="M20" s="32"/>
      <c r="O20" s="27"/>
      <c r="P20" s="27"/>
      <c r="Q20" s="27"/>
    </row>
    <row r="21" spans="1:21" ht="9">
      <c r="A21" s="4" t="s">
        <v>9</v>
      </c>
      <c r="B21" s="4" t="s">
        <v>17</v>
      </c>
      <c r="C21" s="27">
        <v>272.11671800000033</v>
      </c>
      <c r="D21" s="27">
        <v>258.143908</v>
      </c>
      <c r="E21" s="27">
        <v>277.5</v>
      </c>
      <c r="F21" s="27">
        <v>269.286</v>
      </c>
      <c r="G21" s="27">
        <v>238.37586459999991</v>
      </c>
      <c r="H21" s="27">
        <v>235.0091078000001</v>
      </c>
      <c r="I21" s="27">
        <v>217.98655419999994</v>
      </c>
      <c r="J21" s="27">
        <v>206.72796343</v>
      </c>
      <c r="K21" s="27">
        <v>198.62</v>
      </c>
      <c r="L21" s="46">
        <v>157.248805539999</v>
      </c>
      <c r="M21" s="32">
        <f t="shared" si="3"/>
        <v>-20.829319534790546</v>
      </c>
      <c r="N21" s="8"/>
      <c r="O21" s="27"/>
      <c r="P21" s="27"/>
      <c r="Q21" s="27"/>
      <c r="R21" s="8"/>
      <c r="S21" s="8"/>
      <c r="T21" s="8"/>
      <c r="U21" s="8"/>
    </row>
    <row r="22" spans="2:21" ht="9">
      <c r="B22" s="4" t="s">
        <v>18</v>
      </c>
      <c r="C22" s="27">
        <v>362.39177859999995</v>
      </c>
      <c r="D22" s="27">
        <v>305.065607</v>
      </c>
      <c r="E22" s="27">
        <v>268.374</v>
      </c>
      <c r="F22" s="27">
        <v>220.614</v>
      </c>
      <c r="G22" s="27">
        <v>188.344375</v>
      </c>
      <c r="H22" s="27">
        <v>153.8174944</v>
      </c>
      <c r="I22" s="27">
        <v>181.43144299999994</v>
      </c>
      <c r="J22" s="27">
        <v>144.6551512</v>
      </c>
      <c r="K22" s="27">
        <v>136.185</v>
      </c>
      <c r="L22" s="46">
        <v>87.73070053000001</v>
      </c>
      <c r="M22" s="32">
        <f t="shared" si="3"/>
        <v>-35.57976243345449</v>
      </c>
      <c r="N22" s="8"/>
      <c r="O22" s="27"/>
      <c r="P22" s="27"/>
      <c r="Q22" s="27"/>
      <c r="R22" s="8"/>
      <c r="S22" s="8"/>
      <c r="T22" s="8"/>
      <c r="U22" s="8"/>
    </row>
    <row r="23" spans="3:21" ht="9">
      <c r="C23" s="27"/>
      <c r="D23" s="27"/>
      <c r="E23" s="27"/>
      <c r="F23" s="27"/>
      <c r="G23" s="27"/>
      <c r="H23" s="27"/>
      <c r="I23" s="27"/>
      <c r="J23" s="27"/>
      <c r="K23" s="27"/>
      <c r="L23" s="46"/>
      <c r="M23" s="32"/>
      <c r="N23" s="8"/>
      <c r="O23" s="27"/>
      <c r="P23" s="27"/>
      <c r="Q23" s="27"/>
      <c r="R23" s="8"/>
      <c r="S23" s="8"/>
      <c r="T23" s="8"/>
      <c r="U23" s="8"/>
    </row>
    <row r="24" spans="1:15" ht="9">
      <c r="A24" s="4" t="s">
        <v>10</v>
      </c>
      <c r="B24" s="4" t="s">
        <v>17</v>
      </c>
      <c r="C24" s="27">
        <v>462.71025880000013</v>
      </c>
      <c r="D24" s="27">
        <v>508.492479</v>
      </c>
      <c r="E24" s="27">
        <v>499.495</v>
      </c>
      <c r="F24" s="27">
        <v>460.225</v>
      </c>
      <c r="G24" s="27">
        <v>358.36824639999986</v>
      </c>
      <c r="H24" s="27">
        <v>355.8097079</v>
      </c>
      <c r="I24" s="27">
        <v>334.58941039999996</v>
      </c>
      <c r="J24" s="44">
        <v>346.00922962</v>
      </c>
      <c r="K24" s="27">
        <v>301.784</v>
      </c>
      <c r="L24" s="46">
        <v>268.62838822000003</v>
      </c>
      <c r="M24" s="32">
        <f t="shared" si="3"/>
        <v>-10.98653731808179</v>
      </c>
      <c r="O24" s="9"/>
    </row>
    <row r="25" spans="2:15" ht="9">
      <c r="B25" s="4" t="s">
        <v>18</v>
      </c>
      <c r="C25" s="27">
        <v>100.4489253</v>
      </c>
      <c r="D25" s="27">
        <v>53.170052</v>
      </c>
      <c r="E25" s="27">
        <v>86.835</v>
      </c>
      <c r="F25" s="27">
        <v>75.086</v>
      </c>
      <c r="G25" s="27">
        <v>69.01277149999999</v>
      </c>
      <c r="H25" s="27">
        <v>62.47146710000001</v>
      </c>
      <c r="I25" s="27">
        <v>57.104805999999996</v>
      </c>
      <c r="J25" s="27">
        <v>61.47531602</v>
      </c>
      <c r="K25" s="27">
        <v>12.728</v>
      </c>
      <c r="L25" s="46">
        <v>40.885982150000004</v>
      </c>
      <c r="M25" s="32">
        <f t="shared" si="3"/>
        <v>221.2286466844752</v>
      </c>
      <c r="O25" s="9"/>
    </row>
    <row r="26" spans="3:15" ht="9">
      <c r="C26" s="27"/>
      <c r="D26" s="27"/>
      <c r="E26" s="27"/>
      <c r="F26" s="27"/>
      <c r="G26" s="27"/>
      <c r="H26" s="27"/>
      <c r="I26" s="27"/>
      <c r="J26" s="27"/>
      <c r="K26" s="27"/>
      <c r="L26" s="46"/>
      <c r="M26" s="32"/>
      <c r="O26" s="9"/>
    </row>
    <row r="27" spans="1:15" ht="9">
      <c r="A27" s="4" t="s">
        <v>11</v>
      </c>
      <c r="B27" s="4" t="s">
        <v>17</v>
      </c>
      <c r="C27" s="27">
        <v>101.94708649999997</v>
      </c>
      <c r="D27" s="27">
        <v>102.815749</v>
      </c>
      <c r="E27" s="27">
        <v>92.992</v>
      </c>
      <c r="F27" s="27">
        <v>97.402</v>
      </c>
      <c r="G27" s="27">
        <v>83.21216009999999</v>
      </c>
      <c r="H27" s="27">
        <v>65.33683149999999</v>
      </c>
      <c r="I27" s="27">
        <v>50.0137291</v>
      </c>
      <c r="J27" s="27">
        <v>37.4468376</v>
      </c>
      <c r="K27" s="27">
        <v>40.419</v>
      </c>
      <c r="L27" s="46">
        <v>25.4799011199999</v>
      </c>
      <c r="M27" s="32">
        <f t="shared" si="3"/>
        <v>-36.96058507137756</v>
      </c>
      <c r="O27" s="9"/>
    </row>
    <row r="28" spans="2:15" ht="9">
      <c r="B28" s="4" t="s">
        <v>18</v>
      </c>
      <c r="C28" s="27">
        <v>999.2412002</v>
      </c>
      <c r="D28" s="27">
        <v>927.033117</v>
      </c>
      <c r="E28" s="27">
        <v>963.711</v>
      </c>
      <c r="F28" s="27">
        <v>960.59</v>
      </c>
      <c r="G28" s="27">
        <v>780.5979288000002</v>
      </c>
      <c r="H28" s="27">
        <v>883.8814034999999</v>
      </c>
      <c r="I28" s="27">
        <v>761.7714685</v>
      </c>
      <c r="J28" s="27">
        <v>753.88349549</v>
      </c>
      <c r="K28" s="27">
        <v>605.014</v>
      </c>
      <c r="L28" s="46">
        <v>147.935521859999</v>
      </c>
      <c r="M28" s="32">
        <f t="shared" si="3"/>
        <v>-75.54841344828401</v>
      </c>
      <c r="O28" s="9"/>
    </row>
    <row r="29" spans="3:15" ht="9">
      <c r="C29" s="27"/>
      <c r="D29" s="27"/>
      <c r="E29" s="27"/>
      <c r="F29" s="27"/>
      <c r="G29" s="27"/>
      <c r="H29" s="27"/>
      <c r="I29" s="27"/>
      <c r="J29" s="27"/>
      <c r="K29" s="27"/>
      <c r="L29" s="46"/>
      <c r="M29" s="32"/>
      <c r="O29" s="9"/>
    </row>
    <row r="30" spans="1:15" ht="9">
      <c r="A30" s="4" t="s">
        <v>12</v>
      </c>
      <c r="B30" s="4" t="s">
        <v>17</v>
      </c>
      <c r="C30" s="27">
        <v>1057.4721004999992</v>
      </c>
      <c r="D30" s="27">
        <v>970.830795</v>
      </c>
      <c r="E30" s="27">
        <v>989.884</v>
      </c>
      <c r="F30" s="27">
        <v>934.051</v>
      </c>
      <c r="G30" s="27">
        <v>997.2039301000002</v>
      </c>
      <c r="H30" s="27">
        <v>931.1684540999997</v>
      </c>
      <c r="I30" s="27">
        <v>808.7253734999997</v>
      </c>
      <c r="J30" s="27">
        <v>764.77751361</v>
      </c>
      <c r="K30" s="27">
        <v>759.103</v>
      </c>
      <c r="L30" s="46">
        <v>691.8</v>
      </c>
      <c r="M30" s="32">
        <f t="shared" si="3"/>
        <v>-8.866122252184482</v>
      </c>
      <c r="O30" s="9"/>
    </row>
    <row r="31" spans="2:15" ht="9">
      <c r="B31" s="4" t="s">
        <v>18</v>
      </c>
      <c r="C31" s="27">
        <v>1500.2499882999998</v>
      </c>
      <c r="D31" s="27">
        <v>2245.923947</v>
      </c>
      <c r="E31" s="27">
        <v>2183.048</v>
      </c>
      <c r="F31" s="27">
        <v>2162.6244172</v>
      </c>
      <c r="G31" s="27">
        <v>2043.5636081</v>
      </c>
      <c r="H31" s="27">
        <v>1793.0688303999998</v>
      </c>
      <c r="I31" s="27">
        <v>1778.633558</v>
      </c>
      <c r="J31" s="27">
        <v>1788.15184151</v>
      </c>
      <c r="K31" s="27">
        <v>1323.6</v>
      </c>
      <c r="L31" s="46">
        <v>871.2625249899991</v>
      </c>
      <c r="M31" s="32">
        <f t="shared" si="3"/>
        <v>-34.17478656769424</v>
      </c>
      <c r="O31" s="9"/>
    </row>
    <row r="32" spans="3:15" ht="9">
      <c r="C32" s="27"/>
      <c r="D32" s="27"/>
      <c r="E32" s="27"/>
      <c r="F32" s="27"/>
      <c r="G32" s="27"/>
      <c r="H32" s="27"/>
      <c r="I32" s="27"/>
      <c r="J32" s="27"/>
      <c r="K32" s="27"/>
      <c r="L32" s="46"/>
      <c r="M32" s="32"/>
      <c r="O32" s="9"/>
    </row>
    <row r="33" spans="1:15" ht="9">
      <c r="A33" s="4" t="s">
        <v>13</v>
      </c>
      <c r="B33" s="4" t="s">
        <v>17</v>
      </c>
      <c r="C33" s="27">
        <v>91.84835169999992</v>
      </c>
      <c r="D33" s="27">
        <v>93.627</v>
      </c>
      <c r="E33" s="27">
        <v>81.847</v>
      </c>
      <c r="F33" s="27">
        <v>73.939</v>
      </c>
      <c r="G33" s="27">
        <v>85.78922530000004</v>
      </c>
      <c r="H33" s="27">
        <v>79.97874420000002</v>
      </c>
      <c r="I33" s="27">
        <v>62.869751699999966</v>
      </c>
      <c r="J33" s="27">
        <v>31.12879393</v>
      </c>
      <c r="K33" s="27">
        <v>32.016</v>
      </c>
      <c r="L33" s="46">
        <v>26.998746379999897</v>
      </c>
      <c r="M33" s="32">
        <f t="shared" si="3"/>
        <v>-15.671082021489568</v>
      </c>
      <c r="O33" s="9"/>
    </row>
    <row r="34" spans="2:15" ht="9">
      <c r="B34" s="4" t="s">
        <v>18</v>
      </c>
      <c r="C34" s="27">
        <v>4240.257161700001</v>
      </c>
      <c r="D34" s="27">
        <v>3814.337186</v>
      </c>
      <c r="E34" s="27">
        <v>4333.497</v>
      </c>
      <c r="F34" s="27">
        <v>4675.602</v>
      </c>
      <c r="G34" s="27">
        <v>4028.5729191999994</v>
      </c>
      <c r="H34" s="27">
        <v>3814.742964399999</v>
      </c>
      <c r="I34" s="27">
        <v>3958.7217448999995</v>
      </c>
      <c r="J34" s="27">
        <v>3431.75288139</v>
      </c>
      <c r="K34" s="27">
        <v>2639.7</v>
      </c>
      <c r="L34" s="46">
        <v>2276.82204435999</v>
      </c>
      <c r="M34" s="32">
        <f t="shared" si="3"/>
        <v>-13.746939259764746</v>
      </c>
      <c r="O34" s="9"/>
    </row>
    <row r="35" spans="3:15" ht="9">
      <c r="C35" s="27"/>
      <c r="D35" s="27"/>
      <c r="E35" s="27"/>
      <c r="F35" s="27"/>
      <c r="G35" s="27"/>
      <c r="H35" s="27"/>
      <c r="I35" s="27"/>
      <c r="J35" s="27"/>
      <c r="K35" s="45"/>
      <c r="L35" s="46"/>
      <c r="M35" s="32"/>
      <c r="O35" s="9"/>
    </row>
    <row r="36" spans="1:13" ht="9">
      <c r="A36" s="4" t="s">
        <v>14</v>
      </c>
      <c r="B36" s="4" t="s">
        <v>18</v>
      </c>
      <c r="C36" s="27">
        <v>9386.858417600002</v>
      </c>
      <c r="D36" s="27">
        <v>10344.442237</v>
      </c>
      <c r="E36" s="27">
        <v>10005.786</v>
      </c>
      <c r="F36" s="27">
        <v>11097.353</v>
      </c>
      <c r="G36" s="27">
        <v>14061.973448100003</v>
      </c>
      <c r="H36" s="27">
        <v>16613.080786599992</v>
      </c>
      <c r="I36" s="27">
        <v>18615.136981000014</v>
      </c>
      <c r="J36" s="27">
        <v>20197.57784571</v>
      </c>
      <c r="K36" s="27">
        <v>24986.194</v>
      </c>
      <c r="L36" s="46">
        <v>29566.6242160399</v>
      </c>
      <c r="M36" s="32">
        <f t="shared" si="3"/>
        <v>18.33184444193423</v>
      </c>
    </row>
    <row r="37" spans="3:13" ht="9">
      <c r="C37" s="27"/>
      <c r="D37" s="27"/>
      <c r="E37" s="27"/>
      <c r="F37" s="27"/>
      <c r="G37" s="27"/>
      <c r="H37" s="27"/>
      <c r="I37" s="27"/>
      <c r="J37" s="27"/>
      <c r="K37" s="27"/>
      <c r="L37" s="46"/>
      <c r="M37" s="32"/>
    </row>
    <row r="38" spans="1:13" ht="9">
      <c r="A38" s="4" t="s">
        <v>15</v>
      </c>
      <c r="B38" s="4" t="s">
        <v>18</v>
      </c>
      <c r="C38" s="27">
        <v>1305.8163640000002</v>
      </c>
      <c r="D38" s="27">
        <v>1992.149621</v>
      </c>
      <c r="E38" s="27">
        <v>2787.811</v>
      </c>
      <c r="F38" s="27">
        <v>4163.082</v>
      </c>
      <c r="G38" s="27">
        <v>5538.438308900001</v>
      </c>
      <c r="H38" s="27">
        <v>5832.248216399999</v>
      </c>
      <c r="I38" s="27">
        <v>6886.261648699999</v>
      </c>
      <c r="J38" s="27">
        <v>6431.0080708</v>
      </c>
      <c r="K38" s="27">
        <v>6694.188</v>
      </c>
      <c r="L38" s="46">
        <v>6155.98555085</v>
      </c>
      <c r="M38" s="32">
        <f t="shared" si="3"/>
        <v>-8.039846642341086</v>
      </c>
    </row>
    <row r="39" spans="3:13" ht="9"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36"/>
    </row>
    <row r="40" spans="3:13" ht="9"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36"/>
    </row>
    <row r="41" spans="1:13" ht="9">
      <c r="A41" s="33"/>
      <c r="B41" s="33"/>
      <c r="C41" s="34"/>
      <c r="D41" s="34"/>
      <c r="E41" s="34"/>
      <c r="F41" s="34"/>
      <c r="G41" s="35"/>
      <c r="H41" s="35"/>
      <c r="I41" s="37"/>
      <c r="J41" s="37"/>
      <c r="K41" s="37"/>
      <c r="L41" s="37"/>
      <c r="M41" s="38"/>
    </row>
    <row r="42" spans="1:13" ht="10.5" customHeight="1">
      <c r="A42" s="22" t="s">
        <v>20</v>
      </c>
      <c r="B42" s="19"/>
      <c r="C42" s="20"/>
      <c r="D42" s="20"/>
      <c r="E42" s="10"/>
      <c r="F42" s="10"/>
      <c r="G42" s="15"/>
      <c r="H42" s="15"/>
      <c r="I42" s="15"/>
      <c r="J42" s="15"/>
      <c r="K42" s="15"/>
      <c r="L42" s="15"/>
      <c r="M42" s="10"/>
    </row>
    <row r="43" spans="1:13" ht="10.5" customHeight="1">
      <c r="A43" s="22" t="s">
        <v>26</v>
      </c>
      <c r="B43" s="21"/>
      <c r="C43" s="20"/>
      <c r="D43" s="20"/>
      <c r="E43" s="10"/>
      <c r="F43" s="10"/>
      <c r="G43" s="15"/>
      <c r="H43" s="15"/>
      <c r="I43" s="15"/>
      <c r="J43" s="15"/>
      <c r="K43" s="15"/>
      <c r="L43" s="15"/>
      <c r="M43" s="10"/>
    </row>
    <row r="44" spans="3:6" ht="9">
      <c r="C44" s="10"/>
      <c r="D44" s="10"/>
      <c r="E44" s="10"/>
      <c r="F44" s="10"/>
    </row>
    <row r="46" spans="3:12" ht="9">
      <c r="C46" s="11"/>
      <c r="D46" s="11"/>
      <c r="E46" s="11"/>
      <c r="F46" s="11"/>
      <c r="G46" s="16"/>
      <c r="H46" s="16"/>
      <c r="I46" s="16"/>
      <c r="J46" s="16"/>
      <c r="K46" s="16"/>
      <c r="L46" s="16"/>
    </row>
    <row r="47" spans="3:13" ht="9">
      <c r="C47" s="11"/>
      <c r="D47" s="11"/>
      <c r="E47" s="11"/>
      <c r="F47" s="11"/>
      <c r="G47" s="16"/>
      <c r="H47" s="16"/>
      <c r="I47" s="16"/>
      <c r="J47" s="16"/>
      <c r="K47" s="16"/>
      <c r="L47" s="16"/>
      <c r="M47" s="11"/>
    </row>
    <row r="48" spans="3:12" ht="9">
      <c r="C48" s="11"/>
      <c r="D48" s="11"/>
      <c r="E48" s="11"/>
      <c r="F48" s="11"/>
      <c r="G48" s="16"/>
      <c r="H48" s="16"/>
      <c r="I48" s="16"/>
      <c r="J48" s="16"/>
      <c r="K48" s="16"/>
      <c r="L48" s="16"/>
    </row>
    <row r="49" spans="3:12" ht="9">
      <c r="C49" s="11"/>
      <c r="D49" s="11"/>
      <c r="E49" s="11"/>
      <c r="F49" s="11"/>
      <c r="G49" s="16"/>
      <c r="H49" s="16"/>
      <c r="I49" s="16"/>
      <c r="J49" s="16"/>
      <c r="K49" s="16"/>
      <c r="L49" s="16"/>
    </row>
    <row r="50" spans="3:12" ht="9">
      <c r="C50" s="11"/>
      <c r="D50" s="11"/>
      <c r="E50" s="11"/>
      <c r="F50" s="11"/>
      <c r="G50" s="16"/>
      <c r="H50" s="16"/>
      <c r="I50" s="16"/>
      <c r="J50" s="16"/>
      <c r="K50" s="16"/>
      <c r="L50" s="16"/>
    </row>
    <row r="51" spans="3:12" ht="9">
      <c r="C51" s="11"/>
      <c r="D51" s="11"/>
      <c r="E51" s="11"/>
      <c r="F51" s="11"/>
      <c r="G51" s="16"/>
      <c r="H51" s="16"/>
      <c r="I51" s="16"/>
      <c r="J51" s="16"/>
      <c r="K51" s="16"/>
      <c r="L51" s="16"/>
    </row>
    <row r="52" spans="3:12" ht="9">
      <c r="C52" s="11"/>
      <c r="D52" s="11"/>
      <c r="E52" s="11"/>
      <c r="F52" s="11"/>
      <c r="G52" s="16"/>
      <c r="H52" s="16"/>
      <c r="I52" s="16"/>
      <c r="J52" s="16"/>
      <c r="K52" s="16"/>
      <c r="L52" s="16"/>
    </row>
    <row r="54" ht="9">
      <c r="A54" s="4" t="s">
        <v>0</v>
      </c>
    </row>
    <row r="64" spans="3:5" ht="9">
      <c r="C64" s="12"/>
      <c r="D64" s="12"/>
      <c r="E64" s="12"/>
    </row>
    <row r="65" spans="3:5" ht="9">
      <c r="C65" s="12"/>
      <c r="D65" s="12"/>
      <c r="E65" s="12"/>
    </row>
    <row r="66" spans="3:5" ht="9">
      <c r="C66" s="12"/>
      <c r="D66" s="12"/>
      <c r="E66" s="12"/>
    </row>
    <row r="67" spans="3:5" ht="9">
      <c r="C67" s="12"/>
      <c r="D67" s="12"/>
      <c r="E67" s="12"/>
    </row>
    <row r="68" spans="3:5" ht="9">
      <c r="C68" s="12"/>
      <c r="D68" s="12"/>
      <c r="E68" s="12"/>
    </row>
    <row r="69" spans="3:5" ht="9">
      <c r="C69" s="12"/>
      <c r="D69" s="12"/>
      <c r="E69" s="12"/>
    </row>
    <row r="70" spans="3:5" ht="9">
      <c r="C70" s="12"/>
      <c r="D70" s="12"/>
      <c r="E70" s="12"/>
    </row>
    <row r="71" spans="3:5" ht="9">
      <c r="C71" s="12"/>
      <c r="D71" s="12"/>
      <c r="E71" s="12"/>
    </row>
    <row r="72" spans="3:5" ht="9">
      <c r="C72" s="12"/>
      <c r="D72" s="12"/>
      <c r="E72" s="12"/>
    </row>
    <row r="73" spans="3:5" ht="9">
      <c r="C73" s="12"/>
      <c r="D73" s="12"/>
      <c r="E73" s="12"/>
    </row>
    <row r="75" spans="2:5" ht="9">
      <c r="B75" s="13"/>
      <c r="C75" s="12"/>
      <c r="D75" s="12"/>
      <c r="E75" s="12"/>
    </row>
    <row r="76" ht="9">
      <c r="A76" s="13"/>
    </row>
    <row r="95" ht="9">
      <c r="B95" s="13"/>
    </row>
    <row r="96" ht="9">
      <c r="A96" s="13"/>
    </row>
  </sheetData>
  <sheetProtection/>
  <mergeCells count="5">
    <mergeCell ref="M3:M4"/>
    <mergeCell ref="A3:A4"/>
    <mergeCell ref="B3:B4"/>
    <mergeCell ref="A6:B6"/>
    <mergeCell ref="C3:L3"/>
  </mergeCells>
  <printOptions horizontalCentered="1"/>
  <pageMargins left="0.5905511811023623" right="0.5905511811023623" top="0.7874015748031497" bottom="0.7874015748031497" header="0" footer="0"/>
  <pageSetup fitToHeight="1" fitToWidth="1" horizontalDpi="300" verticalDpi="3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4:IQ28"/>
  <sheetViews>
    <sheetView zoomScale="75" zoomScaleNormal="75" zoomScalePageLayoutView="0" workbookViewId="0" topLeftCell="A5">
      <selection activeCell="B4" sqref="B4:I26"/>
    </sheetView>
  </sheetViews>
  <sheetFormatPr defaultColWidth="8.88671875" defaultRowHeight="15"/>
  <cols>
    <col min="1" max="1" width="1.66796875" style="0" customWidth="1"/>
  </cols>
  <sheetData>
    <row r="4" spans="2:9" ht="17.25">
      <c r="B4" s="57" t="s">
        <v>5</v>
      </c>
      <c r="C4" s="57"/>
      <c r="D4" s="57"/>
      <c r="E4" s="57"/>
      <c r="F4" s="57"/>
      <c r="G4" s="57"/>
      <c r="H4" s="57"/>
      <c r="I4" s="57"/>
    </row>
    <row r="6" spans="2:10" ht="19.5">
      <c r="B6" s="56" t="s">
        <v>2</v>
      </c>
      <c r="C6" s="56"/>
      <c r="D6" s="56"/>
      <c r="E6" s="56"/>
      <c r="F6" s="56"/>
      <c r="G6" s="56"/>
      <c r="H6" s="56"/>
      <c r="I6" s="56"/>
      <c r="J6" s="1"/>
    </row>
    <row r="7" spans="2:10" ht="19.5">
      <c r="B7" s="56" t="s">
        <v>3</v>
      </c>
      <c r="C7" s="56"/>
      <c r="D7" s="56"/>
      <c r="E7" s="56"/>
      <c r="F7" s="56"/>
      <c r="G7" s="56"/>
      <c r="H7" s="56"/>
      <c r="I7" s="56"/>
      <c r="J7" s="1"/>
    </row>
    <row r="8" spans="244:251" ht="19.5">
      <c r="IJ8" s="56" t="s">
        <v>2</v>
      </c>
      <c r="IK8" s="56"/>
      <c r="IL8" s="56"/>
      <c r="IM8" s="56"/>
      <c r="IN8" s="56"/>
      <c r="IO8" s="56"/>
      <c r="IP8" s="56"/>
      <c r="IQ8" s="56"/>
    </row>
    <row r="9" spans="2:251" ht="19.5">
      <c r="B9" s="56" t="s">
        <v>1</v>
      </c>
      <c r="C9" s="56"/>
      <c r="D9" s="56"/>
      <c r="E9" s="56"/>
      <c r="F9" s="56"/>
      <c r="G9" s="56"/>
      <c r="H9" s="56"/>
      <c r="I9" s="56"/>
      <c r="J9" s="1"/>
      <c r="IJ9" s="56" t="s">
        <v>3</v>
      </c>
      <c r="IK9" s="56"/>
      <c r="IL9" s="56"/>
      <c r="IM9" s="56"/>
      <c r="IN9" s="56"/>
      <c r="IO9" s="56"/>
      <c r="IP9" s="56"/>
      <c r="IQ9" s="56"/>
    </row>
    <row r="11" spans="244:251" ht="19.5">
      <c r="IJ11" s="56" t="s">
        <v>1</v>
      </c>
      <c r="IK11" s="56"/>
      <c r="IL11" s="56"/>
      <c r="IM11" s="56"/>
      <c r="IN11" s="56"/>
      <c r="IO11" s="56"/>
      <c r="IP11" s="56"/>
      <c r="IQ11" s="56"/>
    </row>
    <row r="26" ht="15">
      <c r="B26" s="2" t="s">
        <v>4</v>
      </c>
    </row>
    <row r="28" ht="15">
      <c r="IJ28" s="2" t="s">
        <v>4</v>
      </c>
    </row>
  </sheetData>
  <sheetProtection/>
  <mergeCells count="7">
    <mergeCell ref="IJ8:IQ8"/>
    <mergeCell ref="IJ9:IQ9"/>
    <mergeCell ref="IJ11:IQ11"/>
    <mergeCell ref="B4:I4"/>
    <mergeCell ref="B6:I6"/>
    <mergeCell ref="B7:I7"/>
    <mergeCell ref="B9:I9"/>
  </mergeCells>
  <printOptions/>
  <pageMargins left="1.2" right="0.787401575" top="1.79" bottom="0.984251969" header="0.492125985" footer="0.492125985"/>
  <pageSetup fitToHeight="1" fitToWidth="1" horizontalDpi="300" verticalDpi="300" orientation="portrait" paperSize="9" scale="1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 Lopes de Souza</dc:creator>
  <cp:keywords/>
  <dc:description/>
  <cp:lastModifiedBy>Jose Lopes de Souza</cp:lastModifiedBy>
  <cp:lastPrinted>2011-06-22T11:13:17Z</cp:lastPrinted>
  <dcterms:created xsi:type="dcterms:W3CDTF">1998-02-13T16:43:15Z</dcterms:created>
  <dcterms:modified xsi:type="dcterms:W3CDTF">2021-07-22T13:40:01Z</dcterms:modified>
  <cp:category/>
  <cp:version/>
  <cp:contentType/>
  <cp:contentStatus/>
</cp:coreProperties>
</file>