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'T3.7'!$A$1:$L$46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<sst xmlns="http://schemas.openxmlformats.org/spreadsheetml/2006/main" count="176" uniqueCount="157">
  <si>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</si>
  <si>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</si>
  <si>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</si>
  <si>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</si>
  <si>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</si>
  <si>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</si>
  <si>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</si>
  <si>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</si>
  <si>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</si>
  <si>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</si>
  <si>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</si>
  <si>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</si>
  <si>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</si>
  <si>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</si>
  <si>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</si>
  <si>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</si>
  <si>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</si>
  <si>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</si>
  <si>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</si>
  <si>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</si>
  <si>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</si>
  <si>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</si>
  <si>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</si>
  <si>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</si>
  <si>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</si>
  <si>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</si>
  <si>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</si>
  <si>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</si>
  <si>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</si>
  <si>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</si>
  <si>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</si>
  <si>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</si>
  <si>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</si>
  <si>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</si>
  <si>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</si>
  <si>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</si>
  <si>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</si>
  <si>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</si>
  <si>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</si>
  <si>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</si>
  <si>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</si>
  <si>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</si>
  <si>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</si>
  <si>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</si>
  <si>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</si>
  <si>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</si>
  <si>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</si>
  <si>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</si>
  <si>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</si>
  <si>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</si>
  <si>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</si>
  <si>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</si>
  <si>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</si>
  <si>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</si>
  <si>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</si>
  <si>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</si>
  <si>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</si>
  <si>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</si>
  <si>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</si>
  <si>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</si>
  <si>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</si>
  <si>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</si>
  <si>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</si>
  <si>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</si>
  <si>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</si>
  <si>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</si>
  <si>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</si>
  <si>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</si>
  <si>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</si>
  <si>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</si>
  <si>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</si>
  <si>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</si>
  <si>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</si>
  <si>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</si>
  <si>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</si>
  <si>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</si>
  <si>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</si>
  <si>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</si>
  <si>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</si>
  <si>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</si>
  <si>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</si>
  <si>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</si>
  <si>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</si>
  <si>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</si>
  <si>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</si>
  <si>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</si>
  <si>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</si>
  <si>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</si>
  <si>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</si>
  <si>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</si>
  <si>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</si>
  <si>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</si>
  <si>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</si>
  <si>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</si>
  <si>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</si>
  <si>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</si>
  <si>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</si>
  <si>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</si>
  <si>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</si>
  <si>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</si>
  <si>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</si>
  <si>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</si>
  <si>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</si>
  <si>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</si>
  <si>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</si>
  <si>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</si>
  <si>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</si>
  <si>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</si>
  <si>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</si>
  <si>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</si>
  <si>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</si>
  <si>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</si>
  <si>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</si>
  <si>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</si>
  <si>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</si>
  <si>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</si>
  <si>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</si>
  <si>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</si>
  <si>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</si>
  <si>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</si>
  <si>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</si>
  <si>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</si>
  <si>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</si>
  <si>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</si>
  <si>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</si>
  <si>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</si>
  <si>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</si>
  <si>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</si>
  <si>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</si>
  <si>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</si>
  <si>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</si>
  <si>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</si>
  <si>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</si>
  <si>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</si>
  <si>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</si>
  <si>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</si>
  <si>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</si>
  <si>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</si>
  <si>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</si>
  <si>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</si>
  <si>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</si>
  <si>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</si>
  <si>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</si>
  <si>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</si>
  <si>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</si>
  <si>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</si>
  <si>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</si>
  <si>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</si>
  <si>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</si>
  <si>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</si>
  <si>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</si>
  <si>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</si>
  <si>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</si>
  <si>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Fonte: ANP/SDL, conforme a Resolução ANP nº 729/2018.</t>
  </si>
  <si>
    <t>Grandes regiões e unidades da Federação</t>
  </si>
  <si>
    <t>Tabela 3.7 – Vendas de GLP, pelas distribuidoras, segundo grandes regiões e unidades da Federação – 2014-2023</t>
  </si>
  <si>
    <t>23/22
%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</si>
</sst>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  <numFmt numFmtId="201" formatCode="0.0%"/>
    <numFmt numFmtId="202" formatCode="#,##0.0000"/>
    <numFmt numFmtId="203" formatCode="_(* #.##000_);_(* \(#.##000\);_(* &quot;-&quot;??_);_(@_)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21" borderId="5" applyNumberFormat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60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60" applyNumberFormat="1" applyFont="1" applyAlignment="1">
      <alignment/>
    </xf>
    <xf numFmtId="185" fontId="11" fillId="0" borderId="0" xfId="6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6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60" applyNumberFormat="1" applyFont="1" applyAlignment="1">
      <alignment/>
    </xf>
    <xf numFmtId="185" fontId="22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6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60" applyFont="1" applyAlignment="1">
      <alignment/>
    </xf>
    <xf numFmtId="185" fontId="25" fillId="0" borderId="0" xfId="60" applyNumberFormat="1" applyFont="1" applyAlignment="1">
      <alignment/>
    </xf>
    <xf numFmtId="188" fontId="1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60" applyNumberFormat="1" applyFont="1" applyAlignment="1">
      <alignment/>
    </xf>
    <xf numFmtId="185" fontId="28" fillId="0" borderId="0" xfId="60" applyNumberFormat="1" applyFont="1" applyAlignment="1">
      <alignment/>
    </xf>
    <xf numFmtId="188" fontId="13" fillId="0" borderId="0" xfId="60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60" applyNumberFormat="1" applyFont="1" applyAlignment="1">
      <alignment/>
    </xf>
    <xf numFmtId="188" fontId="0" fillId="0" borderId="0" xfId="60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60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60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60" applyNumberFormat="1" applyFont="1" applyFill="1" applyAlignment="1">
      <alignment/>
    </xf>
    <xf numFmtId="171" fontId="16" fillId="0" borderId="0" xfId="60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60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6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185" fontId="30" fillId="0" borderId="0" xfId="60" applyNumberFormat="1" applyFont="1" applyFill="1" applyBorder="1" applyAlignment="1">
      <alignment/>
    </xf>
    <xf numFmtId="171" fontId="4" fillId="0" borderId="0" xfId="6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60" applyNumberFormat="1" applyFont="1" applyFill="1" applyBorder="1" applyAlignment="1">
      <alignment/>
    </xf>
    <xf numFmtId="185" fontId="33" fillId="0" borderId="0" xfId="6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60" applyFont="1" applyFill="1" applyBorder="1" applyAlignment="1">
      <alignment/>
    </xf>
    <xf numFmtId="185" fontId="14" fillId="0" borderId="0" xfId="60" applyNumberFormat="1" applyFont="1" applyFill="1" applyBorder="1" applyAlignment="1">
      <alignment/>
    </xf>
    <xf numFmtId="188" fontId="29" fillId="0" borderId="0" xfId="60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60" applyNumberFormat="1" applyFont="1" applyAlignment="1">
      <alignment/>
    </xf>
    <xf numFmtId="9" fontId="16" fillId="0" borderId="0" xfId="48" applyFont="1" applyAlignment="1">
      <alignment/>
    </xf>
    <xf numFmtId="171" fontId="20" fillId="34" borderId="0" xfId="60" applyFont="1" applyFill="1" applyAlignment="1">
      <alignment/>
    </xf>
    <xf numFmtId="185" fontId="31" fillId="34" borderId="0" xfId="60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60" applyNumberFormat="1" applyFont="1" applyFill="1" applyAlignment="1">
      <alignment/>
    </xf>
    <xf numFmtId="185" fontId="33" fillId="35" borderId="0" xfId="60" applyNumberFormat="1" applyFont="1" applyFill="1" applyAlignment="1">
      <alignment/>
    </xf>
    <xf numFmtId="185" fontId="4" fillId="0" borderId="0" xfId="60" applyNumberFormat="1" applyFont="1" applyAlignment="1">
      <alignment/>
    </xf>
    <xf numFmtId="185" fontId="25" fillId="36" borderId="0" xfId="60" applyNumberFormat="1" applyFont="1" applyFill="1" applyAlignment="1">
      <alignment/>
    </xf>
    <xf numFmtId="185" fontId="14" fillId="36" borderId="0" xfId="60" applyNumberFormat="1" applyFont="1" applyFill="1" applyAlignment="1">
      <alignment/>
    </xf>
    <xf numFmtId="185" fontId="4" fillId="36" borderId="0" xfId="60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60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60" applyNumberFormat="1" applyFont="1" applyFill="1" applyBorder="1" applyAlignment="1">
      <alignment/>
    </xf>
    <xf numFmtId="188" fontId="39" fillId="33" borderId="0" xfId="60" applyNumberFormat="1" applyFont="1" applyFill="1" applyBorder="1" applyAlignment="1">
      <alignment/>
    </xf>
    <xf numFmtId="9" fontId="37" fillId="33" borderId="0" xfId="48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60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60" applyNumberFormat="1" applyFont="1" applyAlignment="1">
      <alignment/>
    </xf>
    <xf numFmtId="2" fontId="37" fillId="33" borderId="0" xfId="60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60" applyNumberFormat="1" applyFont="1" applyFill="1" applyBorder="1" applyAlignment="1">
      <alignment/>
    </xf>
    <xf numFmtId="188" fontId="37" fillId="33" borderId="0" xfId="6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60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" fontId="48" fillId="33" borderId="0" xfId="60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60" applyNumberFormat="1" applyFont="1" applyFill="1" applyBorder="1" applyAlignment="1" applyProtection="1">
      <alignment horizontal="left" vertical="center"/>
      <protection/>
    </xf>
    <xf numFmtId="2" fontId="49" fillId="33" borderId="0" xfId="60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60" applyFont="1" applyFill="1" applyBorder="1" applyAlignment="1">
      <alignment horizontal="center"/>
    </xf>
    <xf numFmtId="171" fontId="48" fillId="33" borderId="0" xfId="60" applyFont="1" applyFill="1" applyBorder="1" applyAlignment="1" applyProtection="1">
      <alignment horizontal="right" vertical="center" wrapText="1"/>
      <protection/>
    </xf>
    <xf numFmtId="171" fontId="48" fillId="33" borderId="0" xfId="60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60" applyNumberFormat="1" applyFont="1" applyFill="1" applyBorder="1" applyAlignment="1" applyProtection="1">
      <alignment horizontal="right" wrapText="1"/>
      <protection/>
    </xf>
    <xf numFmtId="201" fontId="47" fillId="33" borderId="0" xfId="48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88"/>
          <c:w val="0.64725"/>
          <c:h val="0.7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6014.171201086956</c:v>
                </c:pt>
                <c:pt idx="1">
                  <c:v>5883.764326086956</c:v>
                </c:pt>
                <c:pt idx="2">
                  <c:v>5946.144137681159</c:v>
                </c:pt>
                <c:pt idx="3">
                  <c:v>5889.680208065329</c:v>
                </c:pt>
                <c:pt idx="4">
                  <c:v>5803.139596014493</c:v>
                </c:pt>
                <c:pt idx="5">
                  <c:v>5740.487027173912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3188.5647246376816</c:v>
                </c:pt>
                <c:pt idx="1">
                  <c:v>3135.387699275362</c:v>
                </c:pt>
                <c:pt idx="2">
                  <c:v>3178.793222826086</c:v>
                </c:pt>
                <c:pt idx="3">
                  <c:v>3215.9284728132725</c:v>
                </c:pt>
                <c:pt idx="4">
                  <c:v>3189.6513532608697</c:v>
                </c:pt>
                <c:pt idx="5">
                  <c:v>3203.8723695652175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2306.3880362318837</c:v>
                </c:pt>
                <c:pt idx="1">
                  <c:v>2308.300376811594</c:v>
                </c:pt>
                <c:pt idx="2">
                  <c:v>2365.3617065217386</c:v>
                </c:pt>
                <c:pt idx="3">
                  <c:v>2331.598689713109</c:v>
                </c:pt>
                <c:pt idx="4">
                  <c:v>2317.651773550724</c:v>
                </c:pt>
                <c:pt idx="5">
                  <c:v>2311.081364130435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1098.1097735507246</c:v>
                </c:pt>
                <c:pt idx="1">
                  <c:v>1099.5186467391304</c:v>
                </c:pt>
                <c:pt idx="2">
                  <c:v>1099.3429927536229</c:v>
                </c:pt>
                <c:pt idx="3">
                  <c:v>1134.6885545332207</c:v>
                </c:pt>
                <c:pt idx="4">
                  <c:v>1131.8390579710144</c:v>
                </c:pt>
                <c:pt idx="5">
                  <c:v>1139.5286557971012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836.7287047101448</c:v>
                </c:pt>
                <c:pt idx="1">
                  <c:v>822.1560289855072</c:v>
                </c:pt>
                <c:pt idx="2">
                  <c:v>807.9625851449274</c:v>
                </c:pt>
                <c:pt idx="3">
                  <c:v>816.8504716141986</c:v>
                </c:pt>
                <c:pt idx="4">
                  <c:v>814.6043876811593</c:v>
                </c:pt>
                <c:pt idx="5">
                  <c:v>813.9486920289855</c:v>
                </c:pt>
              </c:numCache>
            </c:numRef>
          </c:val>
        </c:ser>
        <c:overlap val="100"/>
        <c:axId val="34775620"/>
        <c:axId val="21399029"/>
      </c:barChart>
      <c:catAx>
        <c:axId val="34775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99029"/>
        <c:crosses val="autoZero"/>
        <c:auto val="1"/>
        <c:lblOffset val="100"/>
        <c:tickLblSkip val="1"/>
        <c:noMultiLvlLbl val="0"/>
      </c:catAx>
      <c:valAx>
        <c:axId val="213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75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5175"/>
          <c:w val="0.2225"/>
          <c:h val="0.3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82"/>
          <c:w val="0.6445"/>
          <c:h val="0.6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6014.171201086956</c:v>
                </c:pt>
                <c:pt idx="1">
                  <c:v>5883.764326086956</c:v>
                </c:pt>
                <c:pt idx="2">
                  <c:v>5946.144137681159</c:v>
                </c:pt>
                <c:pt idx="3">
                  <c:v>5889.680208065329</c:v>
                </c:pt>
                <c:pt idx="4">
                  <c:v>5803.139596014493</c:v>
                </c:pt>
                <c:pt idx="5">
                  <c:v>5740.487027173912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3188.5647246376816</c:v>
                </c:pt>
                <c:pt idx="1">
                  <c:v>3135.387699275362</c:v>
                </c:pt>
                <c:pt idx="2">
                  <c:v>3178.793222826086</c:v>
                </c:pt>
                <c:pt idx="3">
                  <c:v>3215.9284728132725</c:v>
                </c:pt>
                <c:pt idx="4">
                  <c:v>3189.6513532608697</c:v>
                </c:pt>
                <c:pt idx="5">
                  <c:v>3203.8723695652175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2306.3880362318837</c:v>
                </c:pt>
                <c:pt idx="1">
                  <c:v>2308.300376811594</c:v>
                </c:pt>
                <c:pt idx="2">
                  <c:v>2365.3617065217386</c:v>
                </c:pt>
                <c:pt idx="3">
                  <c:v>2331.598689713109</c:v>
                </c:pt>
                <c:pt idx="4">
                  <c:v>2317.651773550724</c:v>
                </c:pt>
                <c:pt idx="5">
                  <c:v>2311.081364130435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1098.1097735507246</c:v>
                </c:pt>
                <c:pt idx="1">
                  <c:v>1099.5186467391304</c:v>
                </c:pt>
                <c:pt idx="2">
                  <c:v>1099.3429927536229</c:v>
                </c:pt>
                <c:pt idx="3">
                  <c:v>1134.6885545332207</c:v>
                </c:pt>
                <c:pt idx="4">
                  <c:v>1131.8390579710144</c:v>
                </c:pt>
                <c:pt idx="5">
                  <c:v>1139.5286557971012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836.7287047101448</c:v>
                </c:pt>
                <c:pt idx="1">
                  <c:v>822.1560289855072</c:v>
                </c:pt>
                <c:pt idx="2">
                  <c:v>807.9625851449274</c:v>
                </c:pt>
                <c:pt idx="3">
                  <c:v>816.8504716141986</c:v>
                </c:pt>
                <c:pt idx="4">
                  <c:v>814.6043876811593</c:v>
                </c:pt>
                <c:pt idx="5">
                  <c:v>813.9486920289855</c:v>
                </c:pt>
              </c:numCache>
            </c:numRef>
          </c:val>
        </c:ser>
        <c:overlap val="100"/>
        <c:axId val="23432210"/>
        <c:axId val="47816491"/>
      </c:barChart>
      <c:catAx>
        <c:axId val="23432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16491"/>
        <c:crosses val="autoZero"/>
        <c:auto val="1"/>
        <c:lblOffset val="100"/>
        <c:tickLblSkip val="1"/>
        <c:noMultiLvlLbl val="0"/>
      </c:catAx>
      <c:valAx>
        <c:axId val="4781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2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5175"/>
          <c:w val="0.2225"/>
          <c:h val="0.3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7"/>
          <c:y val="0.79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75"/>
          <c:y val="0.23125"/>
          <c:w val="0.689"/>
          <c:h val="0.59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0325"/>
          <c:y val="0.783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29825"/>
          <c:w val="0.431"/>
          <c:h val="0.5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345"/>
          <c:y val="0.79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26375"/>
          <c:w val="0.5102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65"/>
          <c:y val="0.77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21825"/>
          <c:w val="0.68625"/>
          <c:h val="0.43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81050" y="1952625"/>
        <a:ext cx="60769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81050" y="7515225"/>
        <a:ext cx="6076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190500</xdr:rowOff>
    </xdr:to>
    <xdr:graphicFrame>
      <xdr:nvGraphicFramePr>
        <xdr:cNvPr id="1" name="Chart 9"/>
        <xdr:cNvGraphicFramePr/>
      </xdr:nvGraphicFramePr>
      <xdr:xfrm>
        <a:off x="228600" y="8115300"/>
        <a:ext cx="6096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762000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38125" y="13487400"/>
        <a:ext cx="60864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200025</xdr:rowOff>
    </xdr:from>
    <xdr:to>
      <xdr:col>8</xdr:col>
      <xdr:colOff>762000</xdr:colOff>
      <xdr:row>22</xdr:row>
      <xdr:rowOff>190500</xdr:rowOff>
    </xdr:to>
    <xdr:graphicFrame>
      <xdr:nvGraphicFramePr>
        <xdr:cNvPr id="3" name="Chart 16"/>
        <xdr:cNvGraphicFramePr/>
      </xdr:nvGraphicFramePr>
      <xdr:xfrm>
        <a:off x="228600" y="1771650"/>
        <a:ext cx="60960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0</xdr:rowOff>
    </xdr:from>
    <xdr:to>
      <xdr:col>6</xdr:col>
      <xdr:colOff>47625</xdr:colOff>
      <xdr:row>21</xdr:row>
      <xdr:rowOff>190500</xdr:rowOff>
    </xdr:to>
    <xdr:graphicFrame>
      <xdr:nvGraphicFramePr>
        <xdr:cNvPr id="1" name="Chart 7"/>
        <xdr:cNvGraphicFramePr/>
      </xdr:nvGraphicFramePr>
      <xdr:xfrm>
        <a:off x="285750" y="1771650"/>
        <a:ext cx="4133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transitionEvaluation="1">
    <pageSetUpPr fitToPage="1"/>
  </sheetPr>
  <dimension ref="A1:M47"/>
  <sheetViews>
    <sheetView showGridLines="0" tabSelected="1" zoomScalePageLayoutView="0" workbookViewId="0" topLeftCell="A1">
      <selection activeCell="L5" sqref="L5"/>
    </sheetView>
  </sheetViews>
  <sheetFormatPr defaultColWidth="10.6640625" defaultRowHeight="15"/>
  <cols>
    <col min="1" max="1" width="14.4453125" style="145" customWidth="1"/>
    <col min="2" max="6" width="6.99609375" style="145" bestFit="1" customWidth="1"/>
    <col min="7" max="9" width="6.99609375" style="145" customWidth="1"/>
    <col min="10" max="10" width="7.6640625" style="145" bestFit="1" customWidth="1"/>
    <col min="11" max="11" width="7.6640625" style="145" customWidth="1"/>
    <col min="12" max="12" width="5.10546875" style="145" bestFit="1" customWidth="1"/>
    <col min="13" max="16384" width="10.6640625" style="145" customWidth="1"/>
  </cols>
  <sheetData>
    <row r="1" spans="1:12" s="128" customFormat="1" ht="12" customHeight="1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8" customFormat="1" ht="9" customHeight="1">
      <c r="A2" s="1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4" t="s">
        <v>154</v>
      </c>
      <c r="B3" s="157" t="s">
        <v>151</v>
      </c>
      <c r="C3" s="158"/>
      <c r="D3" s="158"/>
      <c r="E3" s="158"/>
      <c r="F3" s="158"/>
      <c r="G3" s="158"/>
      <c r="H3" s="158"/>
      <c r="I3" s="158"/>
      <c r="J3" s="158"/>
      <c r="K3" s="159"/>
      <c r="L3" s="152" t="s">
        <v>156</v>
      </c>
    </row>
    <row r="4" spans="1:12" s="128" customFormat="1" ht="10.5" customHeight="1">
      <c r="A4" s="155"/>
      <c r="B4" s="130">
        <v>2014</v>
      </c>
      <c r="C4" s="130">
        <v>2015</v>
      </c>
      <c r="D4" s="130">
        <v>2016</v>
      </c>
      <c r="E4" s="130">
        <v>2017</v>
      </c>
      <c r="F4" s="130">
        <v>2018</v>
      </c>
      <c r="G4" s="130">
        <v>2019</v>
      </c>
      <c r="H4" s="130">
        <v>2020</v>
      </c>
      <c r="I4" s="130">
        <v>2021</v>
      </c>
      <c r="J4" s="130">
        <v>2022</v>
      </c>
      <c r="K4" s="130">
        <v>2023</v>
      </c>
      <c r="L4" s="153"/>
    </row>
    <row r="5" s="128" customFormat="1" ht="9">
      <c r="A5" s="131"/>
    </row>
    <row r="6" spans="1:13" s="128" customFormat="1" ht="9">
      <c r="A6" s="132" t="s">
        <v>152</v>
      </c>
      <c r="B6" s="148">
        <f aca="true" t="shared" si="0" ref="B6:I6">B8+B17+B28+B34+B39</f>
        <v>13443.96244021739</v>
      </c>
      <c r="C6" s="148">
        <f t="shared" si="0"/>
        <v>13249.127077898549</v>
      </c>
      <c r="D6" s="148">
        <f t="shared" si="0"/>
        <v>13397.604644927535</v>
      </c>
      <c r="E6" s="148">
        <f t="shared" si="0"/>
        <v>13388.746396739129</v>
      </c>
      <c r="F6" s="148">
        <f t="shared" si="0"/>
        <v>13256.886168478259</v>
      </c>
      <c r="G6" s="148">
        <f t="shared" si="0"/>
        <v>13208.918108695652</v>
      </c>
      <c r="H6" s="148">
        <f t="shared" si="0"/>
        <v>13606.798474637679</v>
      </c>
      <c r="I6" s="148">
        <f t="shared" si="0"/>
        <v>13458.73709601449</v>
      </c>
      <c r="J6" s="148">
        <f>J8+J17+J28+J34+J39</f>
        <v>13350.940509057962</v>
      </c>
      <c r="K6" s="148">
        <f>K8+K17+K28+K34+K39</f>
        <v>13429.64637499999</v>
      </c>
      <c r="L6" s="133">
        <f>((K6/J6)-1)*100</f>
        <v>0.5895155168179178</v>
      </c>
      <c r="M6" s="149"/>
    </row>
    <row r="7" spans="1:13" s="128" customFormat="1" ht="9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49"/>
    </row>
    <row r="8" spans="1:13" s="128" customFormat="1" ht="9">
      <c r="A8" s="132" t="s">
        <v>119</v>
      </c>
      <c r="B8" s="147">
        <f aca="true" t="shared" si="1" ref="B8:I8">SUM(B9:B15)</f>
        <v>836.7287047101448</v>
      </c>
      <c r="C8" s="147">
        <f t="shared" si="1"/>
        <v>822.1560289855072</v>
      </c>
      <c r="D8" s="147">
        <f t="shared" si="1"/>
        <v>807.9625851449274</v>
      </c>
      <c r="E8" s="147">
        <f t="shared" si="1"/>
        <v>816.8504716141986</v>
      </c>
      <c r="F8" s="147">
        <f t="shared" si="1"/>
        <v>814.6043876811593</v>
      </c>
      <c r="G8" s="147">
        <f t="shared" si="1"/>
        <v>813.9486920289855</v>
      </c>
      <c r="H8" s="147">
        <f t="shared" si="1"/>
        <v>857.4975742753624</v>
      </c>
      <c r="I8" s="147">
        <f t="shared" si="1"/>
        <v>849.7663967391304</v>
      </c>
      <c r="J8" s="147">
        <f>SUM(J9:J15)</f>
        <v>846.0825652173911</v>
      </c>
      <c r="K8" s="147">
        <f>SUM(K9:K15)</f>
        <v>856.7625090579705</v>
      </c>
      <c r="L8" s="133">
        <f>((K8/J8)-1)*100</f>
        <v>1.2622815171513757</v>
      </c>
      <c r="M8" s="151"/>
    </row>
    <row r="9" spans="1:13" s="128" customFormat="1" ht="9">
      <c r="A9" s="134" t="s">
        <v>121</v>
      </c>
      <c r="B9" s="146">
        <v>35.49064855072464</v>
      </c>
      <c r="C9" s="146">
        <v>36.586396739130436</v>
      </c>
      <c r="D9" s="146">
        <v>36.07149094202898</v>
      </c>
      <c r="E9" s="146">
        <v>36.88582749258308</v>
      </c>
      <c r="F9" s="146">
        <v>36.789023550724636</v>
      </c>
      <c r="G9" s="146">
        <v>36.85010326086955</v>
      </c>
      <c r="H9" s="146">
        <v>38.56384057971014</v>
      </c>
      <c r="I9" s="146">
        <v>37.482545289855075</v>
      </c>
      <c r="J9" s="146">
        <v>37.41372644927537</v>
      </c>
      <c r="K9" s="146">
        <v>38.07708514492754</v>
      </c>
      <c r="L9" s="150">
        <f>((K9/J9)-1)*100</f>
        <v>1.773035617159202</v>
      </c>
      <c r="M9" s="151"/>
    </row>
    <row r="10" spans="1:13" s="128" customFormat="1" ht="9">
      <c r="A10" s="134" t="s">
        <v>125</v>
      </c>
      <c r="B10" s="146">
        <v>30.826211956521732</v>
      </c>
      <c r="C10" s="146">
        <v>30.673378623188402</v>
      </c>
      <c r="D10" s="146">
        <v>30.180192028985502</v>
      </c>
      <c r="E10" s="146">
        <v>30.38576503560541</v>
      </c>
      <c r="F10" s="146">
        <v>31.067719202898548</v>
      </c>
      <c r="G10" s="146">
        <v>31.70176992753623</v>
      </c>
      <c r="H10" s="146">
        <v>33.99771014492753</v>
      </c>
      <c r="I10" s="146">
        <v>32.92908876811594</v>
      </c>
      <c r="J10" s="146">
        <v>31.923550724637686</v>
      </c>
      <c r="K10" s="146">
        <v>32.20424637681159</v>
      </c>
      <c r="L10" s="150">
        <f aca="true" t="shared" si="2" ref="L10:L15">((K10/J10)-1)*100</f>
        <v>0.8792745349510023</v>
      </c>
      <c r="M10" s="151"/>
    </row>
    <row r="11" spans="1:13" s="128" customFormat="1" ht="9">
      <c r="A11" s="134" t="s">
        <v>122</v>
      </c>
      <c r="B11" s="146">
        <v>197.10979891304348</v>
      </c>
      <c r="C11" s="146">
        <v>181.00347101449276</v>
      </c>
      <c r="D11" s="146">
        <v>173.19066123188406</v>
      </c>
      <c r="E11" s="146">
        <v>177.04315721853834</v>
      </c>
      <c r="F11" s="146">
        <v>176.0756050724638</v>
      </c>
      <c r="G11" s="146">
        <v>175.75850181159421</v>
      </c>
      <c r="H11" s="146">
        <v>184.54975362318842</v>
      </c>
      <c r="I11" s="146">
        <v>181.04896376811593</v>
      </c>
      <c r="J11" s="146">
        <v>179.8743152173913</v>
      </c>
      <c r="K11" s="146">
        <v>177.85793659420284</v>
      </c>
      <c r="L11" s="150">
        <f>((K11/J11)-1)*100</f>
        <v>-1.1209930782788646</v>
      </c>
      <c r="M11" s="151"/>
    </row>
    <row r="12" spans="1:13" s="128" customFormat="1" ht="9">
      <c r="A12" s="134" t="s">
        <v>124</v>
      </c>
      <c r="B12" s="146">
        <v>381.9469836956521</v>
      </c>
      <c r="C12" s="146">
        <v>381.948304347826</v>
      </c>
      <c r="D12" s="146">
        <v>377.57633876811593</v>
      </c>
      <c r="E12" s="146">
        <v>377.54230644341635</v>
      </c>
      <c r="F12" s="146">
        <v>374.78738043478256</v>
      </c>
      <c r="G12" s="146">
        <v>373.21656159420286</v>
      </c>
      <c r="H12" s="146">
        <v>395.6782155797101</v>
      </c>
      <c r="I12" s="146">
        <v>394.5217844202899</v>
      </c>
      <c r="J12" s="146">
        <v>391.941038043478</v>
      </c>
      <c r="K12" s="146">
        <v>401.76269927536197</v>
      </c>
      <c r="L12" s="150">
        <f t="shared" si="2"/>
        <v>2.5059027451967086</v>
      </c>
      <c r="M12" s="151"/>
    </row>
    <row r="13" spans="1:13" s="128" customFormat="1" ht="9">
      <c r="A13" s="134" t="s">
        <v>120</v>
      </c>
      <c r="B13" s="146">
        <v>88.6619329710145</v>
      </c>
      <c r="C13" s="146">
        <v>89.74094565217392</v>
      </c>
      <c r="D13" s="146">
        <v>91.14174456521738</v>
      </c>
      <c r="E13" s="146">
        <v>93.10635264830634</v>
      </c>
      <c r="F13" s="146">
        <v>92.30938768115942</v>
      </c>
      <c r="G13" s="146">
        <v>91.08765217391303</v>
      </c>
      <c r="H13" s="146">
        <v>94.79769202898551</v>
      </c>
      <c r="I13" s="146">
        <v>92.7643297101449</v>
      </c>
      <c r="J13" s="146">
        <v>90.50442028985512</v>
      </c>
      <c r="K13" s="146">
        <v>90.10426268115945</v>
      </c>
      <c r="L13" s="150">
        <f t="shared" si="2"/>
        <v>-0.44214150802147634</v>
      </c>
      <c r="M13" s="151"/>
    </row>
    <row r="14" spans="1:13" s="128" customFormat="1" ht="9">
      <c r="A14" s="134" t="s">
        <v>123</v>
      </c>
      <c r="B14" s="146">
        <v>21.16176086956522</v>
      </c>
      <c r="C14" s="146">
        <v>21.66815579710145</v>
      </c>
      <c r="D14" s="146">
        <v>22.374273550724634</v>
      </c>
      <c r="E14" s="146">
        <v>23.258698176970018</v>
      </c>
      <c r="F14" s="146">
        <v>24.904485507246378</v>
      </c>
      <c r="G14" s="146">
        <v>25.312929347826085</v>
      </c>
      <c r="H14" s="146">
        <v>27.158786231884058</v>
      </c>
      <c r="I14" s="146">
        <v>28.297400362318836</v>
      </c>
      <c r="J14" s="146">
        <v>28.900440217391303</v>
      </c>
      <c r="K14" s="146">
        <v>29.255385869565213</v>
      </c>
      <c r="L14" s="150">
        <f t="shared" si="2"/>
        <v>1.228166939686659</v>
      </c>
      <c r="M14" s="151"/>
    </row>
    <row r="15" spans="1:13" s="128" customFormat="1" ht="9">
      <c r="A15" s="134" t="s">
        <v>126</v>
      </c>
      <c r="B15" s="146">
        <v>81.53136775362319</v>
      </c>
      <c r="C15" s="146">
        <v>80.53537681159418</v>
      </c>
      <c r="D15" s="146">
        <v>77.42788405797101</v>
      </c>
      <c r="E15" s="146">
        <v>78.62836459877906</v>
      </c>
      <c r="F15" s="146">
        <v>78.67078623188405</v>
      </c>
      <c r="G15" s="146">
        <v>80.02117391304348</v>
      </c>
      <c r="H15" s="146">
        <v>82.75157608695652</v>
      </c>
      <c r="I15" s="146">
        <v>82.72228442028985</v>
      </c>
      <c r="J15" s="146">
        <v>85.5250742753623</v>
      </c>
      <c r="K15" s="146">
        <v>87.50089311594199</v>
      </c>
      <c r="L15" s="150">
        <f t="shared" si="2"/>
        <v>2.310221718391281</v>
      </c>
      <c r="M15" s="151"/>
    </row>
    <row r="16" spans="1:13" s="128" customFormat="1" ht="9">
      <c r="A16" s="1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51"/>
    </row>
    <row r="17" spans="1:13" s="128" customFormat="1" ht="9">
      <c r="A17" s="132" t="s">
        <v>127</v>
      </c>
      <c r="B17" s="147">
        <f aca="true" t="shared" si="3" ref="B17:I17">SUM(B18:B26)</f>
        <v>3188.5647246376816</v>
      </c>
      <c r="C17" s="147">
        <f t="shared" si="3"/>
        <v>3135.387699275362</v>
      </c>
      <c r="D17" s="147">
        <f t="shared" si="3"/>
        <v>3178.793222826086</v>
      </c>
      <c r="E17" s="147">
        <f t="shared" si="3"/>
        <v>3215.9284728132725</v>
      </c>
      <c r="F17" s="147">
        <f t="shared" si="3"/>
        <v>3189.6513532608697</v>
      </c>
      <c r="G17" s="147">
        <f t="shared" si="3"/>
        <v>3203.8723695652175</v>
      </c>
      <c r="H17" s="147">
        <f t="shared" si="3"/>
        <v>3349.3140634057963</v>
      </c>
      <c r="I17" s="147">
        <f t="shared" si="3"/>
        <v>3245.46089673913</v>
      </c>
      <c r="J17" s="147">
        <f>SUM(J18:J26)</f>
        <v>3214.7153858695638</v>
      </c>
      <c r="K17" s="147">
        <f>SUM(K18:K26)</f>
        <v>3234.3088605072453</v>
      </c>
      <c r="L17" s="133">
        <f>((K17/J17)-1)*100</f>
        <v>0.6094932921217655</v>
      </c>
      <c r="M17" s="151"/>
    </row>
    <row r="18" spans="1:13" s="128" customFormat="1" ht="9">
      <c r="A18" s="134" t="s">
        <v>128</v>
      </c>
      <c r="B18" s="146">
        <v>281.074240942029</v>
      </c>
      <c r="C18" s="146">
        <v>278.00934057971017</v>
      </c>
      <c r="D18" s="146">
        <v>276.3479873188405</v>
      </c>
      <c r="E18" s="146">
        <v>282.28678024395936</v>
      </c>
      <c r="F18" s="146">
        <v>284.6680634057971</v>
      </c>
      <c r="G18" s="146">
        <v>288.8321992753623</v>
      </c>
      <c r="H18" s="146">
        <v>310.59064492753623</v>
      </c>
      <c r="I18" s="146">
        <v>305.0545471014492</v>
      </c>
      <c r="J18" s="146">
        <v>310.1473278985504</v>
      </c>
      <c r="K18" s="146">
        <v>184.50153985507248</v>
      </c>
      <c r="L18" s="150">
        <f aca="true" t="shared" si="4" ref="L18:L26">((K18/J18)-1)*100</f>
        <v>-40.5116461569441</v>
      </c>
      <c r="M18" s="151"/>
    </row>
    <row r="19" spans="1:13" s="128" customFormat="1" ht="9">
      <c r="A19" s="134" t="s">
        <v>129</v>
      </c>
      <c r="B19" s="146">
        <v>163.43325362318842</v>
      </c>
      <c r="C19" s="146">
        <v>165.03378442028986</v>
      </c>
      <c r="D19" s="146">
        <v>165.4793786231884</v>
      </c>
      <c r="E19" s="146">
        <v>167.62698550500443</v>
      </c>
      <c r="F19" s="146">
        <v>167.25373188405797</v>
      </c>
      <c r="G19" s="146">
        <v>170.09896195652172</v>
      </c>
      <c r="H19" s="146">
        <v>176.73670652173914</v>
      </c>
      <c r="I19" s="146">
        <v>169.5000670289855</v>
      </c>
      <c r="J19" s="146">
        <v>166.92179710144922</v>
      </c>
      <c r="K19" s="146">
        <v>870.23384057971</v>
      </c>
      <c r="L19" s="150">
        <f>((K19/J19)-1)*100</f>
        <v>421.34224270950807</v>
      </c>
      <c r="M19" s="151"/>
    </row>
    <row r="20" spans="1:13" s="128" customFormat="1" ht="9">
      <c r="A20" s="134" t="s">
        <v>130</v>
      </c>
      <c r="B20" s="146">
        <v>485.49686594202893</v>
      </c>
      <c r="C20" s="146">
        <v>489.97491123188405</v>
      </c>
      <c r="D20" s="146">
        <v>543.8017010869564</v>
      </c>
      <c r="E20" s="146">
        <v>532.272429532982</v>
      </c>
      <c r="F20" s="146">
        <v>515.1106992753622</v>
      </c>
      <c r="G20" s="146">
        <v>510.7778297101449</v>
      </c>
      <c r="H20" s="146">
        <v>529.7063913043478</v>
      </c>
      <c r="I20" s="146">
        <v>512.7929130434782</v>
      </c>
      <c r="J20" s="146">
        <v>515.2126032608693</v>
      </c>
      <c r="K20" s="146">
        <v>524.2880018115939</v>
      </c>
      <c r="L20" s="150">
        <f t="shared" si="4"/>
        <v>1.7614861308292484</v>
      </c>
      <c r="M20" s="151"/>
    </row>
    <row r="21" spans="1:13" s="128" customFormat="1" ht="9">
      <c r="A21" s="134" t="s">
        <v>131</v>
      </c>
      <c r="B21" s="146">
        <v>202.89570289855072</v>
      </c>
      <c r="C21" s="146">
        <v>202.35247826086956</v>
      </c>
      <c r="D21" s="146">
        <v>202.78226086956525</v>
      </c>
      <c r="E21" s="146">
        <v>205.11023974156575</v>
      </c>
      <c r="F21" s="146">
        <v>207.75897826086953</v>
      </c>
      <c r="G21" s="146">
        <v>207.94455978260865</v>
      </c>
      <c r="H21" s="146">
        <v>216.99526630434784</v>
      </c>
      <c r="I21" s="146">
        <v>205.11926449275362</v>
      </c>
      <c r="J21" s="146">
        <v>199.47986050724634</v>
      </c>
      <c r="K21" s="146">
        <v>321.9583079710142</v>
      </c>
      <c r="L21" s="150">
        <f t="shared" si="4"/>
        <v>61.39890370502776</v>
      </c>
      <c r="M21" s="151"/>
    </row>
    <row r="22" spans="1:13" s="128" customFormat="1" ht="9">
      <c r="A22" s="134" t="s">
        <v>132</v>
      </c>
      <c r="B22" s="146">
        <v>241.97306159420287</v>
      </c>
      <c r="C22" s="146">
        <v>242.7656811594203</v>
      </c>
      <c r="D22" s="146">
        <v>242.8725905797101</v>
      </c>
      <c r="E22" s="146">
        <v>249.09271958929068</v>
      </c>
      <c r="F22" s="146">
        <v>240.05228079710142</v>
      </c>
      <c r="G22" s="146">
        <v>244.5966485507246</v>
      </c>
      <c r="H22" s="146">
        <v>254.77190217391302</v>
      </c>
      <c r="I22" s="146">
        <v>244.17421739130432</v>
      </c>
      <c r="J22" s="146">
        <v>245.4761195652172</v>
      </c>
      <c r="K22" s="146">
        <v>255.13694746376794</v>
      </c>
      <c r="L22" s="150">
        <f t="shared" si="4"/>
        <v>3.9355469345294436</v>
      </c>
      <c r="M22" s="151"/>
    </row>
    <row r="23" spans="1:13" s="128" customFormat="1" ht="9">
      <c r="A23" s="134" t="s">
        <v>133</v>
      </c>
      <c r="B23" s="146">
        <v>584.9745434782609</v>
      </c>
      <c r="C23" s="146">
        <v>568.0132282608695</v>
      </c>
      <c r="D23" s="146">
        <v>562.9186394927535</v>
      </c>
      <c r="E23" s="146">
        <v>574.0644010185296</v>
      </c>
      <c r="F23" s="146">
        <v>568.9980289855073</v>
      </c>
      <c r="G23" s="146">
        <v>565.7041612318841</v>
      </c>
      <c r="H23" s="146">
        <v>567.840375</v>
      </c>
      <c r="I23" s="146">
        <v>548.1510090579709</v>
      </c>
      <c r="J23" s="146">
        <v>543.3560960144927</v>
      </c>
      <c r="K23" s="146">
        <v>548.8440851449274</v>
      </c>
      <c r="L23" s="150">
        <f t="shared" si="4"/>
        <v>1.010017034995836</v>
      </c>
      <c r="M23" s="151"/>
    </row>
    <row r="24" spans="1:13" s="128" customFormat="1" ht="9">
      <c r="A24" s="134" t="s">
        <v>134</v>
      </c>
      <c r="B24" s="146">
        <v>173.5317518115942</v>
      </c>
      <c r="C24" s="146">
        <v>170.46181340579707</v>
      </c>
      <c r="D24" s="146">
        <v>170.68022101449276</v>
      </c>
      <c r="E24" s="146">
        <v>174.19551557754014</v>
      </c>
      <c r="F24" s="146">
        <v>172.1928333333333</v>
      </c>
      <c r="G24" s="146">
        <v>173.28230978260868</v>
      </c>
      <c r="H24" s="146">
        <v>185.7682119565217</v>
      </c>
      <c r="I24" s="146">
        <v>177.77823731884058</v>
      </c>
      <c r="J24" s="146">
        <v>178.02585688405793</v>
      </c>
      <c r="K24" s="146">
        <v>179.81514855072453</v>
      </c>
      <c r="L24" s="150">
        <f t="shared" si="4"/>
        <v>1.0050740369877298</v>
      </c>
      <c r="M24" s="151"/>
    </row>
    <row r="25" spans="1:13" s="128" customFormat="1" ht="9">
      <c r="A25" s="134" t="s">
        <v>135</v>
      </c>
      <c r="B25" s="146">
        <v>140.21674456521737</v>
      </c>
      <c r="C25" s="146">
        <v>129.12050181159418</v>
      </c>
      <c r="D25" s="146">
        <v>129.54727173913042</v>
      </c>
      <c r="E25" s="146">
        <v>129.40502427489048</v>
      </c>
      <c r="F25" s="146">
        <v>126.82409239130432</v>
      </c>
      <c r="G25" s="146">
        <v>124.496259057971</v>
      </c>
      <c r="H25" s="146">
        <v>128.9886304347826</v>
      </c>
      <c r="I25" s="146">
        <v>124.50492934782608</v>
      </c>
      <c r="J25" s="146">
        <v>136.24030434782608</v>
      </c>
      <c r="K25" s="146">
        <v>206.0769130434782</v>
      </c>
      <c r="L25" s="150">
        <f t="shared" si="4"/>
        <v>51.25987425670815</v>
      </c>
      <c r="M25" s="151"/>
    </row>
    <row r="26" spans="1:13" s="128" customFormat="1" ht="9">
      <c r="A26" s="134" t="s">
        <v>136</v>
      </c>
      <c r="B26" s="146">
        <v>914.9685597826086</v>
      </c>
      <c r="C26" s="146">
        <v>889.6559601449275</v>
      </c>
      <c r="D26" s="146">
        <v>884.3631721014492</v>
      </c>
      <c r="E26" s="146">
        <v>901.8743773295106</v>
      </c>
      <c r="F26" s="146">
        <v>906.7926449275361</v>
      </c>
      <c r="G26" s="146">
        <v>918.1394402173913</v>
      </c>
      <c r="H26" s="146">
        <v>977.9159347826087</v>
      </c>
      <c r="I26" s="146">
        <v>958.3857119565217</v>
      </c>
      <c r="J26" s="146">
        <v>919.8554202898548</v>
      </c>
      <c r="K26" s="146">
        <v>143.45407608695655</v>
      </c>
      <c r="L26" s="150">
        <f t="shared" si="4"/>
        <v>-84.4047148146659</v>
      </c>
      <c r="M26" s="151"/>
    </row>
    <row r="27" spans="1:13" s="128" customFormat="1" ht="9">
      <c r="A27" s="1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51"/>
    </row>
    <row r="28" spans="1:13" s="128" customFormat="1" ht="9">
      <c r="A28" s="132" t="s">
        <v>137</v>
      </c>
      <c r="B28" s="147">
        <f aca="true" t="shared" si="5" ref="B28:I28">SUM(B29:B32)</f>
        <v>6014.171201086956</v>
      </c>
      <c r="C28" s="147">
        <f t="shared" si="5"/>
        <v>5883.764326086956</v>
      </c>
      <c r="D28" s="147">
        <f t="shared" si="5"/>
        <v>5946.144137681159</v>
      </c>
      <c r="E28" s="147">
        <f t="shared" si="5"/>
        <v>5889.680208065329</v>
      </c>
      <c r="F28" s="147">
        <f t="shared" si="5"/>
        <v>5803.139596014493</v>
      </c>
      <c r="G28" s="147">
        <f t="shared" si="5"/>
        <v>5740.487027173912</v>
      </c>
      <c r="H28" s="147">
        <f t="shared" si="5"/>
        <v>5858.333322463767</v>
      </c>
      <c r="I28" s="147">
        <f t="shared" si="5"/>
        <v>5817.623659420289</v>
      </c>
      <c r="J28" s="147">
        <f>SUM(J29:J32)</f>
        <v>5766.6978007246325</v>
      </c>
      <c r="K28" s="147">
        <f>SUM(K29:K32)</f>
        <v>5784.498065217385</v>
      </c>
      <c r="L28" s="133">
        <f>((K28/J28)-1)*100</f>
        <v>0.30867344029221755</v>
      </c>
      <c r="M28" s="151"/>
    </row>
    <row r="29" spans="1:13" s="128" customFormat="1" ht="9">
      <c r="A29" s="134" t="s">
        <v>139</v>
      </c>
      <c r="B29" s="146">
        <v>259.6963025362319</v>
      </c>
      <c r="C29" s="146">
        <v>257.41089311594203</v>
      </c>
      <c r="D29" s="146">
        <v>256.29541847826084</v>
      </c>
      <c r="E29" s="146">
        <v>292.60565986829266</v>
      </c>
      <c r="F29" s="146">
        <v>270.2907916666666</v>
      </c>
      <c r="G29" s="146">
        <v>262.8928242753623</v>
      </c>
      <c r="H29" s="146">
        <v>274.9098097826087</v>
      </c>
      <c r="I29" s="146">
        <v>273.650018115942</v>
      </c>
      <c r="J29" s="146">
        <v>276.0065923913042</v>
      </c>
      <c r="K29" s="146">
        <v>268.0605851449275</v>
      </c>
      <c r="L29" s="150">
        <f>((K29/J29)-1)*100</f>
        <v>-2.8789193683864567</v>
      </c>
      <c r="M29" s="151"/>
    </row>
    <row r="30" spans="1:13" s="128" customFormat="1" ht="9">
      <c r="A30" s="134" t="s">
        <v>138</v>
      </c>
      <c r="B30" s="146">
        <v>1375.1748007246374</v>
      </c>
      <c r="C30" s="146">
        <v>1382.3609981884058</v>
      </c>
      <c r="D30" s="146">
        <v>1433.585733695652</v>
      </c>
      <c r="E30" s="146">
        <v>1376.4062359915686</v>
      </c>
      <c r="F30" s="146">
        <v>1329.7264800724636</v>
      </c>
      <c r="G30" s="146">
        <v>1306.6104221014489</v>
      </c>
      <c r="H30" s="146">
        <v>1318.117463768116</v>
      </c>
      <c r="I30" s="146">
        <v>1268.5631304347826</v>
      </c>
      <c r="J30" s="146">
        <v>1267.8747880434769</v>
      </c>
      <c r="K30" s="146">
        <v>1400.4032192028976</v>
      </c>
      <c r="L30" s="150">
        <f>((K30/J30)-1)*100</f>
        <v>10.452801207912032</v>
      </c>
      <c r="M30" s="151"/>
    </row>
    <row r="31" spans="1:13" s="128" customFormat="1" ht="9">
      <c r="A31" s="134" t="s">
        <v>140</v>
      </c>
      <c r="B31" s="146">
        <v>1013.7705996376811</v>
      </c>
      <c r="C31" s="146">
        <v>995.8027427536231</v>
      </c>
      <c r="D31" s="146">
        <v>1005.056438405797</v>
      </c>
      <c r="E31" s="146">
        <v>1008.9005334231992</v>
      </c>
      <c r="F31" s="146">
        <v>1003.1824166666665</v>
      </c>
      <c r="G31" s="146">
        <v>990.6305072463767</v>
      </c>
      <c r="H31" s="146">
        <v>1012.2344184782607</v>
      </c>
      <c r="I31" s="146">
        <v>1014.608885869565</v>
      </c>
      <c r="J31" s="146">
        <v>987.4882536231889</v>
      </c>
      <c r="K31" s="146">
        <v>932.1168025362311</v>
      </c>
      <c r="L31" s="150">
        <f>((K31/J31)-1)*100</f>
        <v>-5.607302252335122</v>
      </c>
      <c r="M31" s="151"/>
    </row>
    <row r="32" spans="1:13" s="128" customFormat="1" ht="9">
      <c r="A32" s="134" t="s">
        <v>141</v>
      </c>
      <c r="B32" s="146">
        <v>3365.5294981884053</v>
      </c>
      <c r="C32" s="146">
        <v>3248.1896920289855</v>
      </c>
      <c r="D32" s="146">
        <v>3251.2065471014494</v>
      </c>
      <c r="E32" s="146">
        <v>3211.767778782268</v>
      </c>
      <c r="F32" s="146">
        <v>3199.9399076086956</v>
      </c>
      <c r="G32" s="146">
        <v>3180.353273550724</v>
      </c>
      <c r="H32" s="146">
        <v>3253.0716304347816</v>
      </c>
      <c r="I32" s="146">
        <v>3260.801625</v>
      </c>
      <c r="J32" s="146">
        <v>3235.328166666662</v>
      </c>
      <c r="K32" s="146">
        <v>3183.9174583333293</v>
      </c>
      <c r="L32" s="150">
        <f>((K32/J32)-1)*100</f>
        <v>-1.589041534117419</v>
      </c>
      <c r="M32" s="151"/>
    </row>
    <row r="33" spans="1:13" s="128" customFormat="1" ht="9">
      <c r="A33" s="13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51"/>
    </row>
    <row r="34" spans="1:13" s="128" customFormat="1" ht="9">
      <c r="A34" s="132" t="s">
        <v>142</v>
      </c>
      <c r="B34" s="147">
        <f aca="true" t="shared" si="6" ref="B34:I34">SUM(B35:B37)</f>
        <v>2306.3880362318837</v>
      </c>
      <c r="C34" s="147">
        <f t="shared" si="6"/>
        <v>2308.300376811594</v>
      </c>
      <c r="D34" s="147">
        <f t="shared" si="6"/>
        <v>2365.3617065217386</v>
      </c>
      <c r="E34" s="147">
        <f t="shared" si="6"/>
        <v>2331.598689713109</v>
      </c>
      <c r="F34" s="147">
        <f t="shared" si="6"/>
        <v>2317.651773550724</v>
      </c>
      <c r="G34" s="147">
        <f t="shared" si="6"/>
        <v>2311.081364130435</v>
      </c>
      <c r="H34" s="147">
        <f t="shared" si="6"/>
        <v>2364.125367753623</v>
      </c>
      <c r="I34" s="147">
        <f t="shared" si="6"/>
        <v>2380.5583532608694</v>
      </c>
      <c r="J34" s="147">
        <f>SUM(J35:J37)</f>
        <v>2362.7203097826064</v>
      </c>
      <c r="K34" s="147">
        <f>SUM(K35:K37)</f>
        <v>2386.7923858695635</v>
      </c>
      <c r="L34" s="133">
        <f>((K34/J34)-1)*100</f>
        <v>1.0188288468715223</v>
      </c>
      <c r="M34" s="151"/>
    </row>
    <row r="35" spans="1:13" s="128" customFormat="1" ht="9">
      <c r="A35" s="134" t="s">
        <v>143</v>
      </c>
      <c r="B35" s="146">
        <v>924.9758913043477</v>
      </c>
      <c r="C35" s="146">
        <v>924.9683224637681</v>
      </c>
      <c r="D35" s="146">
        <v>948.1862590579709</v>
      </c>
      <c r="E35" s="146">
        <v>940.8245131874672</v>
      </c>
      <c r="F35" s="146">
        <v>942.8782228260868</v>
      </c>
      <c r="G35" s="146">
        <v>948.3283496376811</v>
      </c>
      <c r="H35" s="146">
        <v>976.2108786231884</v>
      </c>
      <c r="I35" s="146">
        <v>989.2617826086955</v>
      </c>
      <c r="J35" s="146">
        <v>997.6232789855064</v>
      </c>
      <c r="K35" s="146">
        <v>1017.566782608695</v>
      </c>
      <c r="L35" s="150">
        <f>((K35/J35)-1)*100</f>
        <v>1.9991016692663122</v>
      </c>
      <c r="M35" s="151"/>
    </row>
    <row r="36" spans="1:13" s="128" customFormat="1" ht="9">
      <c r="A36" s="134" t="s">
        <v>145</v>
      </c>
      <c r="B36" s="146">
        <v>858.5078949275361</v>
      </c>
      <c r="C36" s="146">
        <v>849.3128677536233</v>
      </c>
      <c r="D36" s="146">
        <v>860.1361630434781</v>
      </c>
      <c r="E36" s="146">
        <v>836.9071785163411</v>
      </c>
      <c r="F36" s="146">
        <v>825.4685326086956</v>
      </c>
      <c r="G36" s="146">
        <v>813.8869836956522</v>
      </c>
      <c r="H36" s="146">
        <v>821.8789039855071</v>
      </c>
      <c r="I36" s="146">
        <v>829.0317608695653</v>
      </c>
      <c r="J36" s="146">
        <v>814.5528623188395</v>
      </c>
      <c r="K36" s="146">
        <v>803.2002862318831</v>
      </c>
      <c r="L36" s="150">
        <f>((K36/J36)-1)*100</f>
        <v>-1.3937187642602322</v>
      </c>
      <c r="M36" s="151"/>
    </row>
    <row r="37" spans="1:13" s="128" customFormat="1" ht="9">
      <c r="A37" s="134" t="s">
        <v>144</v>
      </c>
      <c r="B37" s="146">
        <v>522.9042499999999</v>
      </c>
      <c r="C37" s="146">
        <v>534.0191865942029</v>
      </c>
      <c r="D37" s="146">
        <v>557.0392844202898</v>
      </c>
      <c r="E37" s="146">
        <v>553.8669980093005</v>
      </c>
      <c r="F37" s="146">
        <v>549.305018115942</v>
      </c>
      <c r="G37" s="146">
        <v>548.8660307971014</v>
      </c>
      <c r="H37" s="146">
        <v>566.0355851449275</v>
      </c>
      <c r="I37" s="146">
        <v>562.2648097826086</v>
      </c>
      <c r="J37" s="146">
        <v>550.5441684782603</v>
      </c>
      <c r="K37" s="146">
        <v>566.0253170289853</v>
      </c>
      <c r="L37" s="150">
        <f>((K37/J37)-1)*100</f>
        <v>2.811972124510187</v>
      </c>
      <c r="M37" s="151"/>
    </row>
    <row r="38" spans="1:13" s="128" customFormat="1" ht="9">
      <c r="A38" s="13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51"/>
    </row>
    <row r="39" spans="1:13" s="128" customFormat="1" ht="9">
      <c r="A39" s="132" t="s">
        <v>146</v>
      </c>
      <c r="B39" s="147">
        <f aca="true" t="shared" si="7" ref="B39:I39">SUM(B40:B43)</f>
        <v>1098.1097735507246</v>
      </c>
      <c r="C39" s="147">
        <f t="shared" si="7"/>
        <v>1099.5186467391304</v>
      </c>
      <c r="D39" s="147">
        <f t="shared" si="7"/>
        <v>1099.3429927536229</v>
      </c>
      <c r="E39" s="147">
        <f t="shared" si="7"/>
        <v>1134.6885545332207</v>
      </c>
      <c r="F39" s="147">
        <f t="shared" si="7"/>
        <v>1131.8390579710144</v>
      </c>
      <c r="G39" s="147">
        <f t="shared" si="7"/>
        <v>1139.5286557971012</v>
      </c>
      <c r="H39" s="147">
        <f t="shared" si="7"/>
        <v>1177.5281467391305</v>
      </c>
      <c r="I39" s="147">
        <f t="shared" si="7"/>
        <v>1165.3277898550725</v>
      </c>
      <c r="J39" s="147">
        <f>SUM(J40:J43)</f>
        <v>1160.7244474637678</v>
      </c>
      <c r="K39" s="147">
        <f>SUM(K40:K43)</f>
        <v>1167.2845543478256</v>
      </c>
      <c r="L39" s="133">
        <f>((K39/J39)-1)*100</f>
        <v>0.565173491296056</v>
      </c>
      <c r="M39" s="151"/>
    </row>
    <row r="40" spans="1:13" s="128" customFormat="1" ht="9">
      <c r="A40" s="134" t="s">
        <v>150</v>
      </c>
      <c r="B40" s="146">
        <v>181.018643115942</v>
      </c>
      <c r="C40" s="146">
        <v>175.83066304347827</v>
      </c>
      <c r="D40" s="146">
        <v>175.24577717391298</v>
      </c>
      <c r="E40" s="146">
        <v>189.19715107362816</v>
      </c>
      <c r="F40" s="146">
        <v>178.70696739130432</v>
      </c>
      <c r="G40" s="146">
        <v>176.99207065217388</v>
      </c>
      <c r="H40" s="146">
        <v>176.446545289855</v>
      </c>
      <c r="I40" s="146">
        <v>174.00265760869567</v>
      </c>
      <c r="J40" s="146">
        <v>173.2524601449275</v>
      </c>
      <c r="K40" s="146">
        <v>171.46676811594202</v>
      </c>
      <c r="L40" s="150">
        <f>((K40/J40)-1)*100</f>
        <v>-1.0306878340958336</v>
      </c>
      <c r="M40" s="151"/>
    </row>
    <row r="41" spans="1:13" s="128" customFormat="1" ht="9">
      <c r="A41" s="134" t="s">
        <v>149</v>
      </c>
      <c r="B41" s="146">
        <v>534.4025742753622</v>
      </c>
      <c r="C41" s="146">
        <v>535.799313405797</v>
      </c>
      <c r="D41" s="146">
        <v>532.6048025362318</v>
      </c>
      <c r="E41" s="146">
        <v>553.5332498061128</v>
      </c>
      <c r="F41" s="146">
        <v>555.7848079710144</v>
      </c>
      <c r="G41" s="146">
        <v>561.490213768116</v>
      </c>
      <c r="H41" s="146">
        <v>588.2441757246377</v>
      </c>
      <c r="I41" s="146">
        <v>575.0218260869566</v>
      </c>
      <c r="J41" s="146">
        <v>570.3460634057969</v>
      </c>
      <c r="K41" s="146">
        <v>578.7099184782605</v>
      </c>
      <c r="L41" s="150">
        <f>((K41/J41)-1)*100</f>
        <v>1.4664526695457925</v>
      </c>
      <c r="M41" s="151"/>
    </row>
    <row r="42" spans="1:13" s="128" customFormat="1" ht="9">
      <c r="A42" s="134" t="s">
        <v>148</v>
      </c>
      <c r="B42" s="146">
        <v>207.92785688405792</v>
      </c>
      <c r="C42" s="146">
        <v>212.48585326086956</v>
      </c>
      <c r="D42" s="146">
        <v>214.451652173913</v>
      </c>
      <c r="E42" s="146">
        <v>219.7934259894653</v>
      </c>
      <c r="F42" s="146">
        <v>220.02687137681158</v>
      </c>
      <c r="G42" s="146">
        <v>222.80784963768113</v>
      </c>
      <c r="H42" s="146">
        <v>229.44171376811593</v>
      </c>
      <c r="I42" s="146">
        <v>234.21994202898554</v>
      </c>
      <c r="J42" s="146">
        <v>238.2698115942028</v>
      </c>
      <c r="K42" s="146">
        <v>239.67011775362306</v>
      </c>
      <c r="L42" s="150">
        <f>((K42/J42)-1)*100</f>
        <v>0.5876976819057189</v>
      </c>
      <c r="M42" s="151"/>
    </row>
    <row r="43" spans="1:13" s="128" customFormat="1" ht="9">
      <c r="A43" s="134" t="s">
        <v>147</v>
      </c>
      <c r="B43" s="146">
        <v>174.7606992753623</v>
      </c>
      <c r="C43" s="146">
        <v>175.4028170289855</v>
      </c>
      <c r="D43" s="146">
        <v>177.04076086956522</v>
      </c>
      <c r="E43" s="146">
        <v>172.16472766401444</v>
      </c>
      <c r="F43" s="146">
        <v>177.32041123188404</v>
      </c>
      <c r="G43" s="146">
        <v>178.23852173913042</v>
      </c>
      <c r="H43" s="146">
        <v>183.39571195652172</v>
      </c>
      <c r="I43" s="146">
        <v>182.08336413043475</v>
      </c>
      <c r="J43" s="146">
        <v>178.85611231884062</v>
      </c>
      <c r="K43" s="146">
        <v>177.43774999999997</v>
      </c>
      <c r="L43" s="150">
        <f>((K43/J43)-1)*100</f>
        <v>-0.793018645240473</v>
      </c>
      <c r="M43" s="151"/>
    </row>
    <row r="44" spans="1:12" s="128" customFormat="1" ht="9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28" customFormat="1" ht="10.5" customHeight="1">
      <c r="A45" s="134" t="s">
        <v>153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8" customFormat="1" ht="10.5" customHeight="1">
      <c r="A46" s="142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2" s="128" customFormat="1" ht="9">
      <c r="A47" s="143"/>
      <c r="B47" s="144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8.75">
      <c r="B3" s="160" t="s">
        <v>34</v>
      </c>
      <c r="C3" s="160"/>
      <c r="D3" s="160"/>
      <c r="E3" s="160"/>
      <c r="F3" s="160"/>
      <c r="G3" s="160"/>
      <c r="H3" s="160"/>
      <c r="I3" s="160"/>
    </row>
    <row r="5" spans="2:9" ht="20.25">
      <c r="B5" s="161" t="s">
        <v>31</v>
      </c>
      <c r="C5" s="161"/>
      <c r="D5" s="161"/>
      <c r="E5" s="161"/>
      <c r="F5" s="161"/>
      <c r="G5" s="161"/>
      <c r="H5" s="161"/>
      <c r="I5" s="161"/>
    </row>
    <row r="6" spans="2:9" ht="20.25">
      <c r="B6" s="161" t="s">
        <v>36</v>
      </c>
      <c r="C6" s="161"/>
      <c r="D6" s="161"/>
      <c r="E6" s="161"/>
      <c r="F6" s="161"/>
      <c r="G6" s="161"/>
      <c r="H6" s="161"/>
      <c r="I6" s="161"/>
    </row>
    <row r="8" spans="2:9" ht="18.75">
      <c r="B8" s="160" t="s">
        <v>44</v>
      </c>
      <c r="C8" s="160"/>
      <c r="D8" s="160"/>
      <c r="E8" s="160"/>
      <c r="F8" s="160"/>
      <c r="G8" s="160"/>
      <c r="H8" s="160"/>
      <c r="I8" s="160"/>
    </row>
    <row r="25" ht="15">
      <c r="B25" s="23" t="s">
        <v>32</v>
      </c>
    </row>
    <row r="31" spans="2:9" ht="18.75">
      <c r="B31" s="160" t="s">
        <v>35</v>
      </c>
      <c r="C31" s="160"/>
      <c r="D31" s="160"/>
      <c r="E31" s="160"/>
      <c r="F31" s="160"/>
      <c r="G31" s="160"/>
      <c r="H31" s="160"/>
      <c r="I31" s="160"/>
    </row>
    <row r="33" spans="2:9" ht="20.25">
      <c r="B33" s="161" t="s">
        <v>31</v>
      </c>
      <c r="C33" s="161"/>
      <c r="D33" s="161"/>
      <c r="E33" s="161"/>
      <c r="F33" s="161"/>
      <c r="G33" s="161"/>
      <c r="H33" s="161"/>
      <c r="I33" s="161"/>
    </row>
    <row r="34" spans="2:9" ht="20.25">
      <c r="B34" s="161" t="s">
        <v>37</v>
      </c>
      <c r="C34" s="161"/>
      <c r="D34" s="161"/>
      <c r="E34" s="161"/>
      <c r="F34" s="161"/>
      <c r="G34" s="161"/>
      <c r="H34" s="161"/>
      <c r="I34" s="161"/>
    </row>
    <row r="36" spans="2:9" ht="18.75">
      <c r="B36" s="160" t="s">
        <v>44</v>
      </c>
      <c r="C36" s="160"/>
      <c r="D36" s="160"/>
      <c r="E36" s="160"/>
      <c r="F36" s="160"/>
      <c r="G36" s="160"/>
      <c r="H36" s="160"/>
      <c r="I36" s="160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6640625" style="105" customWidth="1"/>
    <col min="2" max="2" width="5.664062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21484375" style="123" customWidth="1"/>
    <col min="7" max="7" width="8.88671875" style="124" customWidth="1"/>
    <col min="8" max="8" width="8.88671875" style="105" customWidth="1"/>
    <col min="9" max="9" width="10.6640625" style="105" customWidth="1"/>
    <col min="10" max="10" width="8.88671875" style="109" customWidth="1"/>
    <col min="11" max="16384" width="8.88671875" style="105" customWidth="1"/>
  </cols>
  <sheetData>
    <row r="1" spans="1:7" ht="12">
      <c r="A1" s="163" t="s">
        <v>117</v>
      </c>
      <c r="B1" s="163"/>
      <c r="C1" s="163"/>
      <c r="D1" s="163"/>
      <c r="E1" s="163"/>
      <c r="F1" s="107"/>
      <c r="G1" s="108"/>
    </row>
    <row r="2" spans="1:7" ht="12">
      <c r="A2" s="163" t="s">
        <v>118</v>
      </c>
      <c r="B2" s="163"/>
      <c r="C2" s="163"/>
      <c r="D2" s="163"/>
      <c r="E2" s="163"/>
      <c r="F2" s="107"/>
      <c r="G2" s="108"/>
    </row>
    <row r="3" spans="1:7" ht="12">
      <c r="A3" s="110"/>
      <c r="B3" s="111"/>
      <c r="C3" s="111"/>
      <c r="D3" s="111"/>
      <c r="E3" s="112"/>
      <c r="F3" s="107"/>
      <c r="G3" s="108"/>
    </row>
    <row r="4" spans="1:7" ht="9">
      <c r="A4" s="164" t="s">
        <v>93</v>
      </c>
      <c r="B4" s="164"/>
      <c r="C4" s="164"/>
      <c r="D4" s="165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6" t="s">
        <v>95</v>
      </c>
      <c r="B6" s="166"/>
      <c r="C6" s="166"/>
      <c r="D6" s="166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2" t="s">
        <v>96</v>
      </c>
      <c r="B8" s="162"/>
      <c r="C8" s="162"/>
      <c r="D8" s="162"/>
      <c r="E8" s="117">
        <v>21</v>
      </c>
      <c r="F8" s="107"/>
      <c r="G8" s="108"/>
    </row>
    <row r="9" spans="1:7" ht="9">
      <c r="A9" s="162" t="s">
        <v>97</v>
      </c>
      <c r="B9" s="162"/>
      <c r="C9" s="162"/>
      <c r="D9" s="162"/>
      <c r="E9" s="117">
        <v>19</v>
      </c>
      <c r="F9" s="107"/>
      <c r="G9" s="108"/>
    </row>
    <row r="10" spans="1:7" ht="9">
      <c r="A10" s="162" t="s">
        <v>98</v>
      </c>
      <c r="B10" s="162"/>
      <c r="C10" s="162"/>
      <c r="D10" s="162"/>
      <c r="E10" s="117">
        <v>18</v>
      </c>
      <c r="F10" s="107"/>
      <c r="G10" s="108"/>
    </row>
    <row r="11" spans="1:7" ht="9">
      <c r="A11" s="162" t="s">
        <v>99</v>
      </c>
      <c r="B11" s="162"/>
      <c r="C11" s="162"/>
      <c r="D11" s="162"/>
      <c r="E11" s="117">
        <v>14</v>
      </c>
      <c r="F11" s="107"/>
      <c r="G11" s="108"/>
    </row>
    <row r="12" spans="1:7" ht="9">
      <c r="A12" s="162" t="s">
        <v>100</v>
      </c>
      <c r="B12" s="162"/>
      <c r="C12" s="162"/>
      <c r="D12" s="162"/>
      <c r="E12" s="117">
        <v>10</v>
      </c>
      <c r="F12" s="107"/>
      <c r="G12" s="108"/>
    </row>
    <row r="13" spans="1:7" ht="9">
      <c r="A13" s="162" t="s">
        <v>101</v>
      </c>
      <c r="B13" s="162"/>
      <c r="C13" s="162"/>
      <c r="D13" s="162"/>
      <c r="E13" s="117">
        <v>7</v>
      </c>
      <c r="F13" s="107"/>
      <c r="G13" s="108"/>
    </row>
    <row r="14" spans="1:7" ht="9">
      <c r="A14" s="162" t="s">
        <v>102</v>
      </c>
      <c r="B14" s="162"/>
      <c r="C14" s="162"/>
      <c r="D14" s="162"/>
      <c r="E14" s="117">
        <v>7</v>
      </c>
      <c r="F14" s="107"/>
      <c r="G14" s="108"/>
    </row>
    <row r="15" spans="1:7" ht="9">
      <c r="A15" s="162" t="s">
        <v>103</v>
      </c>
      <c r="B15" s="162"/>
      <c r="C15" s="162"/>
      <c r="D15" s="162"/>
      <c r="E15" s="117">
        <v>1.67</v>
      </c>
      <c r="F15" s="107"/>
      <c r="G15" s="108"/>
    </row>
    <row r="16" spans="1:7" ht="9">
      <c r="A16" s="162" t="s">
        <v>104</v>
      </c>
      <c r="B16" s="162"/>
      <c r="C16" s="162"/>
      <c r="D16" s="162"/>
      <c r="E16" s="117">
        <v>1.56</v>
      </c>
      <c r="F16" s="107"/>
      <c r="G16" s="108"/>
    </row>
    <row r="17" spans="1:7" ht="9">
      <c r="A17" s="162" t="s">
        <v>105</v>
      </c>
      <c r="B17" s="162"/>
      <c r="C17" s="162"/>
      <c r="D17" s="162"/>
      <c r="E17" s="117">
        <v>1.33</v>
      </c>
      <c r="F17" s="107"/>
      <c r="G17" s="108"/>
    </row>
    <row r="18" spans="1:7" ht="9">
      <c r="A18" s="162" t="s">
        <v>106</v>
      </c>
      <c r="B18" s="162"/>
      <c r="C18" s="162"/>
      <c r="D18" s="162"/>
      <c r="E18" s="117">
        <v>0.56</v>
      </c>
      <c r="F18" s="107"/>
      <c r="G18" s="108"/>
    </row>
    <row r="19" spans="1:7" ht="9">
      <c r="A19" s="162" t="s">
        <v>107</v>
      </c>
      <c r="B19" s="162"/>
      <c r="C19" s="162"/>
      <c r="D19" s="162"/>
      <c r="E19" s="117">
        <v>0.39</v>
      </c>
      <c r="F19" s="107"/>
      <c r="G19" s="108"/>
    </row>
    <row r="20" spans="1:7" ht="9">
      <c r="A20" s="162" t="s">
        <v>108</v>
      </c>
      <c r="B20" s="162"/>
      <c r="C20" s="162"/>
      <c r="D20" s="162"/>
      <c r="E20" s="117">
        <v>0.35</v>
      </c>
      <c r="F20" s="107"/>
      <c r="G20" s="108"/>
    </row>
    <row r="21" spans="1:7" ht="9">
      <c r="A21" s="162" t="s">
        <v>109</v>
      </c>
      <c r="B21" s="162"/>
      <c r="C21" s="162"/>
      <c r="D21" s="162"/>
      <c r="E21" s="117">
        <v>0.29</v>
      </c>
      <c r="F21" s="107"/>
      <c r="G21" s="108"/>
    </row>
    <row r="22" spans="1:7" ht="9">
      <c r="A22" s="162" t="s">
        <v>110</v>
      </c>
      <c r="B22" s="162"/>
      <c r="C22" s="162"/>
      <c r="D22" s="162"/>
      <c r="E22" s="117">
        <v>0.21</v>
      </c>
      <c r="F22" s="107"/>
      <c r="G22" s="108"/>
    </row>
    <row r="23" spans="1:7" ht="9">
      <c r="A23" s="162" t="s">
        <v>111</v>
      </c>
      <c r="B23" s="162"/>
      <c r="C23" s="162"/>
      <c r="D23" s="162"/>
      <c r="E23" s="117">
        <v>0.01</v>
      </c>
      <c r="F23" s="107"/>
      <c r="G23" s="108"/>
    </row>
    <row r="24" spans="1:7" ht="9">
      <c r="A24" s="162" t="s">
        <v>112</v>
      </c>
      <c r="B24" s="162"/>
      <c r="C24" s="162"/>
      <c r="D24" s="162"/>
      <c r="E24" s="117">
        <v>0.01</v>
      </c>
      <c r="F24" s="107"/>
      <c r="G24" s="108"/>
    </row>
    <row r="25" spans="1:7" ht="9">
      <c r="A25" s="162" t="s">
        <v>113</v>
      </c>
      <c r="B25" s="162"/>
      <c r="C25" s="162"/>
      <c r="D25" s="162"/>
      <c r="E25" s="117">
        <v>0.01</v>
      </c>
      <c r="F25" s="107"/>
      <c r="G25" s="108"/>
    </row>
    <row r="26" spans="1:7" ht="9">
      <c r="A26" s="167"/>
      <c r="B26" s="167"/>
      <c r="C26" s="167"/>
      <c r="D26" s="167"/>
      <c r="E26" s="167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9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sheetProtection/>
  <mergeCells count="23">
    <mergeCell ref="A24:D24"/>
    <mergeCell ref="A25:D25"/>
    <mergeCell ref="A26:E26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A1:E1"/>
    <mergeCell ref="A2:E2"/>
    <mergeCell ref="A4:D4"/>
    <mergeCell ref="A6:D6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664062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6640625" style="40" customWidth="1"/>
    <col min="12" max="12" width="13.4453125" style="39" customWidth="1"/>
    <col min="13" max="13" width="13.21484375" style="38" customWidth="1"/>
    <col min="14" max="14" width="12.6640625" style="20" bestFit="1" customWidth="1"/>
    <col min="15" max="15" width="8.5546875" style="20" customWidth="1"/>
    <col min="16" max="16" width="8.6640625" style="20" customWidth="1"/>
    <col min="17" max="18" width="11.21484375" style="20" bestFit="1" customWidth="1"/>
    <col min="19" max="19" width="8.6640625" style="20" customWidth="1"/>
    <col min="20" max="20" width="10.21484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21484375" style="20" bestFit="1" customWidth="1"/>
    <col min="256" max="16384" width="9.88671875" style="20" customWidth="1"/>
  </cols>
  <sheetData>
    <row r="1" spans="1:13" ht="15.75">
      <c r="A1" s="6"/>
      <c r="B1" s="1"/>
      <c r="C1" s="1"/>
      <c r="D1" s="1"/>
      <c r="E1" s="1"/>
      <c r="F1" s="1"/>
      <c r="K1" s="72"/>
      <c r="L1" s="73"/>
      <c r="M1" s="74"/>
    </row>
    <row r="2" spans="1:13" ht="15.75">
      <c r="A2" s="1"/>
      <c r="B2" s="1"/>
      <c r="C2" s="1"/>
      <c r="D2" s="1"/>
      <c r="E2" s="1"/>
      <c r="F2" s="1"/>
      <c r="K2" s="75"/>
      <c r="L2" s="75"/>
      <c r="M2" s="76"/>
    </row>
    <row r="3" spans="2:252" ht="18.75">
      <c r="B3" s="160" t="s">
        <v>40</v>
      </c>
      <c r="C3" s="160"/>
      <c r="D3" s="160"/>
      <c r="E3" s="160"/>
      <c r="F3" s="160"/>
      <c r="G3" s="160"/>
      <c r="H3" s="160"/>
      <c r="I3" s="160"/>
      <c r="K3" s="75"/>
      <c r="L3" s="75"/>
      <c r="M3" s="76"/>
      <c r="IP3" s="27"/>
      <c r="IQ3" s="27"/>
      <c r="IR3" s="87"/>
    </row>
    <row r="4" spans="3:252" ht="18.7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20.25">
      <c r="B5" s="161" t="s">
        <v>15</v>
      </c>
      <c r="C5" s="161"/>
      <c r="D5" s="161"/>
      <c r="E5" s="161"/>
      <c r="F5" s="161"/>
      <c r="G5" s="161"/>
      <c r="H5" s="161"/>
      <c r="I5" s="161"/>
      <c r="K5" s="72"/>
      <c r="L5" s="73"/>
      <c r="M5" s="74"/>
      <c r="IP5" s="27"/>
      <c r="IQ5" s="27"/>
      <c r="IR5" s="87"/>
    </row>
    <row r="6" spans="3:252" ht="15.7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8.75">
      <c r="B7" s="160">
        <v>2000</v>
      </c>
      <c r="C7" s="160"/>
      <c r="D7" s="160"/>
      <c r="E7" s="160"/>
      <c r="F7" s="160"/>
      <c r="G7" s="160"/>
      <c r="H7" s="160"/>
      <c r="I7" s="160"/>
      <c r="K7" s="75"/>
      <c r="L7" s="75"/>
      <c r="M7" s="76"/>
      <c r="IN7" s="88"/>
      <c r="IP7" s="27"/>
      <c r="IQ7" s="27"/>
      <c r="IR7" s="87"/>
    </row>
    <row r="8" spans="3:250" ht="15.7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.7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.7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.7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8.75">
      <c r="A35" s="1"/>
      <c r="B35" s="160" t="s">
        <v>41</v>
      </c>
      <c r="C35" s="160"/>
      <c r="D35" s="160"/>
      <c r="E35" s="160"/>
      <c r="F35" s="160"/>
      <c r="G35" s="160"/>
      <c r="H35" s="160"/>
      <c r="I35" s="160"/>
      <c r="P35" s="18"/>
      <c r="Q35" s="19"/>
      <c r="IR35" s="18"/>
      <c r="IS35" s="19"/>
    </row>
    <row r="36" spans="3:253" ht="18.7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20.25">
      <c r="B37" s="161" t="s">
        <v>16</v>
      </c>
      <c r="C37" s="161"/>
      <c r="D37" s="161"/>
      <c r="E37" s="161"/>
      <c r="F37" s="161"/>
      <c r="G37" s="161"/>
      <c r="H37" s="161"/>
      <c r="I37" s="161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.7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8.75">
      <c r="B39" s="160">
        <v>2000</v>
      </c>
      <c r="C39" s="160"/>
      <c r="D39" s="160"/>
      <c r="E39" s="160"/>
      <c r="F39" s="160"/>
      <c r="G39" s="160"/>
      <c r="H39" s="160"/>
      <c r="I39" s="160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8.75">
      <c r="B62" s="160" t="s">
        <v>42</v>
      </c>
      <c r="C62" s="160"/>
      <c r="D62" s="160"/>
      <c r="E62" s="160"/>
      <c r="F62" s="160"/>
      <c r="G62" s="160"/>
      <c r="H62" s="160"/>
      <c r="I62" s="160"/>
      <c r="K62" s="47"/>
      <c r="L62" s="20"/>
      <c r="M62" s="20"/>
      <c r="IO62" s="92" t="s">
        <v>54</v>
      </c>
      <c r="IP62" s="92">
        <v>14416352</v>
      </c>
      <c r="IQ62" s="56"/>
    </row>
    <row r="63" spans="3:251" ht="18.7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20.25">
      <c r="B64" s="161" t="s">
        <v>33</v>
      </c>
      <c r="C64" s="161"/>
      <c r="D64" s="161"/>
      <c r="E64" s="161"/>
      <c r="F64" s="161"/>
      <c r="G64" s="161"/>
      <c r="H64" s="161"/>
      <c r="I64" s="161"/>
      <c r="K64" s="47"/>
      <c r="L64" s="46"/>
      <c r="IO64" s="92" t="s">
        <v>58</v>
      </c>
      <c r="IP64" s="92">
        <v>20335890</v>
      </c>
      <c r="IQ64" s="56"/>
    </row>
    <row r="65" spans="3:251" ht="15.7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8.75">
      <c r="B66" s="160">
        <v>2000</v>
      </c>
      <c r="C66" s="160"/>
      <c r="D66" s="160"/>
      <c r="E66" s="160"/>
      <c r="F66" s="160"/>
      <c r="G66" s="160"/>
      <c r="H66" s="160"/>
      <c r="I66" s="160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.7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6640625" style="0" customWidth="1"/>
    <col min="2" max="6" width="9.6640625" style="0" customWidth="1"/>
    <col min="7" max="7" width="2.6640625" style="0" customWidth="1"/>
    <col min="8" max="17" width="8.6640625" style="0" customWidth="1"/>
    <col min="18" max="237" width="9.2148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.75">
      <c r="A1" s="6"/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256" ht="18.75">
      <c r="B3" s="160" t="s">
        <v>29</v>
      </c>
      <c r="C3" s="160"/>
      <c r="D3" s="160"/>
      <c r="E3" s="160"/>
      <c r="F3" s="160"/>
      <c r="IR3" s="27"/>
      <c r="IS3" s="27"/>
      <c r="IT3" s="29"/>
      <c r="IU3" s="29"/>
      <c r="IV3" s="29"/>
    </row>
    <row r="4" spans="4:256" ht="18.75">
      <c r="D4" s="10"/>
      <c r="IR4" s="27"/>
      <c r="IS4" s="27"/>
      <c r="IT4" s="29"/>
      <c r="IU4" s="30"/>
      <c r="IV4" s="31"/>
    </row>
    <row r="5" spans="2:256" ht="20.25">
      <c r="B5" s="161" t="s">
        <v>16</v>
      </c>
      <c r="C5" s="161"/>
      <c r="D5" s="161"/>
      <c r="E5" s="161"/>
      <c r="F5" s="161"/>
      <c r="IR5" s="27"/>
      <c r="IS5" s="27"/>
      <c r="IT5" s="29"/>
      <c r="IU5" s="30"/>
      <c r="IV5" s="32"/>
    </row>
    <row r="6" spans="4:256" ht="15.75">
      <c r="D6" s="11"/>
      <c r="IR6" s="27"/>
      <c r="IS6" s="27"/>
      <c r="IT6" s="29"/>
      <c r="IU6" s="30"/>
      <c r="IV6" s="32"/>
    </row>
    <row r="7" spans="2:256" ht="18.75">
      <c r="B7" s="160">
        <v>1999</v>
      </c>
      <c r="C7" s="160"/>
      <c r="D7" s="160"/>
      <c r="E7" s="160"/>
      <c r="F7" s="160"/>
      <c r="IR7" s="28"/>
      <c r="IS7" s="28"/>
      <c r="IT7" s="29"/>
      <c r="IU7" s="30"/>
      <c r="IV7" s="32"/>
    </row>
    <row r="8" spans="1:256" ht="15.75">
      <c r="A8" s="2"/>
      <c r="IR8" s="27"/>
      <c r="IS8" s="29"/>
      <c r="IT8" s="29"/>
      <c r="IU8" s="30"/>
      <c r="IV8" s="32"/>
    </row>
    <row r="9" spans="1:256" ht="15.75">
      <c r="A9" s="4"/>
      <c r="IR9" s="27"/>
      <c r="IS9" s="29"/>
      <c r="IT9" s="29"/>
      <c r="IU9" s="30"/>
      <c r="IV9" s="32"/>
    </row>
    <row r="10" spans="1:256" ht="15.75">
      <c r="A10" s="4"/>
      <c r="IR10" s="27"/>
      <c r="IS10" s="29"/>
      <c r="IT10" s="29"/>
      <c r="IU10" s="30"/>
      <c r="IV10" s="32"/>
    </row>
    <row r="11" spans="1:256" ht="15.7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 Moraes Filho</cp:lastModifiedBy>
  <cp:lastPrinted>2009-07-14T12:10:37Z</cp:lastPrinted>
  <dcterms:created xsi:type="dcterms:W3CDTF">1998-04-06T18:41:05Z</dcterms:created>
  <dcterms:modified xsi:type="dcterms:W3CDTF">2024-03-27T15:02:26Z</dcterms:modified>
  <cp:category/>
  <cp:version/>
  <cp:contentType/>
  <cp:contentStatus/>
</cp:coreProperties>
</file>