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50" activeTab="0"/>
  </bookViews>
  <sheets>
    <sheet name="T3.3" sheetId="1" r:id="rId1"/>
    <sheet name="Gráfico 46 e 47" sheetId="2" state="hidden" r:id="rId2"/>
    <sheet name="Figura 20, 21 e 22" sheetId="3" state="hidden" r:id="rId3"/>
    <sheet name="Figura 11" sheetId="4" state="hidden" r:id="rId4"/>
  </sheets>
  <definedNames>
    <definedName name="_Fill" hidden="1">'T3.3'!$B$4:$G$4</definedName>
    <definedName name="_xlfn.CONCAT" hidden="1">#NAME?</definedName>
    <definedName name="_xlnm.Print_Area" localSheetId="0">'T3.3'!$A$1:$L$50</definedName>
    <definedName name="_xlnm.Print_Titles" localSheetId="0">'T3.3'!$A:$A</definedName>
    <definedName name="Títulos_impressão_IM" localSheetId="0">'T3.3'!$A:$A</definedName>
  </definedNames>
  <calcPr fullCalcOnLoad="1"/>
</workbook>
</file>

<file path=xl/sharedStrings.xml><?xml version="1.0" encoding="utf-8"?>
<sst xmlns="http://schemas.openxmlformats.org/spreadsheetml/2006/main" count="270" uniqueCount="241">
  <si>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</si>
  <si>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</si>
  <si>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</si>
  <si>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</si>
  <si>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</si>
  <si>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</si>
  <si>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</si>
  <si>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</si>
  <si>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</si>
  <si>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</si>
  <si>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</si>
  <si>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</si>
  <si>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</si>
  <si>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</si>
  <si>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</si>
  <si>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</si>
  <si>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</si>
  <si>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</si>
  <si>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</si>
  <si>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</si>
  <si>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</si>
  <si>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</si>
  <si>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</si>
  <si>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</si>
  <si>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</si>
  <si>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</si>
  <si>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</si>
  <si>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</si>
  <si>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</si>
  <si>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</si>
  <si>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</si>
  <si>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</si>
  <si>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</si>
  <si>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</si>
  <si>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</si>
  <si>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</si>
  <si>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</si>
  <si>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</si>
  <si>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</si>
  <si>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</si>
  <si>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</si>
  <si>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</si>
  <si>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</si>
  <si>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</si>
  <si>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</si>
  <si>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</si>
  <si>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</si>
  <si>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</si>
  <si>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</si>
  <si>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</si>
  <si>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</si>
  <si>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</si>
  <si>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</si>
  <si>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</si>
  <si>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</si>
  <si>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</si>
  <si>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</si>
  <si>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</si>
  <si>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</si>
  <si>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</si>
  <si>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</si>
  <si>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</si>
  <si>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</si>
  <si>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</si>
  <si>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</si>
  <si>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</si>
  <si>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</si>
  <si>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</si>
  <si>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</si>
  <si>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</si>
  <si>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</si>
  <si>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</si>
  <si>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</si>
  <si>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</si>
  <si>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</si>
  <si>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</si>
  <si>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</si>
  <si>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</si>
  <si>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</si>
  <si>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</si>
  <si>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</si>
  <si>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</si>
  <si>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</si>
  <si>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</si>
  <si>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</si>
  <si>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</si>
  <si>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</si>
  <si>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</si>
  <si>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</si>
  <si>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</si>
  <si>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</si>
  <si>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</si>
  <si>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</si>
  <si>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</si>
  <si>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</si>
  <si>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</si>
  <si>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</si>
  <si>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</si>
  <si>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</si>
  <si>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</si>
  <si>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</si>
  <si>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</si>
  <si>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</si>
  <si>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</si>
  <si>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</si>
  <si>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</si>
  <si>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</si>
  <si>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</si>
  <si>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</si>
  <si>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</si>
  <si>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</si>
  <si>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</si>
  <si>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</si>
  <si>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</si>
  <si>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</si>
  <si>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</si>
  <si>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</si>
  <si>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</si>
  <si>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</si>
  <si>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</si>
  <si>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</si>
  <si>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</si>
  <si>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</si>
  <si>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</si>
  <si>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</si>
  <si>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</si>
  <si>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</si>
  <si>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</si>
  <si>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</si>
  <si>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</si>
  <si>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</si>
  <si>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</si>
  <si>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</si>
  <si>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</si>
  <si>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</si>
  <si>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</si>
  <si>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</si>
  <si>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</si>
  <si>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</si>
  <si>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</si>
  <si>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</si>
  <si>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</si>
  <si>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</si>
  <si>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</si>
  <si>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</si>
  <si>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</si>
  <si>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</si>
  <si>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</si>
  <si>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</si>
  <si>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</si>
  <si>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</si>
  <si>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</si>
  <si>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</si>
  <si>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</si>
  <si>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</si>
  <si>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</si>
  <si>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</si>
  <si>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</si>
  <si>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</si>
  <si>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</si>
  <si>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</si>
  <si>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</si>
  <si>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</si>
  <si>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</si>
  <si>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</si>
  <si>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</si>
  <si>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</si>
  <si>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</si>
  <si>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</si>
  <si>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</si>
  <si>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</si>
  <si>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</si>
  <si>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</si>
  <si>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</si>
  <si>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</si>
  <si>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</si>
  <si>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</si>
  <si>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</si>
  <si>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</si>
  <si>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</si>
  <si>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</si>
  <si>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</si>
  <si>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</si>
  <si>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</si>
  <si>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</si>
  <si>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</si>
  <si>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</si>
  <si>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</si>
  <si>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</si>
  <si>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</si>
  <si>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</si>
  <si>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</si>
  <si>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</si>
  <si>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</si>
  <si>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</si>
  <si>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</si>
  <si>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</si>
  <si>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</si>
  <si>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</si>
  <si>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</si>
  <si>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</si>
  <si>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</si>
  <si>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</si>
  <si>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</si>
  <si>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</si>
  <si>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</si>
  <si>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</si>
  <si>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</si>
  <si>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</si>
  <si>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</si>
  <si>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</si>
  <si>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</si>
  <si>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</si>
  <si>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</si>
  <si>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</si>
  <si>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</si>
  <si>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</si>
  <si>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</si>
  <si>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</si>
  <si>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</si>
  <si>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</si>
  <si>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</si>
  <si>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</si>
  <si>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</si>
  <si>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</si>
  <si>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</si>
  <si>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</si>
  <si>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</si>
  <si>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</si>
  <si>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</si>
  <si>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óleo diesel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</si>
  <si>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</si>
  <si>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>Fonte: ANP/SDL, conforme a Resolução ANP nº 729/2018.</t>
  </si>
  <si>
    <t>Grandes regiões e unidades da Federação</t>
  </si>
  <si>
    <t>23/22
%</t>
  </si>
  <si>
    <t>Tabela 3.3 – Vendas de óleo diesel, pelas distribuidoras, por grandes regiões e unidades da Federação – 2014-2023</t>
  </si>
  <si>
    <t>Nota: Entre janeiro e junho de 2014, o teor de mistura do biodiesel no óleo diesel foi de 5%; entre julho e outubro de 2014, foi de 6%; e entre novembro de 2014 e fevereiro</t>
  </si>
  <si>
    <t xml:space="preserve">de 2017, foi de 7%. Entre março de 2017 e fevereiro de 2018, foi de 8%; e entre março de 2018 e agosto de 2019, foi de 10%. Entre setembro de 2019 e fevereiro de 2020, foi </t>
  </si>
  <si>
    <t xml:space="preserve"> de 11%; entre março e agosto de 2020, foi de 12%; entre setembro e outubro de 2020, foi de 10%; e entre novembro e dezembro de 2020 foi de 11%. Entre janeiro e fevereiro</t>
  </si>
  <si>
    <t>de 2021, foi de 12%; entre março e abril de 2021, foi de 13%; entre maio e agosto de 2021, foi de 10%; entre setembro e outubro de 2021, foi de 12%; e entre novembro de 2021</t>
  </si>
  <si>
    <t xml:space="preserve"> e março de 2022, foi de 10%. Entre abril e dezembro de 2023 foi de 12%, em volume, conforme a Lei nº 13.263/2016.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</si>
</sst>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"/>
    <numFmt numFmtId="200" formatCode="#,##0.00000"/>
    <numFmt numFmtId="201" formatCode="#,##0.000000"/>
    <numFmt numFmtId="202" formatCode="_(* #,##0.00000_);_(* \(#,##0.00000\);_(* &quot;-&quot;??_);_(@_)"/>
    <numFmt numFmtId="203" formatCode="_(* #,##0.000000_);_(* \(#,##0.000000\);_(* &quot;-&quot;??_);_(@_)"/>
    <numFmt numFmtId="204" formatCode="0.0000000"/>
    <numFmt numFmtId="205" formatCode="0.000000"/>
    <numFmt numFmtId="206" formatCode="0.0%"/>
    <numFmt numFmtId="207" formatCode="_(* #.##0_);_(* \(#.##0\);_(* &quot;-&quot;??_);_(@_)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4.8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84" fontId="7" fillId="0" borderId="0" xfId="60" applyNumberFormat="1" applyFont="1" applyAlignment="1">
      <alignment/>
    </xf>
    <xf numFmtId="184" fontId="8" fillId="0" borderId="0" xfId="6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60" applyNumberFormat="1" applyFont="1" applyAlignment="1">
      <alignment/>
    </xf>
    <xf numFmtId="184" fontId="19" fillId="0" borderId="0" xfId="60" applyNumberFormat="1" applyFont="1" applyAlignment="1">
      <alignment/>
    </xf>
    <xf numFmtId="184" fontId="20" fillId="0" borderId="0" xfId="6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60" applyNumberFormat="1" applyFont="1" applyFill="1" applyAlignment="1">
      <alignment/>
    </xf>
    <xf numFmtId="171" fontId="16" fillId="0" borderId="0" xfId="6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60" applyNumberFormat="1" applyFont="1" applyAlignment="1">
      <alignment/>
    </xf>
    <xf numFmtId="184" fontId="25" fillId="0" borderId="0" xfId="60" applyNumberFormat="1" applyFont="1" applyAlignment="1">
      <alignment/>
    </xf>
    <xf numFmtId="2" fontId="26" fillId="0" borderId="0" xfId="60" applyNumberFormat="1" applyFont="1" applyAlignment="1">
      <alignment/>
    </xf>
    <xf numFmtId="2" fontId="26" fillId="0" borderId="0" xfId="60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60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60" applyNumberFormat="1" applyFont="1" applyAlignment="1">
      <alignment/>
    </xf>
    <xf numFmtId="184" fontId="29" fillId="0" borderId="0" xfId="60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60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60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Continuous"/>
    </xf>
    <xf numFmtId="0" fontId="34" fillId="33" borderId="0" xfId="0" applyFont="1" applyFill="1" applyBorder="1" applyAlignment="1">
      <alignment horizontal="center"/>
    </xf>
    <xf numFmtId="187" fontId="34" fillId="33" borderId="0" xfId="60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184" fontId="36" fillId="33" borderId="0" xfId="60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left" vertical="center"/>
    </xf>
    <xf numFmtId="4" fontId="35" fillId="33" borderId="0" xfId="60" applyNumberFormat="1" applyFont="1" applyFill="1" applyBorder="1" applyAlignment="1" applyProtection="1">
      <alignment horizontal="right" vertical="center"/>
      <protection/>
    </xf>
    <xf numFmtId="3" fontId="34" fillId="33" borderId="0" xfId="0" applyNumberFormat="1" applyFont="1" applyFill="1" applyBorder="1" applyAlignment="1">
      <alignment horizontal="right" vertical="center"/>
    </xf>
    <xf numFmtId="4" fontId="34" fillId="33" borderId="0" xfId="0" applyNumberFormat="1" applyFont="1" applyFill="1" applyBorder="1" applyAlignment="1">
      <alignment horizontal="right" vertical="center"/>
    </xf>
    <xf numFmtId="3" fontId="35" fillId="33" borderId="0" xfId="0" applyNumberFormat="1" applyFont="1" applyFill="1" applyBorder="1" applyAlignment="1" applyProtection="1">
      <alignment horizontal="right" vertical="center" wrapText="1"/>
      <protection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>
      <alignment/>
    </xf>
    <xf numFmtId="4" fontId="34" fillId="33" borderId="0" xfId="60" applyNumberFormat="1" applyFont="1" applyFill="1" applyBorder="1" applyAlignment="1" applyProtection="1">
      <alignment horizontal="right" vertical="center"/>
      <protection/>
    </xf>
    <xf numFmtId="184" fontId="34" fillId="33" borderId="0" xfId="60" applyNumberFormat="1" applyFont="1" applyFill="1" applyBorder="1" applyAlignment="1">
      <alignment/>
    </xf>
    <xf numFmtId="3" fontId="34" fillId="33" borderId="0" xfId="0" applyNumberFormat="1" applyFont="1" applyFill="1" applyBorder="1" applyAlignment="1" applyProtection="1">
      <alignment horizontal="right" vertical="center"/>
      <protection/>
    </xf>
    <xf numFmtId="4" fontId="34" fillId="33" borderId="0" xfId="0" applyNumberFormat="1" applyFont="1" applyFill="1" applyBorder="1" applyAlignment="1" applyProtection="1">
      <alignment horizontal="right" vertical="center"/>
      <protection/>
    </xf>
    <xf numFmtId="0" fontId="34" fillId="33" borderId="12" xfId="0" applyFont="1" applyFill="1" applyBorder="1" applyAlignment="1">
      <alignment horizontal="left" vertical="center"/>
    </xf>
    <xf numFmtId="37" fontId="34" fillId="33" borderId="12" xfId="0" applyNumberFormat="1" applyFont="1" applyFill="1" applyBorder="1" applyAlignment="1" applyProtection="1">
      <alignment vertical="center"/>
      <protection/>
    </xf>
    <xf numFmtId="37" fontId="34" fillId="33" borderId="0" xfId="0" applyNumberFormat="1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fill"/>
    </xf>
    <xf numFmtId="184" fontId="35" fillId="33" borderId="0" xfId="60" applyNumberFormat="1" applyFont="1" applyFill="1" applyBorder="1" applyAlignment="1" applyProtection="1">
      <alignment horizontal="right" vertical="center" wrapText="1"/>
      <protection/>
    </xf>
    <xf numFmtId="191" fontId="34" fillId="33" borderId="0" xfId="0" applyNumberFormat="1" applyFont="1" applyFill="1" applyBorder="1" applyAlignment="1">
      <alignment/>
    </xf>
    <xf numFmtId="2" fontId="34" fillId="33" borderId="0" xfId="0" applyNumberFormat="1" applyFont="1" applyFill="1" applyBorder="1" applyAlignment="1" applyProtection="1">
      <alignment horizontal="left" vertical="center"/>
      <protection/>
    </xf>
    <xf numFmtId="184" fontId="34" fillId="33" borderId="0" xfId="0" applyNumberFormat="1" applyFont="1" applyFill="1" applyBorder="1" applyAlignment="1">
      <alignment/>
    </xf>
    <xf numFmtId="171" fontId="34" fillId="33" borderId="0" xfId="0" applyNumberFormat="1" applyFont="1" applyFill="1" applyBorder="1" applyAlignment="1">
      <alignment/>
    </xf>
    <xf numFmtId="197" fontId="34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left" vertical="top"/>
    </xf>
    <xf numFmtId="206" fontId="34" fillId="33" borderId="0" xfId="48" applyNumberFormat="1" applyFont="1" applyFill="1" applyBorder="1" applyAlignment="1">
      <alignment/>
    </xf>
    <xf numFmtId="9" fontId="34" fillId="33" borderId="0" xfId="48" applyFont="1" applyFill="1" applyBorder="1" applyAlignment="1">
      <alignment/>
    </xf>
    <xf numFmtId="0" fontId="0" fillId="0" borderId="0" xfId="0" applyAlignment="1">
      <alignment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092"/>
          <c:w val="0.607"/>
          <c:h val="0.6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24658.507569</c:v>
                </c:pt>
                <c:pt idx="1">
                  <c:v>23437.905221417946</c:v>
                </c:pt>
                <c:pt idx="2">
                  <c:v>22409.587771</c:v>
                </c:pt>
                <c:pt idx="3">
                  <c:v>22314.60748876252</c:v>
                </c:pt>
                <c:pt idx="4">
                  <c:v>22320.411168</c:v>
                </c:pt>
                <c:pt idx="5">
                  <c:v>22890.157483000003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11370.223795999998</c:v>
                </c:pt>
                <c:pt idx="1">
                  <c:v>11077.57988820213</c:v>
                </c:pt>
                <c:pt idx="2">
                  <c:v>11110.505294999999</c:v>
                </c:pt>
                <c:pt idx="3">
                  <c:v>11303.134635831466</c:v>
                </c:pt>
                <c:pt idx="4">
                  <c:v>11507.363597</c:v>
                </c:pt>
                <c:pt idx="5">
                  <c:v>11839.205448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10199.594944999999</c:v>
                </c:pt>
                <c:pt idx="1">
                  <c:v>9603.331042492531</c:v>
                </c:pt>
                <c:pt idx="2">
                  <c:v>8715.531254000001</c:v>
                </c:pt>
                <c:pt idx="3">
                  <c:v>8789.906971995448</c:v>
                </c:pt>
                <c:pt idx="4">
                  <c:v>8915.253803</c:v>
                </c:pt>
                <c:pt idx="5">
                  <c:v>9039.525896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7732.506723999999</c:v>
                </c:pt>
                <c:pt idx="1">
                  <c:v>7400.344812674956</c:v>
                </c:pt>
                <c:pt idx="2">
                  <c:v>6888.596082999999</c:v>
                </c:pt>
                <c:pt idx="3">
                  <c:v>6993.08587478317</c:v>
                </c:pt>
                <c:pt idx="4">
                  <c:v>7235.794881999999</c:v>
                </c:pt>
                <c:pt idx="5">
                  <c:v>7544.612182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6070.784555000001</c:v>
                </c:pt>
                <c:pt idx="1">
                  <c:v>5691.709407212436</c:v>
                </c:pt>
                <c:pt idx="2">
                  <c:v>5154.34967</c:v>
                </c:pt>
                <c:pt idx="3">
                  <c:v>5371.5575136273965</c:v>
                </c:pt>
                <c:pt idx="4">
                  <c:v>5650.643722000001</c:v>
                </c:pt>
                <c:pt idx="5">
                  <c:v>5984.946715</c:v>
                </c:pt>
              </c:numCache>
            </c:numRef>
          </c:val>
        </c:ser>
        <c:overlap val="100"/>
        <c:axId val="3050902"/>
        <c:axId val="27458119"/>
      </c:barChart>
      <c:catAx>
        <c:axId val="305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58119"/>
        <c:crosses val="autoZero"/>
        <c:auto val="1"/>
        <c:lblOffset val="100"/>
        <c:tickLblSkip val="1"/>
        <c:noMultiLvlLbl val="0"/>
      </c:catAx>
      <c:valAx>
        <c:axId val="2745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0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85"/>
          <c:y val="0"/>
          <c:w val="0.5015"/>
          <c:h val="0.7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8425"/>
          <c:w val="0.62875"/>
          <c:h val="0.66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24658.507569</c:v>
                </c:pt>
                <c:pt idx="1">
                  <c:v>23437.905221417946</c:v>
                </c:pt>
                <c:pt idx="2">
                  <c:v>22409.587771</c:v>
                </c:pt>
                <c:pt idx="3">
                  <c:v>22314.60748876252</c:v>
                </c:pt>
                <c:pt idx="4">
                  <c:v>22320.411168</c:v>
                </c:pt>
                <c:pt idx="5">
                  <c:v>22890.157483000003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11370.223795999998</c:v>
                </c:pt>
                <c:pt idx="1">
                  <c:v>11077.57988820213</c:v>
                </c:pt>
                <c:pt idx="2">
                  <c:v>11110.505294999999</c:v>
                </c:pt>
                <c:pt idx="3">
                  <c:v>11303.134635831466</c:v>
                </c:pt>
                <c:pt idx="4">
                  <c:v>11507.363597</c:v>
                </c:pt>
                <c:pt idx="5">
                  <c:v>11839.205448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10199.594944999999</c:v>
                </c:pt>
                <c:pt idx="1">
                  <c:v>9603.331042492531</c:v>
                </c:pt>
                <c:pt idx="2">
                  <c:v>8715.531254000001</c:v>
                </c:pt>
                <c:pt idx="3">
                  <c:v>8789.906971995448</c:v>
                </c:pt>
                <c:pt idx="4">
                  <c:v>8915.253803</c:v>
                </c:pt>
                <c:pt idx="5">
                  <c:v>9039.525896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7732.506723999999</c:v>
                </c:pt>
                <c:pt idx="1">
                  <c:v>7400.344812674956</c:v>
                </c:pt>
                <c:pt idx="2">
                  <c:v>6888.596082999999</c:v>
                </c:pt>
                <c:pt idx="3">
                  <c:v>6993.08587478317</c:v>
                </c:pt>
                <c:pt idx="4">
                  <c:v>7235.794881999999</c:v>
                </c:pt>
                <c:pt idx="5">
                  <c:v>7544.612182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6070.784555000001</c:v>
                </c:pt>
                <c:pt idx="1">
                  <c:v>5691.709407212436</c:v>
                </c:pt>
                <c:pt idx="2">
                  <c:v>5154.34967</c:v>
                </c:pt>
                <c:pt idx="3">
                  <c:v>5371.5575136273965</c:v>
                </c:pt>
                <c:pt idx="4">
                  <c:v>5650.643722000001</c:v>
                </c:pt>
                <c:pt idx="5">
                  <c:v>5984.946715</c:v>
                </c:pt>
              </c:numCache>
            </c:numRef>
          </c:val>
        </c:ser>
        <c:overlap val="100"/>
        <c:axId val="45796480"/>
        <c:axId val="9515137"/>
      </c:barChart>
      <c:catAx>
        <c:axId val="4579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15137"/>
        <c:crosses val="autoZero"/>
        <c:auto val="1"/>
        <c:lblOffset val="100"/>
        <c:tickLblSkip val="1"/>
        <c:noMultiLvlLbl val="0"/>
      </c:catAx>
      <c:valAx>
        <c:axId val="9515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96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85"/>
          <c:y val="0"/>
          <c:w val="0.5015"/>
          <c:h val="0.7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425"/>
          <c:y val="0.8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75"/>
          <c:y val="0.41225"/>
          <c:w val="0.42825"/>
          <c:h val="0.2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8"/>
          <c:y val="0.78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28"/>
          <c:w val="0.4145"/>
          <c:h val="0.27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75"/>
          <c:y val="0.77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25"/>
          <c:y val="0.447"/>
          <c:w val="0.370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6625"/>
          <c:y val="0.7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36475"/>
          <c:w val="0.582"/>
          <c:h val="0.2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9</xdr:col>
      <xdr:colOff>19050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14500"/>
        <a:ext cx="6115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19050</xdr:rowOff>
    </xdr:from>
    <xdr:to>
      <xdr:col>9</xdr:col>
      <xdr:colOff>19050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219950"/>
        <a:ext cx="61150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38100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885950"/>
        <a:ext cx="6362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39</xdr:row>
      <xdr:rowOff>0</xdr:rowOff>
    </xdr:from>
    <xdr:to>
      <xdr:col>8</xdr:col>
      <xdr:colOff>790575</xdr:colOff>
      <xdr:row>54</xdr:row>
      <xdr:rowOff>19050</xdr:rowOff>
    </xdr:to>
    <xdr:graphicFrame>
      <xdr:nvGraphicFramePr>
        <xdr:cNvPr id="2" name="Chart 9"/>
        <xdr:cNvGraphicFramePr/>
      </xdr:nvGraphicFramePr>
      <xdr:xfrm>
        <a:off x="238125" y="7772400"/>
        <a:ext cx="63246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19050</xdr:rowOff>
    </xdr:from>
    <xdr:to>
      <xdr:col>8</xdr:col>
      <xdr:colOff>790575</xdr:colOff>
      <xdr:row>80</xdr:row>
      <xdr:rowOff>190500</xdr:rowOff>
    </xdr:to>
    <xdr:graphicFrame>
      <xdr:nvGraphicFramePr>
        <xdr:cNvPr id="3" name="Chart 10"/>
        <xdr:cNvGraphicFramePr/>
      </xdr:nvGraphicFramePr>
      <xdr:xfrm>
        <a:off x="238125" y="13106400"/>
        <a:ext cx="6324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190500</xdr:rowOff>
    </xdr:from>
    <xdr:to>
      <xdr:col>6</xdr:col>
      <xdr:colOff>238125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238125" y="1885950"/>
        <a:ext cx="4429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99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5.6640625" style="48" customWidth="1"/>
    <col min="2" max="11" width="5.77734375" style="48" customWidth="1"/>
    <col min="12" max="12" width="5.88671875" style="48" customWidth="1"/>
    <col min="13" max="13" width="4.88671875" style="48" bestFit="1" customWidth="1"/>
    <col min="14" max="16384" width="10.6640625" style="48" customWidth="1"/>
  </cols>
  <sheetData>
    <row r="1" spans="1:12" ht="12.75" customHeight="1">
      <c r="A1" s="80" t="s">
        <v>235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9" ht="9">
      <c r="A2" s="49"/>
      <c r="B2" s="50"/>
      <c r="C2" s="50"/>
      <c r="D2" s="50"/>
      <c r="H2" s="51"/>
      <c r="I2" s="51"/>
    </row>
    <row r="3" spans="1:25" s="52" customFormat="1" ht="10.5" customHeight="1">
      <c r="A3" s="84" t="s">
        <v>233</v>
      </c>
      <c r="B3" s="88" t="s">
        <v>230</v>
      </c>
      <c r="C3" s="88"/>
      <c r="D3" s="88"/>
      <c r="E3" s="88"/>
      <c r="F3" s="88"/>
      <c r="G3" s="88"/>
      <c r="H3" s="88"/>
      <c r="I3" s="88"/>
      <c r="J3" s="88"/>
      <c r="K3" s="88"/>
      <c r="L3" s="86" t="s">
        <v>234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12" ht="10.5" customHeight="1">
      <c r="A4" s="85"/>
      <c r="B4" s="54">
        <v>2014</v>
      </c>
      <c r="C4" s="53">
        <v>2015</v>
      </c>
      <c r="D4" s="54">
        <v>2016</v>
      </c>
      <c r="E4" s="53">
        <v>2017</v>
      </c>
      <c r="F4" s="54">
        <v>2018</v>
      </c>
      <c r="G4" s="53">
        <v>2019</v>
      </c>
      <c r="H4" s="54">
        <v>2020</v>
      </c>
      <c r="I4" s="53">
        <v>2021</v>
      </c>
      <c r="J4" s="54">
        <v>2022</v>
      </c>
      <c r="K4" s="54">
        <v>2023</v>
      </c>
      <c r="L4" s="87"/>
    </row>
    <row r="5" spans="1:12" ht="9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6"/>
    </row>
    <row r="6" spans="1:14" ht="9">
      <c r="A6" s="58" t="s">
        <v>231</v>
      </c>
      <c r="B6" s="74">
        <f aca="true" t="shared" si="0" ref="B6:J6">B8+B17+B28+B34+B39</f>
        <v>60031.617589</v>
      </c>
      <c r="C6" s="74">
        <f t="shared" si="0"/>
        <v>57210.870372000005</v>
      </c>
      <c r="D6" s="74">
        <f t="shared" si="0"/>
        <v>54278.570072999995</v>
      </c>
      <c r="E6" s="74">
        <f t="shared" si="0"/>
        <v>54772.292485</v>
      </c>
      <c r="F6" s="74">
        <f t="shared" si="0"/>
        <v>55629.467172000004</v>
      </c>
      <c r="G6" s="74">
        <f t="shared" si="0"/>
        <v>57298.447724</v>
      </c>
      <c r="H6" s="74">
        <f t="shared" si="0"/>
        <v>57472.05631200001</v>
      </c>
      <c r="I6" s="74">
        <f t="shared" si="0"/>
        <v>62111.565860999995</v>
      </c>
      <c r="J6" s="74">
        <f t="shared" si="0"/>
        <v>63226.94013999999</v>
      </c>
      <c r="K6" s="74">
        <f>K8+K17+K28+K34+K39</f>
        <v>65518.400721</v>
      </c>
      <c r="L6" s="59">
        <f>((K6/J6)-1)*100</f>
        <v>3.62418389364747</v>
      </c>
      <c r="M6" s="75"/>
      <c r="N6" s="77"/>
    </row>
    <row r="7" spans="1:14" ht="9">
      <c r="A7" s="56"/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75"/>
      <c r="N7" s="77"/>
    </row>
    <row r="8" spans="1:15" ht="9">
      <c r="A8" s="58" t="s">
        <v>198</v>
      </c>
      <c r="B8" s="62">
        <f aca="true" t="shared" si="1" ref="B8:K8">SUM(B9:B15)</f>
        <v>6070.784555000001</v>
      </c>
      <c r="C8" s="62">
        <f t="shared" si="1"/>
        <v>5691.709407212436</v>
      </c>
      <c r="D8" s="62">
        <f t="shared" si="1"/>
        <v>5154.34967</v>
      </c>
      <c r="E8" s="62">
        <f t="shared" si="1"/>
        <v>5371.5575136273965</v>
      </c>
      <c r="F8" s="62">
        <f t="shared" si="1"/>
        <v>5650.643722000001</v>
      </c>
      <c r="G8" s="62">
        <f t="shared" si="1"/>
        <v>5984.946715</v>
      </c>
      <c r="H8" s="62">
        <f t="shared" si="1"/>
        <v>6164.357358000001</v>
      </c>
      <c r="I8" s="62">
        <f t="shared" si="1"/>
        <v>6686.327898999999</v>
      </c>
      <c r="J8" s="62">
        <f t="shared" si="1"/>
        <v>6789.562962999999</v>
      </c>
      <c r="K8" s="62">
        <f t="shared" si="1"/>
        <v>6594.220756000001</v>
      </c>
      <c r="L8" s="59">
        <f aca="true" t="shared" si="2" ref="L8:L15">((K8/J8)-1)*100</f>
        <v>-2.8770954487722378</v>
      </c>
      <c r="M8" s="81"/>
      <c r="N8" s="78"/>
      <c r="O8" s="81"/>
    </row>
    <row r="9" spans="1:23" ht="9">
      <c r="A9" s="63" t="s">
        <v>200</v>
      </c>
      <c r="B9" s="64">
        <v>166.990189</v>
      </c>
      <c r="C9" s="64">
        <v>160.46060203133737</v>
      </c>
      <c r="D9" s="64">
        <v>157.85209299999997</v>
      </c>
      <c r="E9" s="64">
        <v>151.127052701271</v>
      </c>
      <c r="F9" s="64">
        <v>151.896326</v>
      </c>
      <c r="G9" s="64">
        <v>155.4049</v>
      </c>
      <c r="H9" s="64">
        <v>160.87179999999995</v>
      </c>
      <c r="I9" s="64">
        <v>157.88468999999998</v>
      </c>
      <c r="J9" s="64">
        <v>168.6286</v>
      </c>
      <c r="K9" s="64">
        <v>161.85739999999998</v>
      </c>
      <c r="L9" s="65">
        <f t="shared" si="2"/>
        <v>-4.015451708666273</v>
      </c>
      <c r="M9" s="81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9">
      <c r="A10" s="63" t="s">
        <v>204</v>
      </c>
      <c r="B10" s="64">
        <v>471.741044</v>
      </c>
      <c r="C10" s="64">
        <v>253.6699021426549</v>
      </c>
      <c r="D10" s="64">
        <v>119.94026</v>
      </c>
      <c r="E10" s="64">
        <v>110.99210327453572</v>
      </c>
      <c r="F10" s="64">
        <v>95.93545000000002</v>
      </c>
      <c r="G10" s="64">
        <v>105.28873100000001</v>
      </c>
      <c r="H10" s="64">
        <v>115.53353400000002</v>
      </c>
      <c r="I10" s="64">
        <v>113.279247</v>
      </c>
      <c r="J10" s="64">
        <v>113.374123</v>
      </c>
      <c r="K10" s="64">
        <v>99.707318</v>
      </c>
      <c r="L10" s="65">
        <f t="shared" si="2"/>
        <v>-12.054607028801446</v>
      </c>
      <c r="M10" s="81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ht="9">
      <c r="A11" s="63" t="s">
        <v>201</v>
      </c>
      <c r="B11" s="64">
        <v>1294.9359</v>
      </c>
      <c r="C11" s="64">
        <v>1135.7600988708984</v>
      </c>
      <c r="D11" s="64">
        <v>1004.6007869999999</v>
      </c>
      <c r="E11" s="64">
        <v>1048.3777673472139</v>
      </c>
      <c r="F11" s="64">
        <v>1109.818674</v>
      </c>
      <c r="G11" s="64">
        <v>981.114238</v>
      </c>
      <c r="H11" s="64">
        <v>764.426588</v>
      </c>
      <c r="I11" s="64">
        <v>935.522372</v>
      </c>
      <c r="J11" s="64">
        <v>1041.7770979999998</v>
      </c>
      <c r="K11" s="64">
        <v>952.598375</v>
      </c>
      <c r="L11" s="65">
        <f t="shared" si="2"/>
        <v>-8.560249900982154</v>
      </c>
      <c r="M11" s="81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ht="9">
      <c r="A12" s="63" t="s">
        <v>203</v>
      </c>
      <c r="B12" s="64">
        <v>2293.119943</v>
      </c>
      <c r="C12" s="64">
        <v>2321.4058849121434</v>
      </c>
      <c r="D12" s="64">
        <v>2140.087561</v>
      </c>
      <c r="E12" s="64">
        <v>2184.336106547054</v>
      </c>
      <c r="F12" s="64">
        <v>2298.643156</v>
      </c>
      <c r="G12" s="64">
        <v>2432.1228430000006</v>
      </c>
      <c r="H12" s="64">
        <v>2617.835996</v>
      </c>
      <c r="I12" s="64">
        <v>2764.9492429999996</v>
      </c>
      <c r="J12" s="64">
        <v>2883.7339899999997</v>
      </c>
      <c r="K12" s="64">
        <v>2973.731428</v>
      </c>
      <c r="L12" s="65">
        <f t="shared" si="2"/>
        <v>3.1208647646449705</v>
      </c>
      <c r="M12" s="81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9">
      <c r="A13" s="63" t="s">
        <v>199</v>
      </c>
      <c r="B13" s="64">
        <v>808.440252</v>
      </c>
      <c r="C13" s="64">
        <v>804.4763281217724</v>
      </c>
      <c r="D13" s="64">
        <v>774.6476809999999</v>
      </c>
      <c r="E13" s="64">
        <v>832.7697407859533</v>
      </c>
      <c r="F13" s="64">
        <v>861.404512</v>
      </c>
      <c r="G13" s="64">
        <v>888.362759</v>
      </c>
      <c r="H13" s="64">
        <v>927.2177760000001</v>
      </c>
      <c r="I13" s="64">
        <v>1056.7889039999998</v>
      </c>
      <c r="J13" s="64">
        <v>1002.9309849999999</v>
      </c>
      <c r="K13" s="64">
        <v>908.3459000000001</v>
      </c>
      <c r="L13" s="65">
        <f t="shared" si="2"/>
        <v>-9.430866770957302</v>
      </c>
      <c r="M13" s="81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ht="9">
      <c r="A14" s="63" t="s">
        <v>202</v>
      </c>
      <c r="B14" s="64">
        <v>127.5774</v>
      </c>
      <c r="C14" s="64">
        <v>128.51627322874327</v>
      </c>
      <c r="D14" s="64">
        <v>118.362858</v>
      </c>
      <c r="E14" s="64">
        <v>120.61280612465373</v>
      </c>
      <c r="F14" s="64">
        <v>167.222769</v>
      </c>
      <c r="G14" s="64">
        <v>395.705902</v>
      </c>
      <c r="H14" s="64">
        <v>449.909054</v>
      </c>
      <c r="I14" s="64">
        <v>454.030623</v>
      </c>
      <c r="J14" s="64">
        <v>332.52781100000004</v>
      </c>
      <c r="K14" s="64">
        <v>232.40153499999997</v>
      </c>
      <c r="L14" s="65">
        <f t="shared" si="2"/>
        <v>-30.110647196363395</v>
      </c>
      <c r="M14" s="81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ht="9">
      <c r="A15" s="63" t="s">
        <v>205</v>
      </c>
      <c r="B15" s="64">
        <v>907.979827</v>
      </c>
      <c r="C15" s="64">
        <v>887.420317904886</v>
      </c>
      <c r="D15" s="64">
        <v>838.8584299999999</v>
      </c>
      <c r="E15" s="64">
        <v>923.3419368467145</v>
      </c>
      <c r="F15" s="64">
        <v>965.722835</v>
      </c>
      <c r="G15" s="64">
        <v>1026.9473420000002</v>
      </c>
      <c r="H15" s="64">
        <v>1128.5626100000004</v>
      </c>
      <c r="I15" s="64">
        <v>1203.8728199999998</v>
      </c>
      <c r="J15" s="64">
        <v>1246.5903559999997</v>
      </c>
      <c r="K15" s="64">
        <v>1265.5788000000002</v>
      </c>
      <c r="L15" s="65">
        <f t="shared" si="2"/>
        <v>1.5232304588758128</v>
      </c>
      <c r="M15" s="81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13" ht="9">
      <c r="A16" s="5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81"/>
    </row>
    <row r="17" spans="1:14" ht="9">
      <c r="A17" s="58" t="s">
        <v>206</v>
      </c>
      <c r="B17" s="62">
        <f aca="true" t="shared" si="3" ref="B17:K17">SUM(B18:B26)</f>
        <v>10199.594944999999</v>
      </c>
      <c r="C17" s="62">
        <f t="shared" si="3"/>
        <v>9603.331042492531</v>
      </c>
      <c r="D17" s="62">
        <f t="shared" si="3"/>
        <v>8715.531254000001</v>
      </c>
      <c r="E17" s="62">
        <f t="shared" si="3"/>
        <v>8789.906971995448</v>
      </c>
      <c r="F17" s="74">
        <f t="shared" si="3"/>
        <v>8915.253803</v>
      </c>
      <c r="G17" s="74">
        <f t="shared" si="3"/>
        <v>9039.525896</v>
      </c>
      <c r="H17" s="74">
        <f t="shared" si="3"/>
        <v>8962.007399000002</v>
      </c>
      <c r="I17" s="74">
        <f t="shared" si="3"/>
        <v>9834.541635</v>
      </c>
      <c r="J17" s="74">
        <f t="shared" si="3"/>
        <v>9704.976744000003</v>
      </c>
      <c r="K17" s="74">
        <f t="shared" si="3"/>
        <v>10255.317281</v>
      </c>
      <c r="L17" s="59">
        <f>((K17/J17)-1)*100</f>
        <v>5.6707043356929</v>
      </c>
      <c r="M17" s="81"/>
      <c r="N17" s="81"/>
    </row>
    <row r="18" spans="1:23" ht="9">
      <c r="A18" s="63" t="s">
        <v>213</v>
      </c>
      <c r="B18" s="64">
        <v>420.83237299999996</v>
      </c>
      <c r="C18" s="64">
        <v>403.39531224963076</v>
      </c>
      <c r="D18" s="64">
        <v>380.906831</v>
      </c>
      <c r="E18" s="64">
        <v>356.0201106491414</v>
      </c>
      <c r="F18" s="64">
        <v>356.70899199999997</v>
      </c>
      <c r="G18" s="64">
        <v>352.051129</v>
      </c>
      <c r="H18" s="64">
        <v>337.255082</v>
      </c>
      <c r="I18" s="64">
        <v>367.02475200000003</v>
      </c>
      <c r="J18" s="64">
        <v>394.60033300000003</v>
      </c>
      <c r="K18" s="64">
        <v>418.67369299999996</v>
      </c>
      <c r="L18" s="65">
        <f aca="true" t="shared" si="4" ref="L18:L26">((K18/J18)-1)*100</f>
        <v>6.100694294142905</v>
      </c>
      <c r="M18" s="81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ht="9">
      <c r="A19" s="63" t="s">
        <v>215</v>
      </c>
      <c r="B19" s="64">
        <v>3447.345084999999</v>
      </c>
      <c r="C19" s="64">
        <v>3207.2142898210664</v>
      </c>
      <c r="D19" s="64">
        <v>2973.0669479999997</v>
      </c>
      <c r="E19" s="64">
        <v>3055.6268853861516</v>
      </c>
      <c r="F19" s="64">
        <v>3092.5521949999998</v>
      </c>
      <c r="G19" s="64">
        <v>3138.528957</v>
      </c>
      <c r="H19" s="64">
        <v>3110.2510199999997</v>
      </c>
      <c r="I19" s="64">
        <v>3360.299284</v>
      </c>
      <c r="J19" s="64">
        <v>3226.288677</v>
      </c>
      <c r="K19" s="64">
        <v>3494.400694</v>
      </c>
      <c r="L19" s="65">
        <f t="shared" si="4"/>
        <v>8.310230231762983</v>
      </c>
      <c r="M19" s="81"/>
      <c r="N19" s="51"/>
      <c r="O19" s="66"/>
      <c r="P19" s="66"/>
      <c r="Q19" s="66"/>
      <c r="R19" s="66"/>
      <c r="S19" s="66"/>
      <c r="T19" s="66"/>
      <c r="U19" s="66"/>
      <c r="V19" s="66"/>
      <c r="W19" s="66"/>
    </row>
    <row r="20" spans="1:23" ht="9">
      <c r="A20" s="63" t="s">
        <v>209</v>
      </c>
      <c r="B20" s="64">
        <v>1164.170186</v>
      </c>
      <c r="C20" s="64">
        <v>1076.6521404645903</v>
      </c>
      <c r="D20" s="64">
        <v>1031.7358969999998</v>
      </c>
      <c r="E20" s="64">
        <v>1005.3134147832944</v>
      </c>
      <c r="F20" s="64">
        <v>1020.9186550000001</v>
      </c>
      <c r="G20" s="64">
        <v>1030.081817</v>
      </c>
      <c r="H20" s="64">
        <v>990.086961</v>
      </c>
      <c r="I20" s="64">
        <v>1080.9186140000002</v>
      </c>
      <c r="J20" s="64">
        <v>1095.82912</v>
      </c>
      <c r="K20" s="64">
        <v>1140.8890670000003</v>
      </c>
      <c r="L20" s="65">
        <f t="shared" si="4"/>
        <v>4.111950136897269</v>
      </c>
      <c r="M20" s="81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ht="9">
      <c r="A21" s="63" t="s">
        <v>207</v>
      </c>
      <c r="B21" s="64">
        <v>1289.133545</v>
      </c>
      <c r="C21" s="64">
        <v>1341.6278597455812</v>
      </c>
      <c r="D21" s="64">
        <v>1242.040506</v>
      </c>
      <c r="E21" s="64">
        <v>1314.5989715278427</v>
      </c>
      <c r="F21" s="64">
        <v>1394.892824</v>
      </c>
      <c r="G21" s="64">
        <v>1376.9866110000003</v>
      </c>
      <c r="H21" s="64">
        <v>1436.7361270000001</v>
      </c>
      <c r="I21" s="64">
        <v>1522.497223</v>
      </c>
      <c r="J21" s="64">
        <v>1549.576132</v>
      </c>
      <c r="K21" s="64">
        <v>1678.6501860000003</v>
      </c>
      <c r="L21" s="65">
        <f>((K21/J21)-1)*100</f>
        <v>8.329636171757993</v>
      </c>
      <c r="M21" s="81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9">
      <c r="A22" s="63" t="s">
        <v>211</v>
      </c>
      <c r="B22" s="64">
        <v>502.42082400000004</v>
      </c>
      <c r="C22" s="64">
        <v>483.68744685961116</v>
      </c>
      <c r="D22" s="64">
        <v>466.82776</v>
      </c>
      <c r="E22" s="64">
        <v>451.6994610907954</v>
      </c>
      <c r="F22" s="64">
        <v>431.874412</v>
      </c>
      <c r="G22" s="64">
        <v>436.55246000000005</v>
      </c>
      <c r="H22" s="64">
        <v>417.28009900000006</v>
      </c>
      <c r="I22" s="64">
        <v>435.2373759999999</v>
      </c>
      <c r="J22" s="64">
        <v>439.8706389999999</v>
      </c>
      <c r="K22" s="64">
        <v>472.4721620000001</v>
      </c>
      <c r="L22" s="65">
        <f t="shared" si="4"/>
        <v>7.411616077425931</v>
      </c>
      <c r="M22" s="81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ht="9">
      <c r="A23" s="63" t="s">
        <v>212</v>
      </c>
      <c r="B23" s="64">
        <v>1767.395859</v>
      </c>
      <c r="C23" s="64">
        <v>1579.8362411017324</v>
      </c>
      <c r="D23" s="64">
        <v>1318.423751</v>
      </c>
      <c r="E23" s="64">
        <v>1326.8272089484174</v>
      </c>
      <c r="F23" s="64">
        <v>1341.634452</v>
      </c>
      <c r="G23" s="64">
        <v>1389.02358</v>
      </c>
      <c r="H23" s="64">
        <v>1375.017222</v>
      </c>
      <c r="I23" s="64">
        <v>1679.667449</v>
      </c>
      <c r="J23" s="64">
        <v>1536.142745</v>
      </c>
      <c r="K23" s="64">
        <v>1554.085711</v>
      </c>
      <c r="L23" s="65">
        <f t="shared" si="4"/>
        <v>1.1680532983280756</v>
      </c>
      <c r="M23" s="81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ht="9">
      <c r="A24" s="63" t="s">
        <v>208</v>
      </c>
      <c r="B24" s="64">
        <v>594.1325599999999</v>
      </c>
      <c r="C24" s="64">
        <v>558.8349464767605</v>
      </c>
      <c r="D24" s="64">
        <v>500.05712</v>
      </c>
      <c r="E24" s="64">
        <v>515.7269668292925</v>
      </c>
      <c r="F24" s="64">
        <v>517.211421</v>
      </c>
      <c r="G24" s="64">
        <v>545.783833</v>
      </c>
      <c r="H24" s="64">
        <v>541.391976</v>
      </c>
      <c r="I24" s="64">
        <v>568.525834</v>
      </c>
      <c r="J24" s="64">
        <v>618.2599320000002</v>
      </c>
      <c r="K24" s="64">
        <v>645.337082</v>
      </c>
      <c r="L24" s="65">
        <f t="shared" si="4"/>
        <v>4.379573800360692</v>
      </c>
      <c r="M24" s="81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9">
      <c r="A25" s="63" t="s">
        <v>210</v>
      </c>
      <c r="B25" s="64">
        <v>631.181875</v>
      </c>
      <c r="C25" s="64">
        <v>597.4252712125241</v>
      </c>
      <c r="D25" s="64">
        <v>481.95426199999997</v>
      </c>
      <c r="E25" s="64">
        <v>452.59369867617335</v>
      </c>
      <c r="F25" s="64">
        <v>445.625755</v>
      </c>
      <c r="G25" s="64">
        <v>455.841771</v>
      </c>
      <c r="H25" s="64">
        <v>447.120127</v>
      </c>
      <c r="I25" s="64">
        <v>500.855023</v>
      </c>
      <c r="J25" s="64">
        <v>468.666552</v>
      </c>
      <c r="K25" s="64">
        <v>469.67328499999996</v>
      </c>
      <c r="L25" s="65">
        <f t="shared" si="4"/>
        <v>0.21480794729296093</v>
      </c>
      <c r="M25" s="81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ht="9">
      <c r="A26" s="63" t="s">
        <v>214</v>
      </c>
      <c r="B26" s="64">
        <v>382.98263799999995</v>
      </c>
      <c r="C26" s="64">
        <v>354.6575345610347</v>
      </c>
      <c r="D26" s="64">
        <v>320.51817900000003</v>
      </c>
      <c r="E26" s="64">
        <v>311.5002541043395</v>
      </c>
      <c r="F26" s="64">
        <v>313.8350970000001</v>
      </c>
      <c r="G26" s="64">
        <v>314.675738</v>
      </c>
      <c r="H26" s="64">
        <v>306.868785</v>
      </c>
      <c r="I26" s="64">
        <v>319.51608</v>
      </c>
      <c r="J26" s="64">
        <v>375.742614</v>
      </c>
      <c r="K26" s="64">
        <v>381.13540099999994</v>
      </c>
      <c r="L26" s="65">
        <f t="shared" si="4"/>
        <v>1.4352343330426454</v>
      </c>
      <c r="M26" s="81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13" ht="9">
      <c r="A27" s="63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81"/>
    </row>
    <row r="28" spans="1:15" ht="9">
      <c r="A28" s="58" t="s">
        <v>216</v>
      </c>
      <c r="B28" s="74">
        <f aca="true" t="shared" si="5" ref="B28:K28">SUM(B29:B32)</f>
        <v>24658.507569</v>
      </c>
      <c r="C28" s="74">
        <f t="shared" si="5"/>
        <v>23437.905221417946</v>
      </c>
      <c r="D28" s="74">
        <f t="shared" si="5"/>
        <v>22409.587771</v>
      </c>
      <c r="E28" s="74">
        <f t="shared" si="5"/>
        <v>22314.60748876252</v>
      </c>
      <c r="F28" s="74">
        <f t="shared" si="5"/>
        <v>22320.411168</v>
      </c>
      <c r="G28" s="74">
        <f t="shared" si="5"/>
        <v>22890.157483000003</v>
      </c>
      <c r="H28" s="74">
        <f t="shared" si="5"/>
        <v>22290.356627</v>
      </c>
      <c r="I28" s="74">
        <f t="shared" si="5"/>
        <v>23631.274824</v>
      </c>
      <c r="J28" s="74">
        <f t="shared" si="5"/>
        <v>24520.085949999997</v>
      </c>
      <c r="K28" s="74">
        <f t="shared" si="5"/>
        <v>25639.733625</v>
      </c>
      <c r="L28" s="59">
        <f>((K28/J28)-1)*100</f>
        <v>4.566246942539798</v>
      </c>
      <c r="M28" s="81"/>
      <c r="N28" s="77"/>
      <c r="O28" s="81"/>
    </row>
    <row r="29" spans="1:19" ht="9">
      <c r="A29" s="63" t="s">
        <v>218</v>
      </c>
      <c r="B29" s="64">
        <v>1235.647236</v>
      </c>
      <c r="C29" s="64">
        <v>1095.463811630895</v>
      </c>
      <c r="D29" s="64">
        <v>987.4133489999998</v>
      </c>
      <c r="E29" s="64">
        <v>990.4011512090922</v>
      </c>
      <c r="F29" s="64">
        <v>1130.051687</v>
      </c>
      <c r="G29" s="64">
        <v>1129.579</v>
      </c>
      <c r="H29" s="64">
        <v>1122.399804</v>
      </c>
      <c r="I29" s="64">
        <v>1260.812725</v>
      </c>
      <c r="J29" s="64">
        <v>1315.7022359999999</v>
      </c>
      <c r="K29" s="64">
        <v>1339.9876439999998</v>
      </c>
      <c r="L29" s="65">
        <f>((K29/J29)-1)*100</f>
        <v>1.8458133866088522</v>
      </c>
      <c r="M29" s="81"/>
      <c r="N29" s="81"/>
      <c r="O29" s="82"/>
      <c r="R29" s="66"/>
      <c r="S29" s="66"/>
    </row>
    <row r="30" spans="1:23" ht="9">
      <c r="A30" s="63" t="s">
        <v>217</v>
      </c>
      <c r="B30" s="64">
        <v>7535.714048999999</v>
      </c>
      <c r="C30" s="64">
        <v>6935.5325475245645</v>
      </c>
      <c r="D30" s="64">
        <v>6794.026073</v>
      </c>
      <c r="E30" s="64">
        <v>6880.2617049248665</v>
      </c>
      <c r="F30" s="64">
        <v>6797.426634</v>
      </c>
      <c r="G30" s="64">
        <v>6936.058756</v>
      </c>
      <c r="H30" s="64">
        <v>6991.245458</v>
      </c>
      <c r="I30" s="64">
        <v>7488.74814</v>
      </c>
      <c r="J30" s="64">
        <v>7712.104601999999</v>
      </c>
      <c r="K30" s="64">
        <v>8110.039451999998</v>
      </c>
      <c r="L30" s="65">
        <f>((K30/J30)-1)*100</f>
        <v>5.159873608259957</v>
      </c>
      <c r="M30" s="81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ht="9">
      <c r="A31" s="63" t="s">
        <v>219</v>
      </c>
      <c r="B31" s="64">
        <v>3056.9930480000003</v>
      </c>
      <c r="C31" s="64">
        <v>3016.4208128315254</v>
      </c>
      <c r="D31" s="64">
        <v>2693.2997430000005</v>
      </c>
      <c r="E31" s="64">
        <v>2395.0312281755396</v>
      </c>
      <c r="F31" s="64">
        <v>2280.2266379999996</v>
      </c>
      <c r="G31" s="64">
        <v>2383.340863</v>
      </c>
      <c r="H31" s="64">
        <v>2064.738603</v>
      </c>
      <c r="I31" s="64">
        <v>2279.1218150000004</v>
      </c>
      <c r="J31" s="64">
        <v>2512.930238</v>
      </c>
      <c r="K31" s="64">
        <v>2724.551566</v>
      </c>
      <c r="L31" s="65">
        <f>((K31/J31)-1)*100</f>
        <v>8.421297368303637</v>
      </c>
      <c r="M31" s="81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ht="9">
      <c r="A32" s="63" t="s">
        <v>220</v>
      </c>
      <c r="B32" s="64">
        <v>12830.153236</v>
      </c>
      <c r="C32" s="64">
        <v>12390.488049430964</v>
      </c>
      <c r="D32" s="64">
        <v>11934.848606000001</v>
      </c>
      <c r="E32" s="64">
        <v>12048.91340445302</v>
      </c>
      <c r="F32" s="64">
        <v>12112.706209</v>
      </c>
      <c r="G32" s="64">
        <v>12441.178864000001</v>
      </c>
      <c r="H32" s="64">
        <v>12111.972762</v>
      </c>
      <c r="I32" s="64">
        <v>12602.592143999998</v>
      </c>
      <c r="J32" s="64">
        <v>12979.348874</v>
      </c>
      <c r="K32" s="64">
        <v>13465.154963000004</v>
      </c>
      <c r="L32" s="65">
        <f>((K32/J32)-1)*100</f>
        <v>3.742915717237283</v>
      </c>
      <c r="M32" s="81"/>
      <c r="N32" s="81"/>
      <c r="O32" s="66"/>
      <c r="P32" s="66"/>
      <c r="Q32" s="66"/>
      <c r="R32" s="66"/>
      <c r="S32" s="66"/>
      <c r="T32" s="66"/>
      <c r="U32" s="66"/>
      <c r="V32" s="66"/>
      <c r="W32" s="66"/>
    </row>
    <row r="33" spans="1:13" ht="9">
      <c r="A33" s="6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81"/>
    </row>
    <row r="34" spans="1:15" ht="9">
      <c r="A34" s="58" t="s">
        <v>221</v>
      </c>
      <c r="B34" s="74">
        <f aca="true" t="shared" si="6" ref="B34:K34">SUM(B35:B37)</f>
        <v>11370.223795999998</v>
      </c>
      <c r="C34" s="74">
        <f t="shared" si="6"/>
        <v>11077.57988820213</v>
      </c>
      <c r="D34" s="74">
        <f t="shared" si="6"/>
        <v>11110.505294999999</v>
      </c>
      <c r="E34" s="74">
        <f t="shared" si="6"/>
        <v>11303.134635831466</v>
      </c>
      <c r="F34" s="74">
        <f t="shared" si="6"/>
        <v>11507.363597</v>
      </c>
      <c r="G34" s="74">
        <f t="shared" si="6"/>
        <v>11839.205448</v>
      </c>
      <c r="H34" s="74">
        <f t="shared" si="6"/>
        <v>12025.373133000001</v>
      </c>
      <c r="I34" s="74">
        <f t="shared" si="6"/>
        <v>13067.506043000001</v>
      </c>
      <c r="J34" s="74">
        <f t="shared" si="6"/>
        <v>12920.332309</v>
      </c>
      <c r="K34" s="74">
        <f t="shared" si="6"/>
        <v>13282.635804</v>
      </c>
      <c r="L34" s="59">
        <f>((K34/J34)-1)*100</f>
        <v>2.804134493875421</v>
      </c>
      <c r="M34" s="81"/>
      <c r="N34" s="77"/>
      <c r="O34" s="81"/>
    </row>
    <row r="35" spans="1:23" ht="9">
      <c r="A35" s="63" t="s">
        <v>222</v>
      </c>
      <c r="B35" s="64">
        <v>5212.964653999999</v>
      </c>
      <c r="C35" s="64">
        <v>5115.388030697971</v>
      </c>
      <c r="D35" s="64">
        <v>5154.058548999999</v>
      </c>
      <c r="E35" s="64">
        <v>5326.19445817036</v>
      </c>
      <c r="F35" s="64">
        <v>5484.823710999999</v>
      </c>
      <c r="G35" s="64">
        <v>5608.000105</v>
      </c>
      <c r="H35" s="64">
        <v>5850.632820000001</v>
      </c>
      <c r="I35" s="64">
        <v>6240.065855000002</v>
      </c>
      <c r="J35" s="64">
        <v>6090.9979459999995</v>
      </c>
      <c r="K35" s="64">
        <v>6370.505986</v>
      </c>
      <c r="L35" s="65">
        <f>((K35/J35)-1)*100</f>
        <v>4.588871027013819</v>
      </c>
      <c r="M35" s="81"/>
      <c r="N35" s="81"/>
      <c r="O35" s="66"/>
      <c r="P35" s="66"/>
      <c r="Q35" s="66"/>
      <c r="R35" s="66"/>
      <c r="S35" s="66"/>
      <c r="T35" s="66"/>
      <c r="U35" s="66"/>
      <c r="V35" s="66"/>
      <c r="W35" s="66"/>
    </row>
    <row r="36" spans="1:23" ht="9">
      <c r="A36" s="63" t="s">
        <v>224</v>
      </c>
      <c r="B36" s="64">
        <v>3595.228137</v>
      </c>
      <c r="C36" s="64">
        <v>3540.4974488655885</v>
      </c>
      <c r="D36" s="64">
        <v>3538.538932</v>
      </c>
      <c r="E36" s="64">
        <v>3534.0765587110973</v>
      </c>
      <c r="F36" s="64">
        <v>3562.6392650000003</v>
      </c>
      <c r="G36" s="64">
        <v>3644.436494</v>
      </c>
      <c r="H36" s="64">
        <v>3578.009894</v>
      </c>
      <c r="I36" s="64">
        <v>3893.915654</v>
      </c>
      <c r="J36" s="64">
        <v>3841.3497279999992</v>
      </c>
      <c r="K36" s="64">
        <v>3909.3648739999994</v>
      </c>
      <c r="L36" s="65">
        <f>((K36/J36)-1)*100</f>
        <v>1.7706054073710176</v>
      </c>
      <c r="M36" s="81"/>
      <c r="N36" s="81"/>
      <c r="O36" s="66"/>
      <c r="P36" s="66"/>
      <c r="Q36" s="66"/>
      <c r="R36" s="66"/>
      <c r="S36" s="66"/>
      <c r="T36" s="66"/>
      <c r="U36" s="66"/>
      <c r="V36" s="66"/>
      <c r="W36" s="66"/>
    </row>
    <row r="37" spans="1:23" ht="9">
      <c r="A37" s="63" t="s">
        <v>223</v>
      </c>
      <c r="B37" s="64">
        <v>2562.031005</v>
      </c>
      <c r="C37" s="64">
        <v>2421.6944086385706</v>
      </c>
      <c r="D37" s="64">
        <v>2417.9078139999992</v>
      </c>
      <c r="E37" s="64">
        <v>2442.8636189500075</v>
      </c>
      <c r="F37" s="64">
        <v>2459.9006210000002</v>
      </c>
      <c r="G37" s="64">
        <v>2586.7688489999996</v>
      </c>
      <c r="H37" s="64">
        <v>2596.730419</v>
      </c>
      <c r="I37" s="64">
        <v>2933.524534</v>
      </c>
      <c r="J37" s="64">
        <v>2987.9846350000003</v>
      </c>
      <c r="K37" s="64">
        <v>3002.764944</v>
      </c>
      <c r="L37" s="65">
        <f>((K37/J37)-1)*100</f>
        <v>0.49465813267142167</v>
      </c>
      <c r="M37" s="81"/>
      <c r="N37" s="66"/>
      <c r="O37" s="66"/>
      <c r="P37" s="66"/>
      <c r="Q37" s="66"/>
      <c r="R37" s="66"/>
      <c r="S37" s="66"/>
      <c r="T37" s="66"/>
      <c r="U37" s="66"/>
      <c r="V37" s="66"/>
      <c r="W37" s="66"/>
    </row>
    <row r="38" spans="1:15" ht="9">
      <c r="A38" s="63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81"/>
      <c r="N38" s="77"/>
      <c r="O38" s="81"/>
    </row>
    <row r="39" spans="1:14" ht="9">
      <c r="A39" s="58" t="s">
        <v>225</v>
      </c>
      <c r="B39" s="74">
        <f aca="true" t="shared" si="7" ref="B39:K39">SUM(B40:B43)</f>
        <v>7732.506723999999</v>
      </c>
      <c r="C39" s="74">
        <f t="shared" si="7"/>
        <v>7400.344812674956</v>
      </c>
      <c r="D39" s="74">
        <f t="shared" si="7"/>
        <v>6888.596082999999</v>
      </c>
      <c r="E39" s="74">
        <f t="shared" si="7"/>
        <v>6993.08587478317</v>
      </c>
      <c r="F39" s="74">
        <f t="shared" si="7"/>
        <v>7235.794881999999</v>
      </c>
      <c r="G39" s="74">
        <f t="shared" si="7"/>
        <v>7544.612182</v>
      </c>
      <c r="H39" s="74">
        <f t="shared" si="7"/>
        <v>8029.961795</v>
      </c>
      <c r="I39" s="74">
        <f t="shared" si="7"/>
        <v>8891.91546</v>
      </c>
      <c r="J39" s="74">
        <f t="shared" si="7"/>
        <v>9291.982174</v>
      </c>
      <c r="K39" s="74">
        <f t="shared" si="7"/>
        <v>9746.493255</v>
      </c>
      <c r="L39" s="59">
        <f>((K39/J39)-1)*100</f>
        <v>4.891432984791666</v>
      </c>
      <c r="M39" s="81"/>
      <c r="N39" s="79"/>
    </row>
    <row r="40" spans="1:23" ht="9">
      <c r="A40" s="63" t="s">
        <v>229</v>
      </c>
      <c r="B40" s="64">
        <v>444.672058</v>
      </c>
      <c r="C40" s="64">
        <v>446.4541476356374</v>
      </c>
      <c r="D40" s="64">
        <v>386.641522</v>
      </c>
      <c r="E40" s="64">
        <v>360.6245724467421</v>
      </c>
      <c r="F40" s="64">
        <v>366.39591599999994</v>
      </c>
      <c r="G40" s="64">
        <v>375.748288</v>
      </c>
      <c r="H40" s="64">
        <v>350.68576499999995</v>
      </c>
      <c r="I40" s="64">
        <v>380.67369700000006</v>
      </c>
      <c r="J40" s="64">
        <v>401.972572</v>
      </c>
      <c r="K40" s="64">
        <v>386.74582</v>
      </c>
      <c r="L40" s="65">
        <f>((K40/J40)-1)*100</f>
        <v>-3.788007705162544</v>
      </c>
      <c r="M40" s="81"/>
      <c r="N40" s="66"/>
      <c r="O40" s="66"/>
      <c r="P40" s="66"/>
      <c r="Q40" s="66"/>
      <c r="R40" s="66"/>
      <c r="S40" s="66"/>
      <c r="T40" s="66"/>
      <c r="U40" s="66"/>
      <c r="V40" s="66"/>
      <c r="W40" s="66"/>
    </row>
    <row r="41" spans="1:23" ht="9">
      <c r="A41" s="63" t="s">
        <v>228</v>
      </c>
      <c r="B41" s="64">
        <v>3177.5178039999996</v>
      </c>
      <c r="C41" s="64">
        <v>2902.6280436510647</v>
      </c>
      <c r="D41" s="64">
        <v>2576.7657259999996</v>
      </c>
      <c r="E41" s="64">
        <v>2672.570556050276</v>
      </c>
      <c r="F41" s="64">
        <v>2685.955293</v>
      </c>
      <c r="G41" s="64">
        <v>2781.3422729999998</v>
      </c>
      <c r="H41" s="64">
        <v>2958.5808420000008</v>
      </c>
      <c r="I41" s="64">
        <v>3238.945425</v>
      </c>
      <c r="J41" s="64">
        <v>3314.4740840000004</v>
      </c>
      <c r="K41" s="64">
        <v>3479.3661019999995</v>
      </c>
      <c r="L41" s="65">
        <f>((K41/J41)-1)*100</f>
        <v>4.97490744598017</v>
      </c>
      <c r="M41" s="81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1:23" ht="9">
      <c r="A42" s="63" t="s">
        <v>227</v>
      </c>
      <c r="B42" s="64">
        <v>2707.3040899999996</v>
      </c>
      <c r="C42" s="64">
        <v>2672.6920249285135</v>
      </c>
      <c r="D42" s="64">
        <v>2584.715105</v>
      </c>
      <c r="E42" s="64">
        <v>2713.0134577545496</v>
      </c>
      <c r="F42" s="64">
        <v>2839.9671289999997</v>
      </c>
      <c r="G42" s="64">
        <v>2936.405019</v>
      </c>
      <c r="H42" s="64">
        <v>3173.373293</v>
      </c>
      <c r="I42" s="64">
        <v>3446.1143550000006</v>
      </c>
      <c r="J42" s="64">
        <v>3690.3840529999998</v>
      </c>
      <c r="K42" s="64">
        <v>3910.507362</v>
      </c>
      <c r="L42" s="65">
        <f>((K42/J42)-1)*100</f>
        <v>5.964780517113288</v>
      </c>
      <c r="M42" s="81"/>
      <c r="N42" s="66"/>
      <c r="O42" s="66"/>
      <c r="P42" s="66"/>
      <c r="Q42" s="66"/>
      <c r="R42" s="66"/>
      <c r="S42" s="66"/>
      <c r="T42" s="66"/>
      <c r="U42" s="66"/>
      <c r="V42" s="66"/>
      <c r="W42" s="66"/>
    </row>
    <row r="43" spans="1:23" ht="9">
      <c r="A43" s="63" t="s">
        <v>226</v>
      </c>
      <c r="B43" s="64">
        <v>1403.012772</v>
      </c>
      <c r="C43" s="64">
        <v>1378.5705964597407</v>
      </c>
      <c r="D43" s="64">
        <v>1340.4737299999997</v>
      </c>
      <c r="E43" s="64">
        <v>1246.8772885316018</v>
      </c>
      <c r="F43" s="64">
        <v>1343.476544</v>
      </c>
      <c r="G43" s="64">
        <v>1451.1166019999998</v>
      </c>
      <c r="H43" s="64">
        <v>1547.321895</v>
      </c>
      <c r="I43" s="64">
        <v>1826.1819829999995</v>
      </c>
      <c r="J43" s="64">
        <v>1885.1514650000004</v>
      </c>
      <c r="K43" s="64">
        <v>1969.8739710000002</v>
      </c>
      <c r="L43" s="65">
        <f>((K43/J43)-1)*100</f>
        <v>4.494201530909869</v>
      </c>
      <c r="M43" s="81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1:14" ht="9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N44" s="77"/>
    </row>
    <row r="45" spans="1:12" ht="10.5" customHeight="1">
      <c r="A45" s="63" t="s">
        <v>232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0.5" customHeight="1">
      <c r="A46" s="76" t="s">
        <v>236</v>
      </c>
      <c r="B46" s="66"/>
      <c r="C46" s="66"/>
      <c r="D46" s="66"/>
      <c r="E46" s="66"/>
      <c r="F46" s="66"/>
      <c r="G46" s="66"/>
      <c r="H46" s="66"/>
      <c r="I46" s="66"/>
      <c r="J46" s="66"/>
      <c r="K46" s="71"/>
      <c r="L46" s="71"/>
    </row>
    <row r="47" spans="1:12" ht="10.5" customHeight="1">
      <c r="A47" s="48" t="s">
        <v>237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0.5" customHeight="1">
      <c r="A48" s="48" t="s">
        <v>238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9" ht="9" customHeight="1">
      <c r="A49" s="48" t="s">
        <v>239</v>
      </c>
      <c r="B49" s="71"/>
      <c r="C49" s="56"/>
      <c r="D49" s="56"/>
      <c r="E49" s="56"/>
      <c r="F49" s="56"/>
      <c r="G49" s="56"/>
      <c r="H49" s="56"/>
      <c r="I49" s="56"/>
    </row>
    <row r="50" ht="9">
      <c r="A50" s="48" t="s">
        <v>240</v>
      </c>
    </row>
    <row r="53" ht="9">
      <c r="A53" s="72"/>
    </row>
    <row r="54" ht="9">
      <c r="A54" s="73"/>
    </row>
    <row r="55" ht="9">
      <c r="A55" s="72"/>
    </row>
    <row r="56" ht="9">
      <c r="A56" s="72"/>
    </row>
    <row r="57" ht="9">
      <c r="A57" s="72"/>
    </row>
    <row r="58" ht="9">
      <c r="A58" s="72"/>
    </row>
    <row r="59" ht="9">
      <c r="A59" s="72"/>
    </row>
    <row r="60" ht="9">
      <c r="A60" s="72"/>
    </row>
    <row r="61" ht="9">
      <c r="A61" s="72"/>
    </row>
    <row r="62" ht="9">
      <c r="A62" s="50"/>
    </row>
    <row r="64" ht="9">
      <c r="A64" s="72"/>
    </row>
    <row r="65" ht="9">
      <c r="A65" s="72"/>
    </row>
    <row r="66" ht="9">
      <c r="A66" s="72"/>
    </row>
    <row r="67" ht="9">
      <c r="A67" s="72"/>
    </row>
    <row r="68" ht="9">
      <c r="A68" s="72"/>
    </row>
    <row r="69" ht="9">
      <c r="A69" s="72"/>
    </row>
    <row r="70" ht="9">
      <c r="A70" s="72"/>
    </row>
    <row r="71" ht="9">
      <c r="A71" s="72"/>
    </row>
    <row r="72" ht="9">
      <c r="A72" s="72"/>
    </row>
    <row r="73" ht="9">
      <c r="A73" s="50"/>
    </row>
    <row r="75" ht="9">
      <c r="A75" s="72"/>
    </row>
    <row r="76" ht="9">
      <c r="A76" s="72"/>
    </row>
    <row r="77" ht="9">
      <c r="A77" s="72"/>
    </row>
    <row r="79" ht="9">
      <c r="A79" s="72"/>
    </row>
    <row r="80" ht="9">
      <c r="A80" s="50"/>
    </row>
    <row r="82" ht="9">
      <c r="A82" s="72"/>
    </row>
    <row r="83" ht="9">
      <c r="A83" s="72"/>
    </row>
    <row r="84" ht="9">
      <c r="A84" s="72"/>
    </row>
    <row r="85" ht="9">
      <c r="A85" s="50"/>
    </row>
    <row r="87" ht="9">
      <c r="A87" s="72"/>
    </row>
    <row r="88" ht="9">
      <c r="A88" s="72"/>
    </row>
    <row r="89" ht="9">
      <c r="A89" s="72"/>
    </row>
    <row r="90" ht="9">
      <c r="A90" s="72"/>
    </row>
    <row r="91" ht="9">
      <c r="A91" s="50"/>
    </row>
    <row r="92" ht="9">
      <c r="A92" s="73"/>
    </row>
    <row r="93" ht="9">
      <c r="A93" s="72"/>
    </row>
    <row r="94" ht="9">
      <c r="A94" s="73"/>
    </row>
    <row r="95" ht="9">
      <c r="A95" s="72"/>
    </row>
    <row r="96" ht="9">
      <c r="A96" s="72"/>
    </row>
    <row r="97" ht="9">
      <c r="A97" s="72"/>
    </row>
    <row r="98" ht="9">
      <c r="A98" s="72"/>
    </row>
    <row r="99" ht="9">
      <c r="A99" s="7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7.25">
      <c r="B2" s="89" t="s">
        <v>189</v>
      </c>
      <c r="C2" s="89"/>
      <c r="D2" s="89"/>
      <c r="E2" s="89"/>
      <c r="F2" s="89"/>
      <c r="G2" s="89"/>
      <c r="H2" s="89"/>
      <c r="I2" s="89"/>
    </row>
    <row r="4" spans="2:9" ht="19.5">
      <c r="B4" s="90" t="s">
        <v>186</v>
      </c>
      <c r="C4" s="90"/>
      <c r="D4" s="90"/>
      <c r="E4" s="90"/>
      <c r="F4" s="90"/>
      <c r="G4" s="90"/>
      <c r="H4" s="90"/>
      <c r="I4" s="90"/>
    </row>
    <row r="5" spans="2:9" ht="19.5">
      <c r="B5" s="90" t="s">
        <v>191</v>
      </c>
      <c r="C5" s="90"/>
      <c r="D5" s="90"/>
      <c r="E5" s="90"/>
      <c r="F5" s="90"/>
      <c r="G5" s="90"/>
      <c r="H5" s="90"/>
      <c r="I5" s="90"/>
    </row>
    <row r="7" spans="2:9" ht="17.25">
      <c r="B7" s="89" t="s">
        <v>121</v>
      </c>
      <c r="C7" s="89"/>
      <c r="D7" s="89"/>
      <c r="E7" s="89"/>
      <c r="F7" s="89"/>
      <c r="G7" s="89"/>
      <c r="H7" s="89"/>
      <c r="I7" s="89"/>
    </row>
    <row r="24" ht="15">
      <c r="B24" s="34" t="s">
        <v>188</v>
      </c>
    </row>
    <row r="26" ht="15">
      <c r="G26" s="35"/>
    </row>
    <row r="27" ht="15">
      <c r="G27" s="35"/>
    </row>
    <row r="30" spans="2:9" ht="17.25">
      <c r="B30" s="89" t="s">
        <v>190</v>
      </c>
      <c r="C30" s="89"/>
      <c r="D30" s="89"/>
      <c r="E30" s="89"/>
      <c r="F30" s="89"/>
      <c r="G30" s="89"/>
      <c r="H30" s="89"/>
      <c r="I30" s="89"/>
    </row>
    <row r="32" spans="2:9" ht="19.5">
      <c r="B32" s="90" t="s">
        <v>186</v>
      </c>
      <c r="C32" s="90"/>
      <c r="D32" s="90"/>
      <c r="E32" s="90"/>
      <c r="F32" s="90"/>
      <c r="G32" s="90"/>
      <c r="H32" s="90"/>
      <c r="I32" s="90"/>
    </row>
    <row r="33" spans="2:9" ht="19.5">
      <c r="B33" s="90" t="s">
        <v>191</v>
      </c>
      <c r="C33" s="90"/>
      <c r="D33" s="90"/>
      <c r="E33" s="90"/>
      <c r="F33" s="90"/>
      <c r="G33" s="90"/>
      <c r="H33" s="90"/>
      <c r="I33" s="90"/>
    </row>
    <row r="35" spans="2:9" ht="17.25">
      <c r="B35" s="89" t="s">
        <v>121</v>
      </c>
      <c r="C35" s="89"/>
      <c r="D35" s="89"/>
      <c r="E35" s="89"/>
      <c r="F35" s="89"/>
      <c r="G35" s="89"/>
      <c r="H35" s="89"/>
      <c r="I35" s="89"/>
    </row>
    <row r="52" ht="15">
      <c r="B52" s="34" t="s">
        <v>188</v>
      </c>
    </row>
  </sheetData>
  <sheetProtection password="DABE" sheet="1" objects="1" scenarios="1"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2" max="9" width="9.21484375" style="0" customWidth="1"/>
    <col min="10" max="10" width="3.77734375" style="0" customWidth="1"/>
    <col min="11" max="11" width="9.2148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6" max="16" width="9.21484375" style="0" customWidth="1"/>
    <col min="17" max="17" width="12.6640625" style="0" customWidth="1"/>
    <col min="18" max="243" width="9.2148437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7.25">
      <c r="B3" s="89" t="s">
        <v>192</v>
      </c>
      <c r="C3" s="89"/>
      <c r="D3" s="89"/>
      <c r="E3" s="89"/>
      <c r="F3" s="89"/>
      <c r="G3" s="89"/>
      <c r="H3" s="89"/>
      <c r="I3" s="89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19.5">
      <c r="B5" s="90" t="s">
        <v>115</v>
      </c>
      <c r="C5" s="90"/>
      <c r="D5" s="90"/>
      <c r="E5" s="90"/>
      <c r="F5" s="90"/>
      <c r="G5" s="90"/>
      <c r="H5" s="90"/>
      <c r="I5" s="90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19.5">
      <c r="B6" s="90" t="s">
        <v>116</v>
      </c>
      <c r="C6" s="90"/>
      <c r="D6" s="90"/>
      <c r="E6" s="90"/>
      <c r="F6" s="90"/>
      <c r="G6" s="90"/>
      <c r="H6" s="90"/>
      <c r="I6" s="90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7.25">
      <c r="B8" s="89">
        <v>1999</v>
      </c>
      <c r="C8" s="89"/>
      <c r="D8" s="89"/>
      <c r="E8" s="89"/>
      <c r="F8" s="89"/>
      <c r="G8" s="89"/>
      <c r="H8" s="89"/>
      <c r="I8" s="89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7.25">
      <c r="B33" s="89" t="s">
        <v>193</v>
      </c>
      <c r="C33" s="89"/>
      <c r="D33" s="89"/>
      <c r="E33" s="89"/>
      <c r="F33" s="89"/>
      <c r="G33" s="89"/>
      <c r="H33" s="89"/>
      <c r="I33" s="89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19.5">
      <c r="B35" s="90" t="s">
        <v>115</v>
      </c>
      <c r="C35" s="90"/>
      <c r="D35" s="90"/>
      <c r="E35" s="90"/>
      <c r="F35" s="90"/>
      <c r="G35" s="90"/>
      <c r="H35" s="90"/>
      <c r="I35" s="90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19.5">
      <c r="B36" s="90" t="s">
        <v>117</v>
      </c>
      <c r="C36" s="90"/>
      <c r="D36" s="90"/>
      <c r="E36" s="90"/>
      <c r="F36" s="90"/>
      <c r="G36" s="90"/>
      <c r="H36" s="90"/>
      <c r="I36" s="90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7.25">
      <c r="B38" s="89">
        <v>1999</v>
      </c>
      <c r="C38" s="89"/>
      <c r="D38" s="89"/>
      <c r="E38" s="89"/>
      <c r="F38" s="89"/>
      <c r="G38" s="89"/>
      <c r="H38" s="89"/>
      <c r="I38" s="89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7.25">
      <c r="B60" s="89" t="s">
        <v>194</v>
      </c>
      <c r="C60" s="89"/>
      <c r="D60" s="89"/>
      <c r="E60" s="89"/>
      <c r="F60" s="89"/>
      <c r="G60" s="89"/>
      <c r="H60" s="89"/>
      <c r="I60" s="89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19.5">
      <c r="B62" s="90" t="s">
        <v>115</v>
      </c>
      <c r="C62" s="90"/>
      <c r="D62" s="90"/>
      <c r="E62" s="90"/>
      <c r="F62" s="90"/>
      <c r="G62" s="90"/>
      <c r="H62" s="90"/>
      <c r="I62" s="90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19.5">
      <c r="B63" s="90" t="s">
        <v>187</v>
      </c>
      <c r="C63" s="90"/>
      <c r="D63" s="90"/>
      <c r="E63" s="90"/>
      <c r="F63" s="90"/>
      <c r="G63" s="90"/>
      <c r="H63" s="90"/>
      <c r="I63" s="90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7.25">
      <c r="B65" s="89">
        <v>1999</v>
      </c>
      <c r="C65" s="89"/>
      <c r="D65" s="89"/>
      <c r="E65" s="89"/>
      <c r="F65" s="89"/>
      <c r="G65" s="89"/>
      <c r="H65" s="89"/>
      <c r="I65" s="89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:I3"/>
    <mergeCell ref="B5:I5"/>
    <mergeCell ref="B6:I6"/>
    <mergeCell ref="B8:I8"/>
    <mergeCell ref="B33:I33"/>
    <mergeCell ref="B35:I35"/>
    <mergeCell ref="B36:I36"/>
    <mergeCell ref="B38:I38"/>
    <mergeCell ref="B60:I60"/>
    <mergeCell ref="B62:I62"/>
    <mergeCell ref="B63:I63"/>
    <mergeCell ref="B65:I6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1" max="239" width="9.21484375" style="0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3" max="245" width="9.21484375" style="0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">
      <c r="A1" s="3"/>
    </row>
    <row r="3" spans="2:7" ht="17.25">
      <c r="B3" s="89" t="s">
        <v>184</v>
      </c>
      <c r="C3" s="89"/>
      <c r="D3" s="89"/>
      <c r="E3" s="89"/>
      <c r="F3" s="89"/>
      <c r="G3" s="89"/>
    </row>
    <row r="5" spans="2:7" ht="19.5">
      <c r="B5" s="90" t="s">
        <v>115</v>
      </c>
      <c r="C5" s="90"/>
      <c r="D5" s="90"/>
      <c r="E5" s="90"/>
      <c r="F5" s="90"/>
      <c r="G5" s="90"/>
    </row>
    <row r="6" spans="2:253" ht="19.5">
      <c r="B6" s="90" t="s">
        <v>117</v>
      </c>
      <c r="C6" s="90"/>
      <c r="D6" s="90"/>
      <c r="E6" s="90"/>
      <c r="F6" s="90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7.25">
      <c r="B8" s="89">
        <v>1999</v>
      </c>
      <c r="C8" s="89"/>
      <c r="D8" s="89"/>
      <c r="E8" s="89"/>
      <c r="F8" s="89"/>
      <c r="G8" s="89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2022-09-21T21:57:48Z</cp:lastPrinted>
  <dcterms:created xsi:type="dcterms:W3CDTF">1998-03-11T13:37:19Z</dcterms:created>
  <dcterms:modified xsi:type="dcterms:W3CDTF">2024-04-15T13:39:27Z</dcterms:modified>
  <cp:category/>
  <cp:version/>
  <cp:contentType/>
  <cp:contentStatus/>
</cp:coreProperties>
</file>