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90" tabRatio="599" activeTab="0"/>
  </bookViews>
  <sheets>
    <sheet name="T2.5" sheetId="1" r:id="rId1"/>
  </sheets>
  <definedNames>
    <definedName name="_Fill" hidden="1">#REF!</definedName>
    <definedName name="_xlnm.Print_Area" localSheetId="0">'T2.5'!$A$1:$M$45</definedName>
  </definedNames>
  <calcPr fullCalcOnLoad="1"/>
</workbook>
</file>

<file path=xl/sharedStrings.xml><?xml version="1.0" encoding="utf-8"?>
<sst xmlns="http://schemas.openxmlformats.org/spreadsheetml/2006/main" count="48" uniqueCount="28">
  <si>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</si>
  <si>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</si>
  <si>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</si>
  <si>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</si>
  <si>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</si>
  <si>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</si>
  <si>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</si>
  <si>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</si>
  <si>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</si>
  <si>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</si>
  <si>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</si>
  <si>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Notas: 1. Reservas em 31/12 dos anos de referência.</t>
  </si>
  <si>
    <t xml:space="preserve">               2. Ver em Notas Gerais item sobre "Reservas Brasileiras de Petróleo e Gás Natural".</t>
  </si>
  <si>
    <t>Total</t>
  </si>
  <si>
    <t>Maranhão</t>
  </si>
  <si>
    <t>..</t>
  </si>
  <si>
    <t>Fonte: ANP/SDP, conforme a Resolução ANP n° 47/2014.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</si>
  <si>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</si>
  <si>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</si>
  <si>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</si>
  <si>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</si>
  <si>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</si>
  <si>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</si>
  <si>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t>Reservas totais de gás natural (milhões de m³)</t>
  </si>
  <si>
    <t>Terra/Mar</t>
  </si>
  <si>
    <t>23/22
%</t>
  </si>
  <si>
    <t xml:space="preserve">simplificação. </t>
  </si>
  <si>
    <t>Tabela 2.5 – Reservas totais¹ de gás natural, por localização (terra e mar), segundo unidades da Federação² – 2014-2023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</si>
</sst>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_(* #,##0.000_);_(* \(#,##0.000\);_(* &quot;-&quot;??_);_(@_)"/>
    <numFmt numFmtId="197" formatCode="###,###,##0.00"/>
    <numFmt numFmtId="198" formatCode="d/m/yy\ h:mm"/>
    <numFmt numFmtId="199" formatCode="0.0%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  <numFmt numFmtId="204" formatCode="0.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7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7">
    <xf numFmtId="190" fontId="0" fillId="0" borderId="0" xfId="0" applyAlignment="1">
      <alignment/>
    </xf>
    <xf numFmtId="190" fontId="6" fillId="33" borderId="0" xfId="0" applyFont="1" applyFill="1" applyAlignment="1">
      <alignment vertical="center"/>
    </xf>
    <xf numFmtId="190" fontId="7" fillId="33" borderId="0" xfId="0" applyFont="1" applyFill="1" applyBorder="1" applyAlignment="1">
      <alignment horizontal="left" vertical="center"/>
    </xf>
    <xf numFmtId="190" fontId="7" fillId="33" borderId="0" xfId="0" applyFont="1" applyFill="1" applyBorder="1" applyAlignment="1">
      <alignment vertical="center"/>
    </xf>
    <xf numFmtId="190" fontId="8" fillId="34" borderId="1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8" fillId="33" borderId="0" xfId="96" applyNumberFormat="1" applyFont="1" applyFill="1" applyBorder="1" applyAlignment="1" applyProtection="1">
      <alignment vertical="center" wrapText="1"/>
      <protection/>
    </xf>
    <xf numFmtId="2" fontId="8" fillId="33" borderId="0" xfId="96" applyNumberFormat="1" applyFont="1" applyFill="1" applyBorder="1" applyAlignment="1" applyProtection="1">
      <alignment vertical="center" wrapText="1"/>
      <protection/>
    </xf>
    <xf numFmtId="192" fontId="7" fillId="33" borderId="0" xfId="96" applyNumberFormat="1" applyFont="1" applyFill="1" applyBorder="1" applyAlignment="1">
      <alignment vertical="center"/>
    </xf>
    <xf numFmtId="192" fontId="7" fillId="33" borderId="0" xfId="96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2" fontId="7" fillId="33" borderId="0" xfId="96" applyNumberFormat="1" applyFont="1" applyFill="1" applyBorder="1" applyAlignment="1">
      <alignment horizontal="right" vertical="center"/>
    </xf>
    <xf numFmtId="37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0" fontId="7" fillId="33" borderId="0" xfId="0" applyFont="1" applyFill="1" applyAlignment="1">
      <alignment horizontal="left" vertical="center"/>
    </xf>
    <xf numFmtId="190" fontId="7" fillId="33" borderId="0" xfId="0" applyFont="1" applyFill="1" applyAlignment="1">
      <alignment vertical="center"/>
    </xf>
    <xf numFmtId="190" fontId="9" fillId="33" borderId="0" xfId="0" applyNumberFormat="1" applyFont="1" applyFill="1" applyBorder="1" applyAlignment="1" applyProtection="1">
      <alignment horizontal="left"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Font="1" applyFill="1" applyBorder="1" applyAlignment="1">
      <alignment vertical="center"/>
    </xf>
    <xf numFmtId="196" fontId="9" fillId="33" borderId="0" xfId="96" applyNumberFormat="1" applyFont="1" applyFill="1" applyBorder="1" applyAlignment="1" applyProtection="1">
      <alignment horizontal="left" vertical="center"/>
      <protection/>
    </xf>
    <xf numFmtId="191" fontId="9" fillId="33" borderId="0" xfId="96" applyNumberFormat="1" applyFont="1" applyFill="1" applyBorder="1" applyAlignment="1" applyProtection="1">
      <alignment horizontal="left" vertical="center"/>
      <protection/>
    </xf>
    <xf numFmtId="196" fontId="9" fillId="33" borderId="0" xfId="96" applyNumberFormat="1" applyFont="1" applyFill="1" applyBorder="1" applyAlignment="1" applyProtection="1">
      <alignment vertical="center"/>
      <protection/>
    </xf>
    <xf numFmtId="191" fontId="9" fillId="33" borderId="0" xfId="96" applyNumberFormat="1" applyFont="1" applyFill="1" applyBorder="1" applyAlignment="1">
      <alignment vertical="center"/>
    </xf>
    <xf numFmtId="196" fontId="9" fillId="33" borderId="0" xfId="96" applyNumberFormat="1" applyFont="1" applyFill="1" applyBorder="1" applyAlignment="1">
      <alignment vertical="center"/>
    </xf>
    <xf numFmtId="171" fontId="9" fillId="33" borderId="0" xfId="96" applyFont="1" applyFill="1" applyBorder="1" applyAlignment="1">
      <alignment vertical="center"/>
    </xf>
    <xf numFmtId="4" fontId="8" fillId="33" borderId="0" xfId="96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 vertical="center"/>
    </xf>
    <xf numFmtId="190" fontId="7" fillId="33" borderId="0" xfId="0" applyNumberFormat="1" applyFont="1" applyFill="1" applyBorder="1" applyAlignment="1">
      <alignment vertical="center"/>
    </xf>
    <xf numFmtId="196" fontId="7" fillId="33" borderId="0" xfId="87" applyNumberFormat="1" applyFont="1" applyFill="1" applyBorder="1" applyAlignment="1">
      <alignment vertical="center"/>
    </xf>
    <xf numFmtId="191" fontId="7" fillId="33" borderId="0" xfId="87" applyNumberFormat="1" applyFont="1" applyFill="1" applyBorder="1" applyAlignment="1">
      <alignment vertical="center"/>
    </xf>
    <xf numFmtId="199" fontId="7" fillId="33" borderId="0" xfId="82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horizontal="left" vertical="center" wrapText="1"/>
    </xf>
    <xf numFmtId="190" fontId="7" fillId="35" borderId="0" xfId="0" applyFont="1" applyFill="1" applyAlignment="1">
      <alignment vertical="center"/>
    </xf>
    <xf numFmtId="192" fontId="7" fillId="35" borderId="0" xfId="96" applyNumberFormat="1" applyFont="1" applyFill="1" applyAlignment="1">
      <alignment vertical="center"/>
    </xf>
    <xf numFmtId="2" fontId="8" fillId="33" borderId="0" xfId="96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top"/>
    </xf>
    <xf numFmtId="190" fontId="8" fillId="33" borderId="12" xfId="0" applyFont="1" applyFill="1" applyBorder="1" applyAlignment="1">
      <alignment horizontal="center" vertical="center" wrapText="1"/>
    </xf>
    <xf numFmtId="190" fontId="8" fillId="33" borderId="13" xfId="0" applyFont="1" applyFill="1" applyBorder="1" applyAlignment="1">
      <alignment horizontal="center" vertical="center" wrapText="1"/>
    </xf>
    <xf numFmtId="190" fontId="8" fillId="33" borderId="14" xfId="0" applyFont="1" applyFill="1" applyBorder="1" applyAlignment="1">
      <alignment horizontal="center" vertical="center" wrapText="1"/>
    </xf>
    <xf numFmtId="190" fontId="8" fillId="36" borderId="15" xfId="0" applyFont="1" applyFill="1" applyBorder="1" applyAlignment="1">
      <alignment horizontal="center" vertical="center" wrapText="1"/>
    </xf>
    <xf numFmtId="190" fontId="8" fillId="36" borderId="16" xfId="0" applyFont="1" applyFill="1" applyBorder="1" applyAlignment="1">
      <alignment horizontal="center" vertical="center" wrapText="1"/>
    </xf>
    <xf numFmtId="49" fontId="8" fillId="33" borderId="0" xfId="96" applyNumberFormat="1" applyFont="1" applyFill="1" applyBorder="1" applyAlignment="1" applyProtection="1">
      <alignment horizontal="left" vertical="center"/>
      <protection/>
    </xf>
    <xf numFmtId="190" fontId="8" fillId="33" borderId="12" xfId="0" applyFont="1" applyFill="1" applyBorder="1" applyAlignment="1">
      <alignment horizontal="center" vertical="center"/>
    </xf>
    <xf numFmtId="190" fontId="8" fillId="33" borderId="17" xfId="0" applyFont="1" applyFill="1" applyBorder="1" applyAlignment="1">
      <alignment horizontal="center" vertic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4" xfId="73"/>
    <cellStyle name="Normal 43" xfId="74"/>
    <cellStyle name="Normal 49" xfId="75"/>
    <cellStyle name="Normal 5" xfId="76"/>
    <cellStyle name="Normal 6" xfId="77"/>
    <cellStyle name="Normal 7" xfId="78"/>
    <cellStyle name="Normal 8" xfId="79"/>
    <cellStyle name="Normal 9" xfId="80"/>
    <cellStyle name="Nota" xfId="81"/>
    <cellStyle name="Percent" xfId="82"/>
    <cellStyle name="Porcentagem 2" xfId="83"/>
    <cellStyle name="Ruim" xfId="84"/>
    <cellStyle name="Saída" xfId="85"/>
    <cellStyle name="Comma [0]" xfId="86"/>
    <cellStyle name="Separador de milhares 2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6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2.6640625" style="16" customWidth="1"/>
    <col min="2" max="2" width="7.77734375" style="17" bestFit="1" customWidth="1"/>
    <col min="3" max="4" width="6.21484375" style="17" customWidth="1"/>
    <col min="5" max="5" width="6.3359375" style="17" customWidth="1"/>
    <col min="6" max="12" width="5.88671875" style="17" customWidth="1"/>
    <col min="13" max="13" width="4.88671875" style="17" customWidth="1"/>
    <col min="14" max="16384" width="8.88671875" style="17" customWidth="1"/>
  </cols>
  <sheetData>
    <row r="1" spans="1:13" s="1" customFormat="1" ht="12.7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3" customFormat="1" ht="9">
      <c r="A2" s="2"/>
    </row>
    <row r="3" spans="1:13" s="3" customFormat="1" ht="10.5" customHeight="1">
      <c r="A3" s="39" t="s">
        <v>2</v>
      </c>
      <c r="B3" s="40" t="s">
        <v>24</v>
      </c>
      <c r="C3" s="45" t="s">
        <v>23</v>
      </c>
      <c r="D3" s="45"/>
      <c r="E3" s="45"/>
      <c r="F3" s="45"/>
      <c r="G3" s="45"/>
      <c r="H3" s="45"/>
      <c r="I3" s="45"/>
      <c r="J3" s="45"/>
      <c r="K3" s="45"/>
      <c r="L3" s="46"/>
      <c r="M3" s="42" t="s">
        <v>25</v>
      </c>
    </row>
    <row r="4" spans="1:13" s="3" customFormat="1" ht="10.5" customHeight="1">
      <c r="A4" s="39"/>
      <c r="B4" s="41"/>
      <c r="C4" s="4">
        <v>2014</v>
      </c>
      <c r="D4" s="4">
        <v>2015</v>
      </c>
      <c r="E4" s="4">
        <v>2016</v>
      </c>
      <c r="F4" s="4">
        <v>2017</v>
      </c>
      <c r="G4" s="4">
        <v>2018</v>
      </c>
      <c r="H4" s="4">
        <v>2019</v>
      </c>
      <c r="I4" s="4">
        <v>2020</v>
      </c>
      <c r="J4" s="4">
        <v>2021</v>
      </c>
      <c r="K4" s="4">
        <v>2022</v>
      </c>
      <c r="L4" s="4">
        <v>2023</v>
      </c>
      <c r="M4" s="43"/>
    </row>
    <row r="5" spans="1:2" s="3" customFormat="1" ht="9">
      <c r="A5" s="5"/>
      <c r="B5" s="5"/>
    </row>
    <row r="6" spans="1:15" s="8" customFormat="1" ht="12.75" customHeight="1">
      <c r="A6" s="44" t="s">
        <v>13</v>
      </c>
      <c r="B6" s="44"/>
      <c r="C6" s="6">
        <f aca="true" t="shared" si="0" ref="C6:H6">C8+C9</f>
        <v>859771.2665194201</v>
      </c>
      <c r="D6" s="6">
        <f t="shared" si="0"/>
        <v>746460.5843669</v>
      </c>
      <c r="E6" s="6">
        <f t="shared" si="0"/>
        <v>637928.6293210001</v>
      </c>
      <c r="F6" s="6">
        <f t="shared" si="0"/>
        <v>612321.874016</v>
      </c>
      <c r="G6" s="6">
        <f t="shared" si="0"/>
        <v>569790.0837919</v>
      </c>
      <c r="H6" s="6">
        <f t="shared" si="0"/>
        <v>550652.2571748</v>
      </c>
      <c r="I6" s="6">
        <f>I8+I9</f>
        <v>451997.6123074</v>
      </c>
      <c r="J6" s="6">
        <f>J8+J9</f>
        <v>562594.47498965</v>
      </c>
      <c r="K6" s="6">
        <f>K8+K9</f>
        <v>587859.2636011599</v>
      </c>
      <c r="L6" s="6">
        <f>L8+L9</f>
        <v>704694.1714376999</v>
      </c>
      <c r="M6" s="7">
        <f>((L6/K6)-1)*100</f>
        <v>19.874639232666414</v>
      </c>
      <c r="O6" s="32"/>
    </row>
    <row r="7" spans="1:13" s="3" customFormat="1" ht="9" customHeight="1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7"/>
    </row>
    <row r="8" spans="1:13" s="3" customFormat="1" ht="12.75" customHeight="1">
      <c r="A8" s="10" t="s">
        <v>3</v>
      </c>
      <c r="B8" s="11" t="s">
        <v>0</v>
      </c>
      <c r="C8" s="6">
        <f aca="true" t="shared" si="1" ref="C8:J8">C11+C13+C18+C21+C24+C27+C30+C15+C37</f>
        <v>100997.98011779</v>
      </c>
      <c r="D8" s="6">
        <f t="shared" si="1"/>
        <v>86506.56152589999</v>
      </c>
      <c r="E8" s="6">
        <f t="shared" si="1"/>
        <v>77381.362118</v>
      </c>
      <c r="F8" s="6">
        <f t="shared" si="1"/>
        <v>83192.45361800001</v>
      </c>
      <c r="G8" s="6">
        <f t="shared" si="1"/>
        <v>82054.681034</v>
      </c>
      <c r="H8" s="6">
        <f t="shared" si="1"/>
        <v>83808.80996130001</v>
      </c>
      <c r="I8" s="6">
        <f t="shared" si="1"/>
        <v>91924.465682</v>
      </c>
      <c r="J8" s="6">
        <f t="shared" si="1"/>
        <v>96666.7371598</v>
      </c>
      <c r="K8" s="6">
        <f>K11+K13+K18+K21+K24+K27+K30+K15+K37</f>
        <v>118623.3220458899</v>
      </c>
      <c r="L8" s="6">
        <f>L11+L13+L18+L21+L24+L27+L30+L15+L37</f>
        <v>119454.71883326002</v>
      </c>
      <c r="M8" s="7">
        <f>((L8/K8)-1)*100</f>
        <v>0.7008712730608657</v>
      </c>
    </row>
    <row r="9" spans="1:13" s="3" customFormat="1" ht="12.75" customHeight="1">
      <c r="A9" s="5"/>
      <c r="B9" s="11" t="s">
        <v>1</v>
      </c>
      <c r="C9" s="6">
        <f>C16+C19+C22+C25+C28+C31+C33+C35+C38</f>
        <v>758773.2864016301</v>
      </c>
      <c r="D9" s="6">
        <f aca="true" t="shared" si="2" ref="D9:L9">D16+D19+D22+D25+D28+D31+D33+D35+D38</f>
        <v>659954.022841</v>
      </c>
      <c r="E9" s="6">
        <f t="shared" si="2"/>
        <v>560547.267203</v>
      </c>
      <c r="F9" s="6">
        <f t="shared" si="2"/>
        <v>529129.4203979999</v>
      </c>
      <c r="G9" s="6">
        <f t="shared" si="2"/>
        <v>487735.4027579</v>
      </c>
      <c r="H9" s="6">
        <f t="shared" si="2"/>
        <v>466843.44721350004</v>
      </c>
      <c r="I9" s="6">
        <f t="shared" si="2"/>
        <v>360073.1466254</v>
      </c>
      <c r="J9" s="6">
        <f t="shared" si="2"/>
        <v>465927.73782985</v>
      </c>
      <c r="K9" s="6">
        <f t="shared" si="2"/>
        <v>469235.94155527</v>
      </c>
      <c r="L9" s="6">
        <f t="shared" si="2"/>
        <v>585239.4526044399</v>
      </c>
      <c r="M9" s="7">
        <f>((L9/K9)-1)*100</f>
        <v>24.721787223860005</v>
      </c>
    </row>
    <row r="10" spans="1:13" s="3" customFormat="1" ht="9" customHeight="1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12.75" customHeight="1">
      <c r="A11" s="5" t="s">
        <v>4</v>
      </c>
      <c r="B11" s="5" t="s">
        <v>0</v>
      </c>
      <c r="C11" s="8">
        <v>74486.059396</v>
      </c>
      <c r="D11" s="8">
        <v>51225.37809</v>
      </c>
      <c r="E11" s="8">
        <v>38686.31384</v>
      </c>
      <c r="F11" s="8">
        <v>45137.08714</v>
      </c>
      <c r="G11" s="8">
        <v>41073.85136</v>
      </c>
      <c r="H11" s="35">
        <v>45300.41712</v>
      </c>
      <c r="I11" s="35">
        <v>47714.64751</v>
      </c>
      <c r="J11" s="35">
        <v>45293.28012</v>
      </c>
      <c r="K11" s="35">
        <v>45987.5288502599</v>
      </c>
      <c r="L11" s="35">
        <v>44631.38517285</v>
      </c>
      <c r="M11" s="7">
        <f>((L11/K11)-1)*100</f>
        <v>-2.948937921464845</v>
      </c>
    </row>
    <row r="12" spans="1:13" s="3" customFormat="1" ht="9" customHeight="1">
      <c r="A12" s="5"/>
      <c r="B12" s="5"/>
      <c r="C12" s="8"/>
      <c r="D12" s="8"/>
      <c r="E12" s="8"/>
      <c r="F12" s="8"/>
      <c r="G12" s="8"/>
      <c r="H12" s="35"/>
      <c r="I12" s="35"/>
      <c r="J12" s="35"/>
      <c r="K12" s="35"/>
      <c r="L12" s="35"/>
      <c r="M12" s="7"/>
    </row>
    <row r="13" spans="1:13" s="3" customFormat="1" ht="12.75" customHeight="1">
      <c r="A13" s="5" t="s">
        <v>14</v>
      </c>
      <c r="B13" s="5" t="s">
        <v>0</v>
      </c>
      <c r="C13" s="8">
        <v>8405.63723601</v>
      </c>
      <c r="D13" s="8">
        <v>17272.93056</v>
      </c>
      <c r="E13" s="8">
        <v>20412.20212</v>
      </c>
      <c r="F13" s="8">
        <v>20822.20833</v>
      </c>
      <c r="G13" s="8">
        <v>25720.765</v>
      </c>
      <c r="H13" s="35">
        <v>25127.39104</v>
      </c>
      <c r="I13" s="35">
        <v>29215.37147</v>
      </c>
      <c r="J13" s="35">
        <v>35360.60947</v>
      </c>
      <c r="K13" s="35">
        <v>37761.59769242</v>
      </c>
      <c r="L13" s="35">
        <v>38651.35861238</v>
      </c>
      <c r="M13" s="7">
        <f>((L13/K13)-1)*100</f>
        <v>2.3562586710641265</v>
      </c>
    </row>
    <row r="14" spans="1:13" s="3" customFormat="1" ht="9" customHeight="1">
      <c r="A14" s="5"/>
      <c r="B14" s="5"/>
      <c r="C14" s="8"/>
      <c r="D14" s="8"/>
      <c r="E14" s="8"/>
      <c r="F14" s="8"/>
      <c r="G14" s="8"/>
      <c r="H14" s="35"/>
      <c r="I14" s="35"/>
      <c r="J14" s="35"/>
      <c r="K14" s="35"/>
      <c r="L14" s="35"/>
      <c r="M14" s="7"/>
    </row>
    <row r="15" spans="1:13" s="3" customFormat="1" ht="12.75" customHeight="1">
      <c r="A15" s="5" t="s">
        <v>5</v>
      </c>
      <c r="B15" s="5" t="s">
        <v>0</v>
      </c>
      <c r="C15" s="8">
        <v>6.5706</v>
      </c>
      <c r="D15" s="8">
        <v>1.3E-05</v>
      </c>
      <c r="E15" s="8">
        <v>0</v>
      </c>
      <c r="F15" s="8">
        <v>0</v>
      </c>
      <c r="G15" s="8">
        <v>0</v>
      </c>
      <c r="H15" s="8">
        <v>0</v>
      </c>
      <c r="I15" s="35">
        <v>0</v>
      </c>
      <c r="J15" s="35">
        <v>0</v>
      </c>
      <c r="K15" s="35">
        <v>0</v>
      </c>
      <c r="L15" s="35">
        <v>0</v>
      </c>
      <c r="M15" s="27" t="s">
        <v>15</v>
      </c>
    </row>
    <row r="16" spans="1:13" s="3" customFormat="1" ht="12.75" customHeight="1">
      <c r="A16" s="5"/>
      <c r="B16" s="5" t="s">
        <v>1</v>
      </c>
      <c r="C16" s="8">
        <v>502.90757799999994</v>
      </c>
      <c r="D16" s="8">
        <v>255.940367</v>
      </c>
      <c r="E16" s="8">
        <v>509.988719</v>
      </c>
      <c r="F16" s="8">
        <v>216.941968</v>
      </c>
      <c r="G16" s="8">
        <v>359.900728</v>
      </c>
      <c r="H16" s="35">
        <v>327.07107</v>
      </c>
      <c r="I16" s="35">
        <v>0</v>
      </c>
      <c r="J16" s="35">
        <v>0</v>
      </c>
      <c r="K16" s="35">
        <v>0</v>
      </c>
      <c r="L16" s="35">
        <v>0</v>
      </c>
      <c r="M16" s="36" t="s">
        <v>15</v>
      </c>
    </row>
    <row r="17" spans="1:13" s="3" customFormat="1" ht="9" customHeight="1">
      <c r="A17" s="5"/>
      <c r="B17" s="5"/>
      <c r="C17" s="8"/>
      <c r="D17" s="8"/>
      <c r="E17" s="8"/>
      <c r="F17" s="8"/>
      <c r="G17" s="8"/>
      <c r="H17" s="35"/>
      <c r="I17" s="35"/>
      <c r="J17" s="35"/>
      <c r="K17" s="35"/>
      <c r="L17" s="35"/>
      <c r="M17" s="7"/>
    </row>
    <row r="18" spans="1:13" s="3" customFormat="1" ht="12.75" customHeight="1">
      <c r="A18" s="5" t="s">
        <v>6</v>
      </c>
      <c r="B18" s="5" t="s">
        <v>0</v>
      </c>
      <c r="C18" s="8">
        <v>2209.70403554</v>
      </c>
      <c r="D18" s="8">
        <v>2407.036523</v>
      </c>
      <c r="E18" s="8">
        <v>2240.641592</v>
      </c>
      <c r="F18" s="8">
        <v>2311.22094</v>
      </c>
      <c r="G18" s="8">
        <v>1965.809214</v>
      </c>
      <c r="H18" s="35">
        <v>1724.005345</v>
      </c>
      <c r="I18" s="35">
        <v>1799.590972</v>
      </c>
      <c r="J18" s="35">
        <v>2624.351923</v>
      </c>
      <c r="K18" s="35">
        <v>3689.37180635</v>
      </c>
      <c r="L18" s="35">
        <v>4237.9807143</v>
      </c>
      <c r="M18" s="7">
        <f>((L18/K18)-1)*100</f>
        <v>14.869981578049574</v>
      </c>
    </row>
    <row r="19" spans="1:13" s="12" customFormat="1" ht="12.75" customHeight="1">
      <c r="A19" s="5"/>
      <c r="B19" s="5" t="s">
        <v>1</v>
      </c>
      <c r="C19" s="8">
        <v>8224.919170000003</v>
      </c>
      <c r="D19" s="8">
        <v>2421.85501</v>
      </c>
      <c r="E19" s="8">
        <v>2700.919308</v>
      </c>
      <c r="F19" s="8">
        <v>2377.486097</v>
      </c>
      <c r="G19" s="8">
        <v>2810.010052</v>
      </c>
      <c r="H19" s="35">
        <v>2961.599618</v>
      </c>
      <c r="I19" s="35">
        <v>2473.784967</v>
      </c>
      <c r="J19" s="35">
        <v>2383.080684</v>
      </c>
      <c r="K19" s="35">
        <v>1936.80391859</v>
      </c>
      <c r="L19" s="35">
        <v>969.80277993</v>
      </c>
      <c r="M19" s="7">
        <f>((L19/K19)-1)*100</f>
        <v>-49.92767359557906</v>
      </c>
    </row>
    <row r="20" spans="1:13" s="12" customFormat="1" ht="9" customHeight="1">
      <c r="A20" s="5"/>
      <c r="B20" s="5"/>
      <c r="C20" s="8"/>
      <c r="D20" s="8"/>
      <c r="E20" s="8"/>
      <c r="F20" s="8"/>
      <c r="G20" s="8"/>
      <c r="H20" s="35"/>
      <c r="I20" s="35"/>
      <c r="J20" s="35"/>
      <c r="K20" s="35"/>
      <c r="L20" s="35"/>
      <c r="M20" s="7"/>
    </row>
    <row r="21" spans="1:13" s="12" customFormat="1" ht="12.75" customHeight="1">
      <c r="A21" s="5" t="s">
        <v>7</v>
      </c>
      <c r="B21" s="5" t="s">
        <v>0</v>
      </c>
      <c r="C21" s="8">
        <v>3757.14842568</v>
      </c>
      <c r="D21" s="8">
        <v>2907.7166</v>
      </c>
      <c r="E21" s="8">
        <v>2626.874231</v>
      </c>
      <c r="F21" s="8">
        <v>2437.739323</v>
      </c>
      <c r="G21" s="8">
        <v>2238.562756</v>
      </c>
      <c r="H21" s="35">
        <v>1789.172928</v>
      </c>
      <c r="I21" s="35">
        <v>2608.828293</v>
      </c>
      <c r="J21" s="35">
        <v>2328.749333</v>
      </c>
      <c r="K21" s="35">
        <v>12730.58558698</v>
      </c>
      <c r="L21" s="35">
        <v>12849.06281181</v>
      </c>
      <c r="M21" s="7">
        <f>((L21/K21)-1)*100</f>
        <v>0.930650236161723</v>
      </c>
    </row>
    <row r="22" spans="1:13" s="12" customFormat="1" ht="12.75" customHeight="1">
      <c r="A22" s="5"/>
      <c r="B22" s="5" t="s">
        <v>1</v>
      </c>
      <c r="C22" s="8">
        <v>583.409393</v>
      </c>
      <c r="D22" s="8">
        <v>502.253362</v>
      </c>
      <c r="E22" s="8">
        <v>456.203076</v>
      </c>
      <c r="F22" s="8">
        <v>394.974267</v>
      </c>
      <c r="G22" s="8">
        <v>341.389638</v>
      </c>
      <c r="H22" s="35">
        <v>231.422121</v>
      </c>
      <c r="I22" s="35">
        <v>213.10587</v>
      </c>
      <c r="J22" s="35">
        <v>78.754052</v>
      </c>
      <c r="K22" s="35">
        <v>433.2417214</v>
      </c>
      <c r="L22" s="35">
        <v>74.319244</v>
      </c>
      <c r="M22" s="7">
        <f>((L22/K22)-1)*100</f>
        <v>-82.84577861987971</v>
      </c>
    </row>
    <row r="23" spans="1:13" s="12" customFormat="1" ht="9" customHeight="1">
      <c r="A23" s="5"/>
      <c r="B23" s="5"/>
      <c r="C23" s="8"/>
      <c r="D23" s="8"/>
      <c r="E23" s="8"/>
      <c r="F23" s="8"/>
      <c r="G23" s="8"/>
      <c r="H23" s="35"/>
      <c r="I23" s="35"/>
      <c r="J23" s="35"/>
      <c r="K23" s="35"/>
      <c r="L23" s="35"/>
      <c r="M23" s="7"/>
    </row>
    <row r="24" spans="1:15" s="12" customFormat="1" ht="12.75" customHeight="1">
      <c r="A24" s="5" t="s">
        <v>8</v>
      </c>
      <c r="B24" s="5" t="s">
        <v>0</v>
      </c>
      <c r="C24" s="8">
        <v>1729.969541</v>
      </c>
      <c r="D24" s="8">
        <v>1566.01328</v>
      </c>
      <c r="E24" s="8">
        <v>1628.99026</v>
      </c>
      <c r="F24" s="8">
        <v>1580.226378</v>
      </c>
      <c r="G24" s="8">
        <v>1308.589966</v>
      </c>
      <c r="H24" s="35">
        <v>877.2698513</v>
      </c>
      <c r="I24" s="35">
        <v>339.6072219</v>
      </c>
      <c r="J24" s="35">
        <v>416.4137562</v>
      </c>
      <c r="K24" s="35">
        <v>708.13294969</v>
      </c>
      <c r="L24" s="35">
        <v>370.82111705</v>
      </c>
      <c r="M24" s="7">
        <f>((L24/K24)-1)*100</f>
        <v>-47.63396941035795</v>
      </c>
      <c r="O24" s="8"/>
    </row>
    <row r="25" spans="1:15" s="12" customFormat="1" ht="12.75" customHeight="1">
      <c r="A25" s="5"/>
      <c r="B25" s="5" t="s">
        <v>1</v>
      </c>
      <c r="C25" s="8">
        <v>4185.986278630001</v>
      </c>
      <c r="D25" s="8">
        <v>4776.685762</v>
      </c>
      <c r="E25" s="8">
        <v>2751.73206</v>
      </c>
      <c r="F25" s="8">
        <v>1328.402136</v>
      </c>
      <c r="G25" s="8">
        <v>150.6204549</v>
      </c>
      <c r="H25" s="35">
        <v>504.1809785</v>
      </c>
      <c r="I25" s="35">
        <v>451.3131584</v>
      </c>
      <c r="J25" s="35">
        <v>24.30809685</v>
      </c>
      <c r="K25" s="35">
        <v>29.91549235</v>
      </c>
      <c r="L25" s="35">
        <v>9.06133</v>
      </c>
      <c r="M25" s="7">
        <f>((L25/K25)-1)*100</f>
        <v>-69.71024279331309</v>
      </c>
      <c r="O25" s="8"/>
    </row>
    <row r="26" spans="1:15" s="12" customFormat="1" ht="9" customHeight="1">
      <c r="A26" s="5"/>
      <c r="B26" s="5"/>
      <c r="C26" s="8"/>
      <c r="D26" s="8"/>
      <c r="E26" s="8"/>
      <c r="F26" s="8"/>
      <c r="G26" s="8"/>
      <c r="H26" s="35"/>
      <c r="I26" s="35"/>
      <c r="J26" s="35"/>
      <c r="K26" s="35"/>
      <c r="L26" s="35"/>
      <c r="M26" s="7"/>
      <c r="O26" s="3"/>
    </row>
    <row r="27" spans="1:15" s="12" customFormat="1" ht="12.75" customHeight="1">
      <c r="A27" s="5" t="s">
        <v>9</v>
      </c>
      <c r="B27" s="5" t="s">
        <v>0</v>
      </c>
      <c r="C27" s="8">
        <v>9452.47427856</v>
      </c>
      <c r="D27" s="8">
        <v>10358.6872</v>
      </c>
      <c r="E27" s="8">
        <v>10979.50835</v>
      </c>
      <c r="F27" s="8">
        <v>10418.33518</v>
      </c>
      <c r="G27" s="8">
        <v>9351.368553</v>
      </c>
      <c r="H27" s="35">
        <v>8763.806511</v>
      </c>
      <c r="I27" s="35">
        <v>9462.184749</v>
      </c>
      <c r="J27" s="35">
        <v>9901.140501</v>
      </c>
      <c r="K27" s="35">
        <v>16711.97550854</v>
      </c>
      <c r="L27" s="35">
        <v>17548.67430465</v>
      </c>
      <c r="M27" s="7">
        <f>((L27/K27)-1)*100</f>
        <v>5.006582230104639</v>
      </c>
      <c r="O27" s="3"/>
    </row>
    <row r="28" spans="1:15" s="8" customFormat="1" ht="12.75" customHeight="1">
      <c r="A28" s="5"/>
      <c r="B28" s="5" t="s">
        <v>1</v>
      </c>
      <c r="C28" s="8">
        <v>24036.375003</v>
      </c>
      <c r="D28" s="8">
        <v>13944.70953</v>
      </c>
      <c r="E28" s="8">
        <v>12193.63818</v>
      </c>
      <c r="F28" s="8">
        <v>11326.06887</v>
      </c>
      <c r="G28" s="8">
        <v>8328.300505</v>
      </c>
      <c r="H28" s="35">
        <v>7692.658996</v>
      </c>
      <c r="I28" s="35">
        <v>7419.47521</v>
      </c>
      <c r="J28" s="35">
        <v>4323.439017</v>
      </c>
      <c r="K28" s="35">
        <v>5723.99697559</v>
      </c>
      <c r="L28" s="35">
        <v>3946.7999768</v>
      </c>
      <c r="M28" s="7">
        <f>((L28/K28)-1)*100</f>
        <v>-31.048182002346635</v>
      </c>
      <c r="O28" s="3"/>
    </row>
    <row r="29" spans="1:15" s="8" customFormat="1" ht="9" customHeight="1">
      <c r="A29" s="5"/>
      <c r="B29" s="5"/>
      <c r="H29" s="35"/>
      <c r="I29" s="35"/>
      <c r="J29" s="35"/>
      <c r="K29" s="35"/>
      <c r="L29" s="35"/>
      <c r="M29" s="7"/>
      <c r="O29" s="3"/>
    </row>
    <row r="30" spans="1:15" s="8" customFormat="1" ht="12.75" customHeight="1">
      <c r="A30" s="5" t="s">
        <v>10</v>
      </c>
      <c r="B30" s="5" t="s">
        <v>0</v>
      </c>
      <c r="C30" s="8">
        <v>950.4166050000001</v>
      </c>
      <c r="D30" s="8">
        <v>768.7992599</v>
      </c>
      <c r="E30" s="8">
        <v>806.831725</v>
      </c>
      <c r="F30" s="8">
        <v>485.636327</v>
      </c>
      <c r="G30" s="8">
        <v>395.734185</v>
      </c>
      <c r="H30" s="35">
        <v>226.747166</v>
      </c>
      <c r="I30" s="35">
        <v>384.2354661</v>
      </c>
      <c r="J30" s="35">
        <v>342.1920566</v>
      </c>
      <c r="K30" s="35">
        <v>638.255051649999</v>
      </c>
      <c r="L30" s="35">
        <v>765.44966052</v>
      </c>
      <c r="M30" s="7">
        <f>((L30/K30)-1)*100</f>
        <v>19.928492307453105</v>
      </c>
      <c r="O30" s="3"/>
    </row>
    <row r="31" spans="1:13" s="3" customFormat="1" ht="12" customHeight="1">
      <c r="A31" s="5"/>
      <c r="B31" s="5" t="s">
        <v>1</v>
      </c>
      <c r="C31" s="8">
        <v>90662.52408</v>
      </c>
      <c r="D31" s="8">
        <v>79655.38391</v>
      </c>
      <c r="E31" s="8">
        <v>84659.77205</v>
      </c>
      <c r="F31" s="8">
        <v>67580.34447</v>
      </c>
      <c r="G31" s="8">
        <v>54055.94896</v>
      </c>
      <c r="H31" s="35">
        <v>47804.20578</v>
      </c>
      <c r="I31" s="35">
        <v>30265.04454</v>
      </c>
      <c r="J31" s="35">
        <v>35870.06761</v>
      </c>
      <c r="K31" s="35">
        <v>27102.56273391</v>
      </c>
      <c r="L31" s="35">
        <v>31252.83330315</v>
      </c>
      <c r="M31" s="7">
        <f>((L31/K31)-1)*100</f>
        <v>15.313203441264589</v>
      </c>
    </row>
    <row r="32" spans="1:13" s="3" customFormat="1" ht="9" customHeight="1">
      <c r="A32" s="5"/>
      <c r="B32" s="5"/>
      <c r="C32" s="8"/>
      <c r="D32" s="8"/>
      <c r="E32" s="8"/>
      <c r="F32" s="8"/>
      <c r="G32" s="8"/>
      <c r="H32" s="35"/>
      <c r="I32" s="35"/>
      <c r="J32" s="35"/>
      <c r="K32" s="35"/>
      <c r="L32" s="35"/>
      <c r="M32" s="7"/>
    </row>
    <row r="33" spans="1:16" s="3" customFormat="1" ht="12.75" customHeight="1">
      <c r="A33" s="5" t="s">
        <v>17</v>
      </c>
      <c r="B33" s="5" t="s">
        <v>1</v>
      </c>
      <c r="C33" s="8">
        <v>555349.991275</v>
      </c>
      <c r="D33" s="8">
        <v>490558.4954</v>
      </c>
      <c r="E33" s="8">
        <v>397437.9111</v>
      </c>
      <c r="F33" s="8">
        <v>385978.0583</v>
      </c>
      <c r="G33" s="8">
        <v>372546.5774</v>
      </c>
      <c r="H33" s="35">
        <v>375660.9547</v>
      </c>
      <c r="I33" s="35">
        <v>281541.2809</v>
      </c>
      <c r="J33" s="35">
        <v>388123.7378</v>
      </c>
      <c r="K33" s="35">
        <v>399664.54299814</v>
      </c>
      <c r="L33" s="35">
        <v>519218.23977682</v>
      </c>
      <c r="M33" s="7">
        <f>((L33/K33)-1)*100</f>
        <v>29.9135109364046</v>
      </c>
      <c r="P33" s="5"/>
    </row>
    <row r="34" spans="2:13" s="3" customFormat="1" ht="9" customHeight="1">
      <c r="B34" s="5"/>
      <c r="C34" s="8"/>
      <c r="D34" s="8"/>
      <c r="E34" s="8"/>
      <c r="F34" s="8"/>
      <c r="G34" s="8"/>
      <c r="H34" s="35"/>
      <c r="I34" s="35"/>
      <c r="J34" s="35"/>
      <c r="K34" s="35"/>
      <c r="L34" s="35"/>
      <c r="M34" s="7"/>
    </row>
    <row r="35" spans="1:16" s="3" customFormat="1" ht="12.75" customHeight="1">
      <c r="A35" s="5" t="s">
        <v>18</v>
      </c>
      <c r="B35" s="5" t="s">
        <v>1</v>
      </c>
      <c r="C35" s="8">
        <v>75227.173624</v>
      </c>
      <c r="D35" s="8">
        <v>67838.6995</v>
      </c>
      <c r="E35" s="8">
        <v>59837.10271</v>
      </c>
      <c r="F35" s="8">
        <v>59927.14429</v>
      </c>
      <c r="G35" s="8">
        <v>49142.65502</v>
      </c>
      <c r="H35" s="35">
        <v>31661.35395</v>
      </c>
      <c r="I35" s="35">
        <v>37709.14198</v>
      </c>
      <c r="J35" s="35">
        <v>35124.35057</v>
      </c>
      <c r="K35" s="35">
        <v>34344.87771529</v>
      </c>
      <c r="L35" s="35">
        <v>29768.39619374</v>
      </c>
      <c r="M35" s="7">
        <f>((L35/K35)-1)*100</f>
        <v>-13.325077350654224</v>
      </c>
      <c r="P35" s="5"/>
    </row>
    <row r="36" spans="1:13" s="3" customFormat="1" ht="9" customHeight="1">
      <c r="A36" s="5"/>
      <c r="B36" s="5"/>
      <c r="C36" s="8"/>
      <c r="D36" s="8"/>
      <c r="E36" s="8"/>
      <c r="F36" s="8"/>
      <c r="G36" s="8"/>
      <c r="H36" s="34"/>
      <c r="I36" s="35"/>
      <c r="J36" s="35"/>
      <c r="K36" s="35"/>
      <c r="L36" s="35"/>
      <c r="M36" s="7"/>
    </row>
    <row r="37" spans="1:13" s="3" customFormat="1" ht="12.75" customHeight="1">
      <c r="A37" s="13" t="s">
        <v>19</v>
      </c>
      <c r="B37" s="5" t="s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35">
        <v>400</v>
      </c>
      <c r="J37" s="35">
        <v>400</v>
      </c>
      <c r="K37" s="35">
        <v>395.874599999999</v>
      </c>
      <c r="L37" s="35">
        <v>399.9864397</v>
      </c>
      <c r="M37" s="7">
        <f>((L37/K37)-1)*100</f>
        <v>1.0386722714720742</v>
      </c>
    </row>
    <row r="38" spans="1:13" s="3" customFormat="1" ht="12" customHeight="1">
      <c r="A38" s="13"/>
      <c r="B38" s="5" t="s">
        <v>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35">
        <v>0</v>
      </c>
      <c r="J38" s="35">
        <v>0</v>
      </c>
      <c r="K38" s="35">
        <v>0</v>
      </c>
      <c r="L38" s="35">
        <v>0</v>
      </c>
      <c r="M38" s="27" t="s">
        <v>15</v>
      </c>
    </row>
    <row r="39" spans="1:13" s="3" customFormat="1" ht="9" customHeight="1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3" customFormat="1" ht="9">
      <c r="A40" s="5" t="s">
        <v>16</v>
      </c>
      <c r="B40" s="19"/>
      <c r="C40" s="19"/>
      <c r="D40" s="19"/>
      <c r="E40" s="18"/>
      <c r="F40" s="21"/>
      <c r="G40" s="22"/>
      <c r="H40" s="22"/>
      <c r="I40" s="22"/>
      <c r="J40" s="22"/>
      <c r="K40" s="22"/>
      <c r="L40" s="22"/>
      <c r="M40" s="18"/>
    </row>
    <row r="41" spans="1:13" s="3" customFormat="1" ht="9">
      <c r="A41" s="3" t="s">
        <v>11</v>
      </c>
      <c r="B41" s="20"/>
      <c r="C41" s="19"/>
      <c r="D41" s="19"/>
      <c r="E41" s="19"/>
      <c r="F41" s="23"/>
      <c r="G41" s="24"/>
      <c r="H41" s="24"/>
      <c r="I41" s="24"/>
      <c r="J41" s="24"/>
      <c r="K41" s="24"/>
      <c r="L41" s="24"/>
      <c r="M41" s="20"/>
    </row>
    <row r="42" spans="1:13" s="3" customFormat="1" ht="9">
      <c r="A42" s="2" t="s">
        <v>12</v>
      </c>
      <c r="B42" s="20"/>
      <c r="C42" s="20"/>
      <c r="D42" s="20"/>
      <c r="E42" s="20"/>
      <c r="F42" s="25"/>
      <c r="G42" s="24"/>
      <c r="H42" s="24"/>
      <c r="I42" s="24"/>
      <c r="J42" s="24"/>
      <c r="K42" s="26"/>
      <c r="L42" s="26"/>
      <c r="M42" s="20"/>
    </row>
    <row r="43" spans="1:13" s="3" customFormat="1" ht="9.75" customHeight="1">
      <c r="A43" s="37" t="s">
        <v>20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s="3" customFormat="1" ht="9.75" customHeight="1">
      <c r="A44" s="28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s="3" customFormat="1" ht="10.5" customHeight="1">
      <c r="A45" s="28" t="s">
        <v>22</v>
      </c>
      <c r="B45" s="29"/>
      <c r="C45" s="29"/>
      <c r="D45" s="29"/>
      <c r="E45" s="30"/>
      <c r="F45" s="31"/>
      <c r="G45" s="31"/>
      <c r="H45" s="31"/>
      <c r="I45" s="31"/>
      <c r="J45" s="31"/>
      <c r="K45" s="31"/>
      <c r="L45" s="31"/>
      <c r="M45" s="29"/>
    </row>
    <row r="46" spans="1:13" s="3" customFormat="1" ht="9">
      <c r="A46" s="28" t="s">
        <v>26</v>
      </c>
      <c r="B46" s="29"/>
      <c r="C46" s="29"/>
      <c r="D46" s="29"/>
      <c r="E46" s="30"/>
      <c r="F46" s="31"/>
      <c r="G46" s="31"/>
      <c r="H46" s="31"/>
      <c r="I46" s="31"/>
      <c r="J46" s="31"/>
      <c r="K46" s="31"/>
      <c r="L46" s="31"/>
      <c r="M46" s="29"/>
    </row>
    <row r="47" s="3" customFormat="1" ht="9">
      <c r="A47" s="2"/>
    </row>
    <row r="48" s="3" customFormat="1" ht="9">
      <c r="A48" s="2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pans="1:15" s="3" customFormat="1" ht="9">
      <c r="A562" s="2"/>
      <c r="O562" s="17"/>
    </row>
    <row r="563" spans="1:15" s="3" customFormat="1" ht="9">
      <c r="A563" s="2"/>
      <c r="O563" s="17"/>
    </row>
    <row r="564" spans="1:15" s="3" customFormat="1" ht="9">
      <c r="A564" s="2"/>
      <c r="O564" s="17"/>
    </row>
    <row r="565" spans="1:15" s="3" customFormat="1" ht="9">
      <c r="A565" s="2"/>
      <c r="O565" s="17"/>
    </row>
    <row r="566" spans="1:15" s="3" customFormat="1" ht="9">
      <c r="A566" s="2"/>
      <c r="O566" s="17"/>
    </row>
  </sheetData>
  <sheetProtection/>
  <mergeCells count="7">
    <mergeCell ref="A43:M43"/>
    <mergeCell ref="A1:M1"/>
    <mergeCell ref="A3:A4"/>
    <mergeCell ref="B3:B4"/>
    <mergeCell ref="M3:M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cp:lastPrinted>2023-05-18T19:13:59Z</cp:lastPrinted>
  <dcterms:created xsi:type="dcterms:W3CDTF">1998-02-13T16:16:03Z</dcterms:created>
  <dcterms:modified xsi:type="dcterms:W3CDTF">2024-06-13T17:28:57Z</dcterms:modified>
  <cp:category/>
  <cp:version/>
  <cp:contentType/>
  <cp:contentStatus/>
</cp:coreProperties>
</file>