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200" windowHeight="8210" tabRatio="726" activeTab="0"/>
  </bookViews>
  <sheets>
    <sheet name="T4.3" sheetId="1" r:id="rId1"/>
  </sheets>
  <definedNames>
    <definedName name="_xlnm.Print_Area" localSheetId="0">'T4.3'!$A$1:$L$42</definedName>
  </definedNames>
  <calcPr fullCalcOnLoad="1"/>
</workbook>
</file>

<file path=xl/sharedStrings.xml><?xml version="1.0" encoding="utf-8"?>
<sst xmlns="http://schemas.openxmlformats.org/spreadsheetml/2006/main" count="39" uniqueCount="36">
  <si>
    <t>Região Norte</t>
  </si>
  <si>
    <t>Amazonas</t>
  </si>
  <si>
    <t>Pará</t>
  </si>
  <si>
    <t>Tocantins</t>
  </si>
  <si>
    <t>Maranhão</t>
  </si>
  <si>
    <t>Piauí</t>
  </si>
  <si>
    <t>Ceará</t>
  </si>
  <si>
    <t xml:space="preserve">Rio Grande do Norte </t>
  </si>
  <si>
    <t>Paraíba</t>
  </si>
  <si>
    <t>Pernambuco</t>
  </si>
  <si>
    <t>Alagoas</t>
  </si>
  <si>
    <t xml:space="preserve">Sergipe </t>
  </si>
  <si>
    <t xml:space="preserve">Bahia </t>
  </si>
  <si>
    <t>Minas Gerais</t>
  </si>
  <si>
    <t>Rio de Janeiro</t>
  </si>
  <si>
    <t xml:space="preserve">São Paulo </t>
  </si>
  <si>
    <t xml:space="preserve">Paraná </t>
  </si>
  <si>
    <t xml:space="preserve">Rio Grande do Sul </t>
  </si>
  <si>
    <t>Região Centro-Oeste</t>
  </si>
  <si>
    <t xml:space="preserve">Mato Grosso do Sul </t>
  </si>
  <si>
    <t xml:space="preserve">Mato Grosso </t>
  </si>
  <si>
    <t>Goiás</t>
  </si>
  <si>
    <t xml:space="preserve">Espírito Santo </t>
  </si>
  <si>
    <r>
      <t>Produção de etanol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</si>
  <si>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</si>
  <si>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Acre</t>
  </si>
  <si>
    <t>Rondônia</t>
  </si>
  <si>
    <t>..</t>
  </si>
  <si>
    <t>Grandes Regiões e Unidades da Federação</t>
  </si>
  <si>
    <t>Região Nordeste</t>
  </si>
  <si>
    <t>Região Sudeste</t>
  </si>
  <si>
    <t>Região Sul</t>
  </si>
  <si>
    <t>Nota: Estão relacionadas apenas as unidades da Federação onde houve produção de etanol hidratado no período especificado.</t>
  </si>
  <si>
    <t>22/21
%</t>
  </si>
  <si>
    <t>Tabela 4.3 – Produção de etanol hidratado, segundo grandes regiões e unidades da Federação – 2013-2022</t>
  </si>
  <si>
    <t>Fonte: ANP/SPC, conforme a Resolução ANP nº 729/2018.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</si>
</sst>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00"/>
    <numFmt numFmtId="192" formatCode="#,##0.0000"/>
    <numFmt numFmtId="193" formatCode="#,##0.0"/>
    <numFmt numFmtId="194" formatCode="0.0000"/>
    <numFmt numFmtId="195" formatCode="_(* #,##0.00000_);_(* \(#,##0.00000\);_(* &quot;-&quot;??_);_(@_)"/>
    <numFmt numFmtId="196" formatCode="#,##0.00000"/>
    <numFmt numFmtId="197" formatCode="_(* #,##0.0000_);_(* \(#,##0.0000\);_(* &quot;-&quot;????_);_(@_)"/>
    <numFmt numFmtId="198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left" vertical="center"/>
    </xf>
    <xf numFmtId="171" fontId="6" fillId="33" borderId="0" xfId="60" applyFont="1" applyFill="1" applyBorder="1" applyAlignment="1">
      <alignment horizontal="right" vertical="center" wrapText="1"/>
    </xf>
    <xf numFmtId="2" fontId="5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left"/>
    </xf>
    <xf numFmtId="171" fontId="5" fillId="33" borderId="0" xfId="60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left"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horizontal="left" vertical="center"/>
    </xf>
    <xf numFmtId="187" fontId="6" fillId="33" borderId="0" xfId="60" applyNumberFormat="1" applyFont="1" applyFill="1" applyBorder="1" applyAlignment="1">
      <alignment horizontal="right" vertical="center" wrapText="1"/>
    </xf>
    <xf numFmtId="187" fontId="5" fillId="33" borderId="0" xfId="6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198" fontId="6" fillId="33" borderId="0" xfId="48" applyNumberFormat="1" applyFont="1" applyFill="1" applyBorder="1" applyAlignment="1">
      <alignment horizontal="right" vertical="center" wrapText="1"/>
    </xf>
    <xf numFmtId="171" fontId="6" fillId="33" borderId="0" xfId="60" applyNumberFormat="1" applyFont="1" applyFill="1" applyBorder="1" applyAlignment="1">
      <alignment horizontal="right" wrapText="1"/>
    </xf>
    <xf numFmtId="4" fontId="6" fillId="33" borderId="0" xfId="60" applyNumberFormat="1" applyFont="1" applyFill="1" applyBorder="1" applyAlignment="1" applyProtection="1">
      <alignment horizontal="right" wrapText="1"/>
      <protection/>
    </xf>
    <xf numFmtId="171" fontId="5" fillId="33" borderId="0" xfId="60" applyFont="1" applyFill="1" applyBorder="1" applyAlignment="1">
      <alignment horizontal="right" wrapText="1"/>
    </xf>
    <xf numFmtId="195" fontId="5" fillId="33" borderId="0" xfId="6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horizontal="right" wrapText="1"/>
    </xf>
    <xf numFmtId="171" fontId="6" fillId="33" borderId="0" xfId="60" applyFont="1" applyFill="1" applyBorder="1" applyAlignment="1">
      <alignment horizontal="right" wrapText="1"/>
    </xf>
    <xf numFmtId="4" fontId="5" fillId="33" borderId="0" xfId="60" applyNumberFormat="1" applyFont="1" applyFill="1" applyBorder="1" applyAlignment="1" applyProtection="1">
      <alignment horizontal="right" wrapText="1"/>
      <protection/>
    </xf>
    <xf numFmtId="171" fontId="5" fillId="33" borderId="0" xfId="60" applyFont="1" applyFill="1" applyBorder="1" applyAlignment="1">
      <alignment/>
    </xf>
    <xf numFmtId="196" fontId="5" fillId="33" borderId="0" xfId="60" applyNumberFormat="1" applyFont="1" applyFill="1" applyBorder="1" applyAlignment="1" applyProtection="1">
      <alignment horizontal="right" wrapText="1"/>
      <protection/>
    </xf>
    <xf numFmtId="4" fontId="5" fillId="33" borderId="0" xfId="0" applyNumberFormat="1" applyFont="1" applyFill="1" applyBorder="1" applyAlignment="1">
      <alignment horizontal="right" vertical="center" wrapText="1"/>
    </xf>
    <xf numFmtId="171" fontId="5" fillId="33" borderId="0" xfId="60" applyFont="1" applyFill="1" applyBorder="1" applyAlignment="1">
      <alignment/>
    </xf>
    <xf numFmtId="187" fontId="5" fillId="33" borderId="0" xfId="60" applyNumberFormat="1" applyFont="1" applyFill="1" applyBorder="1" applyAlignment="1">
      <alignment horizontal="right" vertical="center" wrapText="1"/>
    </xf>
    <xf numFmtId="187" fontId="5" fillId="33" borderId="0" xfId="60" applyNumberFormat="1" applyFont="1" applyFill="1" applyBorder="1" applyAlignment="1">
      <alignment/>
    </xf>
    <xf numFmtId="189" fontId="44" fillId="35" borderId="0" xfId="60" applyNumberFormat="1" applyFont="1" applyFill="1" applyBorder="1" applyAlignment="1">
      <alignment horizontal="center" vertical="center"/>
    </xf>
    <xf numFmtId="189" fontId="5" fillId="33" borderId="0" xfId="60" applyNumberFormat="1" applyFont="1" applyFill="1" applyBorder="1" applyAlignment="1">
      <alignment horizontal="right" wrapText="1"/>
    </xf>
    <xf numFmtId="189" fontId="5" fillId="33" borderId="0" xfId="6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6" borderId="14" xfId="0" applyNumberFormat="1" applyFont="1" applyFill="1" applyBorder="1" applyAlignment="1">
      <alignment horizontal="center" vertical="center" wrapText="1"/>
    </xf>
    <xf numFmtId="2" fontId="6" fillId="36" borderId="15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6" fillId="36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SheetLayoutView="100" zoomScalePageLayoutView="0" workbookViewId="0" topLeftCell="A1">
      <selection activeCell="A2" sqref="A2"/>
    </sheetView>
  </sheetViews>
  <sheetFormatPr defaultColWidth="5.7109375" defaultRowHeight="9" customHeight="1"/>
  <cols>
    <col min="1" max="1" width="16.28125" style="8" customWidth="1"/>
    <col min="2" max="3" width="8.28125" style="1" customWidth="1"/>
    <col min="4" max="4" width="8.421875" style="1" customWidth="1"/>
    <col min="5" max="6" width="8.28125" style="1" customWidth="1"/>
    <col min="7" max="7" width="8.421875" style="1" customWidth="1"/>
    <col min="8" max="9" width="8.28125" style="1" customWidth="1"/>
    <col min="10" max="10" width="9.00390625" style="1" bestFit="1" customWidth="1"/>
    <col min="11" max="11" width="8.57421875" style="1" customWidth="1"/>
    <col min="12" max="12" width="6.7109375" style="1" customWidth="1"/>
    <col min="13" max="13" width="9.140625" style="1" customWidth="1"/>
    <col min="14" max="14" width="8.8515625" style="1" customWidth="1"/>
    <col min="15" max="15" width="9.421875" style="1" customWidth="1"/>
    <col min="16" max="16" width="7.140625" style="1" customWidth="1"/>
    <col min="17" max="16384" width="5.7109375" style="1" customWidth="1"/>
  </cols>
  <sheetData>
    <row r="1" spans="1:12" ht="12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9" customHeight="1">
      <c r="A2" s="1"/>
    </row>
    <row r="3" spans="1:12" ht="15" customHeight="1">
      <c r="A3" s="38" t="s">
        <v>28</v>
      </c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  <c r="L3" s="36" t="s">
        <v>33</v>
      </c>
    </row>
    <row r="4" spans="1:12" ht="12.75" customHeight="1">
      <c r="A4" s="39"/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  <c r="H4" s="2">
        <v>2019</v>
      </c>
      <c r="I4" s="2">
        <v>2020</v>
      </c>
      <c r="J4" s="2">
        <v>2021</v>
      </c>
      <c r="K4" s="2">
        <v>2022</v>
      </c>
      <c r="L4" s="37"/>
    </row>
    <row r="5" spans="1:14" ht="9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N5" s="15"/>
    </row>
    <row r="6" spans="1:24" ht="9" customHeight="1">
      <c r="A6" s="6" t="s">
        <v>24</v>
      </c>
      <c r="B6" s="20">
        <f aca="true" t="shared" si="0" ref="B6:I6">B8+B15+B26+B32+B36</f>
        <v>15718.518051</v>
      </c>
      <c r="C6" s="20">
        <f t="shared" si="0"/>
        <v>16470.770439</v>
      </c>
      <c r="D6" s="20">
        <f t="shared" si="0"/>
        <v>18610.699149</v>
      </c>
      <c r="E6" s="20">
        <f t="shared" si="0"/>
        <v>17032.752024</v>
      </c>
      <c r="F6" s="20">
        <f t="shared" si="0"/>
        <v>16952.263695999998</v>
      </c>
      <c r="G6" s="20">
        <f t="shared" si="0"/>
        <v>23622.872556000002</v>
      </c>
      <c r="H6" s="20">
        <f t="shared" si="0"/>
        <v>24910.402769999997</v>
      </c>
      <c r="I6" s="20">
        <f t="shared" si="0"/>
        <v>22454.555506999997</v>
      </c>
      <c r="J6" s="20">
        <f>J8+J15+J26+J32+J36</f>
        <v>18564.626401999998</v>
      </c>
      <c r="K6" s="20">
        <f>K8+K15+K26+K32+K36</f>
        <v>18414.435161999998</v>
      </c>
      <c r="L6" s="21">
        <f>((K6/J6)-1)*100</f>
        <v>-0.8090183812361595</v>
      </c>
      <c r="M6" s="33">
        <f>(K6/B6)^(1/10)</f>
        <v>1.0159554873896592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2:14" ht="9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6"/>
      <c r="N7" s="31"/>
    </row>
    <row r="8" spans="1:14" ht="9" customHeight="1">
      <c r="A8" s="9" t="s">
        <v>0</v>
      </c>
      <c r="B8" s="25">
        <f aca="true" t="shared" si="1" ref="B8:I8">SUM(B9:B13)</f>
        <v>96.40349</v>
      </c>
      <c r="C8" s="25">
        <f t="shared" si="1"/>
        <v>86.307455</v>
      </c>
      <c r="D8" s="25">
        <f t="shared" si="1"/>
        <v>96.300779</v>
      </c>
      <c r="E8" s="25">
        <f t="shared" si="1"/>
        <v>68.131</v>
      </c>
      <c r="F8" s="25">
        <f t="shared" si="1"/>
        <v>78.33981299999999</v>
      </c>
      <c r="G8" s="25">
        <f t="shared" si="1"/>
        <v>101.012929</v>
      </c>
      <c r="H8" s="25">
        <f t="shared" si="1"/>
        <v>115.60300000000001</v>
      </c>
      <c r="I8" s="25">
        <f t="shared" si="1"/>
        <v>109.118536</v>
      </c>
      <c r="J8" s="25">
        <f>SUM(J9:J13)</f>
        <v>123.97202399999998</v>
      </c>
      <c r="K8" s="25">
        <f>SUM(K9:K13)</f>
        <v>136.151</v>
      </c>
      <c r="L8" s="21">
        <f>((K8/J8)-1)*100</f>
        <v>9.823971253385388</v>
      </c>
      <c r="M8" s="19"/>
      <c r="N8" s="31"/>
    </row>
    <row r="9" spans="1:14" ht="9" customHeight="1">
      <c r="A9" s="3" t="s">
        <v>26</v>
      </c>
      <c r="B9" s="10">
        <v>7.460332999999999</v>
      </c>
      <c r="C9" s="10">
        <v>12.769985000000002</v>
      </c>
      <c r="D9" s="10">
        <v>12.988814999999999</v>
      </c>
      <c r="E9" s="10">
        <v>9.058</v>
      </c>
      <c r="F9" s="10">
        <v>4.901497</v>
      </c>
      <c r="G9" s="10">
        <v>1.3896350000000002</v>
      </c>
      <c r="H9" s="10">
        <v>4.848</v>
      </c>
      <c r="I9" s="10">
        <v>0.0663</v>
      </c>
      <c r="J9" s="10">
        <v>0</v>
      </c>
      <c r="K9" s="10">
        <v>0</v>
      </c>
      <c r="L9" s="29" t="s">
        <v>27</v>
      </c>
      <c r="M9" s="19"/>
      <c r="N9" s="31"/>
    </row>
    <row r="10" spans="1:14" ht="9" customHeight="1">
      <c r="A10" s="3" t="s">
        <v>25</v>
      </c>
      <c r="B10" s="10">
        <v>5.008348</v>
      </c>
      <c r="C10" s="10">
        <v>0</v>
      </c>
      <c r="D10" s="10">
        <v>4.508889</v>
      </c>
      <c r="E10" s="10">
        <v>3.673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29" t="s">
        <v>27</v>
      </c>
      <c r="M10" s="19"/>
      <c r="N10" s="31"/>
    </row>
    <row r="11" spans="1:14" ht="9" customHeight="1">
      <c r="A11" s="3" t="s">
        <v>1</v>
      </c>
      <c r="B11" s="10">
        <v>4.874878</v>
      </c>
      <c r="C11" s="10">
        <v>2.918</v>
      </c>
      <c r="D11" s="10">
        <v>5.804</v>
      </c>
      <c r="E11" s="10">
        <v>5.497</v>
      </c>
      <c r="F11" s="10">
        <v>4.845000000000001</v>
      </c>
      <c r="G11" s="10">
        <v>5.468</v>
      </c>
      <c r="H11" s="10">
        <v>8.816</v>
      </c>
      <c r="I11" s="10">
        <v>9.009</v>
      </c>
      <c r="J11" s="10">
        <v>6.387398</v>
      </c>
      <c r="K11" s="10">
        <v>5.895</v>
      </c>
      <c r="L11" s="26">
        <f>((K11/J11)-1)*100</f>
        <v>-7.708898052070667</v>
      </c>
      <c r="M11" s="19"/>
      <c r="N11" s="31"/>
    </row>
    <row r="12" spans="1:14" ht="9" customHeight="1">
      <c r="A12" s="3" t="s">
        <v>2</v>
      </c>
      <c r="B12" s="10">
        <v>8.970875</v>
      </c>
      <c r="C12" s="10">
        <v>8.34413</v>
      </c>
      <c r="D12" s="10">
        <v>11.135997999999999</v>
      </c>
      <c r="E12" s="10">
        <v>4.456</v>
      </c>
      <c r="F12" s="10">
        <v>8.086779</v>
      </c>
      <c r="G12" s="10">
        <v>8.631699999999999</v>
      </c>
      <c r="H12" s="10">
        <v>17.105</v>
      </c>
      <c r="I12" s="10">
        <v>11.724910000000001</v>
      </c>
      <c r="J12" s="10">
        <v>13.368034999999999</v>
      </c>
      <c r="K12" s="10">
        <v>13.855</v>
      </c>
      <c r="L12" s="26">
        <f>((K12/J12)-1)*100</f>
        <v>3.6427567701610597</v>
      </c>
      <c r="M12" s="19"/>
      <c r="N12" s="31"/>
    </row>
    <row r="13" spans="1:25" ht="9" customHeight="1">
      <c r="A13" s="3" t="s">
        <v>3</v>
      </c>
      <c r="B13" s="10">
        <v>70.089056</v>
      </c>
      <c r="C13" s="10">
        <v>62.27534000000001</v>
      </c>
      <c r="D13" s="10">
        <v>61.863077000000004</v>
      </c>
      <c r="E13" s="10">
        <v>45.447</v>
      </c>
      <c r="F13" s="10">
        <v>60.506536999999994</v>
      </c>
      <c r="G13" s="10">
        <v>85.523594</v>
      </c>
      <c r="H13" s="10">
        <v>84.834</v>
      </c>
      <c r="I13" s="10">
        <v>88.318326</v>
      </c>
      <c r="J13" s="10">
        <v>104.21659099999998</v>
      </c>
      <c r="K13" s="10">
        <v>116.401</v>
      </c>
      <c r="L13" s="26">
        <f>((K13/J13)-1)*100</f>
        <v>11.691429246615836</v>
      </c>
      <c r="M13" s="7"/>
      <c r="N13" s="32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14" ht="9" customHeight="1">
      <c r="A14" s="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4"/>
      <c r="M14" s="19"/>
      <c r="N14" s="31"/>
    </row>
    <row r="15" spans="1:14" ht="9" customHeight="1">
      <c r="A15" s="6" t="s">
        <v>29</v>
      </c>
      <c r="B15" s="25">
        <f aca="true" t="shared" si="2" ref="B15:I15">SUM(B16:B24)</f>
        <v>536.8173710000001</v>
      </c>
      <c r="C15" s="25">
        <f t="shared" si="2"/>
        <v>660.7461069999999</v>
      </c>
      <c r="D15" s="25">
        <f t="shared" si="2"/>
        <v>1117.958018</v>
      </c>
      <c r="E15" s="25">
        <f t="shared" si="2"/>
        <v>690.9652020000001</v>
      </c>
      <c r="F15" s="25">
        <f t="shared" si="2"/>
        <v>646.824833</v>
      </c>
      <c r="G15" s="25">
        <f t="shared" si="2"/>
        <v>1290.7838940000001</v>
      </c>
      <c r="H15" s="25">
        <f t="shared" si="2"/>
        <v>1134.27023</v>
      </c>
      <c r="I15" s="25">
        <f t="shared" si="2"/>
        <v>1064.309697</v>
      </c>
      <c r="J15" s="25">
        <f>SUM(J16:J24)</f>
        <v>957.6414589999998</v>
      </c>
      <c r="K15" s="25">
        <f>SUM(K16:K24)</f>
        <v>855.1735669999999</v>
      </c>
      <c r="L15" s="21">
        <f>((K15/J15)-1)*100</f>
        <v>-10.700026720543221</v>
      </c>
      <c r="M15" s="19"/>
      <c r="N15" s="31"/>
    </row>
    <row r="16" spans="1:14" ht="9" customHeight="1">
      <c r="A16" s="3" t="s">
        <v>4</v>
      </c>
      <c r="B16" s="27">
        <v>13.420684999999999</v>
      </c>
      <c r="C16" s="27">
        <v>13.576687</v>
      </c>
      <c r="D16" s="27">
        <v>42.276658</v>
      </c>
      <c r="E16" s="27">
        <v>16.950289</v>
      </c>
      <c r="F16" s="27">
        <v>19.620612</v>
      </c>
      <c r="G16" s="27">
        <v>24.865299999999998</v>
      </c>
      <c r="H16" s="27">
        <v>25.705500000000004</v>
      </c>
      <c r="I16" s="27">
        <v>15.135041</v>
      </c>
      <c r="J16" s="27">
        <v>9.821679</v>
      </c>
      <c r="K16" s="27">
        <v>12.853</v>
      </c>
      <c r="L16" s="26">
        <f>((K16/J16)-1)*100</f>
        <v>30.86357230774901</v>
      </c>
      <c r="M16" s="19"/>
      <c r="N16" s="31"/>
    </row>
    <row r="17" spans="1:14" ht="9" customHeight="1">
      <c r="A17" s="3" t="s">
        <v>5</v>
      </c>
      <c r="B17" s="27">
        <v>1.086158</v>
      </c>
      <c r="C17" s="27">
        <v>0.5303369999999998</v>
      </c>
      <c r="D17" s="27">
        <v>3.3405299999999998</v>
      </c>
      <c r="E17" s="27">
        <v>0.215135</v>
      </c>
      <c r="F17" s="27">
        <v>0.823357</v>
      </c>
      <c r="G17" s="27">
        <v>19.461271</v>
      </c>
      <c r="H17" s="27">
        <v>29.654773</v>
      </c>
      <c r="I17" s="27">
        <v>10.475772999999998</v>
      </c>
      <c r="J17" s="27">
        <v>17.488773000000002</v>
      </c>
      <c r="K17" s="27">
        <v>17.117</v>
      </c>
      <c r="L17" s="26">
        <f>((K17/J17)-1)*100</f>
        <v>-2.125780922423781</v>
      </c>
      <c r="M17" s="19"/>
      <c r="N17" s="31"/>
    </row>
    <row r="18" spans="1:14" ht="9" customHeight="1">
      <c r="A18" s="3" t="s">
        <v>6</v>
      </c>
      <c r="B18" s="27">
        <v>9.000694</v>
      </c>
      <c r="C18" s="27">
        <v>9.131623</v>
      </c>
      <c r="D18" s="27">
        <v>14.599848999999999</v>
      </c>
      <c r="E18" s="27">
        <v>5.242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9" t="s">
        <v>27</v>
      </c>
      <c r="M18" s="19"/>
      <c r="N18" s="31"/>
    </row>
    <row r="19" spans="1:14" ht="9" customHeight="1">
      <c r="A19" s="3" t="s">
        <v>7</v>
      </c>
      <c r="B19" s="27">
        <v>20.078894000000002</v>
      </c>
      <c r="C19" s="27">
        <v>27.437839999999998</v>
      </c>
      <c r="D19" s="27">
        <v>34.10563499999999</v>
      </c>
      <c r="E19" s="27">
        <v>33.59554200000001</v>
      </c>
      <c r="F19" s="27">
        <v>39.681669</v>
      </c>
      <c r="G19" s="27">
        <v>93.096981</v>
      </c>
      <c r="H19" s="27">
        <v>90.660679</v>
      </c>
      <c r="I19" s="27">
        <v>86.455671</v>
      </c>
      <c r="J19" s="27">
        <v>70.598795</v>
      </c>
      <c r="K19" s="27">
        <v>62.743</v>
      </c>
      <c r="L19" s="26">
        <f aca="true" t="shared" si="3" ref="L19:L24">((K19/J19)-1)*100</f>
        <v>-11.127378307235968</v>
      </c>
      <c r="M19" s="19"/>
      <c r="N19" s="31"/>
    </row>
    <row r="20" spans="1:14" ht="9" customHeight="1">
      <c r="A20" s="3" t="s">
        <v>8</v>
      </c>
      <c r="B20" s="27">
        <v>101.53453700000001</v>
      </c>
      <c r="C20" s="27">
        <v>140.20849199999998</v>
      </c>
      <c r="D20" s="27">
        <v>238.35336700000002</v>
      </c>
      <c r="E20" s="27">
        <v>201.706576</v>
      </c>
      <c r="F20" s="27">
        <v>175.80868900000002</v>
      </c>
      <c r="G20" s="27">
        <v>260.63797700000003</v>
      </c>
      <c r="H20" s="27">
        <v>175.294908</v>
      </c>
      <c r="I20" s="27">
        <v>197.884055</v>
      </c>
      <c r="J20" s="27">
        <v>135.851632</v>
      </c>
      <c r="K20" s="27">
        <v>130.539</v>
      </c>
      <c r="L20" s="26">
        <f t="shared" si="3"/>
        <v>-3.9106133079063854</v>
      </c>
      <c r="M20" s="19"/>
      <c r="N20" s="31"/>
    </row>
    <row r="21" spans="1:14" ht="9" customHeight="1">
      <c r="A21" s="3" t="s">
        <v>9</v>
      </c>
      <c r="B21" s="27">
        <v>96.25845200000002</v>
      </c>
      <c r="C21" s="27">
        <v>143.232432</v>
      </c>
      <c r="D21" s="27">
        <v>253.938549</v>
      </c>
      <c r="E21" s="27">
        <v>223.75485700000002</v>
      </c>
      <c r="F21" s="27">
        <v>179.500303</v>
      </c>
      <c r="G21" s="27">
        <v>378.910317</v>
      </c>
      <c r="H21" s="27">
        <v>263.504615</v>
      </c>
      <c r="I21" s="27">
        <v>281.377313</v>
      </c>
      <c r="J21" s="27">
        <v>206.631371</v>
      </c>
      <c r="K21" s="27">
        <v>157.539567</v>
      </c>
      <c r="L21" s="26">
        <f t="shared" si="3"/>
        <v>-23.758156257889805</v>
      </c>
      <c r="M21" s="19"/>
      <c r="N21" s="31"/>
    </row>
    <row r="22" spans="1:14" ht="9" customHeight="1">
      <c r="A22" s="3" t="s">
        <v>10</v>
      </c>
      <c r="B22" s="27">
        <v>160.90483300000005</v>
      </c>
      <c r="C22" s="27">
        <v>143.879466</v>
      </c>
      <c r="D22" s="27">
        <v>221.51071399999998</v>
      </c>
      <c r="E22" s="27">
        <v>104.568698</v>
      </c>
      <c r="F22" s="27">
        <v>85.964</v>
      </c>
      <c r="G22" s="27">
        <v>266.966694</v>
      </c>
      <c r="H22" s="27">
        <v>303.554564</v>
      </c>
      <c r="I22" s="27">
        <v>239.29209999999998</v>
      </c>
      <c r="J22" s="27">
        <v>233.61012799999997</v>
      </c>
      <c r="K22" s="27">
        <v>208.332</v>
      </c>
      <c r="L22" s="26">
        <f t="shared" si="3"/>
        <v>-10.820647296593233</v>
      </c>
      <c r="M22" s="19"/>
      <c r="N22" s="31"/>
    </row>
    <row r="23" spans="1:14" ht="9" customHeight="1">
      <c r="A23" s="3" t="s">
        <v>11</v>
      </c>
      <c r="B23" s="27">
        <v>68.53469</v>
      </c>
      <c r="C23" s="27">
        <v>74.22837299999999</v>
      </c>
      <c r="D23" s="27">
        <v>134.764695</v>
      </c>
      <c r="E23" s="27">
        <v>54.703482</v>
      </c>
      <c r="F23" s="27">
        <v>39.369203</v>
      </c>
      <c r="G23" s="27">
        <v>81.357524</v>
      </c>
      <c r="H23" s="27">
        <v>80.179147</v>
      </c>
      <c r="I23" s="27">
        <v>77.16647</v>
      </c>
      <c r="J23" s="27">
        <v>93.100028</v>
      </c>
      <c r="K23" s="27">
        <v>63.684</v>
      </c>
      <c r="L23" s="26">
        <f t="shared" si="3"/>
        <v>-31.596153762703484</v>
      </c>
      <c r="M23" s="19"/>
      <c r="N23" s="31"/>
    </row>
    <row r="24" spans="1:24" ht="9" customHeight="1">
      <c r="A24" s="3" t="s">
        <v>12</v>
      </c>
      <c r="B24" s="27">
        <v>65.99842800000002</v>
      </c>
      <c r="C24" s="27">
        <v>108.52085699999999</v>
      </c>
      <c r="D24" s="27">
        <v>175.06802100000004</v>
      </c>
      <c r="E24" s="27">
        <v>50.228623</v>
      </c>
      <c r="F24" s="27">
        <v>106.057</v>
      </c>
      <c r="G24" s="27">
        <v>165.48783</v>
      </c>
      <c r="H24" s="27">
        <v>165.71604399999998</v>
      </c>
      <c r="I24" s="27">
        <v>156.523274</v>
      </c>
      <c r="J24" s="27">
        <v>190.539053</v>
      </c>
      <c r="K24" s="27">
        <v>202.366</v>
      </c>
      <c r="L24" s="26">
        <f t="shared" si="3"/>
        <v>6.207098657092636</v>
      </c>
      <c r="M24" s="30"/>
      <c r="N24" s="32"/>
      <c r="P24" s="30"/>
      <c r="Q24" s="30"/>
      <c r="R24" s="30"/>
      <c r="S24" s="30"/>
      <c r="T24" s="30"/>
      <c r="U24" s="30"/>
      <c r="V24" s="30"/>
      <c r="W24" s="30"/>
      <c r="X24" s="30"/>
    </row>
    <row r="25" spans="1:14" ht="9" customHeight="1">
      <c r="A25" s="3"/>
      <c r="B25" s="22"/>
      <c r="C25" s="22"/>
      <c r="D25" s="22"/>
      <c r="E25" s="22"/>
      <c r="F25" s="22"/>
      <c r="G25" s="22"/>
      <c r="H25" s="22"/>
      <c r="I25" s="22"/>
      <c r="J25" s="22"/>
      <c r="K25" s="34"/>
      <c r="L25" s="24"/>
      <c r="M25" s="19"/>
      <c r="N25" s="31"/>
    </row>
    <row r="26" spans="1:14" ht="9" customHeight="1">
      <c r="A26" s="6" t="s">
        <v>30</v>
      </c>
      <c r="B26" s="25">
        <f aca="true" t="shared" si="4" ref="B26:I26">SUM(B27:B30)</f>
        <v>8957.843165</v>
      </c>
      <c r="C26" s="25">
        <f t="shared" si="4"/>
        <v>9163.573475000001</v>
      </c>
      <c r="D26" s="25">
        <f t="shared" si="4"/>
        <v>9896.199219999999</v>
      </c>
      <c r="E26" s="25">
        <f t="shared" si="4"/>
        <v>9401.149442</v>
      </c>
      <c r="F26" s="25">
        <f t="shared" si="4"/>
        <v>9197.755673</v>
      </c>
      <c r="G26" s="25">
        <f t="shared" si="4"/>
        <v>13633.889842000002</v>
      </c>
      <c r="H26" s="25">
        <f t="shared" si="4"/>
        <v>13685.132625</v>
      </c>
      <c r="I26" s="25">
        <f t="shared" si="4"/>
        <v>11903.129697999999</v>
      </c>
      <c r="J26" s="25">
        <f>SUM(J27:J30)</f>
        <v>8508.603898000001</v>
      </c>
      <c r="K26" s="20">
        <f>SUM(K27:K30)</f>
        <v>8234.338595</v>
      </c>
      <c r="L26" s="21">
        <f>((K26/J26)-1)*100</f>
        <v>-3.223387835276592</v>
      </c>
      <c r="M26" s="19"/>
      <c r="N26" s="31"/>
    </row>
    <row r="27" spans="1:14" ht="9" customHeight="1">
      <c r="A27" s="3" t="s">
        <v>13</v>
      </c>
      <c r="B27" s="27">
        <v>1576.295201</v>
      </c>
      <c r="C27" s="27">
        <v>1581.065609</v>
      </c>
      <c r="D27" s="27">
        <v>2098.062747</v>
      </c>
      <c r="E27" s="27">
        <v>1597.393875</v>
      </c>
      <c r="F27" s="27">
        <v>1703.152191</v>
      </c>
      <c r="G27" s="27">
        <v>2427.9796589999996</v>
      </c>
      <c r="H27" s="27">
        <v>2572.1265059999996</v>
      </c>
      <c r="I27" s="27">
        <v>2110.654372</v>
      </c>
      <c r="J27" s="27">
        <v>1634.6406070000003</v>
      </c>
      <c r="K27" s="27">
        <v>1668.042</v>
      </c>
      <c r="L27" s="26">
        <f>((K27/J27)-1)*100</f>
        <v>2.0433478072773514</v>
      </c>
      <c r="M27" s="19"/>
      <c r="N27" s="31"/>
    </row>
    <row r="28" spans="1:24" ht="9" customHeight="1">
      <c r="A28" s="3" t="s">
        <v>22</v>
      </c>
      <c r="B28" s="27">
        <v>73.28576</v>
      </c>
      <c r="C28" s="27">
        <v>55.654856</v>
      </c>
      <c r="D28" s="27">
        <v>91.79621300000001</v>
      </c>
      <c r="E28" s="27">
        <v>27.106408999999996</v>
      </c>
      <c r="F28" s="27">
        <v>13.268790999999998</v>
      </c>
      <c r="G28" s="27">
        <v>24.760995</v>
      </c>
      <c r="H28" s="27">
        <v>14.273620000000001</v>
      </c>
      <c r="I28" s="27">
        <v>11.383837999999999</v>
      </c>
      <c r="J28" s="27">
        <v>13.669291</v>
      </c>
      <c r="K28" s="27">
        <v>16.167</v>
      </c>
      <c r="L28" s="26">
        <f>((K28/J28)-1)*100</f>
        <v>18.272410763659952</v>
      </c>
      <c r="M28" s="30"/>
      <c r="N28" s="32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9" customHeight="1">
      <c r="A29" s="3" t="s">
        <v>14</v>
      </c>
      <c r="B29" s="27">
        <v>86.09875500000001</v>
      </c>
      <c r="C29" s="27">
        <v>88.48513999999999</v>
      </c>
      <c r="D29" s="27">
        <v>57.603867</v>
      </c>
      <c r="E29" s="27">
        <v>94.68982599999998</v>
      </c>
      <c r="F29" s="27">
        <v>53.891687</v>
      </c>
      <c r="G29" s="27">
        <v>97.25979299999999</v>
      </c>
      <c r="H29" s="27">
        <v>91.61986</v>
      </c>
      <c r="I29" s="27">
        <v>139.88015200000004</v>
      </c>
      <c r="J29" s="27">
        <v>126.341</v>
      </c>
      <c r="K29" s="27">
        <v>110.169</v>
      </c>
      <c r="L29" s="26">
        <f>((K29/J29)-1)*100</f>
        <v>-12.800278611060545</v>
      </c>
      <c r="M29" s="30"/>
      <c r="N29" s="32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9" customHeight="1">
      <c r="A30" s="3" t="s">
        <v>15</v>
      </c>
      <c r="B30" s="27">
        <v>7222.163449000001</v>
      </c>
      <c r="C30" s="27">
        <v>7438.36787</v>
      </c>
      <c r="D30" s="27">
        <v>7648.736392999999</v>
      </c>
      <c r="E30" s="27">
        <v>7681.959332</v>
      </c>
      <c r="F30" s="27">
        <v>7427.443004</v>
      </c>
      <c r="G30" s="27">
        <v>11083.889395000002</v>
      </c>
      <c r="H30" s="27">
        <v>11007.112639</v>
      </c>
      <c r="I30" s="27">
        <v>9641.211335999998</v>
      </c>
      <c r="J30" s="27">
        <v>6733.953</v>
      </c>
      <c r="K30" s="35">
        <v>6439.960595</v>
      </c>
      <c r="L30" s="26">
        <f>((K30/J30)-1)*100</f>
        <v>-4.365822051327073</v>
      </c>
      <c r="M30" s="30"/>
      <c r="N30" s="27"/>
      <c r="P30" s="30"/>
      <c r="Q30" s="30"/>
      <c r="R30" s="30"/>
      <c r="S30" s="30"/>
      <c r="T30" s="30"/>
      <c r="U30" s="30"/>
      <c r="V30" s="30"/>
      <c r="W30" s="30"/>
      <c r="X30" s="30"/>
    </row>
    <row r="31" spans="1:14" ht="9" customHeight="1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34"/>
      <c r="L31" s="28"/>
      <c r="M31" s="19"/>
      <c r="N31" s="31"/>
    </row>
    <row r="32" spans="1:14" ht="9" customHeight="1">
      <c r="A32" s="6" t="s">
        <v>31</v>
      </c>
      <c r="B32" s="25">
        <f aca="true" t="shared" si="5" ref="B32:I32">SUM(B33:B34)</f>
        <v>1003.4977420000001</v>
      </c>
      <c r="C32" s="25">
        <f t="shared" si="5"/>
        <v>1052.721725</v>
      </c>
      <c r="D32" s="25">
        <f t="shared" si="5"/>
        <v>927.8856459999998</v>
      </c>
      <c r="E32" s="25">
        <f t="shared" si="5"/>
        <v>869.409</v>
      </c>
      <c r="F32" s="25">
        <f t="shared" si="5"/>
        <v>704.5009499999999</v>
      </c>
      <c r="G32" s="25">
        <f t="shared" si="5"/>
        <v>1108.259521</v>
      </c>
      <c r="H32" s="25">
        <f t="shared" si="5"/>
        <v>1096.456383</v>
      </c>
      <c r="I32" s="25">
        <f t="shared" si="5"/>
        <v>724.087311</v>
      </c>
      <c r="J32" s="25">
        <f>SUM(J33:J34)</f>
        <v>630.366304</v>
      </c>
      <c r="K32" s="25">
        <f>SUM(K33:K34)</f>
        <v>498.27500000000003</v>
      </c>
      <c r="L32" s="21">
        <f>((K32/J32)-1)*100</f>
        <v>-20.954689862356602</v>
      </c>
      <c r="M32" s="19"/>
      <c r="N32" s="31"/>
    </row>
    <row r="33" spans="1:24" ht="9" customHeight="1">
      <c r="A33" s="3" t="s">
        <v>16</v>
      </c>
      <c r="B33" s="10">
        <v>998.9878960000001</v>
      </c>
      <c r="C33" s="10">
        <v>1048.324272</v>
      </c>
      <c r="D33" s="10">
        <v>924.0989579999998</v>
      </c>
      <c r="E33" s="10">
        <v>866.495</v>
      </c>
      <c r="F33" s="10">
        <v>702.0071179999999</v>
      </c>
      <c r="G33" s="10">
        <v>1106.070095</v>
      </c>
      <c r="H33" s="10">
        <v>1094.816</v>
      </c>
      <c r="I33" s="10">
        <v>723.99906</v>
      </c>
      <c r="J33" s="10">
        <v>630.366304</v>
      </c>
      <c r="K33" s="10">
        <v>498.264</v>
      </c>
      <c r="L33" s="26">
        <f>((K33/J33)-1)*100</f>
        <v>-20.95643487948874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9" customHeight="1">
      <c r="A34" s="3" t="s">
        <v>17</v>
      </c>
      <c r="B34" s="10">
        <v>4.509846</v>
      </c>
      <c r="C34" s="10">
        <v>4.3974530000000005</v>
      </c>
      <c r="D34" s="10">
        <v>3.7866880000000003</v>
      </c>
      <c r="E34" s="10">
        <v>2.914</v>
      </c>
      <c r="F34" s="10">
        <v>2.493832</v>
      </c>
      <c r="G34" s="10">
        <v>2.189426</v>
      </c>
      <c r="H34" s="10">
        <v>1.6403829999999997</v>
      </c>
      <c r="I34" s="10">
        <v>0.088251</v>
      </c>
      <c r="J34" s="10">
        <v>0</v>
      </c>
      <c r="K34" s="10">
        <v>0.011</v>
      </c>
      <c r="L34" s="29" t="s">
        <v>27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4" ht="9" customHeight="1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6"/>
      <c r="M35" s="19"/>
      <c r="N35" s="15"/>
    </row>
    <row r="36" spans="1:15" ht="9" customHeight="1">
      <c r="A36" s="9" t="s">
        <v>18</v>
      </c>
      <c r="B36" s="25">
        <f aca="true" t="shared" si="6" ref="B36:I36">SUM(B37:B39)</f>
        <v>5123.9562829999995</v>
      </c>
      <c r="C36" s="25">
        <f t="shared" si="6"/>
        <v>5507.421677</v>
      </c>
      <c r="D36" s="25">
        <f t="shared" si="6"/>
        <v>6572.355486</v>
      </c>
      <c r="E36" s="25">
        <f t="shared" si="6"/>
        <v>6003.097380000001</v>
      </c>
      <c r="F36" s="25">
        <f t="shared" si="6"/>
        <v>6324.842427</v>
      </c>
      <c r="G36" s="25">
        <f t="shared" si="6"/>
        <v>7488.926370000001</v>
      </c>
      <c r="H36" s="25">
        <f t="shared" si="6"/>
        <v>8878.940531999997</v>
      </c>
      <c r="I36" s="25">
        <f t="shared" si="6"/>
        <v>8653.910264999999</v>
      </c>
      <c r="J36" s="25">
        <f>SUM(J37:J39)</f>
        <v>8344.042716999998</v>
      </c>
      <c r="K36" s="25">
        <f>SUM(K37:K39)</f>
        <v>8690.497</v>
      </c>
      <c r="L36" s="21">
        <f>((K36/J36)-1)*100</f>
        <v>4.152115404372769</v>
      </c>
      <c r="M36" s="19"/>
      <c r="N36" s="15"/>
      <c r="O36" s="15"/>
    </row>
    <row r="37" spans="1:15" ht="9" customHeight="1">
      <c r="A37" s="3" t="s">
        <v>19</v>
      </c>
      <c r="B37" s="27">
        <v>1638.249434</v>
      </c>
      <c r="C37" s="27">
        <v>1739.8727640000002</v>
      </c>
      <c r="D37" s="27">
        <v>2066.2039609999997</v>
      </c>
      <c r="E37" s="27">
        <v>1819.834444</v>
      </c>
      <c r="F37" s="27">
        <v>1771.6170379999996</v>
      </c>
      <c r="G37" s="27">
        <v>2490.2844950000003</v>
      </c>
      <c r="H37" s="27">
        <v>2637.3032749999993</v>
      </c>
      <c r="I37" s="27">
        <v>2209.9532109999996</v>
      </c>
      <c r="J37" s="27">
        <v>1917.4476309999998</v>
      </c>
      <c r="K37" s="27">
        <v>1912.422</v>
      </c>
      <c r="L37" s="26">
        <f>((K37/J37)-1)*100</f>
        <v>-0.2621000395916284</v>
      </c>
      <c r="M37" s="27"/>
      <c r="N37" s="27"/>
      <c r="O37" s="15"/>
    </row>
    <row r="38" spans="1:15" ht="9" customHeight="1">
      <c r="A38" s="3" t="s">
        <v>20</v>
      </c>
      <c r="B38" s="27">
        <v>605.6428359999999</v>
      </c>
      <c r="C38" s="27">
        <v>651.3834129999999</v>
      </c>
      <c r="D38" s="27">
        <v>792.8054579999999</v>
      </c>
      <c r="E38" s="27">
        <v>676.8139610000002</v>
      </c>
      <c r="F38" s="27">
        <v>854.4679820000001</v>
      </c>
      <c r="G38" s="27">
        <v>1123.585724</v>
      </c>
      <c r="H38" s="27">
        <v>1559.3542019999998</v>
      </c>
      <c r="I38" s="27">
        <v>2223.1139399999997</v>
      </c>
      <c r="J38" s="27">
        <v>2702.1906619999995</v>
      </c>
      <c r="K38" s="27">
        <v>2743.04</v>
      </c>
      <c r="L38" s="26">
        <f>((K38/J38)-1)*100</f>
        <v>1.511711907470148</v>
      </c>
      <c r="M38" s="27"/>
      <c r="N38" s="27"/>
      <c r="O38" s="15"/>
    </row>
    <row r="39" spans="1:24" ht="9" customHeight="1">
      <c r="A39" s="3" t="s">
        <v>21</v>
      </c>
      <c r="B39" s="27">
        <v>2880.064013</v>
      </c>
      <c r="C39" s="27">
        <v>3116.1655</v>
      </c>
      <c r="D39" s="27">
        <v>3713.3460670000004</v>
      </c>
      <c r="E39" s="27">
        <v>3506.4489750000002</v>
      </c>
      <c r="F39" s="27">
        <v>3698.757407</v>
      </c>
      <c r="G39" s="27">
        <v>3875.056151</v>
      </c>
      <c r="H39" s="27">
        <v>4682.283054999999</v>
      </c>
      <c r="I39" s="27">
        <v>4220.843114</v>
      </c>
      <c r="J39" s="27">
        <v>3724.404424</v>
      </c>
      <c r="K39" s="27">
        <v>4035.035</v>
      </c>
      <c r="L39" s="26">
        <f>((K39/J39)-1)*100</f>
        <v>8.34040938192162</v>
      </c>
      <c r="M39" s="27"/>
      <c r="N39" s="27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12" ht="9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9" customHeight="1">
      <c r="A41" s="18" t="s">
        <v>35</v>
      </c>
      <c r="B41" s="17"/>
      <c r="C41" s="17"/>
      <c r="D41" s="17"/>
      <c r="E41" s="17"/>
      <c r="F41" s="17"/>
      <c r="G41" s="17"/>
      <c r="H41" s="13"/>
      <c r="I41" s="13"/>
      <c r="J41" s="13"/>
      <c r="K41" s="13"/>
      <c r="L41" s="13"/>
    </row>
    <row r="42" spans="1:12" ht="9" customHeight="1">
      <c r="A42" s="18" t="s">
        <v>32</v>
      </c>
      <c r="B42" s="17"/>
      <c r="C42" s="17"/>
      <c r="D42" s="17"/>
      <c r="E42" s="17"/>
      <c r="F42" s="17"/>
      <c r="G42" s="17"/>
      <c r="H42" s="13"/>
      <c r="I42" s="13"/>
      <c r="J42" s="13"/>
      <c r="K42" s="13"/>
      <c r="L42" s="13"/>
    </row>
    <row r="43" spans="1:12" ht="9" customHeight="1">
      <c r="A43" s="14"/>
      <c r="B43" s="13"/>
      <c r="C43" s="13"/>
      <c r="D43" s="13"/>
      <c r="E43" s="13"/>
      <c r="H43" s="13"/>
      <c r="I43" s="13"/>
      <c r="J43" s="13"/>
      <c r="K43" s="13"/>
      <c r="L43" s="13"/>
    </row>
    <row r="44" spans="1:12" ht="9" customHeight="1">
      <c r="A44" s="3"/>
      <c r="B44" s="13"/>
      <c r="C44" s="13"/>
      <c r="D44" s="13"/>
      <c r="E44" s="13"/>
      <c r="H44" s="13"/>
      <c r="I44" s="13"/>
      <c r="J44" s="13"/>
      <c r="K44" s="13"/>
      <c r="L44" s="13"/>
    </row>
    <row r="45" spans="1:12" ht="9" customHeight="1">
      <c r="A45" s="3"/>
      <c r="B45" s="13"/>
      <c r="C45" s="13"/>
      <c r="D45" s="13"/>
      <c r="E45" s="13"/>
      <c r="H45" s="13"/>
      <c r="I45" s="13"/>
      <c r="J45" s="13"/>
      <c r="K45" s="13"/>
      <c r="L45" s="13"/>
    </row>
    <row r="46" spans="1:12" ht="9" customHeight="1">
      <c r="A46" s="3"/>
      <c r="B46" s="13"/>
      <c r="C46" s="13"/>
      <c r="D46" s="13"/>
      <c r="E46" s="13"/>
      <c r="H46" s="13"/>
      <c r="I46" s="13"/>
      <c r="J46" s="13"/>
      <c r="K46" s="13"/>
      <c r="L46" s="13"/>
    </row>
    <row r="47" spans="1:12" ht="9" customHeight="1">
      <c r="A47" s="3"/>
      <c r="B47" s="13"/>
      <c r="C47" s="13"/>
      <c r="D47" s="13"/>
      <c r="E47" s="13"/>
      <c r="H47" s="13"/>
      <c r="I47" s="13"/>
      <c r="J47" s="13"/>
      <c r="K47" s="13"/>
      <c r="L47" s="13"/>
    </row>
    <row r="48" spans="1:12" ht="9" customHeight="1">
      <c r="A48" s="3"/>
      <c r="B48" s="13"/>
      <c r="C48" s="13"/>
      <c r="D48" s="13"/>
      <c r="E48" s="13"/>
      <c r="H48" s="13"/>
      <c r="I48" s="13"/>
      <c r="J48" s="13"/>
      <c r="K48" s="13"/>
      <c r="L48" s="13"/>
    </row>
    <row r="49" spans="1:12" ht="9" customHeight="1">
      <c r="A49" s="3"/>
      <c r="B49" s="13"/>
      <c r="C49" s="13"/>
      <c r="D49" s="13"/>
      <c r="E49" s="13"/>
      <c r="H49" s="13"/>
      <c r="I49" s="13"/>
      <c r="J49" s="13"/>
      <c r="K49" s="13"/>
      <c r="L49" s="13"/>
    </row>
    <row r="50" spans="1:12" ht="9" customHeight="1">
      <c r="A50" s="3"/>
      <c r="B50" s="13"/>
      <c r="C50" s="13"/>
      <c r="D50" s="13"/>
      <c r="E50" s="13"/>
      <c r="H50" s="13"/>
      <c r="I50" s="13"/>
      <c r="J50" s="13"/>
      <c r="K50" s="13"/>
      <c r="L50" s="13"/>
    </row>
    <row r="51" spans="1:12" ht="9" customHeight="1">
      <c r="A51" s="3"/>
      <c r="B51" s="13"/>
      <c r="C51" s="13"/>
      <c r="D51" s="13"/>
      <c r="E51" s="13"/>
      <c r="H51" s="13"/>
      <c r="I51" s="13"/>
      <c r="J51" s="13"/>
      <c r="K51" s="13"/>
      <c r="L51" s="13"/>
    </row>
    <row r="52" spans="1:12" ht="9" customHeight="1">
      <c r="A52" s="3"/>
      <c r="B52" s="13"/>
      <c r="C52" s="13"/>
      <c r="D52" s="13"/>
      <c r="E52" s="13"/>
      <c r="H52" s="13"/>
      <c r="I52" s="13"/>
      <c r="J52" s="13"/>
      <c r="K52" s="13"/>
      <c r="L52" s="13"/>
    </row>
    <row r="53" spans="1:12" ht="9" customHeight="1">
      <c r="A53" s="3"/>
      <c r="B53" s="13"/>
      <c r="C53" s="13"/>
      <c r="D53" s="13"/>
      <c r="E53" s="13"/>
      <c r="H53" s="13"/>
      <c r="I53" s="13"/>
      <c r="J53" s="13"/>
      <c r="K53" s="13"/>
      <c r="L53" s="13"/>
    </row>
    <row r="54" spans="1:12" ht="9" customHeight="1">
      <c r="A54" s="3"/>
      <c r="B54" s="13"/>
      <c r="C54" s="13"/>
      <c r="D54" s="13"/>
      <c r="E54" s="13"/>
      <c r="H54" s="13"/>
      <c r="I54" s="13"/>
      <c r="J54" s="13"/>
      <c r="K54" s="13"/>
      <c r="L54" s="13"/>
    </row>
    <row r="55" spans="1:12" ht="9" customHeight="1">
      <c r="A55" s="3"/>
      <c r="B55" s="13"/>
      <c r="C55" s="13"/>
      <c r="D55" s="13"/>
      <c r="E55" s="13"/>
      <c r="H55" s="13"/>
      <c r="I55" s="13"/>
      <c r="J55" s="13"/>
      <c r="K55" s="13"/>
      <c r="L55" s="13"/>
    </row>
    <row r="56" spans="1:12" ht="9" customHeight="1">
      <c r="A56" s="3"/>
      <c r="B56" s="13"/>
      <c r="C56" s="13"/>
      <c r="D56" s="13"/>
      <c r="E56" s="13"/>
      <c r="H56" s="13"/>
      <c r="I56" s="13"/>
      <c r="J56" s="13"/>
      <c r="K56" s="13"/>
      <c r="L56" s="13"/>
    </row>
    <row r="57" spans="1:12" ht="9" customHeight="1">
      <c r="A57" s="3"/>
      <c r="B57" s="13"/>
      <c r="C57" s="13"/>
      <c r="D57" s="13"/>
      <c r="E57" s="13"/>
      <c r="H57" s="13"/>
      <c r="I57" s="13"/>
      <c r="J57" s="13"/>
      <c r="K57" s="13"/>
      <c r="L57" s="13"/>
    </row>
    <row r="58" spans="1:12" ht="9" customHeight="1">
      <c r="A58" s="3"/>
      <c r="B58" s="13"/>
      <c r="C58" s="13"/>
      <c r="D58" s="13"/>
      <c r="E58" s="13"/>
      <c r="H58" s="13"/>
      <c r="I58" s="13"/>
      <c r="J58" s="13"/>
      <c r="K58" s="13"/>
      <c r="L58" s="13"/>
    </row>
    <row r="59" spans="1:12" ht="9" customHeight="1">
      <c r="A59" s="3"/>
      <c r="B59" s="13"/>
      <c r="C59" s="13"/>
      <c r="D59" s="13"/>
      <c r="E59" s="13"/>
      <c r="H59" s="13"/>
      <c r="I59" s="13"/>
      <c r="J59" s="13"/>
      <c r="K59" s="13"/>
      <c r="L59" s="13"/>
    </row>
    <row r="60" spans="1:12" ht="9" customHeight="1">
      <c r="A60" s="3"/>
      <c r="B60" s="13"/>
      <c r="C60" s="13"/>
      <c r="D60" s="13"/>
      <c r="E60" s="13"/>
      <c r="H60" s="13"/>
      <c r="I60" s="13"/>
      <c r="J60" s="13"/>
      <c r="K60" s="13"/>
      <c r="L60" s="13"/>
    </row>
    <row r="61" spans="1:12" ht="9" customHeight="1">
      <c r="A61" s="3"/>
      <c r="B61" s="13"/>
      <c r="C61" s="13"/>
      <c r="D61" s="13"/>
      <c r="E61" s="13"/>
      <c r="H61" s="13"/>
      <c r="I61" s="13"/>
      <c r="J61" s="13"/>
      <c r="K61" s="13"/>
      <c r="L61" s="13"/>
    </row>
    <row r="62" spans="1:12" ht="9" customHeight="1">
      <c r="A62" s="3"/>
      <c r="B62" s="13"/>
      <c r="C62" s="13"/>
      <c r="D62" s="13"/>
      <c r="E62" s="13"/>
      <c r="H62" s="13"/>
      <c r="I62" s="13"/>
      <c r="J62" s="13"/>
      <c r="K62" s="13"/>
      <c r="L62" s="13"/>
    </row>
    <row r="63" spans="1:12" ht="9" customHeight="1">
      <c r="A63" s="3"/>
      <c r="B63" s="13"/>
      <c r="C63" s="13"/>
      <c r="D63" s="13"/>
      <c r="E63" s="13"/>
      <c r="H63" s="13"/>
      <c r="I63" s="13"/>
      <c r="J63" s="13"/>
      <c r="K63" s="13"/>
      <c r="L63" s="13"/>
    </row>
    <row r="64" spans="1:12" ht="9" customHeight="1">
      <c r="A64" s="3"/>
      <c r="B64" s="13"/>
      <c r="C64" s="13"/>
      <c r="D64" s="13"/>
      <c r="E64" s="13"/>
      <c r="H64" s="13"/>
      <c r="I64" s="13"/>
      <c r="J64" s="13"/>
      <c r="K64" s="13"/>
      <c r="L64" s="13"/>
    </row>
    <row r="65" spans="1:12" ht="9" customHeight="1">
      <c r="A65" s="3"/>
      <c r="B65" s="13"/>
      <c r="C65" s="13"/>
      <c r="D65" s="13"/>
      <c r="E65" s="13"/>
      <c r="H65" s="13"/>
      <c r="I65" s="13"/>
      <c r="J65" s="13"/>
      <c r="K65" s="13"/>
      <c r="L65" s="13"/>
    </row>
    <row r="66" spans="1:12" ht="9" customHeight="1">
      <c r="A66" s="3"/>
      <c r="B66" s="13"/>
      <c r="C66" s="13"/>
      <c r="D66" s="13"/>
      <c r="E66" s="13"/>
      <c r="H66" s="13"/>
      <c r="I66" s="13"/>
      <c r="J66" s="13"/>
      <c r="K66" s="13"/>
      <c r="L66" s="13"/>
    </row>
    <row r="67" spans="1:12" ht="9" customHeight="1">
      <c r="A67" s="3"/>
      <c r="B67" s="13"/>
      <c r="C67" s="13"/>
      <c r="D67" s="13"/>
      <c r="E67" s="13"/>
      <c r="H67" s="13"/>
      <c r="I67" s="13"/>
      <c r="J67" s="13"/>
      <c r="K67" s="13"/>
      <c r="L67" s="13"/>
    </row>
    <row r="68" spans="1:12" ht="9" customHeight="1">
      <c r="A68" s="3"/>
      <c r="B68" s="13"/>
      <c r="C68" s="13"/>
      <c r="D68" s="13"/>
      <c r="E68" s="13"/>
      <c r="H68" s="13"/>
      <c r="I68" s="13"/>
      <c r="J68" s="13"/>
      <c r="K68" s="13"/>
      <c r="L68" s="13"/>
    </row>
    <row r="69" spans="1:12" ht="9" customHeight="1">
      <c r="A69" s="3"/>
      <c r="B69" s="13"/>
      <c r="C69" s="13"/>
      <c r="D69" s="13"/>
      <c r="E69" s="13"/>
      <c r="H69" s="13"/>
      <c r="I69" s="13"/>
      <c r="J69" s="13"/>
      <c r="K69" s="13"/>
      <c r="L69" s="13"/>
    </row>
    <row r="70" spans="1:12" ht="9" customHeight="1">
      <c r="A70" s="3"/>
      <c r="B70" s="13"/>
      <c r="C70" s="13"/>
      <c r="D70" s="13"/>
      <c r="E70" s="13"/>
      <c r="H70" s="13"/>
      <c r="I70" s="13"/>
      <c r="J70" s="13"/>
      <c r="K70" s="13"/>
      <c r="L70" s="13"/>
    </row>
    <row r="71" spans="1:12" ht="9" customHeight="1">
      <c r="A71" s="3"/>
      <c r="B71" s="13"/>
      <c r="C71" s="13"/>
      <c r="D71" s="13"/>
      <c r="E71" s="13"/>
      <c r="H71" s="13"/>
      <c r="I71" s="13"/>
      <c r="J71" s="13"/>
      <c r="K71" s="13"/>
      <c r="L71" s="13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2009-07-07T19:13:22Z</cp:lastPrinted>
  <dcterms:created xsi:type="dcterms:W3CDTF">1999-01-13T17:46:29Z</dcterms:created>
  <dcterms:modified xsi:type="dcterms:W3CDTF">2023-08-15T20:36:25Z</dcterms:modified>
  <cp:category/>
  <cp:version/>
  <cp:contentType/>
  <cp:contentStatus/>
</cp:coreProperties>
</file>