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activeTab="0"/>
  </bookViews>
  <sheets>
    <sheet name="T2.58" sheetId="1" r:id="rId1"/>
  </sheets>
  <definedNames>
    <definedName name="_xlnm.Print_Area" localSheetId="0">'T2.58'!$B$1:$M$39</definedName>
  </definedNames>
  <calcPr fullCalcOnLoad="1"/>
</workbook>
</file>

<file path=xl/sharedStrings.xml><?xml version="1.0" encoding="utf-8"?>
<sst xmlns="http://schemas.openxmlformats.org/spreadsheetml/2006/main" count="31" uniqueCount="24">
  <si>
    <t>Total</t>
  </si>
  <si>
    <t>Gasolina A</t>
  </si>
  <si>
    <t>Nafta</t>
  </si>
  <si>
    <t>Óleo diesel</t>
  </si>
  <si>
    <t>Óleo combustível</t>
  </si>
  <si>
    <t>Derivados de petróleo</t>
  </si>
  <si>
    <t>Dispêndio (importação)</t>
  </si>
  <si>
    <t>Receita (exportação)</t>
  </si>
  <si>
    <t>Importação e exportação (mil US$ FOB)</t>
  </si>
  <si>
    <t>Nota: Dólar em valor corrente.</t>
  </si>
  <si>
    <t>Dispêndio</t>
  </si>
  <si>
    <t>Receita</t>
  </si>
  <si>
    <t xml:space="preserve">Dispêndio </t>
  </si>
  <si>
    <r>
      <t>Receita</t>
    </r>
    <r>
      <rPr>
        <vertAlign val="superscript"/>
        <sz val="7"/>
        <rFont val="Arial"/>
        <family val="2"/>
      </rPr>
      <t>2,4</t>
    </r>
  </si>
  <si>
    <r>
      <t>Receita</t>
    </r>
    <r>
      <rPr>
        <vertAlign val="superscript"/>
        <sz val="7"/>
        <rFont val="Arial"/>
        <family val="2"/>
      </rPr>
      <t>3,4</t>
    </r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</si>
  <si>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óleo combustível marítimo.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Inclui óleo diesel marítimo.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Os dados relativos à receita com as exportações de combustíveis para navios (bunker) foram divididos, de forma estimada,</t>
    </r>
  </si>
  <si>
    <r>
      <t>GLP</t>
    </r>
    <r>
      <rPr>
        <b/>
        <vertAlign val="superscript"/>
        <sz val="7"/>
        <rFont val="Arial"/>
        <family val="2"/>
      </rPr>
      <t>1</t>
    </r>
  </si>
  <si>
    <r>
      <t>Outros</t>
    </r>
    <r>
      <rPr>
        <b/>
        <vertAlign val="superscript"/>
        <sz val="7"/>
        <rFont val="Arial"/>
        <family val="2"/>
      </rPr>
      <t>5</t>
    </r>
  </si>
  <si>
    <t>Fontes: MDIC/Secex.</t>
  </si>
  <si>
    <t>-</t>
  </si>
  <si>
    <r>
      <t xml:space="preserve">entre os produtos óleo diesel (10%) e óleo combustível (90%).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Inclui gasolina de aviação, querosene de aviação, querosene iluminante, derivados não energéticos (asfalto, parafina, coque, lubrificantes, solventes </t>
    </r>
  </si>
  <si>
    <t>e outros derivados não energéticos) e receita das vendas de combustíveis para aeronaves em trânsito.</t>
  </si>
  <si>
    <t>Tabela 2.58 – Valores da importação e da exportação de derivados de petróleo – 2013-2022</t>
  </si>
  <si>
    <t>22/21
%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</si>
</sst>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_(* #,##0.000_);_(* \(#,##0.000\);_(* &quot;-&quot;??_);_(@_)"/>
    <numFmt numFmtId="183" formatCode="0.0"/>
    <numFmt numFmtId="184" formatCode="0.0%"/>
    <numFmt numFmtId="185" formatCode="#,##0.0000"/>
    <numFmt numFmtId="186" formatCode="#,##0.00000"/>
    <numFmt numFmtId="187" formatCode="#,##0.000000"/>
    <numFmt numFmtId="188" formatCode="0.000"/>
    <numFmt numFmtId="189" formatCode="0.00000"/>
    <numFmt numFmtId="190" formatCode="_(* #,##0.000_);_(* \(#,##0.000\);_(* &quot;-&quot;???_);_(@_)"/>
    <numFmt numFmtId="191" formatCode="_-* #,##0_-;\-* #,##0_-;_-* &quot;-&quot;??_-;_-@_-"/>
  </numFmts>
  <fonts count="4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b/>
      <vertAlign val="superscript"/>
      <sz val="7"/>
      <name val="Arial"/>
      <family val="2"/>
    </font>
    <font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2" fillId="33" borderId="0" xfId="61" applyNumberFormat="1" applyFont="1" applyFill="1" applyBorder="1" applyAlignment="1" applyProtection="1">
      <alignment horizontal="right" wrapText="1"/>
      <protection/>
    </xf>
    <xf numFmtId="178" fontId="1" fillId="33" borderId="0" xfId="61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horizontal="left"/>
    </xf>
    <xf numFmtId="178" fontId="1" fillId="33" borderId="10" xfId="61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8" fontId="5" fillId="33" borderId="0" xfId="61" applyNumberFormat="1" applyFont="1" applyFill="1" applyBorder="1" applyAlignment="1">
      <alignment/>
    </xf>
    <xf numFmtId="178" fontId="5" fillId="33" borderId="0" xfId="61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3" fontId="1" fillId="33" borderId="0" xfId="61" applyNumberFormat="1" applyFont="1" applyFill="1" applyBorder="1" applyAlignment="1">
      <alignment/>
    </xf>
    <xf numFmtId="3" fontId="1" fillId="33" borderId="10" xfId="61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1" fillId="33" borderId="0" xfId="61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 applyProtection="1">
      <alignment horizontal="left"/>
      <protection/>
    </xf>
    <xf numFmtId="178" fontId="2" fillId="33" borderId="0" xfId="61" applyNumberFormat="1" applyFont="1" applyFill="1" applyBorder="1" applyAlignment="1" applyProtection="1">
      <alignment horizontal="right" wrapText="1"/>
      <protection/>
    </xf>
    <xf numFmtId="179" fontId="7" fillId="0" borderId="0" xfId="61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7"/>
  <sheetViews>
    <sheetView tabSelected="1" zoomScalePageLayoutView="0" workbookViewId="0" topLeftCell="B1">
      <selection activeCell="B2" sqref="B2"/>
    </sheetView>
  </sheetViews>
  <sheetFormatPr defaultColWidth="14.8515625" defaultRowHeight="12.75"/>
  <cols>
    <col min="1" max="1" width="3.8515625" style="1" hidden="1" customWidth="1"/>
    <col min="2" max="2" width="18.7109375" style="1" customWidth="1"/>
    <col min="3" max="11" width="9.57421875" style="1" customWidth="1"/>
    <col min="12" max="12" width="9.57421875" style="5" customWidth="1"/>
    <col min="13" max="13" width="8.7109375" style="1" customWidth="1"/>
    <col min="14" max="16384" width="14.8515625" style="1" customWidth="1"/>
  </cols>
  <sheetData>
    <row r="1" spans="2:13" ht="12.75" customHeight="1">
      <c r="B1" s="34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7" ht="9.75" customHeight="1">
      <c r="B2" s="7"/>
      <c r="C2" s="8"/>
      <c r="D2" s="8"/>
      <c r="E2" s="8"/>
      <c r="F2" s="8"/>
      <c r="G2" s="8"/>
    </row>
    <row r="3" spans="2:13" ht="10.5" customHeight="1">
      <c r="B3" s="35" t="s">
        <v>5</v>
      </c>
      <c r="C3" s="37" t="s">
        <v>8</v>
      </c>
      <c r="D3" s="38"/>
      <c r="E3" s="38"/>
      <c r="F3" s="38"/>
      <c r="G3" s="38"/>
      <c r="H3" s="38"/>
      <c r="I3" s="38"/>
      <c r="J3" s="38"/>
      <c r="K3" s="38"/>
      <c r="L3" s="39"/>
      <c r="M3" s="40" t="s">
        <v>23</v>
      </c>
    </row>
    <row r="4" spans="2:13" ht="10.5" customHeight="1">
      <c r="B4" s="36"/>
      <c r="C4" s="33">
        <v>2013</v>
      </c>
      <c r="D4" s="33">
        <v>2014</v>
      </c>
      <c r="E4" s="33">
        <v>2015</v>
      </c>
      <c r="F4" s="33">
        <v>2016</v>
      </c>
      <c r="G4" s="33">
        <v>2017</v>
      </c>
      <c r="H4" s="33">
        <v>2018</v>
      </c>
      <c r="I4" s="33">
        <v>2019</v>
      </c>
      <c r="J4" s="33">
        <v>2020</v>
      </c>
      <c r="K4" s="33">
        <v>2021</v>
      </c>
      <c r="L4" s="33">
        <v>2022</v>
      </c>
      <c r="M4" s="41"/>
    </row>
    <row r="5" spans="2:11" ht="9">
      <c r="B5" s="9"/>
      <c r="K5" s="5"/>
    </row>
    <row r="6" spans="2:13" ht="9.75" customHeight="1">
      <c r="B6" s="10" t="s">
        <v>0</v>
      </c>
      <c r="K6" s="5"/>
      <c r="M6" s="4"/>
    </row>
    <row r="7" spans="2:13" ht="9.75" customHeight="1">
      <c r="B7" s="10"/>
      <c r="C7" s="5"/>
      <c r="D7" s="5"/>
      <c r="E7" s="5"/>
      <c r="F7" s="5"/>
      <c r="G7" s="5"/>
      <c r="H7" s="5"/>
      <c r="I7" s="5"/>
      <c r="J7" s="5"/>
      <c r="K7" s="5"/>
      <c r="M7" s="4"/>
    </row>
    <row r="8" spans="2:14" ht="9.75" customHeight="1">
      <c r="B8" s="10" t="s">
        <v>6</v>
      </c>
      <c r="C8" s="11">
        <f aca="true" t="shared" si="0" ref="C8:J8">SUM(C12,C16,C20,C24,C28,C32)</f>
        <v>19600385.382</v>
      </c>
      <c r="D8" s="11">
        <f t="shared" si="0"/>
        <v>19475677.415</v>
      </c>
      <c r="E8" s="11">
        <f t="shared" si="0"/>
        <v>9710277.682</v>
      </c>
      <c r="F8" s="11">
        <f t="shared" si="0"/>
        <v>8233438.198</v>
      </c>
      <c r="G8" s="11">
        <f t="shared" si="0"/>
        <v>12968300.175999999</v>
      </c>
      <c r="H8" s="11">
        <f t="shared" si="0"/>
        <v>14697227.155</v>
      </c>
      <c r="I8" s="11">
        <f t="shared" si="0"/>
        <v>14076443.059999999</v>
      </c>
      <c r="J8" s="11">
        <f t="shared" si="0"/>
        <v>8319420.449</v>
      </c>
      <c r="K8" s="31">
        <f>SUM(K12,K16,K20,K24,K28,K32)</f>
        <v>15401033.209</v>
      </c>
      <c r="L8" s="31">
        <f>SUM(L12,L16,L20,L24,L28,L32)</f>
        <v>25875649.639</v>
      </c>
      <c r="M8" s="4">
        <f>100*(L8-K8)/K8</f>
        <v>68.01242674990714</v>
      </c>
      <c r="N8" s="22"/>
    </row>
    <row r="9" spans="2:14" ht="9.75" customHeight="1">
      <c r="B9" s="10" t="s">
        <v>7</v>
      </c>
      <c r="C9" s="11">
        <f aca="true" t="shared" si="1" ref="C9:J9">SUM(C13,C17,C21,C25,C29,C33)</f>
        <v>9941618.794999998</v>
      </c>
      <c r="D9" s="11">
        <f t="shared" si="1"/>
        <v>9306168.315</v>
      </c>
      <c r="E9" s="11">
        <f t="shared" si="1"/>
        <v>5022099.462</v>
      </c>
      <c r="F9" s="11">
        <f t="shared" si="1"/>
        <v>3536610.961</v>
      </c>
      <c r="G9" s="11">
        <f t="shared" si="1"/>
        <v>4814615.413000001</v>
      </c>
      <c r="H9" s="11">
        <f t="shared" si="1"/>
        <v>6768108.205999999</v>
      </c>
      <c r="I9" s="11">
        <f t="shared" si="1"/>
        <v>6155183.441</v>
      </c>
      <c r="J9" s="11">
        <f t="shared" si="1"/>
        <v>5320086.285</v>
      </c>
      <c r="K9" s="31">
        <f>SUM(K13,K17,K21,K25,K29,K33)</f>
        <v>7816741.640999999</v>
      </c>
      <c r="L9" s="31">
        <f>SUM(L13,L17,L21,L25,L29,L33)</f>
        <v>13745952.099000001</v>
      </c>
      <c r="M9" s="4">
        <f>100*(L9-K9)/K9</f>
        <v>75.85271114629644</v>
      </c>
      <c r="N9" s="22"/>
    </row>
    <row r="10" spans="2:14" ht="9.75" customHeight="1">
      <c r="B10" s="10"/>
      <c r="C10" s="3"/>
      <c r="D10" s="3"/>
      <c r="E10" s="3"/>
      <c r="F10" s="3"/>
      <c r="G10" s="3"/>
      <c r="H10" s="3"/>
      <c r="I10" s="3"/>
      <c r="J10" s="3"/>
      <c r="K10" s="5"/>
      <c r="M10" s="4"/>
      <c r="N10" s="22"/>
    </row>
    <row r="11" spans="2:14" ht="9.75" customHeight="1">
      <c r="B11" s="10" t="s">
        <v>1</v>
      </c>
      <c r="C11" s="3"/>
      <c r="D11" s="3"/>
      <c r="E11" s="3"/>
      <c r="F11" s="3"/>
      <c r="G11" s="3"/>
      <c r="H11" s="3"/>
      <c r="I11" s="3"/>
      <c r="J11" s="3"/>
      <c r="K11" s="5"/>
      <c r="M11" s="4"/>
      <c r="N11" s="22"/>
    </row>
    <row r="12" spans="2:14" ht="9.75" customHeight="1">
      <c r="B12" s="12" t="s">
        <v>10</v>
      </c>
      <c r="C12" s="24">
        <v>2143884.423</v>
      </c>
      <c r="D12" s="24">
        <v>1582338.631</v>
      </c>
      <c r="E12" s="24">
        <v>1047669.43</v>
      </c>
      <c r="F12" s="24">
        <v>915078.818</v>
      </c>
      <c r="G12" s="24">
        <v>1731628.846</v>
      </c>
      <c r="H12" s="24">
        <v>1433395.532</v>
      </c>
      <c r="I12" s="5">
        <v>2039391.415</v>
      </c>
      <c r="J12" s="5">
        <v>1215442.012</v>
      </c>
      <c r="K12" s="5">
        <v>1160921.332</v>
      </c>
      <c r="L12" s="6">
        <v>2640737.484</v>
      </c>
      <c r="M12" s="4">
        <f>100*(L12-K12)/K12</f>
        <v>127.46911536638042</v>
      </c>
      <c r="N12" s="23"/>
    </row>
    <row r="13" spans="2:14" ht="9.75" customHeight="1">
      <c r="B13" s="12" t="s">
        <v>11</v>
      </c>
      <c r="C13" s="24">
        <v>230363.941</v>
      </c>
      <c r="D13" s="24">
        <v>228702.516</v>
      </c>
      <c r="E13" s="24">
        <v>247540.868</v>
      </c>
      <c r="F13" s="24">
        <v>232504.387</v>
      </c>
      <c r="G13" s="24">
        <v>185395.302</v>
      </c>
      <c r="H13" s="24">
        <v>675730.582</v>
      </c>
      <c r="I13" s="5">
        <v>1285828.577</v>
      </c>
      <c r="J13" s="5">
        <v>660337.913</v>
      </c>
      <c r="K13" s="5">
        <v>850381.199</v>
      </c>
      <c r="L13" s="6">
        <v>401868.849</v>
      </c>
      <c r="M13" s="4">
        <f>100*(L13-K13)/K13</f>
        <v>-52.74250542314729</v>
      </c>
      <c r="N13" s="23"/>
    </row>
    <row r="14" spans="2:14" ht="9.75" customHeight="1">
      <c r="B14" s="10"/>
      <c r="C14" s="24"/>
      <c r="D14" s="24"/>
      <c r="E14" s="24"/>
      <c r="F14" s="24"/>
      <c r="G14" s="24"/>
      <c r="H14" s="24"/>
      <c r="I14" s="5"/>
      <c r="J14" s="5"/>
      <c r="K14" s="5"/>
      <c r="L14" s="6"/>
      <c r="M14" s="4"/>
      <c r="N14" s="23"/>
    </row>
    <row r="15" spans="2:14" ht="9.75" customHeight="1">
      <c r="B15" s="10" t="s">
        <v>16</v>
      </c>
      <c r="C15" s="24"/>
      <c r="D15" s="24"/>
      <c r="E15" s="24"/>
      <c r="F15" s="24"/>
      <c r="G15" s="24"/>
      <c r="H15" s="24"/>
      <c r="I15" s="5"/>
      <c r="J15" s="5"/>
      <c r="K15" s="5"/>
      <c r="L15" s="6"/>
      <c r="M15" s="4"/>
      <c r="N15" s="23"/>
    </row>
    <row r="16" spans="2:14" ht="9.75" customHeight="1">
      <c r="B16" s="12" t="s">
        <v>10</v>
      </c>
      <c r="C16" s="24">
        <v>1285308.483</v>
      </c>
      <c r="D16" s="24">
        <v>1507805.814</v>
      </c>
      <c r="E16" s="24">
        <v>596541.599</v>
      </c>
      <c r="F16" s="24">
        <v>641626.437</v>
      </c>
      <c r="G16" s="24">
        <v>708179.87</v>
      </c>
      <c r="H16" s="24">
        <v>1232621.987</v>
      </c>
      <c r="I16" s="5">
        <v>689839.36</v>
      </c>
      <c r="J16" s="5">
        <v>560784.019</v>
      </c>
      <c r="K16" s="5">
        <v>1200824.522</v>
      </c>
      <c r="L16" s="6">
        <v>1218964.573</v>
      </c>
      <c r="M16" s="4">
        <f>100*(L16-K16)/K16</f>
        <v>1.510632958243334</v>
      </c>
      <c r="N16" s="23"/>
    </row>
    <row r="17" spans="2:14" ht="9.75" customHeight="1">
      <c r="B17" s="12" t="s">
        <v>11</v>
      </c>
      <c r="C17" s="24">
        <v>44256.035</v>
      </c>
      <c r="D17" s="24">
        <v>11065.793</v>
      </c>
      <c r="E17" s="24">
        <v>12584.599</v>
      </c>
      <c r="F17" s="24">
        <v>258.167</v>
      </c>
      <c r="G17" s="24">
        <v>770.064</v>
      </c>
      <c r="H17" s="24">
        <v>452.874</v>
      </c>
      <c r="I17" s="5">
        <v>447.548</v>
      </c>
      <c r="J17" s="5">
        <v>155.911</v>
      </c>
      <c r="K17" s="5">
        <v>31.74</v>
      </c>
      <c r="L17" s="6">
        <v>36.648</v>
      </c>
      <c r="M17" s="4">
        <f>100*(L17-K17)/K17</f>
        <v>15.463137996219297</v>
      </c>
      <c r="N17" s="23"/>
    </row>
    <row r="18" spans="2:14" ht="9.75" customHeight="1">
      <c r="B18" s="12"/>
      <c r="C18" s="24"/>
      <c r="D18" s="24"/>
      <c r="E18" s="24"/>
      <c r="F18" s="24"/>
      <c r="G18" s="24"/>
      <c r="H18" s="24"/>
      <c r="I18" s="5"/>
      <c r="J18" s="5"/>
      <c r="K18" s="5"/>
      <c r="L18" s="6"/>
      <c r="M18" s="4"/>
      <c r="N18" s="23"/>
    </row>
    <row r="19" spans="2:14" ht="9.75" customHeight="1">
      <c r="B19" s="27" t="s">
        <v>2</v>
      </c>
      <c r="C19" s="24"/>
      <c r="D19" s="24"/>
      <c r="E19" s="24"/>
      <c r="F19" s="24"/>
      <c r="G19" s="24"/>
      <c r="H19" s="24"/>
      <c r="I19" s="5"/>
      <c r="J19" s="5"/>
      <c r="K19" s="5"/>
      <c r="L19" s="6"/>
      <c r="M19" s="4"/>
      <c r="N19" s="23"/>
    </row>
    <row r="20" spans="2:14" ht="9.75" customHeight="1">
      <c r="B20" s="12" t="s">
        <v>12</v>
      </c>
      <c r="C20" s="24">
        <v>4458799.707</v>
      </c>
      <c r="D20" s="24">
        <v>4422494.878</v>
      </c>
      <c r="E20" s="24">
        <v>2580277.933</v>
      </c>
      <c r="F20" s="24">
        <v>2405835.596</v>
      </c>
      <c r="G20" s="24">
        <v>3431538.85</v>
      </c>
      <c r="H20" s="24">
        <v>3608530.275</v>
      </c>
      <c r="I20" s="5">
        <v>2912461.681</v>
      </c>
      <c r="J20" s="5">
        <v>1141877.233</v>
      </c>
      <c r="K20" s="5">
        <v>3118828.606</v>
      </c>
      <c r="L20" s="6">
        <v>3790354.239</v>
      </c>
      <c r="M20" s="4">
        <f>100*(L20-K20)/K20</f>
        <v>21.531341341044502</v>
      </c>
      <c r="N20" s="23"/>
    </row>
    <row r="21" spans="2:14" ht="9.75" customHeight="1">
      <c r="B21" s="12" t="s">
        <v>11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 t="s">
        <v>19</v>
      </c>
      <c r="I21" s="32">
        <v>0</v>
      </c>
      <c r="J21" s="5">
        <v>10038.269</v>
      </c>
      <c r="K21" s="5">
        <v>119296.332</v>
      </c>
      <c r="L21" s="6">
        <v>238010.439</v>
      </c>
      <c r="M21" s="4">
        <f>100*(L21-K21)/K21</f>
        <v>99.51195062728334</v>
      </c>
      <c r="N21" s="23"/>
    </row>
    <row r="22" spans="3:14" ht="9.75" customHeight="1">
      <c r="C22" s="24"/>
      <c r="D22" s="24"/>
      <c r="E22" s="24"/>
      <c r="F22" s="24"/>
      <c r="G22" s="24"/>
      <c r="H22" s="24"/>
      <c r="I22" s="5"/>
      <c r="J22" s="5"/>
      <c r="K22" s="5"/>
      <c r="L22" s="6"/>
      <c r="M22" s="4"/>
      <c r="N22" s="23"/>
    </row>
    <row r="23" spans="2:14" ht="9.75" customHeight="1">
      <c r="B23" s="27" t="s">
        <v>4</v>
      </c>
      <c r="C23" s="24"/>
      <c r="D23" s="24"/>
      <c r="E23" s="24"/>
      <c r="F23" s="24"/>
      <c r="G23" s="24"/>
      <c r="H23" s="24"/>
      <c r="I23" s="5"/>
      <c r="J23" s="5"/>
      <c r="K23" s="5"/>
      <c r="L23" s="6"/>
      <c r="M23" s="4"/>
      <c r="N23" s="23"/>
    </row>
    <row r="24" spans="2:14" ht="9.75" customHeight="1">
      <c r="B24" s="12" t="s">
        <v>10</v>
      </c>
      <c r="C24" s="24">
        <v>61188.707</v>
      </c>
      <c r="D24" s="24">
        <v>311314.461</v>
      </c>
      <c r="E24" s="24">
        <v>141791.213</v>
      </c>
      <c r="F24" s="24">
        <v>15602.981</v>
      </c>
      <c r="G24" s="24">
        <v>25141.352</v>
      </c>
      <c r="H24" s="24">
        <v>130386.453</v>
      </c>
      <c r="I24" s="5">
        <v>20381.884</v>
      </c>
      <c r="J24" s="5">
        <v>28671.703</v>
      </c>
      <c r="K24" s="5">
        <v>302129.806</v>
      </c>
      <c r="L24" s="6">
        <v>138322.606</v>
      </c>
      <c r="M24" s="4">
        <f>100*(L24-K24)/K24</f>
        <v>-54.21749087542855</v>
      </c>
      <c r="N24" s="23"/>
    </row>
    <row r="25" spans="2:14" ht="9.75" customHeight="1">
      <c r="B25" s="12" t="s">
        <v>13</v>
      </c>
      <c r="C25" s="24">
        <v>5434830.7294</v>
      </c>
      <c r="D25" s="24">
        <v>4860385.568399999</v>
      </c>
      <c r="E25" s="24">
        <v>2350261.3062</v>
      </c>
      <c r="F25" s="24">
        <v>1379381.3446</v>
      </c>
      <c r="G25" s="24">
        <v>2180440.2619000003</v>
      </c>
      <c r="H25" s="24">
        <v>3186315.8649</v>
      </c>
      <c r="I25" s="5">
        <v>3090430.5099</v>
      </c>
      <c r="J25" s="5">
        <v>3696509.482</v>
      </c>
      <c r="K25" s="5">
        <v>5477760.145</v>
      </c>
      <c r="L25" s="6">
        <v>10320155.869</v>
      </c>
      <c r="M25" s="4">
        <f>100*(L25-K25)/K25</f>
        <v>88.40101785800265</v>
      </c>
      <c r="N25" s="23"/>
    </row>
    <row r="26" spans="3:14" ht="9.75" customHeight="1">
      <c r="C26" s="24"/>
      <c r="D26" s="24"/>
      <c r="E26" s="24"/>
      <c r="F26" s="24"/>
      <c r="G26" s="24"/>
      <c r="H26" s="24"/>
      <c r="I26" s="5"/>
      <c r="J26" s="5"/>
      <c r="K26" s="5"/>
      <c r="L26" s="6"/>
      <c r="M26" s="4"/>
      <c r="N26" s="23"/>
    </row>
    <row r="27" spans="2:14" ht="9.75" customHeight="1">
      <c r="B27" s="10" t="s">
        <v>3</v>
      </c>
      <c r="C27" s="24"/>
      <c r="D27" s="24"/>
      <c r="E27" s="24"/>
      <c r="F27" s="24"/>
      <c r="G27" s="24"/>
      <c r="H27" s="24"/>
      <c r="I27" s="5"/>
      <c r="J27" s="5"/>
      <c r="K27" s="5"/>
      <c r="L27" s="6"/>
      <c r="M27" s="4"/>
      <c r="N27" s="23"/>
    </row>
    <row r="28" spans="2:14" ht="9.75" customHeight="1">
      <c r="B28" s="12" t="s">
        <v>10</v>
      </c>
      <c r="C28" s="24">
        <v>8284785.484</v>
      </c>
      <c r="D28" s="24">
        <v>8724821.352</v>
      </c>
      <c r="E28" s="24">
        <v>3415147.205</v>
      </c>
      <c r="F28" s="24">
        <v>2896816.213</v>
      </c>
      <c r="G28" s="24">
        <v>5622448.833</v>
      </c>
      <c r="H28" s="24">
        <v>6294023.21</v>
      </c>
      <c r="I28" s="5">
        <v>6686879.437</v>
      </c>
      <c r="J28" s="5">
        <v>4027207.267</v>
      </c>
      <c r="K28" s="5">
        <v>7070798.212</v>
      </c>
      <c r="L28" s="6">
        <v>13956904.793</v>
      </c>
      <c r="M28" s="4">
        <f>100*(L28-K28)/K28</f>
        <v>97.3879663163551</v>
      </c>
      <c r="N28" s="23"/>
    </row>
    <row r="29" spans="2:14" ht="9.75" customHeight="1">
      <c r="B29" s="12" t="s">
        <v>14</v>
      </c>
      <c r="C29" s="24">
        <v>508725.98260000005</v>
      </c>
      <c r="D29" s="24">
        <v>506399.29760000005</v>
      </c>
      <c r="E29" s="24">
        <v>161479.62980000002</v>
      </c>
      <c r="F29" s="24">
        <v>236185.5814</v>
      </c>
      <c r="G29" s="24">
        <v>314302.2261</v>
      </c>
      <c r="H29" s="24">
        <v>530915.7201</v>
      </c>
      <c r="I29" s="5">
        <v>28344.5571</v>
      </c>
      <c r="J29" s="5">
        <v>92741.122</v>
      </c>
      <c r="K29" s="5">
        <v>21484.708</v>
      </c>
      <c r="L29" s="6">
        <v>78803.453</v>
      </c>
      <c r="M29" s="4">
        <f>100*(L29-K29)/K29</f>
        <v>266.78856887419647</v>
      </c>
      <c r="N29" s="23"/>
    </row>
    <row r="30" spans="2:14" ht="9.75" customHeight="1">
      <c r="B30" s="12"/>
      <c r="C30" s="24"/>
      <c r="D30" s="24"/>
      <c r="E30" s="24"/>
      <c r="F30" s="24"/>
      <c r="G30" s="24"/>
      <c r="H30" s="24"/>
      <c r="I30" s="5"/>
      <c r="J30" s="5"/>
      <c r="K30" s="5"/>
      <c r="L30" s="6"/>
      <c r="M30" s="4"/>
      <c r="N30" s="23"/>
    </row>
    <row r="31" spans="2:14" ht="9.75" customHeight="1">
      <c r="B31" s="27" t="s">
        <v>17</v>
      </c>
      <c r="C31" s="24"/>
      <c r="D31" s="24"/>
      <c r="E31" s="24"/>
      <c r="F31" s="24"/>
      <c r="G31" s="24"/>
      <c r="H31" s="24"/>
      <c r="I31" s="5"/>
      <c r="J31" s="5"/>
      <c r="K31" s="5"/>
      <c r="L31" s="6"/>
      <c r="M31" s="4"/>
      <c r="N31" s="23"/>
    </row>
    <row r="32" spans="2:14" ht="9.75" customHeight="1">
      <c r="B32" s="12" t="s">
        <v>10</v>
      </c>
      <c r="C32" s="24">
        <v>3366418.577999998</v>
      </c>
      <c r="D32" s="24">
        <v>2926902.279</v>
      </c>
      <c r="E32" s="24">
        <v>1928850.302</v>
      </c>
      <c r="F32" s="24">
        <v>1358478.153</v>
      </c>
      <c r="G32" s="24">
        <v>1449362.425</v>
      </c>
      <c r="H32" s="24">
        <v>1998269.698</v>
      </c>
      <c r="I32" s="5">
        <v>1727489.283</v>
      </c>
      <c r="J32" s="5">
        <v>1345438.2149999999</v>
      </c>
      <c r="K32" s="5">
        <v>2547530.731</v>
      </c>
      <c r="L32" s="6">
        <v>4130365.944</v>
      </c>
      <c r="M32" s="4">
        <f>100*(L32-K32)/K32</f>
        <v>62.13213421683352</v>
      </c>
      <c r="N32" s="23"/>
    </row>
    <row r="33" spans="2:14" ht="9.75" customHeight="1">
      <c r="B33" s="12" t="s">
        <v>11</v>
      </c>
      <c r="C33" s="24">
        <v>3723442.107</v>
      </c>
      <c r="D33" s="24">
        <v>3699615.14</v>
      </c>
      <c r="E33" s="24">
        <f>3466609.297-1216376.238</f>
        <v>2250233.059</v>
      </c>
      <c r="F33" s="24">
        <v>1688281.481</v>
      </c>
      <c r="G33" s="24">
        <v>2133707.559</v>
      </c>
      <c r="H33" s="24">
        <v>2374693.165</v>
      </c>
      <c r="I33" s="5">
        <v>1750132.249</v>
      </c>
      <c r="J33" s="5">
        <v>860303.588</v>
      </c>
      <c r="K33" s="5">
        <v>1347787.517</v>
      </c>
      <c r="L33" s="6">
        <v>2707076.841</v>
      </c>
      <c r="M33" s="4">
        <f>100*(L33-K33)/K33</f>
        <v>100.85338429499642</v>
      </c>
      <c r="N33" s="23"/>
    </row>
    <row r="34" spans="2:13" ht="9.75" customHeight="1">
      <c r="B34" s="2"/>
      <c r="C34" s="2"/>
      <c r="D34" s="2"/>
      <c r="E34" s="2"/>
      <c r="F34" s="13"/>
      <c r="G34" s="13"/>
      <c r="H34" s="13"/>
      <c r="I34" s="25"/>
      <c r="J34" s="25"/>
      <c r="K34" s="25"/>
      <c r="L34" s="13"/>
      <c r="M34" s="26"/>
    </row>
    <row r="35" spans="2:13" ht="10.5" customHeight="1">
      <c r="B35" s="19" t="s">
        <v>18</v>
      </c>
      <c r="C35" s="17"/>
      <c r="D35" s="17"/>
      <c r="E35" s="17"/>
      <c r="F35" s="17"/>
      <c r="G35" s="17"/>
      <c r="H35" s="17"/>
      <c r="I35" s="17"/>
      <c r="J35" s="17"/>
      <c r="K35" s="18"/>
      <c r="L35" s="15"/>
      <c r="M35" s="17"/>
    </row>
    <row r="36" spans="2:13" ht="10.5" customHeight="1">
      <c r="B36" s="20" t="s">
        <v>9</v>
      </c>
      <c r="C36" s="17"/>
      <c r="D36" s="17"/>
      <c r="E36" s="17"/>
      <c r="F36" s="17"/>
      <c r="G36" s="17"/>
      <c r="H36" s="17"/>
      <c r="I36" s="17"/>
      <c r="J36" s="17"/>
      <c r="K36" s="17"/>
      <c r="L36" s="15"/>
      <c r="M36" s="17"/>
    </row>
    <row r="37" spans="2:13" ht="10.5" customHeight="1">
      <c r="B37" s="21" t="s">
        <v>15</v>
      </c>
      <c r="C37" s="17"/>
      <c r="D37" s="17"/>
      <c r="E37" s="17"/>
      <c r="F37" s="17"/>
      <c r="G37" s="17"/>
      <c r="H37" s="17"/>
      <c r="I37" s="17"/>
      <c r="J37" s="17"/>
      <c r="K37" s="17"/>
      <c r="L37" s="15"/>
      <c r="M37" s="17"/>
    </row>
    <row r="38" spans="2:13" ht="10.5" customHeight="1">
      <c r="B38" s="1" t="s">
        <v>20</v>
      </c>
      <c r="C38" s="17"/>
      <c r="D38" s="17"/>
      <c r="E38" s="17"/>
      <c r="F38" s="17"/>
      <c r="G38" s="17"/>
      <c r="H38" s="17"/>
      <c r="I38" s="17"/>
      <c r="J38" s="17"/>
      <c r="K38" s="17"/>
      <c r="L38" s="15"/>
      <c r="M38" s="17"/>
    </row>
    <row r="39" spans="2:13" ht="10.5" customHeight="1">
      <c r="B39" s="1" t="s">
        <v>21</v>
      </c>
      <c r="L39" s="28"/>
      <c r="M39" s="29"/>
    </row>
    <row r="40" spans="11:14" ht="9.75" customHeight="1">
      <c r="K40" s="24"/>
      <c r="M40" s="6"/>
      <c r="N40" s="6"/>
    </row>
    <row r="41" spans="8:14" ht="9.75" customHeight="1">
      <c r="H41" s="6"/>
      <c r="I41" s="6"/>
      <c r="J41" s="6"/>
      <c r="K41" s="24"/>
      <c r="M41" s="6"/>
      <c r="N41" s="6"/>
    </row>
    <row r="43" spans="8:11" ht="9">
      <c r="H43" s="5"/>
      <c r="I43" s="5"/>
      <c r="J43" s="5"/>
      <c r="K43" s="5"/>
    </row>
    <row r="45" spans="6:11" ht="9">
      <c r="F45" s="29"/>
      <c r="G45" s="28"/>
      <c r="H45" s="5"/>
      <c r="I45" s="5"/>
      <c r="J45" s="5"/>
      <c r="K45" s="5"/>
    </row>
    <row r="46" spans="2:7" ht="10.5">
      <c r="B46" s="30"/>
      <c r="F46" s="29"/>
      <c r="G46" s="28"/>
    </row>
    <row r="47" spans="6:11" ht="9">
      <c r="F47" s="29"/>
      <c r="G47" s="28"/>
      <c r="K47" s="5"/>
    </row>
    <row r="48" spans="6:7" ht="9">
      <c r="F48" s="29"/>
      <c r="G48" s="28"/>
    </row>
    <row r="49" spans="6:11" ht="9">
      <c r="F49" s="14"/>
      <c r="G49" s="16"/>
      <c r="K49" s="5"/>
    </row>
    <row r="50" spans="6:7" ht="9">
      <c r="F50" s="14"/>
      <c r="G50" s="16"/>
    </row>
    <row r="51" spans="3:11" ht="9">
      <c r="C51" s="5"/>
      <c r="D51" s="5"/>
      <c r="E51" s="5"/>
      <c r="F51" s="5"/>
      <c r="G51" s="5"/>
      <c r="H51" s="5"/>
      <c r="I51" s="5"/>
      <c r="J51" s="5"/>
      <c r="K51" s="5"/>
    </row>
    <row r="52" spans="3:11" ht="9">
      <c r="C52" s="5"/>
      <c r="D52" s="5"/>
      <c r="E52" s="5"/>
      <c r="F52" s="16"/>
      <c r="G52" s="16"/>
      <c r="H52" s="5"/>
      <c r="I52" s="5"/>
      <c r="J52" s="5"/>
      <c r="K52" s="5"/>
    </row>
    <row r="53" spans="3:11" ht="9">
      <c r="C53" s="5"/>
      <c r="D53" s="5"/>
      <c r="E53" s="5"/>
      <c r="F53" s="5"/>
      <c r="G53" s="5"/>
      <c r="H53" s="5"/>
      <c r="I53" s="5"/>
      <c r="J53" s="5"/>
      <c r="K53" s="5"/>
    </row>
    <row r="54" spans="6:11" ht="9">
      <c r="F54" s="14"/>
      <c r="G54" s="16"/>
      <c r="K54" s="6"/>
    </row>
    <row r="55" spans="3:11" ht="9">
      <c r="C55" s="6"/>
      <c r="D55" s="6"/>
      <c r="E55" s="6"/>
      <c r="F55" s="6"/>
      <c r="G55" s="6"/>
      <c r="H55" s="6"/>
      <c r="I55" s="6"/>
      <c r="J55" s="6"/>
      <c r="K55" s="6"/>
    </row>
    <row r="57" spans="3:11" ht="9">
      <c r="C57" s="6"/>
      <c r="D57" s="6"/>
      <c r="E57" s="6"/>
      <c r="F57" s="6"/>
      <c r="G57" s="6"/>
      <c r="H57" s="6"/>
      <c r="I57" s="6"/>
      <c r="J57" s="6"/>
      <c r="K57" s="6"/>
    </row>
    <row r="58" ht="9">
      <c r="G58" s="16"/>
    </row>
    <row r="59" spans="7:11" ht="9">
      <c r="G59" s="16"/>
      <c r="K59" s="6"/>
    </row>
    <row r="60" ht="9">
      <c r="G60" s="16"/>
    </row>
    <row r="61" spans="7:11" ht="9">
      <c r="G61" s="16"/>
      <c r="K61" s="6"/>
    </row>
    <row r="62" ht="9">
      <c r="G62" s="16"/>
    </row>
    <row r="63" ht="9">
      <c r="G63" s="15"/>
    </row>
    <row r="64" ht="9">
      <c r="G64" s="15"/>
    </row>
    <row r="65" ht="9">
      <c r="G65" s="15"/>
    </row>
    <row r="66" ht="9">
      <c r="G66" s="15"/>
    </row>
    <row r="67" ht="9">
      <c r="G67" s="15"/>
    </row>
  </sheetData>
  <sheetProtection/>
  <mergeCells count="4">
    <mergeCell ref="B1:M1"/>
    <mergeCell ref="B3:B4"/>
    <mergeCell ref="C3:L3"/>
    <mergeCell ref="M3:M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2013-04-22T17:08:47Z</cp:lastPrinted>
  <dcterms:created xsi:type="dcterms:W3CDTF">2001-06-22T14:43:15Z</dcterms:created>
  <dcterms:modified xsi:type="dcterms:W3CDTF">2023-05-18T21:58:16Z</dcterms:modified>
  <cp:category/>
  <cp:version/>
  <cp:contentType/>
  <cp:contentStatus/>
</cp:coreProperties>
</file>