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tabRatio="601" activeTab="0"/>
  </bookViews>
  <sheets>
    <sheet name="T2.54" sheetId="1" r:id="rId1"/>
    <sheet name="Gráfico 31 e 32" sheetId="2" state="hidden" r:id="rId2"/>
    <sheet name="Figura 08" sheetId="3" state="hidden" r:id="rId3"/>
  </sheets>
  <definedNames>
    <definedName name="_Fill" hidden="1">'T2.54'!#REF!</definedName>
    <definedName name="_xlfn.SUMIFS" hidden="1">#NAME?</definedName>
    <definedName name="_xlfn.TEXTJOIN" hidden="1">#NAME?</definedName>
    <definedName name="_xlnm.Print_Area" localSheetId="0">'T2.54'!$A$1:$K$72</definedName>
  </definedNames>
  <calcPr fullCalcOnLoad="1"/>
</workbook>
</file>

<file path=xl/sharedStrings.xml><?xml version="1.0" encoding="utf-8"?>
<sst xmlns="http://schemas.openxmlformats.org/spreadsheetml/2006/main" count="142" uniqueCount="100">
  <si>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</si>
  <si>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</si>
  <si>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</si>
  <si>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</si>
  <si>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</si>
  <si>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</si>
  <si>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</si>
  <si>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</si>
  <si>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</si>
  <si>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</si>
  <si>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</si>
  <si>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</si>
  <si>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</si>
  <si>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</si>
  <si>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</si>
  <si>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</si>
  <si>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</si>
  <si>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</si>
  <si>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</si>
  <si>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</si>
  <si>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</si>
  <si>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</si>
  <si>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</si>
  <si>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</si>
  <si>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</si>
  <si>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</si>
  <si>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</si>
  <si>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</si>
  <si>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</si>
  <si>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</si>
  <si>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</si>
  <si>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Total</t>
  </si>
  <si>
    <t>Argentina</t>
  </si>
  <si>
    <t>Argélia</t>
  </si>
  <si>
    <t>Índia</t>
  </si>
  <si>
    <t>Estados Unidos</t>
  </si>
  <si>
    <t>Coque</t>
  </si>
  <si>
    <t>América do Norte</t>
  </si>
  <si>
    <t>Oriente Médio</t>
  </si>
  <si>
    <t>África</t>
  </si>
  <si>
    <t>Américas Central e do Sul</t>
  </si>
  <si>
    <t>Espanha</t>
  </si>
  <si>
    <t>Rússia</t>
  </si>
  <si>
    <t>Lubrificante</t>
  </si>
  <si>
    <t>Fonte: MDIC/Secex.</t>
  </si>
  <si>
    <t>Reino Unido</t>
  </si>
  <si>
    <t>Angola</t>
  </si>
  <si>
    <t>Malásia</t>
  </si>
  <si>
    <t>Coreia do Sul</t>
  </si>
  <si>
    <t>Outros</t>
  </si>
  <si>
    <t>México</t>
  </si>
  <si>
    <t>Alemanha</t>
  </si>
  <si>
    <t>Bélgica</t>
  </si>
  <si>
    <t>Suécia</t>
  </si>
  <si>
    <t>Canadá</t>
  </si>
  <si>
    <t>China</t>
  </si>
  <si>
    <t>Peru</t>
  </si>
  <si>
    <t>Gasolina A</t>
  </si>
  <si>
    <t>QAV</t>
  </si>
  <si>
    <r>
      <t>Outros</t>
    </r>
    <r>
      <rPr>
        <vertAlign val="superscript"/>
        <sz val="7"/>
        <rFont val="Helvetica Neue"/>
        <family val="0"/>
      </rPr>
      <t>4</t>
    </r>
  </si>
  <si>
    <r>
      <t>Outros</t>
    </r>
    <r>
      <rPr>
        <vertAlign val="superscript"/>
        <sz val="7"/>
        <rFont val="Helvetica Neue"/>
        <family val="0"/>
      </rPr>
      <t>3</t>
    </r>
  </si>
  <si>
    <t>Portugal</t>
  </si>
  <si>
    <t>Bolívia</t>
  </si>
  <si>
    <t xml:space="preserve">Óleo diesel </t>
  </si>
  <si>
    <t>Regiões Geográficas, Países e Blocos Econômicos</t>
  </si>
  <si>
    <t>Togo</t>
  </si>
  <si>
    <t>Arábia Saudita</t>
  </si>
  <si>
    <t>Barein</t>
  </si>
  <si>
    <t>Catar</t>
  </si>
  <si>
    <t>Emirados Árabes Unidos</t>
  </si>
  <si>
    <t>Iraque</t>
  </si>
  <si>
    <t>Israel</t>
  </si>
  <si>
    <t>Omã</t>
  </si>
  <si>
    <t>Nigéria</t>
  </si>
  <si>
    <t>Europa</t>
  </si>
  <si>
    <t>Comunidade dos Estados Independentes</t>
  </si>
  <si>
    <t>Colômbia</t>
  </si>
  <si>
    <t>França</t>
  </si>
  <si>
    <t>Cazaquistão</t>
  </si>
  <si>
    <t>Ásia-Pacífico</t>
  </si>
  <si>
    <t>Venezuela</t>
  </si>
  <si>
    <t>Bahamas</t>
  </si>
  <si>
    <t>Países Baixos (Holanda)</t>
  </si>
  <si>
    <t>Gibraltar</t>
  </si>
  <si>
    <t>Letônia</t>
  </si>
  <si>
    <t>Noruega</t>
  </si>
  <si>
    <t>Irã</t>
  </si>
  <si>
    <t>República Democrática do Congo</t>
  </si>
  <si>
    <t>Egito</t>
  </si>
  <si>
    <t>África do Sul</t>
  </si>
  <si>
    <r>
      <t>Outros</t>
    </r>
    <r>
      <rPr>
        <sz val="7"/>
        <rFont val="Calibri"/>
        <family val="2"/>
      </rPr>
      <t>⁵</t>
    </r>
  </si>
  <si>
    <t>GLP¹</t>
  </si>
  <si>
    <t>Outros²</t>
  </si>
  <si>
    <t>Importação de derivados de petróleo (mil m³)</t>
  </si>
  <si>
    <t>Trinidad e Tobago, e Uruguai. ⁴Inclui Áustria, Dinamarca, Eslováquia, Estônia, Finlândia, Grécia, Hungria, Irlanda, Itália, Liechtenstein, Lituânia, Luxemburgo, Polônia, República Tcheca, Romênia, Sérvia, Suíça e Turquia.</t>
  </si>
  <si>
    <t xml:space="preserve">¹Inclui propano e butano. ² Inclui asfalto, gasolina de aviação, óleo combustível, parafina, e outros não energéticos. ³Inclui Brasil (reimportação), Chile, Ilhas Virgens Britânicas, Paraguai, República Dominicana, </t>
  </si>
  <si>
    <r>
      <rPr>
        <sz val="7"/>
        <color indexed="8"/>
        <rFont val="HGGothicE"/>
        <family val="3"/>
      </rPr>
      <t>⁵</t>
    </r>
    <r>
      <rPr>
        <sz val="7"/>
        <color indexed="8"/>
        <rFont val="Helvetica Neue"/>
        <family val="2"/>
      </rPr>
      <t>Inclui Austrália, Filipinas, Hong Kong, Indonésia, Japão, Taiwan (Formosa) e Tailândia</t>
    </r>
  </si>
  <si>
    <t>Tabela 2.54 – Importação de derivados de petróleo, segundo regiões geográficas, países e blocos econômicos de procedência – 2022</t>
  </si>
  <si>
    <t>Singapura</t>
  </si>
  <si>
    <t>Coveite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</si>
</sst>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_);_(@_)"/>
    <numFmt numFmtId="174" formatCode="_-* #,##0.0_-;\-* #,##0.0_-;_-* &quot;-&quot;?_-;_-@_-"/>
    <numFmt numFmtId="175" formatCode="_-* #,##0.000_-;\-* #,##0.000_-;_-* &quot;-&quot;???_-;_-@_-"/>
    <numFmt numFmtId="176" formatCode="_-* #,##0.0000_-;\-* #,##0.0000_-;_-* &quot;-&quot;???_-;_-@_-"/>
    <numFmt numFmtId="177" formatCode="_-* #,##0.00000_-;\-* #,##0.00000_-;_-* &quot;-&quot;???_-;_-@_-"/>
    <numFmt numFmtId="178" formatCode="_-* #,##0.000000_-;\-* #,##0.000000_-;_-* &quot;-&quot;???_-;_-@_-"/>
    <numFmt numFmtId="179" formatCode="#,##0_);\(#,##0\)"/>
    <numFmt numFmtId="180" formatCode="_-* #,##0_-;\-* #,##0_-;_-* &quot;-&quot;??_-;_-@_-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-* #,##0.0000_-;\-* #,##0.0000_-;_-* &quot;-&quot;????_-;_-@_-"/>
    <numFmt numFmtId="186" formatCode="0.0%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7"/>
      <color indexed="12"/>
      <name val="Helvetica Neue"/>
      <family val="0"/>
    </font>
    <font>
      <b/>
      <sz val="7"/>
      <color indexed="12"/>
      <name val="Helvetica Neue"/>
      <family val="0"/>
    </font>
    <font>
      <sz val="7"/>
      <name val="Calibri"/>
      <family val="2"/>
    </font>
    <font>
      <sz val="7"/>
      <color indexed="8"/>
      <name val="Helvetica Neue"/>
      <family val="2"/>
    </font>
    <font>
      <sz val="7"/>
      <color indexed="8"/>
      <name val="HGGothicE"/>
      <family val="3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2.3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3.8"/>
      <color indexed="12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0"/>
    </font>
    <font>
      <b/>
      <sz val="7"/>
      <color indexed="9"/>
      <name val="Helvetica Neue"/>
      <family val="0"/>
    </font>
    <font>
      <sz val="11"/>
      <name val="Calibri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.8"/>
      <color theme="10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Helvetica Neue"/>
      <family val="0"/>
    </font>
    <font>
      <sz val="7"/>
      <color theme="0"/>
      <name val="Helvetica Neue"/>
      <family val="0"/>
    </font>
    <font>
      <b/>
      <sz val="7"/>
      <color theme="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72" fillId="32" borderId="0" applyNumberFormat="0" applyBorder="0" applyAlignment="0" applyProtection="0"/>
    <xf numFmtId="0" fontId="73" fillId="21" borderId="5" applyNumberFormat="0" applyAlignment="0" applyProtection="0"/>
    <xf numFmtId="164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165" fontId="4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69" fontId="16" fillId="0" borderId="0" xfId="61" applyNumberFormat="1" applyFont="1" applyAlignment="1">
      <alignment/>
    </xf>
    <xf numFmtId="169" fontId="17" fillId="0" borderId="0" xfId="61" applyNumberFormat="1" applyFont="1" applyAlignment="1">
      <alignment/>
    </xf>
    <xf numFmtId="169" fontId="18" fillId="0" borderId="0" xfId="61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69" fontId="8" fillId="0" borderId="0" xfId="61" applyNumberFormat="1" applyFont="1" applyAlignment="1">
      <alignment/>
    </xf>
    <xf numFmtId="169" fontId="0" fillId="0" borderId="0" xfId="0" applyNumberFormat="1" applyAlignment="1">
      <alignment/>
    </xf>
    <xf numFmtId="169" fontId="14" fillId="0" borderId="0" xfId="61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/>
    </xf>
    <xf numFmtId="4" fontId="21" fillId="33" borderId="0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 horizontal="left" vertical="center"/>
    </xf>
    <xf numFmtId="4" fontId="20" fillId="33" borderId="0" xfId="0" applyNumberFormat="1" applyFont="1" applyFill="1" applyBorder="1" applyAlignment="1">
      <alignment horizontal="left"/>
    </xf>
    <xf numFmtId="0" fontId="21" fillId="33" borderId="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69" fontId="20" fillId="33" borderId="0" xfId="0" applyNumberFormat="1" applyFont="1" applyFill="1" applyBorder="1" applyAlignment="1">
      <alignment/>
    </xf>
    <xf numFmtId="171" fontId="20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/>
    </xf>
    <xf numFmtId="171" fontId="20" fillId="33" borderId="0" xfId="61" applyNumberFormat="1" applyFont="1" applyFill="1" applyBorder="1" applyAlignment="1">
      <alignment/>
    </xf>
    <xf numFmtId="171" fontId="20" fillId="33" borderId="10" xfId="61" applyNumberFormat="1" applyFont="1" applyFill="1" applyBorder="1" applyAlignment="1">
      <alignment/>
    </xf>
    <xf numFmtId="171" fontId="22" fillId="33" borderId="0" xfId="61" applyNumberFormat="1" applyFont="1" applyFill="1" applyBorder="1" applyAlignment="1">
      <alignment/>
    </xf>
    <xf numFmtId="168" fontId="21" fillId="33" borderId="0" xfId="61" applyNumberFormat="1" applyFont="1" applyFill="1" applyBorder="1" applyAlignment="1">
      <alignment horizontal="center"/>
    </xf>
    <xf numFmtId="168" fontId="21" fillId="33" borderId="0" xfId="61" applyNumberFormat="1" applyFont="1" applyFill="1" applyBorder="1" applyAlignment="1">
      <alignment horizontal="right"/>
    </xf>
    <xf numFmtId="168" fontId="20" fillId="33" borderId="0" xfId="61" applyNumberFormat="1" applyFont="1" applyFill="1" applyBorder="1" applyAlignment="1">
      <alignment horizontal="right"/>
    </xf>
    <xf numFmtId="168" fontId="20" fillId="33" borderId="0" xfId="61" applyNumberFormat="1" applyFont="1" applyFill="1" applyBorder="1" applyAlignment="1">
      <alignment horizontal="center"/>
    </xf>
    <xf numFmtId="168" fontId="22" fillId="33" borderId="0" xfId="61" applyNumberFormat="1" applyFont="1" applyFill="1" applyBorder="1" applyAlignment="1">
      <alignment horizontal="right" vertical="center"/>
    </xf>
    <xf numFmtId="168" fontId="22" fillId="33" borderId="0" xfId="0" applyNumberFormat="1" applyFont="1" applyFill="1" applyBorder="1" applyAlignment="1">
      <alignment/>
    </xf>
    <xf numFmtId="4" fontId="20" fillId="33" borderId="0" xfId="0" applyNumberFormat="1" applyFont="1" applyFill="1" applyBorder="1" applyAlignment="1">
      <alignment horizontal="left"/>
    </xf>
    <xf numFmtId="173" fontId="20" fillId="33" borderId="10" xfId="0" applyNumberFormat="1" applyFont="1" applyFill="1" applyBorder="1" applyAlignment="1">
      <alignment/>
    </xf>
    <xf numFmtId="173" fontId="22" fillId="33" borderId="0" xfId="0" applyNumberFormat="1" applyFont="1" applyFill="1" applyBorder="1" applyAlignment="1">
      <alignment/>
    </xf>
    <xf numFmtId="0" fontId="81" fillId="33" borderId="0" xfId="0" applyFont="1" applyFill="1" applyBorder="1" applyAlignment="1">
      <alignment/>
    </xf>
    <xf numFmtId="171" fontId="81" fillId="33" borderId="0" xfId="61" applyNumberFormat="1" applyFont="1" applyFill="1" applyBorder="1" applyAlignment="1">
      <alignment/>
    </xf>
    <xf numFmtId="171" fontId="81" fillId="33" borderId="0" xfId="61" applyNumberFormat="1" applyFont="1" applyFill="1" applyBorder="1" applyAlignment="1">
      <alignment vertical="center"/>
    </xf>
    <xf numFmtId="0" fontId="81" fillId="33" borderId="0" xfId="0" applyFont="1" applyFill="1" applyBorder="1" applyAlignment="1">
      <alignment vertical="center"/>
    </xf>
    <xf numFmtId="0" fontId="82" fillId="34" borderId="0" xfId="0" applyFont="1" applyFill="1" applyBorder="1" applyAlignment="1">
      <alignment horizontal="left" vertical="center"/>
    </xf>
    <xf numFmtId="0" fontId="82" fillId="34" borderId="0" xfId="0" applyFont="1" applyFill="1" applyBorder="1" applyAlignment="1">
      <alignment/>
    </xf>
    <xf numFmtId="0" fontId="82" fillId="34" borderId="0" xfId="0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 vertical="center"/>
    </xf>
    <xf numFmtId="0" fontId="83" fillId="34" borderId="0" xfId="0" applyFont="1" applyFill="1" applyBorder="1" applyAlignment="1">
      <alignment horizontal="center" vertical="center"/>
    </xf>
    <xf numFmtId="168" fontId="20" fillId="33" borderId="0" xfId="0" applyNumberFormat="1" applyFont="1" applyFill="1" applyBorder="1" applyAlignment="1">
      <alignment/>
    </xf>
    <xf numFmtId="168" fontId="20" fillId="33" borderId="0" xfId="61" applyNumberFormat="1" applyFont="1" applyFill="1" applyBorder="1" applyAlignment="1">
      <alignment/>
    </xf>
    <xf numFmtId="170" fontId="24" fillId="33" borderId="0" xfId="0" applyNumberFormat="1" applyFont="1" applyFill="1" applyBorder="1" applyAlignment="1">
      <alignment/>
    </xf>
    <xf numFmtId="169" fontId="81" fillId="33" borderId="0" xfId="61" applyNumberFormat="1" applyFont="1" applyFill="1" applyBorder="1" applyAlignment="1">
      <alignment/>
    </xf>
    <xf numFmtId="0" fontId="19" fillId="33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/>
    </xf>
    <xf numFmtId="174" fontId="81" fillId="33" borderId="0" xfId="0" applyNumberFormat="1" applyFont="1" applyFill="1" applyBorder="1" applyAlignment="1">
      <alignment/>
    </xf>
    <xf numFmtId="169" fontId="22" fillId="33" borderId="0" xfId="61" applyNumberFormat="1" applyFont="1" applyFill="1" applyBorder="1" applyAlignment="1">
      <alignment horizontal="center"/>
    </xf>
    <xf numFmtId="171" fontId="22" fillId="33" borderId="0" xfId="61" applyNumberFormat="1" applyFont="1" applyFill="1" applyBorder="1" applyAlignment="1">
      <alignment horizontal="center"/>
    </xf>
    <xf numFmtId="172" fontId="20" fillId="33" borderId="0" xfId="61" applyNumberFormat="1" applyFont="1" applyFill="1" applyBorder="1" applyAlignment="1">
      <alignment/>
    </xf>
    <xf numFmtId="186" fontId="20" fillId="33" borderId="0" xfId="49" applyNumberFormat="1" applyFont="1" applyFill="1" applyBorder="1" applyAlignment="1">
      <alignment/>
    </xf>
    <xf numFmtId="186" fontId="22" fillId="33" borderId="0" xfId="49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7" fillId="33" borderId="0" xfId="0" applyFont="1" applyFill="1" applyBorder="1" applyAlignment="1">
      <alignment/>
    </xf>
    <xf numFmtId="168" fontId="21" fillId="34" borderId="0" xfId="61" applyNumberFormat="1" applyFont="1" applyFill="1" applyBorder="1" applyAlignment="1">
      <alignment horizontal="center"/>
    </xf>
    <xf numFmtId="168" fontId="20" fillId="34" borderId="0" xfId="61" applyNumberFormat="1" applyFont="1" applyFill="1" applyBorder="1" applyAlignment="1">
      <alignment horizontal="center"/>
    </xf>
    <xf numFmtId="186" fontId="20" fillId="34" borderId="0" xfId="49" applyNumberFormat="1" applyFont="1" applyFill="1" applyBorder="1" applyAlignment="1">
      <alignment/>
    </xf>
    <xf numFmtId="168" fontId="20" fillId="34" borderId="0" xfId="61" applyNumberFormat="1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83" fillId="34" borderId="0" xfId="0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25"/>
          <c:y val="0.04925"/>
          <c:w val="0.56825"/>
          <c:h val="0.7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34320907"/>
        <c:axId val="40452708"/>
      </c:barChart>
      <c:catAx>
        <c:axId val="3432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452708"/>
        <c:crosses val="autoZero"/>
        <c:auto val="1"/>
        <c:lblOffset val="100"/>
        <c:tickLblSkip val="1"/>
        <c:noMultiLvlLbl val="0"/>
      </c:catAx>
      <c:valAx>
        <c:axId val="40452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320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825"/>
          <c:y val="0.12025"/>
          <c:w val="0.51"/>
          <c:h val="0.5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5175"/>
          <c:w val="0.5685"/>
          <c:h val="0.77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28530053"/>
        <c:axId val="55443886"/>
      </c:barChart>
      <c:catAx>
        <c:axId val="28530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443886"/>
        <c:crosses val="autoZero"/>
        <c:auto val="1"/>
        <c:lblOffset val="100"/>
        <c:tickLblSkip val="1"/>
        <c:noMultiLvlLbl val="0"/>
      </c:catAx>
      <c:valAx>
        <c:axId val="5544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530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6"/>
          <c:y val="0.12475"/>
          <c:w val="0.51"/>
          <c:h val="0.5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35"/>
          <c:y val="0.74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5"/>
          <c:y val="0.28975"/>
          <c:w val="0.568"/>
          <c:h val="0.48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1933575"/>
        <a:ext cx="6096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7953375"/>
        <a:ext cx="6096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8</xdr:col>
      <xdr:colOff>609600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809625" y="1447800"/>
        <a:ext cx="61245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74"/>
  <sheetViews>
    <sheetView showGridLines="0" tabSelected="1" workbookViewId="0" topLeftCell="A1">
      <selection activeCell="A2" sqref="A2"/>
    </sheetView>
  </sheetViews>
  <sheetFormatPr defaultColWidth="11.5546875" defaultRowHeight="15"/>
  <cols>
    <col min="1" max="1" width="24.21484375" style="28" customWidth="1"/>
    <col min="2" max="7" width="7.77734375" style="28" customWidth="1"/>
    <col min="8" max="8" width="7.77734375" style="47" customWidth="1"/>
    <col min="9" max="11" width="7.77734375" style="28" customWidth="1"/>
    <col min="12" max="18" width="7.77734375" style="43" customWidth="1"/>
    <col min="19" max="20" width="7.77734375" style="28" customWidth="1"/>
    <col min="21" max="16384" width="11.5546875" style="28" customWidth="1"/>
  </cols>
  <sheetData>
    <row r="1" spans="1:11" ht="12.75" customHeight="1">
      <c r="A1" s="72" t="s">
        <v>97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9.75" customHeight="1">
      <c r="A2" s="29"/>
      <c r="B2" s="77"/>
      <c r="C2" s="42"/>
      <c r="D2" s="42"/>
      <c r="E2" s="42"/>
      <c r="F2" s="42"/>
      <c r="G2" s="41"/>
      <c r="I2" s="42"/>
      <c r="J2" s="42"/>
      <c r="K2" s="41"/>
    </row>
    <row r="3" spans="1:11" ht="10.5" customHeight="1">
      <c r="A3" s="92" t="s">
        <v>64</v>
      </c>
      <c r="B3" s="97" t="s">
        <v>93</v>
      </c>
      <c r="C3" s="98"/>
      <c r="D3" s="98"/>
      <c r="E3" s="98"/>
      <c r="F3" s="98"/>
      <c r="G3" s="98"/>
      <c r="H3" s="98"/>
      <c r="I3" s="98"/>
      <c r="J3" s="98"/>
      <c r="K3" s="98"/>
    </row>
    <row r="4" spans="1:11" ht="9">
      <c r="A4" s="93"/>
      <c r="B4" s="95" t="s">
        <v>31</v>
      </c>
      <c r="C4" s="101" t="s">
        <v>6</v>
      </c>
      <c r="D4" s="99" t="s">
        <v>63</v>
      </c>
      <c r="E4" s="103" t="s">
        <v>57</v>
      </c>
      <c r="F4" s="99" t="s">
        <v>58</v>
      </c>
      <c r="G4" s="99" t="s">
        <v>36</v>
      </c>
      <c r="H4" s="99" t="s">
        <v>91</v>
      </c>
      <c r="I4" s="103" t="s">
        <v>43</v>
      </c>
      <c r="J4" s="99" t="s">
        <v>8</v>
      </c>
      <c r="K4" s="105" t="s">
        <v>92</v>
      </c>
    </row>
    <row r="5" spans="1:11" ht="9">
      <c r="A5" s="94"/>
      <c r="B5" s="96"/>
      <c r="C5" s="102"/>
      <c r="D5" s="100"/>
      <c r="E5" s="104"/>
      <c r="F5" s="100"/>
      <c r="G5" s="100"/>
      <c r="H5" s="100"/>
      <c r="I5" s="104"/>
      <c r="J5" s="100"/>
      <c r="K5" s="106"/>
    </row>
    <row r="6" spans="1:12" ht="13.5" customHeight="1">
      <c r="A6" s="31" t="s">
        <v>31</v>
      </c>
      <c r="B6" s="50">
        <f>SUM(C6:K6)</f>
        <v>37931.86926136457</v>
      </c>
      <c r="C6" s="50">
        <f aca="true" t="shared" si="0" ref="C6:K6">C8+C13+C22+C36+C40+C51+C60</f>
        <v>6771.728348571429</v>
      </c>
      <c r="D6" s="50">
        <f t="shared" si="0"/>
        <v>15931.853227380954</v>
      </c>
      <c r="E6" s="50">
        <f t="shared" si="0"/>
        <v>4318.432585135135</v>
      </c>
      <c r="F6" s="50">
        <f t="shared" si="0"/>
        <v>1294.3353496855348</v>
      </c>
      <c r="G6" s="50">
        <f t="shared" si="0"/>
        <v>3625.844236538461</v>
      </c>
      <c r="H6" s="50">
        <f t="shared" si="0"/>
        <v>3508.664905797102</v>
      </c>
      <c r="I6" s="50">
        <f t="shared" si="0"/>
        <v>849.1529976744198</v>
      </c>
      <c r="J6" s="50">
        <f t="shared" si="0"/>
        <v>1299.2706275303647</v>
      </c>
      <c r="K6" s="50">
        <f t="shared" si="0"/>
        <v>332.58698305116695</v>
      </c>
      <c r="L6" s="69"/>
    </row>
    <row r="7" spans="1:18" s="32" customFormat="1" ht="9">
      <c r="A7" s="30"/>
      <c r="B7" s="76"/>
      <c r="C7" s="79"/>
      <c r="D7" s="79"/>
      <c r="E7" s="79"/>
      <c r="F7" s="79"/>
      <c r="G7" s="79"/>
      <c r="H7" s="79"/>
      <c r="I7" s="79"/>
      <c r="J7" s="79"/>
      <c r="K7" s="79"/>
      <c r="L7" s="69"/>
      <c r="M7" s="69"/>
      <c r="N7" s="69"/>
      <c r="O7" s="69"/>
      <c r="P7" s="69"/>
      <c r="Q7" s="69"/>
      <c r="R7" s="46"/>
    </row>
    <row r="8" spans="1:18" ht="9">
      <c r="A8" s="33" t="s">
        <v>37</v>
      </c>
      <c r="B8" s="50">
        <f>SUM(C8:K8)</f>
        <v>21716.848183678805</v>
      </c>
      <c r="C8" s="50">
        <f aca="true" t="shared" si="1" ref="C8:K8">SUM(C9:C11)</f>
        <v>3342.860878571428</v>
      </c>
      <c r="D8" s="50">
        <f t="shared" si="1"/>
        <v>9114.537195238097</v>
      </c>
      <c r="E8" s="50">
        <f t="shared" si="1"/>
        <v>2359.038404054054</v>
      </c>
      <c r="F8" s="50">
        <f t="shared" si="1"/>
        <v>258.5063899371069</v>
      </c>
      <c r="G8" s="50">
        <f t="shared" si="1"/>
        <v>3269.2021374999995</v>
      </c>
      <c r="H8" s="50">
        <f t="shared" si="1"/>
        <v>2101.1132481884065</v>
      </c>
      <c r="I8" s="50">
        <f t="shared" si="1"/>
        <v>546.5364000000012</v>
      </c>
      <c r="J8" s="50">
        <f t="shared" si="1"/>
        <v>623.6019514170042</v>
      </c>
      <c r="K8" s="50">
        <f t="shared" si="1"/>
        <v>101.45157877271164</v>
      </c>
      <c r="L8" s="78"/>
      <c r="M8" s="69"/>
      <c r="N8" s="69"/>
      <c r="O8" s="69"/>
      <c r="P8" s="69"/>
      <c r="Q8" s="69"/>
      <c r="R8" s="69"/>
    </row>
    <row r="9" spans="1:18" ht="9">
      <c r="A9" s="40" t="s">
        <v>54</v>
      </c>
      <c r="B9" s="50">
        <f>SUM(C9:K9)</f>
        <v>21675.261072651887</v>
      </c>
      <c r="C9" s="53">
        <v>3306.0464257142853</v>
      </c>
      <c r="D9" s="53">
        <v>9114.537195238097</v>
      </c>
      <c r="E9" s="53">
        <v>2359.038404054054</v>
      </c>
      <c r="F9" s="53">
        <v>258.5063899371069</v>
      </c>
      <c r="G9" s="53">
        <v>3269.2021374999995</v>
      </c>
      <c r="H9" s="53">
        <v>2101.1132481884065</v>
      </c>
      <c r="I9" s="53">
        <v>544.055943023257</v>
      </c>
      <c r="J9" s="53">
        <v>621.6422604588396</v>
      </c>
      <c r="K9" s="53">
        <v>101.11906853784262</v>
      </c>
      <c r="L9" s="78"/>
      <c r="M9" s="69"/>
      <c r="N9" s="69"/>
      <c r="O9" s="69"/>
      <c r="P9" s="69"/>
      <c r="Q9" s="69"/>
      <c r="R9" s="69"/>
    </row>
    <row r="10" spans="1:18" ht="9">
      <c r="A10" s="28" t="s">
        <v>35</v>
      </c>
      <c r="B10" s="50">
        <f>SUM(C10:K10)</f>
        <v>39.65746868874729</v>
      </c>
      <c r="C10" s="53">
        <v>36.81445285714286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0.6362162790697674</v>
      </c>
      <c r="J10" s="53">
        <v>1.9369878542510126</v>
      </c>
      <c r="K10" s="53">
        <v>0.2698116982836495</v>
      </c>
      <c r="L10" s="78"/>
      <c r="M10" s="69"/>
      <c r="N10" s="69"/>
      <c r="O10" s="69"/>
      <c r="P10" s="69"/>
      <c r="Q10" s="69"/>
      <c r="R10" s="69"/>
    </row>
    <row r="11" spans="1:17" ht="9">
      <c r="A11" s="40" t="s">
        <v>50</v>
      </c>
      <c r="B11" s="50">
        <f>SUM(C11:K11)</f>
        <v>1.9296423381734145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1.8442406976744183</v>
      </c>
      <c r="J11" s="53">
        <v>0.02270310391363023</v>
      </c>
      <c r="K11" s="53">
        <v>0.06269853658536585</v>
      </c>
      <c r="L11" s="78"/>
      <c r="M11" s="69"/>
      <c r="N11" s="69"/>
      <c r="O11" s="69"/>
      <c r="P11" s="69"/>
      <c r="Q11" s="69"/>
    </row>
    <row r="12" spans="1:18" s="40" customFormat="1" ht="10.5" customHeight="1">
      <c r="A12" s="34"/>
      <c r="B12" s="75"/>
      <c r="C12" s="53"/>
      <c r="D12" s="54"/>
      <c r="E12" s="54"/>
      <c r="F12" s="54"/>
      <c r="G12" s="52"/>
      <c r="H12" s="52"/>
      <c r="I12" s="52"/>
      <c r="J12" s="52"/>
      <c r="K12" s="52"/>
      <c r="L12" s="78"/>
      <c r="M12" s="69"/>
      <c r="N12" s="69"/>
      <c r="O12" s="69"/>
      <c r="P12" s="69"/>
      <c r="Q12" s="69"/>
      <c r="R12" s="43"/>
    </row>
    <row r="13" spans="1:17" ht="9">
      <c r="A13" s="33" t="s">
        <v>40</v>
      </c>
      <c r="B13" s="50">
        <f aca="true" t="shared" si="2" ref="B13:B20">SUM(C13:K13)</f>
        <v>2124.620442191571</v>
      </c>
      <c r="C13" s="50">
        <f aca="true" t="shared" si="3" ref="C13:K13">SUM(C14:C20)</f>
        <v>182.89046000000002</v>
      </c>
      <c r="D13" s="50">
        <f t="shared" si="3"/>
        <v>53.763177380952385</v>
      </c>
      <c r="E13" s="50">
        <f t="shared" si="3"/>
        <v>0</v>
      </c>
      <c r="F13" s="50">
        <f t="shared" si="3"/>
        <v>0</v>
      </c>
      <c r="G13" s="50">
        <f t="shared" si="3"/>
        <v>318.82119519230764</v>
      </c>
      <c r="H13" s="50">
        <f t="shared" si="3"/>
        <v>1405.7645652173912</v>
      </c>
      <c r="I13" s="50">
        <f t="shared" si="3"/>
        <v>1.0828093023255811</v>
      </c>
      <c r="J13" s="50">
        <f t="shared" si="3"/>
        <v>113.83104993252358</v>
      </c>
      <c r="K13" s="50">
        <f t="shared" si="3"/>
        <v>48.467185166070664</v>
      </c>
      <c r="L13" s="78"/>
      <c r="M13" s="69"/>
      <c r="N13" s="69"/>
      <c r="O13" s="69"/>
      <c r="P13" s="69"/>
      <c r="Q13" s="69"/>
    </row>
    <row r="14" spans="1:17" ht="9">
      <c r="A14" s="56" t="s">
        <v>32</v>
      </c>
      <c r="B14" s="50">
        <f t="shared" si="2"/>
        <v>1460.779938516178</v>
      </c>
      <c r="C14" s="53">
        <v>36.38021</v>
      </c>
      <c r="D14" s="53">
        <v>0</v>
      </c>
      <c r="E14" s="53">
        <v>0</v>
      </c>
      <c r="F14" s="53">
        <v>0</v>
      </c>
      <c r="G14" s="53">
        <v>7.694076923076923</v>
      </c>
      <c r="H14" s="53">
        <v>1303.2236304347825</v>
      </c>
      <c r="I14" s="53">
        <v>0.9910755813953487</v>
      </c>
      <c r="J14" s="53">
        <v>112.4185897435897</v>
      </c>
      <c r="K14" s="53">
        <v>0.07235583333333334</v>
      </c>
      <c r="L14" s="78"/>
      <c r="M14" s="69"/>
      <c r="N14" s="69"/>
      <c r="O14" s="69"/>
      <c r="P14" s="69"/>
      <c r="Q14" s="69"/>
    </row>
    <row r="15" spans="1:17" ht="9">
      <c r="A15" s="56" t="s">
        <v>81</v>
      </c>
      <c r="B15" s="50">
        <f t="shared" si="2"/>
        <v>53.763177380952385</v>
      </c>
      <c r="C15" s="53">
        <v>0</v>
      </c>
      <c r="D15" s="53">
        <v>53.763177380952385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78"/>
      <c r="M15" s="69"/>
      <c r="N15" s="69"/>
      <c r="O15" s="69"/>
      <c r="P15" s="69"/>
      <c r="Q15" s="69"/>
    </row>
    <row r="16" spans="1:17" ht="9">
      <c r="A16" s="56" t="s">
        <v>62</v>
      </c>
      <c r="B16" s="50">
        <f t="shared" si="2"/>
        <v>83.62921217653354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80.3788768115942</v>
      </c>
      <c r="I16" s="53">
        <v>0</v>
      </c>
      <c r="J16" s="53">
        <v>1.080944669365722</v>
      </c>
      <c r="K16" s="53">
        <v>2.1693906955736226</v>
      </c>
      <c r="L16" s="78"/>
      <c r="M16" s="69"/>
      <c r="N16" s="69"/>
      <c r="O16" s="69"/>
      <c r="P16" s="69"/>
      <c r="Q16" s="69"/>
    </row>
    <row r="17" spans="1:17" ht="9">
      <c r="A17" s="56" t="s">
        <v>76</v>
      </c>
      <c r="B17" s="50">
        <f t="shared" si="2"/>
        <v>160.36992568305772</v>
      </c>
      <c r="C17" s="53">
        <v>0</v>
      </c>
      <c r="D17" s="53">
        <v>0</v>
      </c>
      <c r="E17" s="53">
        <v>0</v>
      </c>
      <c r="F17" s="53">
        <v>0</v>
      </c>
      <c r="G17" s="53">
        <v>155.69629615384613</v>
      </c>
      <c r="H17" s="53">
        <v>0</v>
      </c>
      <c r="I17" s="53">
        <v>0.0011046511627906977</v>
      </c>
      <c r="J17" s="53">
        <v>0</v>
      </c>
      <c r="K17" s="53">
        <v>4.672524878048781</v>
      </c>
      <c r="L17" s="78"/>
      <c r="M17" s="69"/>
      <c r="N17" s="69"/>
      <c r="O17" s="69"/>
      <c r="P17" s="69"/>
      <c r="Q17" s="69"/>
    </row>
    <row r="18" spans="1:17" ht="9">
      <c r="A18" s="56" t="s">
        <v>56</v>
      </c>
      <c r="B18" s="50">
        <f t="shared" si="2"/>
        <v>146.51025</v>
      </c>
      <c r="C18" s="53">
        <v>146.51025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78"/>
      <c r="M18" s="69"/>
      <c r="N18" s="69"/>
      <c r="O18" s="69"/>
      <c r="P18" s="69"/>
      <c r="Q18" s="69"/>
    </row>
    <row r="19" spans="1:17" ht="9">
      <c r="A19" s="56" t="s">
        <v>80</v>
      </c>
      <c r="B19" s="50">
        <f t="shared" si="2"/>
        <v>155.449684554409</v>
      </c>
      <c r="C19" s="53">
        <v>0</v>
      </c>
      <c r="D19" s="53">
        <v>0</v>
      </c>
      <c r="E19" s="53">
        <v>0</v>
      </c>
      <c r="F19" s="53">
        <v>0</v>
      </c>
      <c r="G19" s="53">
        <v>155.43082211538461</v>
      </c>
      <c r="H19" s="53">
        <v>0</v>
      </c>
      <c r="I19" s="53">
        <v>0</v>
      </c>
      <c r="J19" s="53">
        <v>0</v>
      </c>
      <c r="K19" s="53">
        <v>0.018862439024390245</v>
      </c>
      <c r="L19" s="78"/>
      <c r="M19" s="69"/>
      <c r="N19" s="69"/>
      <c r="O19" s="69"/>
      <c r="P19" s="69"/>
      <c r="Q19" s="69"/>
    </row>
    <row r="20" spans="1:18" s="87" customFormat="1" ht="8.25" customHeight="1">
      <c r="A20" s="87" t="s">
        <v>60</v>
      </c>
      <c r="B20" s="83">
        <f t="shared" si="2"/>
        <v>64.11825388044062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22.16205797101449</v>
      </c>
      <c r="I20" s="84">
        <v>0.09062906976744187</v>
      </c>
      <c r="J20" s="84">
        <v>0.3315155195681512</v>
      </c>
      <c r="K20" s="84">
        <v>41.53405132009053</v>
      </c>
      <c r="L20" s="85"/>
      <c r="M20" s="86"/>
      <c r="N20" s="86"/>
      <c r="O20" s="86"/>
      <c r="P20" s="86"/>
      <c r="Q20" s="86"/>
      <c r="R20" s="88"/>
    </row>
    <row r="21" spans="2:23" ht="10.5" customHeight="1">
      <c r="B21" s="75"/>
      <c r="C21" s="53"/>
      <c r="D21" s="53"/>
      <c r="E21" s="53"/>
      <c r="F21" s="53"/>
      <c r="G21" s="53"/>
      <c r="H21" s="53"/>
      <c r="I21" s="53"/>
      <c r="J21" s="53"/>
      <c r="K21" s="53"/>
      <c r="L21" s="78"/>
      <c r="M21" s="69"/>
      <c r="N21" s="69"/>
      <c r="O21" s="69"/>
      <c r="P21" s="69"/>
      <c r="Q21" s="69"/>
      <c r="R21" s="70"/>
      <c r="S21" s="70"/>
      <c r="T21" s="70"/>
      <c r="U21" s="70"/>
      <c r="V21" s="70"/>
      <c r="W21" s="68"/>
    </row>
    <row r="22" spans="1:17" ht="9">
      <c r="A22" s="33" t="s">
        <v>74</v>
      </c>
      <c r="B22" s="50">
        <f aca="true" t="shared" si="4" ref="B22:B34">SUM(C22:K22)</f>
        <v>3710.2597993041795</v>
      </c>
      <c r="C22" s="50">
        <f aca="true" t="shared" si="5" ref="C22:K22">SUM(C23:C34)</f>
        <v>826.8038671428571</v>
      </c>
      <c r="D22" s="50">
        <f t="shared" si="5"/>
        <v>481.9193476190476</v>
      </c>
      <c r="E22" s="50">
        <f t="shared" si="5"/>
        <v>1959.394181081081</v>
      </c>
      <c r="F22" s="50">
        <f t="shared" si="5"/>
        <v>0</v>
      </c>
      <c r="G22" s="50">
        <f t="shared" si="5"/>
        <v>37.82090384615385</v>
      </c>
      <c r="H22" s="50">
        <f t="shared" si="5"/>
        <v>0.08407246376811593</v>
      </c>
      <c r="I22" s="50">
        <f t="shared" si="5"/>
        <v>96.48013372093023</v>
      </c>
      <c r="J22" s="50">
        <f t="shared" si="5"/>
        <v>244.20636842105267</v>
      </c>
      <c r="K22" s="50">
        <f t="shared" si="5"/>
        <v>63.550925009289514</v>
      </c>
      <c r="L22" s="78"/>
      <c r="M22" s="69"/>
      <c r="N22" s="69"/>
      <c r="O22" s="69"/>
      <c r="P22" s="69"/>
      <c r="Q22" s="69"/>
    </row>
    <row r="23" spans="1:17" ht="9">
      <c r="A23" s="56" t="s">
        <v>51</v>
      </c>
      <c r="B23" s="50">
        <f t="shared" si="4"/>
        <v>77.11698433255788</v>
      </c>
      <c r="C23" s="53">
        <v>0</v>
      </c>
      <c r="D23" s="53">
        <v>4.768210714285714</v>
      </c>
      <c r="E23" s="53">
        <v>22.93246081081081</v>
      </c>
      <c r="F23" s="53">
        <v>0</v>
      </c>
      <c r="G23" s="53">
        <v>0.044230769230769226</v>
      </c>
      <c r="H23" s="53">
        <v>0.002173913043478261</v>
      </c>
      <c r="I23" s="53">
        <v>12.91426279069766</v>
      </c>
      <c r="J23" s="53">
        <v>31.959276653171393</v>
      </c>
      <c r="K23" s="53">
        <v>4.4963686813180415</v>
      </c>
      <c r="L23" s="78"/>
      <c r="M23" s="69"/>
      <c r="N23" s="69"/>
      <c r="O23" s="69"/>
      <c r="P23" s="69"/>
      <c r="Q23" s="69"/>
    </row>
    <row r="24" spans="1:17" ht="9">
      <c r="A24" s="56" t="s">
        <v>52</v>
      </c>
      <c r="B24" s="50">
        <f t="shared" si="4"/>
        <v>575.9646646415451</v>
      </c>
      <c r="C24" s="53">
        <v>0</v>
      </c>
      <c r="D24" s="53">
        <v>0.6427142857142857</v>
      </c>
      <c r="E24" s="53">
        <v>516.6029000000001</v>
      </c>
      <c r="F24" s="53">
        <v>0</v>
      </c>
      <c r="G24" s="53">
        <v>0</v>
      </c>
      <c r="H24" s="53">
        <v>0</v>
      </c>
      <c r="I24" s="53">
        <v>2.616956976744188</v>
      </c>
      <c r="J24" s="53">
        <v>55.97104048582996</v>
      </c>
      <c r="K24" s="53">
        <v>0.1310528932565958</v>
      </c>
      <c r="L24" s="78"/>
      <c r="M24" s="69"/>
      <c r="N24" s="69"/>
      <c r="O24" s="69"/>
      <c r="P24" s="69"/>
      <c r="Q24" s="69"/>
    </row>
    <row r="25" spans="1:17" ht="9">
      <c r="A25" s="56" t="s">
        <v>41</v>
      </c>
      <c r="B25" s="50">
        <f t="shared" si="4"/>
        <v>698.2889439968076</v>
      </c>
      <c r="C25" s="53">
        <v>481.5066985714286</v>
      </c>
      <c r="D25" s="53">
        <v>0</v>
      </c>
      <c r="E25" s="53">
        <v>46.146097297297295</v>
      </c>
      <c r="F25" s="53">
        <v>0</v>
      </c>
      <c r="G25" s="53">
        <v>0.02228846153846154</v>
      </c>
      <c r="H25" s="53">
        <v>0</v>
      </c>
      <c r="I25" s="53">
        <v>16.810111627906974</v>
      </c>
      <c r="J25" s="53">
        <v>152.87798110661274</v>
      </c>
      <c r="K25" s="53">
        <v>0.9257669320234868</v>
      </c>
      <c r="L25" s="78"/>
      <c r="M25" s="69"/>
      <c r="N25" s="69"/>
      <c r="O25" s="69"/>
      <c r="P25" s="69"/>
      <c r="Q25" s="69"/>
    </row>
    <row r="26" spans="1:17" ht="9">
      <c r="A26" s="56" t="s">
        <v>77</v>
      </c>
      <c r="B26" s="50">
        <f t="shared" si="4"/>
        <v>31.091057628450976</v>
      </c>
      <c r="C26" s="53">
        <v>0</v>
      </c>
      <c r="D26" s="53">
        <v>0.12799523809523808</v>
      </c>
      <c r="E26" s="53">
        <v>17.414291891891892</v>
      </c>
      <c r="F26" s="53">
        <v>0</v>
      </c>
      <c r="G26" s="53">
        <v>0</v>
      </c>
      <c r="H26" s="53">
        <v>5.434782608695652E-06</v>
      </c>
      <c r="I26" s="53">
        <v>12.933368604651166</v>
      </c>
      <c r="J26" s="53">
        <v>0.2971727395411607</v>
      </c>
      <c r="K26" s="53">
        <v>0.31822371948891304</v>
      </c>
      <c r="L26" s="78"/>
      <c r="M26" s="69"/>
      <c r="N26" s="69"/>
      <c r="O26" s="69"/>
      <c r="P26" s="69"/>
      <c r="Q26" s="69"/>
    </row>
    <row r="27" spans="1:17" ht="9">
      <c r="A27" s="56" t="s">
        <v>83</v>
      </c>
      <c r="B27" s="50">
        <f t="shared" si="4"/>
        <v>51.453583333333334</v>
      </c>
      <c r="C27" s="53">
        <v>0</v>
      </c>
      <c r="D27" s="53">
        <v>51.453583333333334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78"/>
      <c r="M27" s="69"/>
      <c r="N27" s="69"/>
      <c r="O27" s="69"/>
      <c r="P27" s="69"/>
      <c r="Q27" s="69"/>
    </row>
    <row r="28" spans="1:17" ht="9">
      <c r="A28" s="35" t="s">
        <v>84</v>
      </c>
      <c r="B28" s="50">
        <f t="shared" si="4"/>
        <v>48.96595675675676</v>
      </c>
      <c r="C28" s="53">
        <v>0</v>
      </c>
      <c r="D28" s="53">
        <v>0</v>
      </c>
      <c r="E28" s="53">
        <v>48.96595675675676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78"/>
      <c r="M28" s="69"/>
      <c r="N28" s="69"/>
      <c r="O28" s="69"/>
      <c r="P28" s="69"/>
      <c r="Q28" s="69"/>
    </row>
    <row r="29" spans="1:17" ht="9">
      <c r="A29" s="56" t="s">
        <v>85</v>
      </c>
      <c r="B29" s="50">
        <f t="shared" si="4"/>
        <v>36.62867418711962</v>
      </c>
      <c r="C29" s="53">
        <v>0</v>
      </c>
      <c r="D29" s="53">
        <v>0</v>
      </c>
      <c r="E29" s="53">
        <v>36.625062162162166</v>
      </c>
      <c r="F29" s="53">
        <v>0</v>
      </c>
      <c r="G29" s="53">
        <v>0</v>
      </c>
      <c r="H29" s="53">
        <v>0</v>
      </c>
      <c r="I29" s="53">
        <v>0.001853488372093024</v>
      </c>
      <c r="J29" s="53">
        <v>0</v>
      </c>
      <c r="K29" s="53">
        <v>0.0017585365853658539</v>
      </c>
      <c r="L29" s="78"/>
      <c r="M29" s="69"/>
      <c r="N29" s="69"/>
      <c r="O29" s="69"/>
      <c r="P29" s="69"/>
      <c r="Q29" s="69"/>
    </row>
    <row r="30" spans="1:17" ht="9">
      <c r="A30" s="56" t="s">
        <v>82</v>
      </c>
      <c r="B30" s="50">
        <f t="shared" si="4"/>
        <v>1843.9466610708223</v>
      </c>
      <c r="C30" s="53">
        <v>345.2971685714286</v>
      </c>
      <c r="D30" s="53">
        <v>342.8936416666666</v>
      </c>
      <c r="E30" s="53">
        <v>1131.155274324324</v>
      </c>
      <c r="F30" s="53">
        <v>0</v>
      </c>
      <c r="G30" s="53">
        <v>0</v>
      </c>
      <c r="H30" s="53">
        <v>0.00018115942028985507</v>
      </c>
      <c r="I30" s="53">
        <v>4.910896511627907</v>
      </c>
      <c r="J30" s="53">
        <v>2.728242914979757</v>
      </c>
      <c r="K30" s="53">
        <v>16.961255922375408</v>
      </c>
      <c r="L30" s="78"/>
      <c r="M30" s="69"/>
      <c r="N30" s="69"/>
      <c r="O30" s="69"/>
      <c r="P30" s="69"/>
      <c r="Q30" s="69"/>
    </row>
    <row r="31" spans="1:17" ht="9">
      <c r="A31" s="56" t="s">
        <v>61</v>
      </c>
      <c r="B31" s="50">
        <f t="shared" si="4"/>
        <v>56.37316284427254</v>
      </c>
      <c r="C31" s="53">
        <v>0</v>
      </c>
      <c r="D31" s="53">
        <v>56.372889285714294</v>
      </c>
      <c r="E31" s="53">
        <v>0</v>
      </c>
      <c r="F31" s="53">
        <v>0</v>
      </c>
      <c r="G31" s="53">
        <v>0</v>
      </c>
      <c r="H31" s="53">
        <v>0</v>
      </c>
      <c r="I31" s="53">
        <v>0.0002383720930232558</v>
      </c>
      <c r="J31" s="53">
        <v>1.0796221322537111E-05</v>
      </c>
      <c r="K31" s="53">
        <v>2.4390243902439026E-05</v>
      </c>
      <c r="L31" s="78"/>
      <c r="M31" s="69"/>
      <c r="N31" s="69"/>
      <c r="O31" s="69"/>
      <c r="P31" s="69"/>
      <c r="Q31" s="69"/>
    </row>
    <row r="32" spans="1:17" ht="9">
      <c r="A32" s="56" t="s">
        <v>45</v>
      </c>
      <c r="B32" s="50">
        <f t="shared" si="4"/>
        <v>193.103852355122</v>
      </c>
      <c r="C32" s="53">
        <v>0</v>
      </c>
      <c r="D32" s="53">
        <v>25.64248214285714</v>
      </c>
      <c r="E32" s="53">
        <v>139.55213783783785</v>
      </c>
      <c r="F32" s="53">
        <v>0</v>
      </c>
      <c r="G32" s="53">
        <v>22.163720192307693</v>
      </c>
      <c r="H32" s="53">
        <v>5.0724637681159414E-05</v>
      </c>
      <c r="I32" s="53">
        <v>0.5866837209302326</v>
      </c>
      <c r="J32" s="53">
        <v>0.0690607287449393</v>
      </c>
      <c r="K32" s="53">
        <v>5.089717007806461</v>
      </c>
      <c r="L32" s="78"/>
      <c r="M32" s="69"/>
      <c r="N32" s="69"/>
      <c r="O32" s="69"/>
      <c r="P32" s="69"/>
      <c r="Q32" s="69"/>
    </row>
    <row r="33" spans="1:17" ht="9">
      <c r="A33" s="35" t="s">
        <v>53</v>
      </c>
      <c r="B33" s="50">
        <f t="shared" si="4"/>
        <v>27.727334432398774</v>
      </c>
      <c r="C33" s="53">
        <v>0</v>
      </c>
      <c r="D33" s="53">
        <v>0.017830952380952378</v>
      </c>
      <c r="E33" s="53">
        <v>0</v>
      </c>
      <c r="F33" s="53">
        <v>0</v>
      </c>
      <c r="G33" s="53">
        <v>0.0019230769230769232</v>
      </c>
      <c r="H33" s="53">
        <v>0</v>
      </c>
      <c r="I33" s="53">
        <v>27.7041546511628</v>
      </c>
      <c r="J33" s="53">
        <v>0.000437246963562753</v>
      </c>
      <c r="K33" s="53">
        <v>0.0029885049683830173</v>
      </c>
      <c r="L33" s="78"/>
      <c r="M33" s="69"/>
      <c r="N33" s="69"/>
      <c r="O33" s="69"/>
      <c r="P33" s="69"/>
      <c r="Q33" s="69"/>
    </row>
    <row r="34" spans="1:18" s="87" customFormat="1" ht="10.5">
      <c r="A34" s="87" t="s">
        <v>59</v>
      </c>
      <c r="B34" s="83">
        <f t="shared" si="4"/>
        <v>69.59892372499291</v>
      </c>
      <c r="C34" s="84">
        <v>0</v>
      </c>
      <c r="D34" s="84">
        <v>0</v>
      </c>
      <c r="E34" s="84">
        <v>0</v>
      </c>
      <c r="F34" s="84">
        <v>0</v>
      </c>
      <c r="G34" s="84">
        <v>15.588741346153846</v>
      </c>
      <c r="H34" s="84">
        <v>0.08166123188405797</v>
      </c>
      <c r="I34" s="84">
        <v>18.00160697674419</v>
      </c>
      <c r="J34" s="84">
        <v>0.30314574898785435</v>
      </c>
      <c r="K34" s="84">
        <v>35.62376842122296</v>
      </c>
      <c r="L34" s="85"/>
      <c r="M34" s="86"/>
      <c r="N34" s="86"/>
      <c r="O34" s="86"/>
      <c r="P34" s="86"/>
      <c r="Q34" s="86"/>
      <c r="R34" s="88"/>
    </row>
    <row r="35" spans="2:17" ht="9">
      <c r="B35" s="50"/>
      <c r="C35" s="53"/>
      <c r="D35" s="53"/>
      <c r="E35" s="53"/>
      <c r="F35" s="53"/>
      <c r="G35" s="53"/>
      <c r="H35" s="53"/>
      <c r="I35" s="53"/>
      <c r="J35" s="53"/>
      <c r="K35" s="53"/>
      <c r="L35" s="78"/>
      <c r="M35" s="69"/>
      <c r="N35" s="69"/>
      <c r="O35" s="69"/>
      <c r="P35" s="69"/>
      <c r="Q35" s="69"/>
    </row>
    <row r="36" spans="1:17" ht="9">
      <c r="A36" s="80" t="s">
        <v>75</v>
      </c>
      <c r="B36" s="50">
        <f>SUM(C36:K36)</f>
        <v>2042.7759392554085</v>
      </c>
      <c r="C36" s="50">
        <f aca="true" t="shared" si="6" ref="C36:K36">SUM(C37:C38)</f>
        <v>1609.7788942857146</v>
      </c>
      <c r="D36" s="50">
        <f t="shared" si="6"/>
        <v>121.3147369047619</v>
      </c>
      <c r="E36" s="50">
        <f t="shared" si="6"/>
        <v>0</v>
      </c>
      <c r="F36" s="50">
        <f t="shared" si="6"/>
        <v>0</v>
      </c>
      <c r="G36" s="50">
        <f t="shared" si="6"/>
        <v>0</v>
      </c>
      <c r="H36" s="50">
        <f t="shared" si="6"/>
        <v>0</v>
      </c>
      <c r="I36" s="50">
        <f t="shared" si="6"/>
        <v>8.504710465116277</v>
      </c>
      <c r="J36" s="50">
        <f t="shared" si="6"/>
        <v>271.7505371120108</v>
      </c>
      <c r="K36" s="50">
        <f t="shared" si="6"/>
        <v>31.427060487804876</v>
      </c>
      <c r="L36" s="78"/>
      <c r="M36" s="69"/>
      <c r="N36" s="69"/>
      <c r="O36" s="69"/>
      <c r="P36" s="69"/>
      <c r="Q36" s="69"/>
    </row>
    <row r="37" spans="1:17" ht="9">
      <c r="A37" s="81" t="s">
        <v>78</v>
      </c>
      <c r="B37" s="50">
        <f>SUM(C37:K37)</f>
        <v>1.7390557142857141</v>
      </c>
      <c r="C37" s="53">
        <v>1.7390557142857141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78"/>
      <c r="M37" s="69"/>
      <c r="N37" s="69"/>
      <c r="O37" s="69"/>
      <c r="P37" s="69"/>
      <c r="Q37" s="69"/>
    </row>
    <row r="38" spans="1:17" ht="9">
      <c r="A38" s="81" t="s">
        <v>42</v>
      </c>
      <c r="B38" s="50">
        <f>SUM(C38:K38)</f>
        <v>2041.0368835411227</v>
      </c>
      <c r="C38" s="53">
        <v>1608.0398385714288</v>
      </c>
      <c r="D38" s="53">
        <v>121.3147369047619</v>
      </c>
      <c r="E38" s="53">
        <v>0</v>
      </c>
      <c r="F38" s="53">
        <v>0</v>
      </c>
      <c r="G38" s="53">
        <v>0</v>
      </c>
      <c r="H38" s="53">
        <v>0</v>
      </c>
      <c r="I38" s="53">
        <v>8.504710465116277</v>
      </c>
      <c r="J38" s="53">
        <v>271.7505371120108</v>
      </c>
      <c r="K38" s="53">
        <v>31.427060487804876</v>
      </c>
      <c r="L38" s="78"/>
      <c r="M38" s="69"/>
      <c r="N38" s="69"/>
      <c r="O38" s="69"/>
      <c r="P38" s="69"/>
      <c r="Q38" s="69"/>
    </row>
    <row r="39" spans="2:23" ht="10.5" customHeight="1">
      <c r="B39" s="50"/>
      <c r="C39" s="53"/>
      <c r="D39" s="53"/>
      <c r="E39" s="53"/>
      <c r="F39" s="53"/>
      <c r="G39" s="53"/>
      <c r="H39" s="53"/>
      <c r="I39" s="53"/>
      <c r="J39" s="53"/>
      <c r="K39" s="53"/>
      <c r="L39" s="78"/>
      <c r="M39" s="69"/>
      <c r="N39" s="69"/>
      <c r="O39" s="69"/>
      <c r="P39" s="69"/>
      <c r="Q39" s="69"/>
      <c r="R39" s="70"/>
      <c r="S39" s="70"/>
      <c r="T39" s="70"/>
      <c r="U39" s="70"/>
      <c r="V39" s="70"/>
      <c r="W39" s="68"/>
    </row>
    <row r="40" spans="1:23" ht="9">
      <c r="A40" s="33" t="s">
        <v>38</v>
      </c>
      <c r="B40" s="50">
        <f aca="true" t="shared" si="7" ref="B40:B49">SUM(C40:K40)</f>
        <v>4113.177905919628</v>
      </c>
      <c r="C40" s="50">
        <f aca="true" t="shared" si="8" ref="C40:K40">SUM(C41:C49)</f>
        <v>0</v>
      </c>
      <c r="D40" s="50">
        <f t="shared" si="8"/>
        <v>3415.266523809524</v>
      </c>
      <c r="E40" s="50">
        <f t="shared" si="8"/>
        <v>0</v>
      </c>
      <c r="F40" s="50">
        <f t="shared" si="8"/>
        <v>615.0640704402517</v>
      </c>
      <c r="G40" s="50">
        <f t="shared" si="8"/>
        <v>0</v>
      </c>
      <c r="H40" s="50">
        <f t="shared" si="8"/>
        <v>0</v>
      </c>
      <c r="I40" s="50">
        <f t="shared" si="8"/>
        <v>49.196613953488374</v>
      </c>
      <c r="J40" s="50">
        <f t="shared" si="8"/>
        <v>31.704786774628886</v>
      </c>
      <c r="K40" s="50">
        <f t="shared" si="8"/>
        <v>1.9459109417344174</v>
      </c>
      <c r="L40" s="78"/>
      <c r="M40" s="69"/>
      <c r="N40" s="69"/>
      <c r="O40" s="69"/>
      <c r="P40" s="69"/>
      <c r="Q40" s="69"/>
      <c r="R40" s="69"/>
      <c r="S40" s="69"/>
      <c r="T40" s="69"/>
      <c r="U40" s="69"/>
      <c r="W40" s="68"/>
    </row>
    <row r="41" spans="1:17" ht="9">
      <c r="A41" s="28" t="s">
        <v>66</v>
      </c>
      <c r="B41" s="50">
        <f t="shared" si="7"/>
        <v>888.4291183138838</v>
      </c>
      <c r="C41" s="53">
        <v>0</v>
      </c>
      <c r="D41" s="53">
        <v>808.1458428571427</v>
      </c>
      <c r="E41" s="53">
        <v>0</v>
      </c>
      <c r="F41" s="53">
        <v>77.57166163522012</v>
      </c>
      <c r="G41" s="53">
        <v>0</v>
      </c>
      <c r="H41" s="53">
        <v>0</v>
      </c>
      <c r="I41" s="53">
        <v>0.24567441860465117</v>
      </c>
      <c r="J41" s="53">
        <v>1.0755735492577598</v>
      </c>
      <c r="K41" s="53">
        <v>1.3903658536585366</v>
      </c>
      <c r="L41" s="78"/>
      <c r="M41" s="69"/>
      <c r="N41" s="69"/>
      <c r="O41" s="69"/>
      <c r="P41" s="69"/>
      <c r="Q41" s="69"/>
    </row>
    <row r="42" spans="1:17" ht="9">
      <c r="A42" s="28" t="s">
        <v>67</v>
      </c>
      <c r="B42" s="50">
        <f t="shared" si="7"/>
        <v>117.58432776645981</v>
      </c>
      <c r="C42" s="53">
        <v>0</v>
      </c>
      <c r="D42" s="53">
        <v>72.9495011904762</v>
      </c>
      <c r="E42" s="53">
        <v>0</v>
      </c>
      <c r="F42" s="53">
        <v>28.839582389937107</v>
      </c>
      <c r="G42" s="53">
        <v>0</v>
      </c>
      <c r="H42" s="53">
        <v>0</v>
      </c>
      <c r="I42" s="53">
        <v>15.79524418604651</v>
      </c>
      <c r="J42" s="53">
        <v>0</v>
      </c>
      <c r="K42" s="53">
        <v>0</v>
      </c>
      <c r="L42" s="78"/>
      <c r="M42" s="69"/>
      <c r="N42" s="69"/>
      <c r="O42" s="69"/>
      <c r="P42" s="69"/>
      <c r="Q42" s="69"/>
    </row>
    <row r="43" spans="1:17" ht="9">
      <c r="A43" s="30" t="s">
        <v>68</v>
      </c>
      <c r="B43" s="50">
        <f t="shared" si="7"/>
        <v>72.23430773064146</v>
      </c>
      <c r="C43" s="53">
        <v>0</v>
      </c>
      <c r="D43" s="53">
        <v>15.949128571428572</v>
      </c>
      <c r="E43" s="53">
        <v>0</v>
      </c>
      <c r="F43" s="53">
        <v>0</v>
      </c>
      <c r="G43" s="53">
        <v>0</v>
      </c>
      <c r="H43" s="53">
        <v>0</v>
      </c>
      <c r="I43" s="53">
        <v>26.450640697674423</v>
      </c>
      <c r="J43" s="53">
        <v>29.834538461538465</v>
      </c>
      <c r="K43" s="53">
        <v>0</v>
      </c>
      <c r="L43" s="78"/>
      <c r="M43" s="69"/>
      <c r="N43" s="69"/>
      <c r="O43" s="69"/>
      <c r="P43" s="69"/>
      <c r="Q43" s="69"/>
    </row>
    <row r="44" spans="1:17" ht="9">
      <c r="A44" s="28" t="s">
        <v>99</v>
      </c>
      <c r="B44" s="50">
        <f>SUM(C44:K44)</f>
        <v>352.7851426100629</v>
      </c>
      <c r="C44" s="53">
        <v>0</v>
      </c>
      <c r="D44" s="53">
        <v>187.25139166666668</v>
      </c>
      <c r="E44" s="53">
        <v>0</v>
      </c>
      <c r="F44" s="53">
        <v>165.53375094339623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78"/>
      <c r="M44" s="69"/>
      <c r="N44" s="69"/>
      <c r="O44" s="69"/>
      <c r="P44" s="69"/>
      <c r="Q44" s="69"/>
    </row>
    <row r="45" spans="1:17" ht="9">
      <c r="A45" s="28" t="s">
        <v>69</v>
      </c>
      <c r="B45" s="50">
        <f t="shared" si="7"/>
        <v>2598.7664637330495</v>
      </c>
      <c r="C45" s="53">
        <v>0</v>
      </c>
      <c r="D45" s="53">
        <v>2249.3924452380957</v>
      </c>
      <c r="E45" s="53">
        <v>0</v>
      </c>
      <c r="F45" s="53">
        <v>343.1190754716982</v>
      </c>
      <c r="G45" s="53">
        <v>0</v>
      </c>
      <c r="H45" s="53">
        <v>0</v>
      </c>
      <c r="I45" s="53">
        <v>6.254943023255814</v>
      </c>
      <c r="J45" s="53">
        <v>0</v>
      </c>
      <c r="K45" s="53">
        <v>0</v>
      </c>
      <c r="L45" s="78"/>
      <c r="M45" s="69"/>
      <c r="N45" s="69"/>
      <c r="O45" s="69"/>
      <c r="P45" s="69"/>
      <c r="Q45" s="69"/>
    </row>
    <row r="46" spans="1:17" ht="9">
      <c r="A46" s="28" t="s">
        <v>86</v>
      </c>
      <c r="B46" s="50">
        <f t="shared" si="7"/>
        <v>0.24097560975609755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0.24097560975609755</v>
      </c>
      <c r="L46" s="78"/>
      <c r="M46" s="69"/>
      <c r="N46" s="69"/>
      <c r="O46" s="69"/>
      <c r="P46" s="69"/>
      <c r="Q46" s="69"/>
    </row>
    <row r="47" spans="1:17" ht="9">
      <c r="A47" s="30" t="s">
        <v>70</v>
      </c>
      <c r="B47" s="50">
        <f t="shared" si="7"/>
        <v>0.6047604083947816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0.44551162790697674</v>
      </c>
      <c r="J47" s="53">
        <v>0</v>
      </c>
      <c r="K47" s="53">
        <v>0.1592487804878049</v>
      </c>
      <c r="L47" s="78"/>
      <c r="M47" s="69"/>
      <c r="N47" s="69"/>
      <c r="O47" s="69"/>
      <c r="P47" s="69"/>
      <c r="Q47" s="69"/>
    </row>
    <row r="48" spans="1:17" ht="9">
      <c r="A48" s="30" t="s">
        <v>71</v>
      </c>
      <c r="B48" s="50">
        <f t="shared" si="7"/>
        <v>0.8414344860548808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0.004600000000000002</v>
      </c>
      <c r="J48" s="53">
        <v>0.7946747638326586</v>
      </c>
      <c r="K48" s="53">
        <v>0.042159722222222216</v>
      </c>
      <c r="L48" s="78"/>
      <c r="M48" s="69"/>
      <c r="N48" s="69"/>
      <c r="O48" s="69"/>
      <c r="P48" s="69"/>
      <c r="Q48" s="69"/>
    </row>
    <row r="49" spans="1:17" ht="8.25" customHeight="1">
      <c r="A49" s="28" t="s">
        <v>72</v>
      </c>
      <c r="B49" s="50">
        <f t="shared" si="7"/>
        <v>81.69137526132404</v>
      </c>
      <c r="C49" s="53">
        <v>0</v>
      </c>
      <c r="D49" s="53">
        <v>81.57821428571428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0.11316097560975609</v>
      </c>
      <c r="L49" s="78"/>
      <c r="M49" s="69"/>
      <c r="N49" s="69"/>
      <c r="O49" s="69"/>
      <c r="P49" s="69"/>
      <c r="Q49" s="69"/>
    </row>
    <row r="50" spans="1:17" ht="10.5" customHeight="1">
      <c r="A50" s="44"/>
      <c r="B50" s="75"/>
      <c r="C50" s="53"/>
      <c r="D50" s="51"/>
      <c r="E50" s="51"/>
      <c r="F50" s="51"/>
      <c r="G50" s="51"/>
      <c r="H50" s="51"/>
      <c r="I50" s="51"/>
      <c r="J50" s="51"/>
      <c r="K50" s="52"/>
      <c r="L50" s="78"/>
      <c r="M50" s="69"/>
      <c r="N50" s="69"/>
      <c r="O50" s="69"/>
      <c r="P50" s="69"/>
      <c r="Q50" s="69"/>
    </row>
    <row r="51" spans="1:17" ht="9">
      <c r="A51" s="33" t="s">
        <v>39</v>
      </c>
      <c r="B51" s="50">
        <f aca="true" t="shared" si="9" ref="B51:B58">SUM(C51:K51)</f>
        <v>1017.8020561411272</v>
      </c>
      <c r="C51" s="50">
        <f aca="true" t="shared" si="10" ref="C51:K51">SUM(C52:C58)</f>
        <v>809.3942485714286</v>
      </c>
      <c r="D51" s="50">
        <f t="shared" si="10"/>
        <v>159.9236642857143</v>
      </c>
      <c r="E51" s="50">
        <f t="shared" si="10"/>
        <v>0</v>
      </c>
      <c r="F51" s="50">
        <f t="shared" si="10"/>
        <v>0</v>
      </c>
      <c r="G51" s="50">
        <f t="shared" si="10"/>
        <v>0</v>
      </c>
      <c r="H51" s="50">
        <f t="shared" si="10"/>
        <v>0</v>
      </c>
      <c r="I51" s="50">
        <f t="shared" si="10"/>
        <v>0.00959186046511628</v>
      </c>
      <c r="J51" s="50">
        <f t="shared" si="10"/>
        <v>0.7547044534412957</v>
      </c>
      <c r="K51" s="50">
        <f t="shared" si="10"/>
        <v>47.71984697007795</v>
      </c>
      <c r="L51" s="78"/>
      <c r="M51" s="69"/>
      <c r="N51" s="69"/>
      <c r="O51" s="69"/>
      <c r="P51" s="69"/>
      <c r="Q51" s="69"/>
    </row>
    <row r="52" spans="1:17" ht="9">
      <c r="A52" s="34" t="s">
        <v>89</v>
      </c>
      <c r="B52" s="50">
        <f t="shared" si="9"/>
        <v>1.4077151831048016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0.002768604651162791</v>
      </c>
      <c r="J52" s="53">
        <v>0.2911417004048584</v>
      </c>
      <c r="K52" s="53">
        <v>1.1138048780487804</v>
      </c>
      <c r="L52" s="78"/>
      <c r="M52" s="69"/>
      <c r="N52" s="69"/>
      <c r="O52" s="69"/>
      <c r="P52" s="69"/>
      <c r="Q52" s="69"/>
    </row>
    <row r="53" spans="1:17" ht="9">
      <c r="A53" s="56" t="s">
        <v>46</v>
      </c>
      <c r="B53" s="50">
        <f t="shared" si="9"/>
        <v>453.92668142857144</v>
      </c>
      <c r="C53" s="53">
        <v>453.92668142857144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78"/>
      <c r="M53" s="69"/>
      <c r="N53" s="69"/>
      <c r="O53" s="69"/>
      <c r="P53" s="69"/>
      <c r="Q53" s="69"/>
    </row>
    <row r="54" spans="1:17" ht="9">
      <c r="A54" s="56" t="s">
        <v>33</v>
      </c>
      <c r="B54" s="50">
        <f t="shared" si="9"/>
        <v>347.44014275303647</v>
      </c>
      <c r="C54" s="53">
        <v>346.97658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0.46356275303643724</v>
      </c>
      <c r="K54" s="53">
        <v>0</v>
      </c>
      <c r="L54" s="78"/>
      <c r="M54" s="69"/>
      <c r="N54" s="69"/>
      <c r="O54" s="69"/>
      <c r="P54" s="69"/>
      <c r="Q54" s="69"/>
    </row>
    <row r="55" spans="1:17" ht="9">
      <c r="A55" s="28" t="s">
        <v>88</v>
      </c>
      <c r="B55" s="50">
        <f t="shared" si="9"/>
        <v>5.597335450935906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0.006823255813953489</v>
      </c>
      <c r="J55" s="53">
        <v>0</v>
      </c>
      <c r="K55" s="53">
        <v>5.590512195121952</v>
      </c>
      <c r="L55" s="78"/>
      <c r="M55" s="69"/>
      <c r="N55" s="69"/>
      <c r="O55" s="69"/>
      <c r="P55" s="69"/>
      <c r="Q55" s="69"/>
    </row>
    <row r="56" spans="1:17" ht="9">
      <c r="A56" s="56" t="s">
        <v>73</v>
      </c>
      <c r="B56" s="50">
        <f t="shared" si="9"/>
        <v>41.01552989690722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41.01552989690722</v>
      </c>
      <c r="L56" s="78"/>
      <c r="M56" s="69"/>
      <c r="N56" s="69"/>
      <c r="O56" s="69"/>
      <c r="P56" s="69"/>
      <c r="Q56" s="69"/>
    </row>
    <row r="57" spans="1:17" ht="9">
      <c r="A57" s="56" t="s">
        <v>87</v>
      </c>
      <c r="B57" s="50">
        <f t="shared" si="9"/>
        <v>8.490987142857142</v>
      </c>
      <c r="C57" s="53">
        <v>8.490987142857142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78"/>
      <c r="M57" s="69"/>
      <c r="N57" s="69"/>
      <c r="O57" s="69"/>
      <c r="P57" s="69"/>
      <c r="Q57" s="69"/>
    </row>
    <row r="58" spans="1:18" ht="9">
      <c r="A58" s="56" t="s">
        <v>65</v>
      </c>
      <c r="B58" s="50">
        <f t="shared" si="9"/>
        <v>159.9236642857143</v>
      </c>
      <c r="C58" s="53">
        <v>0</v>
      </c>
      <c r="D58" s="53">
        <v>159.9236642857143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78"/>
      <c r="M58" s="69"/>
      <c r="N58" s="69"/>
      <c r="O58" s="69"/>
      <c r="P58" s="69"/>
      <c r="Q58" s="69"/>
      <c r="R58" s="28"/>
    </row>
    <row r="59" spans="2:18" ht="10.5" customHeight="1">
      <c r="B59" s="75"/>
      <c r="C59" s="53"/>
      <c r="D59" s="53"/>
      <c r="E59" s="53"/>
      <c r="F59" s="53"/>
      <c r="G59" s="53"/>
      <c r="H59" s="53"/>
      <c r="I59" s="53"/>
      <c r="J59" s="53"/>
      <c r="K59" s="53"/>
      <c r="L59" s="78"/>
      <c r="M59" s="69"/>
      <c r="N59" s="69"/>
      <c r="O59" s="69"/>
      <c r="P59" s="69"/>
      <c r="Q59" s="69"/>
      <c r="R59" s="28"/>
    </row>
    <row r="60" spans="1:18" ht="9">
      <c r="A60" s="36" t="s">
        <v>79</v>
      </c>
      <c r="B60" s="50">
        <f aca="true" t="shared" si="11" ref="B60:B66">SUM(C60:K60)</f>
        <v>3206.384934873844</v>
      </c>
      <c r="C60" s="50">
        <f aca="true" t="shared" si="12" ref="C60:K60">SUM(C61:C66)</f>
        <v>0</v>
      </c>
      <c r="D60" s="50">
        <f t="shared" si="12"/>
        <v>2585.1285821428573</v>
      </c>
      <c r="E60" s="50">
        <f t="shared" si="12"/>
        <v>0</v>
      </c>
      <c r="F60" s="50">
        <f t="shared" si="12"/>
        <v>420.76488930817607</v>
      </c>
      <c r="G60" s="50">
        <f t="shared" si="12"/>
        <v>0</v>
      </c>
      <c r="H60" s="50">
        <f t="shared" si="12"/>
        <v>1.7030199275362319</v>
      </c>
      <c r="I60" s="50">
        <f t="shared" si="12"/>
        <v>147.342738372093</v>
      </c>
      <c r="J60" s="50">
        <f t="shared" si="12"/>
        <v>13.421229419703105</v>
      </c>
      <c r="K60" s="50">
        <f t="shared" si="12"/>
        <v>38.024475703477854</v>
      </c>
      <c r="L60" s="78"/>
      <c r="M60" s="69"/>
      <c r="N60" s="69"/>
      <c r="O60" s="69"/>
      <c r="P60" s="69"/>
      <c r="Q60" s="69"/>
      <c r="R60" s="28"/>
    </row>
    <row r="61" spans="1:18" ht="9">
      <c r="A61" s="44" t="s">
        <v>55</v>
      </c>
      <c r="B61" s="50">
        <f t="shared" si="11"/>
        <v>75.51251840543141</v>
      </c>
      <c r="C61" s="53">
        <v>0</v>
      </c>
      <c r="D61" s="53">
        <v>0</v>
      </c>
      <c r="E61" s="53">
        <v>0</v>
      </c>
      <c r="F61" s="53">
        <v>41.85289182389937</v>
      </c>
      <c r="G61" s="53">
        <v>0</v>
      </c>
      <c r="H61" s="53">
        <v>0.5232391304347827</v>
      </c>
      <c r="I61" s="53">
        <v>3.8772872093023256</v>
      </c>
      <c r="J61" s="53">
        <v>1.9823441295546556</v>
      </c>
      <c r="K61" s="53">
        <v>27.276756112240275</v>
      </c>
      <c r="L61" s="78"/>
      <c r="M61" s="69"/>
      <c r="N61" s="69"/>
      <c r="O61" s="69"/>
      <c r="P61" s="69"/>
      <c r="Q61" s="69"/>
      <c r="R61" s="28"/>
    </row>
    <row r="62" spans="1:18" ht="9">
      <c r="A62" s="44" t="s">
        <v>48</v>
      </c>
      <c r="B62" s="50">
        <f t="shared" si="11"/>
        <v>47.830523927166425</v>
      </c>
      <c r="C62" s="53">
        <v>0</v>
      </c>
      <c r="D62" s="53">
        <v>0</v>
      </c>
      <c r="E62" s="53">
        <v>0</v>
      </c>
      <c r="F62" s="53">
        <v>10.925030188679246</v>
      </c>
      <c r="G62" s="53">
        <v>0</v>
      </c>
      <c r="H62" s="53">
        <v>1.1797699275362319</v>
      </c>
      <c r="I62" s="53">
        <v>33.60122209302326</v>
      </c>
      <c r="J62" s="53">
        <v>0.2598704453441295</v>
      </c>
      <c r="K62" s="53">
        <v>1.8646312725835592</v>
      </c>
      <c r="L62" s="78"/>
      <c r="M62" s="69"/>
      <c r="N62" s="69"/>
      <c r="O62" s="69"/>
      <c r="P62" s="69"/>
      <c r="Q62" s="69"/>
      <c r="R62" s="28"/>
    </row>
    <row r="63" spans="1:18" ht="9">
      <c r="A63" s="44" t="s">
        <v>34</v>
      </c>
      <c r="B63" s="50">
        <f t="shared" si="11"/>
        <v>2937.031508629919</v>
      </c>
      <c r="C63" s="53">
        <v>0</v>
      </c>
      <c r="D63" s="53">
        <v>2508.095669047619</v>
      </c>
      <c r="E63" s="53">
        <v>0</v>
      </c>
      <c r="F63" s="53">
        <v>367.9869672955975</v>
      </c>
      <c r="G63" s="53">
        <v>0</v>
      </c>
      <c r="H63" s="53">
        <v>0</v>
      </c>
      <c r="I63" s="53">
        <v>59.82529069767443</v>
      </c>
      <c r="J63" s="53">
        <v>0.002383265856950067</v>
      </c>
      <c r="K63" s="53">
        <v>1.121198323170732</v>
      </c>
      <c r="L63" s="78"/>
      <c r="M63" s="69"/>
      <c r="N63" s="69"/>
      <c r="O63" s="69"/>
      <c r="P63" s="69"/>
      <c r="Q63" s="69"/>
      <c r="R63" s="28"/>
    </row>
    <row r="64" spans="1:18" ht="9">
      <c r="A64" s="44" t="s">
        <v>47</v>
      </c>
      <c r="B64" s="50">
        <f t="shared" si="11"/>
        <v>38.4883224336967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33.37317209302326</v>
      </c>
      <c r="J64" s="53">
        <v>1.6194331983805668E-05</v>
      </c>
      <c r="K64" s="53">
        <v>5.115134146341464</v>
      </c>
      <c r="L64" s="78"/>
      <c r="M64" s="69"/>
      <c r="N64" s="69"/>
      <c r="O64" s="69"/>
      <c r="P64" s="69"/>
      <c r="Q64" s="69"/>
      <c r="R64" s="28"/>
    </row>
    <row r="65" spans="1:18" ht="9">
      <c r="A65" s="44" t="s">
        <v>98</v>
      </c>
      <c r="B65" s="50">
        <f>SUM(C65:K65)</f>
        <v>77.33936188255348</v>
      </c>
      <c r="C65" s="53">
        <v>0</v>
      </c>
      <c r="D65" s="53">
        <v>77.03291309523809</v>
      </c>
      <c r="E65" s="53">
        <v>0</v>
      </c>
      <c r="F65" s="53">
        <v>0</v>
      </c>
      <c r="G65" s="53">
        <v>0</v>
      </c>
      <c r="H65" s="53">
        <v>0</v>
      </c>
      <c r="I65" s="53">
        <v>0.06741976744186046</v>
      </c>
      <c r="J65" s="53">
        <v>0</v>
      </c>
      <c r="K65" s="53">
        <v>0.2390290198735321</v>
      </c>
      <c r="L65" s="78"/>
      <c r="M65" s="69"/>
      <c r="N65" s="69"/>
      <c r="O65" s="69"/>
      <c r="P65" s="69"/>
      <c r="Q65" s="69"/>
      <c r="R65" s="28"/>
    </row>
    <row r="66" spans="1:17" s="87" customFormat="1" ht="9">
      <c r="A66" s="73" t="s">
        <v>90</v>
      </c>
      <c r="B66" s="83">
        <f t="shared" si="11"/>
        <v>30.182699595076784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84">
        <v>1.0869565217391303E-05</v>
      </c>
      <c r="I66" s="84">
        <v>16.59834651162789</v>
      </c>
      <c r="J66" s="84">
        <v>11.176615384615385</v>
      </c>
      <c r="K66" s="84">
        <v>2.4077268292682925</v>
      </c>
      <c r="L66" s="85"/>
      <c r="M66" s="86"/>
      <c r="N66" s="86"/>
      <c r="O66" s="86"/>
      <c r="P66" s="86"/>
      <c r="Q66" s="86"/>
    </row>
    <row r="67" spans="1:18" ht="9">
      <c r="A67" s="37"/>
      <c r="B67" s="38"/>
      <c r="C67" s="38"/>
      <c r="D67" s="57"/>
      <c r="E67" s="57"/>
      <c r="F67" s="57"/>
      <c r="G67" s="38"/>
      <c r="H67" s="48"/>
      <c r="I67" s="38"/>
      <c r="J67" s="38"/>
      <c r="K67" s="38"/>
      <c r="L67" s="69"/>
      <c r="M67" s="69"/>
      <c r="N67" s="69"/>
      <c r="O67" s="69"/>
      <c r="P67" s="69"/>
      <c r="Q67" s="69"/>
      <c r="R67" s="28"/>
    </row>
    <row r="68" spans="1:18" ht="10.5" customHeight="1">
      <c r="A68" s="45" t="s">
        <v>44</v>
      </c>
      <c r="B68" s="39"/>
      <c r="C68" s="39"/>
      <c r="D68" s="55"/>
      <c r="E68" s="55"/>
      <c r="F68" s="55"/>
      <c r="G68" s="39"/>
      <c r="H68" s="49"/>
      <c r="I68" s="58"/>
      <c r="J68" s="39"/>
      <c r="K68" s="55"/>
      <c r="L68" s="69"/>
      <c r="R68" s="28"/>
    </row>
    <row r="69" spans="1:18" ht="10.5" customHeight="1">
      <c r="A69" s="89" t="s">
        <v>95</v>
      </c>
      <c r="B69" s="59"/>
      <c r="C69" s="59"/>
      <c r="D69" s="74"/>
      <c r="E69" s="59"/>
      <c r="F69" s="59"/>
      <c r="G69" s="59"/>
      <c r="H69" s="60"/>
      <c r="I69" s="59"/>
      <c r="J69" s="59"/>
      <c r="K69" s="71"/>
      <c r="R69" s="28"/>
    </row>
    <row r="70" spans="1:18" ht="10.5" customHeight="1">
      <c r="A70" s="40" t="s">
        <v>94</v>
      </c>
      <c r="B70" s="59"/>
      <c r="C70" s="59"/>
      <c r="D70" s="59"/>
      <c r="E70" s="59"/>
      <c r="F70" s="59"/>
      <c r="G70" s="59"/>
      <c r="H70" s="60"/>
      <c r="I70" s="59"/>
      <c r="J70" s="59"/>
      <c r="K70" s="59"/>
      <c r="R70" s="28"/>
    </row>
    <row r="71" spans="1:18" ht="10.5" customHeight="1">
      <c r="A71" s="82" t="s">
        <v>96</v>
      </c>
      <c r="B71" s="59"/>
      <c r="C71" s="59"/>
      <c r="D71" s="59"/>
      <c r="E71" s="59"/>
      <c r="F71" s="59"/>
      <c r="G71" s="59"/>
      <c r="H71" s="61"/>
      <c r="I71" s="62"/>
      <c r="J71" s="62"/>
      <c r="K71" s="62"/>
      <c r="L71" s="28"/>
      <c r="M71" s="28"/>
      <c r="N71" s="28"/>
      <c r="O71" s="28"/>
      <c r="P71" s="28"/>
      <c r="Q71" s="28"/>
      <c r="R71" s="28"/>
    </row>
    <row r="72" spans="1:18" ht="10.5" customHeight="1">
      <c r="A72" s="63"/>
      <c r="B72" s="64"/>
      <c r="C72" s="73"/>
      <c r="D72" s="73"/>
      <c r="E72" s="65"/>
      <c r="F72" s="65"/>
      <c r="G72" s="65"/>
      <c r="H72" s="73"/>
      <c r="I72" s="73"/>
      <c r="J72" s="66"/>
      <c r="K72" s="62"/>
      <c r="L72" s="28"/>
      <c r="M72" s="28"/>
      <c r="N72" s="28"/>
      <c r="O72" s="28"/>
      <c r="P72" s="28"/>
      <c r="Q72" s="28"/>
      <c r="R72" s="28"/>
    </row>
    <row r="73" spans="1:18" ht="9">
      <c r="A73" s="63"/>
      <c r="B73" s="90" t="s">
        <v>31</v>
      </c>
      <c r="C73" s="73"/>
      <c r="D73" s="73"/>
      <c r="E73" s="67"/>
      <c r="F73" s="67"/>
      <c r="G73" s="91"/>
      <c r="H73" s="73"/>
      <c r="I73" s="73"/>
      <c r="J73" s="91"/>
      <c r="K73" s="73"/>
      <c r="L73" s="28"/>
      <c r="M73" s="28"/>
      <c r="N73" s="28"/>
      <c r="O73" s="28"/>
      <c r="P73" s="28"/>
      <c r="Q73" s="28"/>
      <c r="R73" s="28"/>
    </row>
    <row r="74" spans="1:18" ht="9">
      <c r="A74" s="63" t="s">
        <v>49</v>
      </c>
      <c r="B74" s="90"/>
      <c r="C74" s="73"/>
      <c r="D74" s="73"/>
      <c r="E74" s="67"/>
      <c r="F74" s="67"/>
      <c r="G74" s="91"/>
      <c r="H74" s="73"/>
      <c r="I74" s="73"/>
      <c r="J74" s="91"/>
      <c r="K74" s="73"/>
      <c r="L74" s="28"/>
      <c r="M74" s="28"/>
      <c r="N74" s="28"/>
      <c r="O74" s="28"/>
      <c r="P74" s="28"/>
      <c r="Q74" s="28"/>
      <c r="R74" s="28"/>
    </row>
  </sheetData>
  <sheetProtection/>
  <mergeCells count="15">
    <mergeCell ref="C4:C5"/>
    <mergeCell ref="I4:I5"/>
    <mergeCell ref="K4:K5"/>
    <mergeCell ref="E4:E5"/>
    <mergeCell ref="F4:F5"/>
    <mergeCell ref="B73:B74"/>
    <mergeCell ref="G73:G74"/>
    <mergeCell ref="J73:J74"/>
    <mergeCell ref="A3:A5"/>
    <mergeCell ref="B4:B5"/>
    <mergeCell ref="B3:K3"/>
    <mergeCell ref="G4:G5"/>
    <mergeCell ref="H4:H5"/>
    <mergeCell ref="J4:J5"/>
    <mergeCell ref="D4:D5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21484375" style="0" customWidth="1"/>
    <col min="18" max="18" width="8.77734375" style="1" customWidth="1"/>
    <col min="19" max="19" width="13.77734375" style="2" customWidth="1"/>
    <col min="20" max="30" width="8.77734375" style="2" customWidth="1"/>
    <col min="31" max="31" width="23.99609375" style="2" bestFit="1" customWidth="1"/>
    <col min="32" max="32" width="9.77734375" style="2" bestFit="1" customWidth="1"/>
    <col min="33" max="91" width="8.77734375" style="2" customWidth="1"/>
  </cols>
  <sheetData>
    <row r="3" spans="2:9" ht="17.25">
      <c r="B3" s="108" t="s">
        <v>13</v>
      </c>
      <c r="C3" s="108"/>
      <c r="D3" s="108"/>
      <c r="E3" s="108"/>
      <c r="F3" s="108"/>
      <c r="G3" s="108"/>
      <c r="H3" s="108"/>
      <c r="I3" s="108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19.5">
      <c r="B5" s="107" t="s">
        <v>11</v>
      </c>
      <c r="C5" s="107"/>
      <c r="D5" s="107"/>
      <c r="E5" s="107"/>
      <c r="F5" s="107"/>
      <c r="G5" s="107"/>
      <c r="H5" s="107"/>
      <c r="I5" s="107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19.5">
      <c r="B6" s="107" t="s">
        <v>15</v>
      </c>
      <c r="C6" s="107"/>
      <c r="D6" s="107"/>
      <c r="E6" s="107"/>
      <c r="F6" s="107"/>
      <c r="G6" s="107"/>
      <c r="H6" s="107"/>
      <c r="I6" s="107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7.25">
      <c r="B8" s="108" t="s">
        <v>29</v>
      </c>
      <c r="C8" s="108"/>
      <c r="D8" s="108"/>
      <c r="E8" s="108"/>
      <c r="F8" s="108"/>
      <c r="G8" s="108"/>
      <c r="H8" s="108"/>
      <c r="I8" s="108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7.2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7.2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7.2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7.2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7.25">
      <c r="B33" s="108" t="s">
        <v>14</v>
      </c>
      <c r="C33" s="108"/>
      <c r="D33" s="108"/>
      <c r="E33" s="108"/>
      <c r="F33" s="108"/>
      <c r="G33" s="108"/>
      <c r="H33" s="108"/>
      <c r="I33" s="108"/>
    </row>
    <row r="34" spans="8:9" ht="16.5">
      <c r="H34" s="3"/>
      <c r="I34" s="5"/>
    </row>
    <row r="35" spans="2:9" ht="19.5">
      <c r="B35" s="107" t="s">
        <v>11</v>
      </c>
      <c r="C35" s="107"/>
      <c r="D35" s="107"/>
      <c r="E35" s="107"/>
      <c r="F35" s="107"/>
      <c r="G35" s="107"/>
      <c r="H35" s="107"/>
      <c r="I35" s="107"/>
    </row>
    <row r="36" spans="2:9" ht="19.5">
      <c r="B36" s="107" t="s">
        <v>16</v>
      </c>
      <c r="C36" s="107"/>
      <c r="D36" s="107"/>
      <c r="E36" s="107"/>
      <c r="F36" s="107"/>
      <c r="G36" s="107"/>
      <c r="H36" s="107"/>
      <c r="I36" s="107"/>
    </row>
    <row r="37" spans="5:8" ht="15">
      <c r="E37" s="6"/>
      <c r="H37" s="3"/>
    </row>
    <row r="38" spans="2:9" ht="17.25">
      <c r="B38" s="108" t="s">
        <v>30</v>
      </c>
      <c r="C38" s="108"/>
      <c r="D38" s="108"/>
      <c r="E38" s="108"/>
      <c r="F38" s="108"/>
      <c r="G38" s="108"/>
      <c r="H38" s="108"/>
      <c r="I38" s="108"/>
    </row>
    <row r="39" spans="2:9" ht="17.25">
      <c r="B39" s="12"/>
      <c r="C39" s="12"/>
      <c r="D39" s="12"/>
      <c r="E39" s="12"/>
      <c r="F39" s="12"/>
      <c r="G39" s="12"/>
      <c r="H39" s="12"/>
      <c r="I39" s="12"/>
    </row>
    <row r="40" spans="2:9" ht="17.25">
      <c r="B40" s="12"/>
      <c r="C40" s="12"/>
      <c r="D40" s="12"/>
      <c r="E40" s="12"/>
      <c r="F40" s="12"/>
      <c r="G40" s="12"/>
      <c r="H40" s="12"/>
      <c r="I40" s="12"/>
    </row>
    <row r="41" spans="2:9" ht="17.25">
      <c r="B41" s="12"/>
      <c r="C41" s="12"/>
      <c r="D41" s="12"/>
      <c r="E41" s="12"/>
      <c r="F41" s="12"/>
      <c r="G41" s="12"/>
      <c r="H41" s="12"/>
      <c r="I41" s="12"/>
    </row>
    <row r="42" spans="2:9" ht="17.2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77734375" defaultRowHeight="15"/>
  <cols>
    <col min="1" max="9" width="9.21484375" style="0" customWidth="1"/>
    <col min="10" max="10" width="3.4453125" style="0" customWidth="1"/>
    <col min="11" max="11" width="10.21484375" style="0" bestFit="1" customWidth="1"/>
    <col min="12" max="247" width="9.21484375" style="0" customWidth="1"/>
    <col min="248" max="248" width="9.21484375" style="0" bestFit="1" customWidth="1"/>
    <col min="249" max="249" width="9.21484375" style="2" bestFit="1" customWidth="1"/>
    <col min="250" max="251" width="8.77734375" style="2" customWidth="1"/>
    <col min="252" max="252" width="21.99609375" style="2" bestFit="1" customWidth="1"/>
    <col min="253" max="253" width="5.5546875" style="2" bestFit="1" customWidth="1"/>
    <col min="254" max="16384" width="8.77734375" style="2" customWidth="1"/>
  </cols>
  <sheetData>
    <row r="2" spans="2:9" ht="17.25">
      <c r="B2" s="108" t="s">
        <v>23</v>
      </c>
      <c r="C2" s="108"/>
      <c r="D2" s="108"/>
      <c r="E2" s="108"/>
      <c r="F2" s="108"/>
      <c r="G2" s="108"/>
      <c r="H2" s="108"/>
      <c r="I2" s="108"/>
    </row>
    <row r="4" spans="2:9" ht="19.5">
      <c r="B4" s="107" t="s">
        <v>22</v>
      </c>
      <c r="C4" s="107"/>
      <c r="D4" s="107"/>
      <c r="E4" s="107"/>
      <c r="F4" s="107"/>
      <c r="G4" s="107"/>
      <c r="H4" s="107"/>
      <c r="I4" s="107"/>
    </row>
    <row r="6" spans="2:254" ht="17.25">
      <c r="B6" s="108">
        <v>2000</v>
      </c>
      <c r="C6" s="108"/>
      <c r="D6" s="108"/>
      <c r="E6" s="108"/>
      <c r="F6" s="108"/>
      <c r="G6" s="108"/>
      <c r="H6" s="108"/>
      <c r="I6" s="108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6.5">
      <c r="B24" s="11" t="s">
        <v>25</v>
      </c>
    </row>
    <row r="25" ht="1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2023-04-24T14:31:33Z</cp:lastPrinted>
  <dcterms:created xsi:type="dcterms:W3CDTF">1998-02-13T16:54:25Z</dcterms:created>
  <dcterms:modified xsi:type="dcterms:W3CDTF">2023-08-17T16:34:30Z</dcterms:modified>
  <cp:category/>
  <cp:version/>
  <cp:contentType/>
  <cp:contentStatus/>
</cp:coreProperties>
</file>