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8680" yWindow="32767" windowWidth="29040" windowHeight="16000" activeTab="0"/>
  </bookViews>
  <sheets>
    <sheet name="T2.19" sheetId="1" r:id="rId1"/>
    <sheet name="BB" sheetId="2" state="hidden" r:id="rId2"/>
    <sheet name="geral" sheetId="3" state="hidden" r:id="rId3"/>
  </sheets>
  <definedNames>
    <definedName name="_xlnm.Print_Area" localSheetId="1">'BB'!$B$1:$C$817</definedName>
    <definedName name="_xlnm.Print_Area" localSheetId="0">'T2.19'!$A$1:$M$57</definedName>
    <definedName name="_xlnm.Print_Titles" localSheetId="1">'BB'!$B:$B,'BB'!$1:$1</definedName>
  </definedNames>
  <calcPr fullCalcOnLoad="1"/>
</workbook>
</file>

<file path=xl/sharedStrings.xml><?xml version="1.0" encoding="utf-8"?>
<sst xmlns="http://schemas.openxmlformats.org/spreadsheetml/2006/main" count="1710" uniqueCount="886">
  <si>
    <t>-</t>
  </si>
  <si>
    <t>Beneficiários</t>
  </si>
  <si>
    <t>Municípios pertencentes às</t>
  </si>
  <si>
    <t>Total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</si>
  <si>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</si>
  <si>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</si>
  <si>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</si>
  <si>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</si>
  <si>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</si>
  <si>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</si>
  <si>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</si>
  <si>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</si>
  <si>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</si>
  <si>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</si>
  <si>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</si>
  <si>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</si>
  <si>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Paraíba</t>
  </si>
  <si>
    <t>Pernambuco</t>
  </si>
  <si>
    <t>Minas Gerais</t>
  </si>
  <si>
    <t>Rio Grande do Sul</t>
  </si>
  <si>
    <t>União</t>
  </si>
  <si>
    <t>Ministério da Ciência e Tecnologia</t>
  </si>
  <si>
    <t>Comando da Marinha</t>
  </si>
  <si>
    <t>Amapá</t>
  </si>
  <si>
    <t>Pará</t>
  </si>
  <si>
    <t>Notas: 1. Reais em valores correntes.</t>
  </si>
  <si>
    <t>UG</t>
  </si>
  <si>
    <t>NOME</t>
  </si>
  <si>
    <t>UF</t>
  </si>
  <si>
    <t>Acumulado</t>
  </si>
  <si>
    <t>AL</t>
  </si>
  <si>
    <t>AM</t>
  </si>
  <si>
    <t>BA</t>
  </si>
  <si>
    <t>CE</t>
  </si>
  <si>
    <t>ES</t>
  </si>
  <si>
    <t>PR</t>
  </si>
  <si>
    <t>RJ</t>
  </si>
  <si>
    <t>RN</t>
  </si>
  <si>
    <t>SP</t>
  </si>
  <si>
    <t>SE</t>
  </si>
  <si>
    <t>ANADIA-AL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</si>
  <si>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</si>
  <si>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</si>
  <si>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</si>
  <si>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</si>
  <si>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</si>
  <si>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</si>
  <si>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</si>
  <si>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</si>
  <si>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</si>
  <si>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</si>
  <si>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</si>
  <si>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</si>
  <si>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</si>
  <si>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</si>
  <si>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</si>
  <si>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</si>
  <si>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</si>
  <si>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</si>
  <si>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</si>
  <si>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</si>
  <si>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</si>
  <si>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</si>
  <si>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</si>
  <si>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</si>
  <si>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</si>
  <si>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</si>
  <si>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</si>
  <si>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</si>
  <si>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</si>
  <si>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</si>
  <si>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</si>
  <si>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</si>
  <si>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</si>
  <si>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</si>
  <si>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</si>
  <si>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</si>
  <si>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</si>
  <si>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</si>
  <si>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</si>
  <si>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</si>
  <si>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</si>
  <si>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 LUZIA DO NORTE-AL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</si>
  <si>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</si>
  <si>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</si>
  <si>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</si>
  <si>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</si>
  <si>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</si>
  <si>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</si>
  <si>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</si>
  <si>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</si>
  <si>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</si>
  <si>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ANAMA-AM</t>
  </si>
  <si>
    <t>ANORI-AM</t>
  </si>
  <si>
    <t>AUTAZES-AM</t>
  </si>
  <si>
    <t>BERURI-AM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</si>
  <si>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</si>
  <si>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</si>
  <si>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</si>
  <si>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</si>
  <si>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</si>
  <si>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</si>
  <si>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</si>
  <si>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</si>
  <si>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</si>
  <si>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</si>
  <si>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</si>
  <si>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</si>
  <si>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URUCARA-AM</t>
  </si>
  <si>
    <t>URUCURITUBA-AM</t>
  </si>
  <si>
    <t>LARANJAL DO JARI-AP</t>
  </si>
  <si>
    <t>AP</t>
  </si>
  <si>
    <t>MACAPA-AP</t>
  </si>
  <si>
    <t>MAZAGAO-AP</t>
  </si>
  <si>
    <t>ACAJUTIBA-BA</t>
  </si>
  <si>
    <t>ADUSTINA-BA</t>
  </si>
  <si>
    <t>AGUA FRIA-BA</t>
  </si>
  <si>
    <t>AIQUARA-BA</t>
  </si>
  <si>
    <t>ALAGOINHAS-BA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</si>
  <si>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</si>
  <si>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</si>
  <si>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</si>
  <si>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</si>
  <si>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</si>
  <si>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</si>
  <si>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</si>
  <si>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</si>
  <si>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</si>
  <si>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</si>
  <si>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</si>
  <si>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ARATUIPE-BA</t>
  </si>
  <si>
    <t>BAIXA GRANDE-BA</t>
  </si>
  <si>
    <t>BANZAE-BA</t>
  </si>
  <si>
    <t>BARRA DO CHOCA-BA</t>
  </si>
  <si>
    <t>BARROCAS-BA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</si>
  <si>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</si>
  <si>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</si>
  <si>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</si>
  <si>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</si>
  <si>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</si>
  <si>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</si>
  <si>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CAATIBA-BA</t>
  </si>
  <si>
    <t>CABACEIRAS DO PARAGUACU-BA</t>
  </si>
  <si>
    <t>CACHOEIRA-BA</t>
  </si>
  <si>
    <t>CAEM-BA</t>
  </si>
  <si>
    <t>CAETANOS-BA</t>
  </si>
  <si>
    <t>CAMACARI-BA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</si>
  <si>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</si>
  <si>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</si>
  <si>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</si>
  <si>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</si>
  <si>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</si>
  <si>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</si>
  <si>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</si>
  <si>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CARDEAL DA SILVA-BA</t>
  </si>
  <si>
    <t>CASTRO ALVES-BA</t>
  </si>
  <si>
    <t>CATU-BA</t>
  </si>
  <si>
    <t>CICERO DANTAS-BA</t>
  </si>
  <si>
    <t>CIPO-BA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</si>
  <si>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</si>
  <si>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</si>
  <si>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</si>
  <si>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</si>
  <si>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</si>
  <si>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</si>
  <si>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</si>
  <si>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</si>
  <si>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</si>
  <si>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</si>
  <si>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</si>
  <si>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</si>
  <si>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</si>
  <si>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</si>
  <si>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</si>
  <si>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</si>
  <si>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</si>
  <si>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</si>
  <si>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FATIMA-BA</t>
  </si>
  <si>
    <t>FEIRA DE SANTANA-BA</t>
  </si>
  <si>
    <t>GAVIAO-BA</t>
  </si>
  <si>
    <t>GLORIA-BA</t>
  </si>
  <si>
    <t>GOVERNADOR MANGABEIRA-BA</t>
  </si>
  <si>
    <t>HELIOPOLIS-BA</t>
  </si>
  <si>
    <t>IACU-BA</t>
  </si>
  <si>
    <t>IBIQUERA-BA</t>
  </si>
  <si>
    <t>ICHU-BA</t>
  </si>
  <si>
    <t>INHAMBUPE-BA</t>
  </si>
  <si>
    <t>IPECAETA-BA</t>
  </si>
  <si>
    <t>IPIRA-BA</t>
  </si>
  <si>
    <t>IRAJUBA-BA</t>
  </si>
  <si>
    <t>IRARA-BA</t>
  </si>
  <si>
    <t>ITABERABA-BA</t>
  </si>
  <si>
    <t>ITAGI-BA</t>
  </si>
  <si>
    <t>ITAMBE-BA</t>
  </si>
  <si>
    <t>ITANAGRA-BA</t>
  </si>
  <si>
    <t>ITAPARICA-BA</t>
  </si>
  <si>
    <t>ITAPETINGA-BA</t>
  </si>
  <si>
    <t>ITAPICURU-BA</t>
  </si>
  <si>
    <t>ITAQUARA-BA</t>
  </si>
  <si>
    <t>ITARANTIM-BA</t>
  </si>
  <si>
    <t>ITATIM-BA</t>
  </si>
  <si>
    <t>ITIRUCU-BA</t>
  </si>
  <si>
    <t>ITIUBA-BA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</si>
  <si>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</si>
  <si>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</si>
  <si>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</si>
  <si>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</si>
  <si>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</si>
  <si>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</si>
  <si>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</si>
  <si>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</si>
  <si>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LAFAIETE COUTINHO-BA</t>
  </si>
  <si>
    <t>LAJE-BA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</si>
  <si>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</si>
  <si>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</si>
  <si>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</si>
  <si>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</si>
  <si>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</si>
  <si>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</si>
  <si>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</si>
  <si>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</si>
  <si>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</si>
  <si>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</si>
  <si>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</si>
  <si>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</si>
  <si>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MARCIONILIO SOUZA-BA</t>
  </si>
  <si>
    <t>MATA DE SAO JOAO-BA</t>
  </si>
  <si>
    <t>MIGUEL CALMON-BA</t>
  </si>
  <si>
    <t>MILAGRES-BA</t>
  </si>
  <si>
    <t>MIRANTE-BA</t>
  </si>
  <si>
    <t>MONTE SANTO-BA</t>
  </si>
  <si>
    <t>MUNDO NOVO-BA</t>
  </si>
  <si>
    <t>MUNIZ FERREIRA-BA</t>
  </si>
  <si>
    <t>MURITIBA-BA</t>
  </si>
  <si>
    <t>MUTUIPE-BA</t>
  </si>
  <si>
    <t>NAZARE-BA</t>
  </si>
  <si>
    <t>NORDESTINA-BA</t>
  </si>
  <si>
    <t>NOVA CANAA-BA</t>
  </si>
  <si>
    <t>NOVA FATIMA-BA</t>
  </si>
  <si>
    <t>NOVA ITARANA-BA</t>
  </si>
  <si>
    <t>NOVA SOURE-BA</t>
  </si>
  <si>
    <t>NOVO TRIUNFO-BA</t>
  </si>
  <si>
    <t>OLINDINA-BA</t>
  </si>
  <si>
    <t>OURICANGAS-BA</t>
  </si>
  <si>
    <t>OUROLANDIA-BA</t>
  </si>
  <si>
    <t>PARIPIRANGA-BA</t>
  </si>
  <si>
    <t>PAULO AFONSO-BA</t>
  </si>
  <si>
    <t>PE DE SERRA-BA</t>
  </si>
  <si>
    <t>PEDRAO-BA</t>
  </si>
  <si>
    <t>PEDRO ALEXANDRE-BA</t>
  </si>
  <si>
    <t>PINTADAS-BA</t>
  </si>
  <si>
    <t>PIRITIBA-BA</t>
  </si>
  <si>
    <t>PLANALTINO-BA</t>
  </si>
  <si>
    <t>PLANALTO-BA</t>
  </si>
  <si>
    <t>POCOES-BA</t>
  </si>
  <si>
    <t>POJUCA-BA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</si>
  <si>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</si>
  <si>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</si>
  <si>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</si>
  <si>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</si>
  <si>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</si>
  <si>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</si>
  <si>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</si>
  <si>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</si>
  <si>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</si>
  <si>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</si>
  <si>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</si>
  <si>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</si>
  <si>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</si>
  <si>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</si>
  <si>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</si>
  <si>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INES-BA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</si>
  <si>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</si>
  <si>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</si>
  <si>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</si>
  <si>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</si>
  <si>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</si>
  <si>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</si>
  <si>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</si>
  <si>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</si>
  <si>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</si>
  <si>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</si>
  <si>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</si>
  <si>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</si>
  <si>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</si>
  <si>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</si>
  <si>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</si>
  <si>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</si>
  <si>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</si>
  <si>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</si>
  <si>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</si>
  <si>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</si>
  <si>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</si>
  <si>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</si>
  <si>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</si>
  <si>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TAPIRAMUTA-BA</t>
  </si>
  <si>
    <t>TEODORO SAMPAIO-BA</t>
  </si>
  <si>
    <t>TEOFILANDIA-BA</t>
  </si>
  <si>
    <t>TERRA NOVA-BA</t>
  </si>
  <si>
    <t>TUCANO-BA</t>
  </si>
  <si>
    <t>UAUA-BA</t>
  </si>
  <si>
    <t>UBAIRA-BA</t>
  </si>
  <si>
    <t>VALENTE-BA</t>
  </si>
  <si>
    <t>VARZEA DA ROCA-BA</t>
  </si>
  <si>
    <t>VARZEA DO POCO-BA</t>
  </si>
  <si>
    <t>VARZEA NOVA-BA</t>
  </si>
  <si>
    <t>VARZEDO-BA</t>
  </si>
  <si>
    <t>VERA CRUZ-BA</t>
  </si>
  <si>
    <t>VITORIA DA CONQUISTA-BA</t>
  </si>
  <si>
    <t>ACARAU-CE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</si>
  <si>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</si>
  <si>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</si>
  <si>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</si>
  <si>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</si>
  <si>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</si>
  <si>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</si>
  <si>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</si>
  <si>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</si>
  <si>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</si>
  <si>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</si>
  <si>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</si>
  <si>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</si>
  <si>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</si>
  <si>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</si>
  <si>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</si>
  <si>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</si>
  <si>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</si>
  <si>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</si>
  <si>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</si>
  <si>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</si>
  <si>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</si>
  <si>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</si>
  <si>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</si>
  <si>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</si>
  <si>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</si>
  <si>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</si>
  <si>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</si>
  <si>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</si>
  <si>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</si>
  <si>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</si>
  <si>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</si>
  <si>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</si>
  <si>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</si>
  <si>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</si>
  <si>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</si>
  <si>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</si>
  <si>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</si>
  <si>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</si>
  <si>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</si>
  <si>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</si>
  <si>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</si>
  <si>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</si>
  <si>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</si>
  <si>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</si>
  <si>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</si>
  <si>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</si>
  <si>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</si>
  <si>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</si>
  <si>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</si>
  <si>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</si>
  <si>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</si>
  <si>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</si>
  <si>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</si>
  <si>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</si>
  <si>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</si>
  <si>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</si>
  <si>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</si>
  <si>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</si>
  <si>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</si>
  <si>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</si>
  <si>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</si>
  <si>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</si>
  <si>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</si>
  <si>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</si>
  <si>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</si>
  <si>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</si>
  <si>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</si>
  <si>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</si>
  <si>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</si>
  <si>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</si>
  <si>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</si>
  <si>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</si>
  <si>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</si>
  <si>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</si>
  <si>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</si>
  <si>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</si>
  <si>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</si>
  <si>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</si>
  <si>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AFONSO CLAUDIO-ES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</si>
  <si>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</si>
  <si>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</si>
  <si>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</si>
  <si>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</si>
  <si>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</si>
  <si>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</si>
  <si>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</si>
  <si>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</si>
  <si>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</si>
  <si>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</si>
  <si>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</si>
  <si>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</si>
  <si>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</si>
  <si>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</si>
  <si>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</si>
  <si>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</si>
  <si>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</si>
  <si>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</si>
  <si>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</si>
  <si>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</si>
  <si>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</si>
  <si>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</si>
  <si>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</si>
  <si>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</si>
  <si>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</si>
  <si>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</si>
  <si>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</si>
  <si>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</si>
  <si>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</si>
  <si>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</si>
  <si>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</si>
  <si>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</si>
  <si>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</si>
  <si>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</si>
  <si>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</si>
  <si>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</si>
  <si>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</si>
  <si>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</si>
  <si>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</si>
  <si>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</si>
  <si>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</si>
  <si>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</si>
  <si>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</si>
  <si>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</si>
  <si>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</si>
  <si>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</si>
  <si>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</si>
  <si>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</si>
  <si>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</si>
  <si>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</si>
  <si>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</si>
  <si>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</si>
  <si>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</si>
  <si>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</si>
  <si>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</si>
  <si>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</si>
  <si>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</si>
  <si>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</si>
  <si>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</si>
  <si>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</si>
  <si>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</si>
  <si>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</si>
  <si>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</si>
  <si>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</si>
  <si>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</si>
  <si>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</si>
  <si>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</si>
  <si>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SOORETAMA-ES</t>
  </si>
  <si>
    <t>VARGEM ALTA-ES</t>
  </si>
  <si>
    <t>VENDA NOVA DO IMIGRANTE-ES</t>
  </si>
  <si>
    <t>VILA PAVAO-ES</t>
  </si>
  <si>
    <t>VILA VALERIO-ES</t>
  </si>
  <si>
    <t>JUIZ DE FORA-MG</t>
  </si>
  <si>
    <t>MG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</si>
  <si>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</si>
  <si>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</si>
  <si>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</si>
  <si>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</si>
  <si>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</si>
  <si>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</si>
  <si>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</si>
  <si>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</si>
  <si>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</si>
  <si>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</si>
  <si>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</si>
  <si>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</si>
  <si>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</si>
  <si>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</si>
  <si>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</si>
  <si>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</si>
  <si>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</si>
  <si>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</si>
  <si>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PAULISTA-PE</t>
  </si>
  <si>
    <t>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</si>
  <si>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</si>
  <si>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</si>
  <si>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</si>
  <si>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</si>
  <si>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</si>
  <si>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</si>
  <si>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</si>
  <si>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</si>
  <si>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</si>
  <si>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</si>
  <si>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</si>
  <si>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</si>
  <si>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</si>
  <si>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</si>
  <si>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</si>
  <si>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</si>
  <si>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</si>
  <si>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</si>
  <si>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</si>
  <si>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</si>
  <si>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</si>
  <si>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</si>
  <si>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</si>
  <si>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</si>
  <si>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</si>
  <si>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</si>
  <si>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</si>
  <si>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</si>
  <si>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</si>
  <si>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</si>
  <si>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</si>
  <si>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</si>
  <si>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</si>
  <si>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</si>
  <si>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</si>
  <si>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</si>
  <si>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</si>
  <si>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ANGRA DOS REIS-RJ</t>
  </si>
  <si>
    <t>APERIBE-RJ</t>
  </si>
  <si>
    <t>ARARUAMA-RJ</t>
  </si>
  <si>
    <t>ARMACAO DOS BUZIOS-RJ</t>
  </si>
  <si>
    <t>ARRAIAL DO CABO-RJ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</si>
  <si>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</si>
  <si>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</si>
  <si>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</si>
  <si>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</si>
  <si>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</si>
  <si>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</si>
  <si>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</si>
  <si>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</si>
  <si>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</si>
  <si>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</si>
  <si>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</si>
  <si>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</si>
  <si>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</si>
  <si>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</si>
  <si>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</si>
  <si>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</si>
  <si>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</si>
  <si>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</si>
  <si>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</si>
  <si>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</si>
  <si>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</si>
  <si>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</si>
  <si>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</si>
  <si>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</si>
  <si>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</si>
  <si>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</si>
  <si>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</si>
  <si>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</si>
  <si>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</si>
  <si>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</si>
  <si>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</si>
  <si>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MESQUITA-RJ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</si>
  <si>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</si>
  <si>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</si>
  <si>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</si>
  <si>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</si>
  <si>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</si>
  <si>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</si>
  <si>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</si>
  <si>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</si>
  <si>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PETROPOLIS-RJ</t>
  </si>
  <si>
    <t>PIRAI-RJ</t>
  </si>
  <si>
    <t>PORCIUNCULA-RJ</t>
  </si>
  <si>
    <t>QUEIMADOS-RJ</t>
  </si>
  <si>
    <t>QUISSAMA-RJ</t>
  </si>
  <si>
    <t>RIO BONITO-RJ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</si>
  <si>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</si>
  <si>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</si>
  <si>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</si>
  <si>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</si>
  <si>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</si>
  <si>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</si>
  <si>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</si>
  <si>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</si>
  <si>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</si>
  <si>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</si>
  <si>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</si>
  <si>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</si>
  <si>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</si>
  <si>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</si>
  <si>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</si>
  <si>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</si>
  <si>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</si>
  <si>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</si>
  <si>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</si>
  <si>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</si>
  <si>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VARRE-SAI-RJ</t>
  </si>
  <si>
    <t>VOLTA REDONDA-RJ</t>
  </si>
  <si>
    <t>ACARI-RN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</si>
  <si>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</si>
  <si>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</si>
  <si>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</si>
  <si>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</si>
  <si>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</si>
  <si>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</si>
  <si>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</si>
  <si>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</si>
  <si>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</si>
  <si>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</si>
  <si>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</si>
  <si>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</si>
  <si>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</si>
  <si>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</si>
  <si>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</si>
  <si>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</si>
  <si>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</si>
  <si>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</si>
  <si>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</si>
  <si>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</si>
  <si>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</si>
  <si>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</si>
  <si>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</si>
  <si>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</si>
  <si>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</si>
  <si>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</si>
  <si>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</si>
  <si>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</si>
  <si>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</si>
  <si>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</si>
  <si>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</si>
  <si>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</si>
  <si>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</si>
  <si>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</si>
  <si>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</si>
  <si>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</si>
  <si>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</si>
  <si>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</si>
  <si>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</si>
  <si>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</si>
  <si>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</si>
  <si>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</si>
  <si>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</si>
  <si>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</si>
  <si>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</si>
  <si>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MACAU-RN</t>
  </si>
  <si>
    <t>MAJOR SALES-RN</t>
  </si>
  <si>
    <t>MARCELINO VIEIRA-RN</t>
  </si>
  <si>
    <t>MARTINS-RN</t>
  </si>
  <si>
    <t>MESSIAS TARGINO-RN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</si>
  <si>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</si>
  <si>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</si>
  <si>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</si>
  <si>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</si>
  <si>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</si>
  <si>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</si>
  <si>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</si>
  <si>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</si>
  <si>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</si>
  <si>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</si>
  <si>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</si>
  <si>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</si>
  <si>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</si>
  <si>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</si>
  <si>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</si>
  <si>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</si>
  <si>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</si>
  <si>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</si>
  <si>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</si>
  <si>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</si>
  <si>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</si>
  <si>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</si>
  <si>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</si>
  <si>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</si>
  <si>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</si>
  <si>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</si>
  <si>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</si>
  <si>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</si>
  <si>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</si>
  <si>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</si>
  <si>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</si>
  <si>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</si>
  <si>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</si>
  <si>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</si>
  <si>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</si>
  <si>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</si>
  <si>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</si>
  <si>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</si>
  <si>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</si>
  <si>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</si>
  <si>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CIDREIRA-RS</t>
  </si>
  <si>
    <t>RS</t>
  </si>
  <si>
    <t>IMBE-RS</t>
  </si>
  <si>
    <t>OSORIO-RS</t>
  </si>
  <si>
    <t>TRAMANDAI-RS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</si>
  <si>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</si>
  <si>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</si>
  <si>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</si>
  <si>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</si>
  <si>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</si>
  <si>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</si>
  <si>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</si>
  <si>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AMPARO DE SAO FRANCISCO-SE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</si>
  <si>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</si>
  <si>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</si>
  <si>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</si>
  <si>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</si>
  <si>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</si>
  <si>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</si>
  <si>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</si>
  <si>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</si>
  <si>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</si>
  <si>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</si>
  <si>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</si>
  <si>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</si>
  <si>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</si>
  <si>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</si>
  <si>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</si>
  <si>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</si>
  <si>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</si>
  <si>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</si>
  <si>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</si>
  <si>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</si>
  <si>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</si>
  <si>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</si>
  <si>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</si>
  <si>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</si>
  <si>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</si>
  <si>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</si>
  <si>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</si>
  <si>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</si>
  <si>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</si>
  <si>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</si>
  <si>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</si>
  <si>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</si>
  <si>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</si>
  <si>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</si>
  <si>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</si>
  <si>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</si>
  <si>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</si>
  <si>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</si>
  <si>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</si>
  <si>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</si>
  <si>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</si>
  <si>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</si>
  <si>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</si>
  <si>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</si>
  <si>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</si>
  <si>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</si>
  <si>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</si>
  <si>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</si>
  <si>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</si>
  <si>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</si>
  <si>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</si>
  <si>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</si>
  <si>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</si>
  <si>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</si>
  <si>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</si>
  <si>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</si>
  <si>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</si>
  <si>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</si>
  <si>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</si>
  <si>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</si>
  <si>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</si>
  <si>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</si>
  <si>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</si>
  <si>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</si>
  <si>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</si>
  <si>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</si>
  <si>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</si>
  <si>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</si>
  <si>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</si>
  <si>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</si>
  <si>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</si>
  <si>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</si>
  <si>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</si>
  <si>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</si>
  <si>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ARUJA-SP</t>
  </si>
  <si>
    <t>BARRA DO TURVO-SP</t>
  </si>
  <si>
    <t>BARUERI-SP</t>
  </si>
  <si>
    <t>BERTIOGA-SP</t>
  </si>
  <si>
    <t>BIRITIBA-MIRIM-SP</t>
  </si>
  <si>
    <t>CAIEIRAS-SP</t>
  </si>
  <si>
    <t>CAJAMAR-SP</t>
  </si>
  <si>
    <t>CAJATI-SP</t>
  </si>
  <si>
    <t>CANANEIA-SP</t>
  </si>
  <si>
    <t>CARAGUATATUBA-SP</t>
  </si>
  <si>
    <t>CARAPICUIBA-SP</t>
  </si>
  <si>
    <t>COTIA-SP</t>
  </si>
  <si>
    <t>CUBATAO-SP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</si>
  <si>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</si>
  <si>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</si>
  <si>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</si>
  <si>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</si>
  <si>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</si>
  <si>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</si>
  <si>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</si>
  <si>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</si>
  <si>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GUARUJA-SP</t>
  </si>
  <si>
    <t>GUARULHOS-SP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</si>
  <si>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</si>
  <si>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</si>
  <si>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</si>
  <si>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</si>
  <si>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</si>
  <si>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</si>
  <si>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</si>
  <si>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</si>
  <si>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JACUPIRANGA-SP</t>
  </si>
  <si>
    <t>JANDIRA-SP</t>
  </si>
  <si>
    <t>JUQUIA-SP</t>
  </si>
  <si>
    <t>JUQUITIBA-SP</t>
  </si>
  <si>
    <t>MAIRIPORA-SP</t>
  </si>
  <si>
    <t>MAUA-SP</t>
  </si>
  <si>
    <t>MIRACATU-SP</t>
  </si>
  <si>
    <t>MOJI DAS CRUZES-SP</t>
  </si>
  <si>
    <t>MONGAGUA-SP</t>
  </si>
  <si>
    <t>OSASCO-SP</t>
  </si>
  <si>
    <t>PARIQUERA-ACU-SP</t>
  </si>
  <si>
    <t>PEDRO DE TOLEDO-SP</t>
  </si>
  <si>
    <t>PERUIBE-SP</t>
  </si>
  <si>
    <t>PIRAPORA DO BOM JESUS-SP</t>
  </si>
  <si>
    <t>POA-SP</t>
  </si>
  <si>
    <t>PRAIA GRANDE-SP</t>
  </si>
  <si>
    <t>REGISTRO-SP</t>
  </si>
  <si>
    <t>RIBEIRAO PIRES-SP</t>
  </si>
  <si>
    <t>RIO GRANDE DA SERRA-SP</t>
  </si>
  <si>
    <t>SALESOPOLIS-SP</t>
  </si>
  <si>
    <t>SANTA ISABEL-SP</t>
  </si>
  <si>
    <t>SANTANA DE PARNAIBA-SP</t>
  </si>
  <si>
    <t>SANTO ANDRE-SP</t>
  </si>
  <si>
    <t>SANTOS-SP</t>
  </si>
  <si>
    <t>SAO BERNARDO DO CAMPO-SP</t>
  </si>
  <si>
    <t>SAO CAETANO DO SUL-SP</t>
  </si>
  <si>
    <t>SAO LOURENCO DA SERRA-SP</t>
  </si>
  <si>
    <t>SAO PAULO-SP</t>
  </si>
  <si>
    <t>SAO SEBASTIAO-SP</t>
  </si>
  <si>
    <t>SAO VICENTE-SP</t>
  </si>
  <si>
    <t>SETE BARRAS-SP</t>
  </si>
  <si>
    <t>SUZANO-SP</t>
  </si>
  <si>
    <t>TABOAO DA SERRA-SP</t>
  </si>
  <si>
    <t>VARGEM GRANDE PAULISTA-SP</t>
  </si>
  <si>
    <t>TOTAL MUNICÍPIOS</t>
  </si>
  <si>
    <t>TOTAL BRASIL</t>
  </si>
  <si>
    <t>BENEFICIÁRIOS</t>
  </si>
  <si>
    <t>VALOR (R$)</t>
  </si>
  <si>
    <t>Royalties</t>
  </si>
  <si>
    <r>
      <t>Royalties</t>
    </r>
    <r>
      <rPr>
        <sz val="8"/>
        <color indexed="8"/>
        <rFont val="Arial"/>
        <family val="2"/>
      </rPr>
      <t xml:space="preserve"> excedentes a 5%</t>
    </r>
  </si>
  <si>
    <t>até 5%</t>
  </si>
  <si>
    <t>em 2003</t>
  </si>
  <si>
    <t>BRASIL</t>
  </si>
  <si>
    <t xml:space="preserve">ESTADOS </t>
  </si>
  <si>
    <t xml:space="preserve"> 68.537.534,39 </t>
  </si>
  <si>
    <t xml:space="preserve">49.025.661,20 </t>
  </si>
  <si>
    <t xml:space="preserve"> 117.563.195,59 </t>
  </si>
  <si>
    <t xml:space="preserve"> 1.413.174.085,34 </t>
  </si>
  <si>
    <t xml:space="preserve">MUNICIPIOS </t>
  </si>
  <si>
    <t xml:space="preserve"> 70.986.512,90 </t>
  </si>
  <si>
    <t xml:space="preserve">51.215.066,18 </t>
  </si>
  <si>
    <t xml:space="preserve"> 122.201.579,08 </t>
  </si>
  <si>
    <t xml:space="preserve">1.474.619.168,45 </t>
  </si>
  <si>
    <t xml:space="preserve">FUNDO ESPECIAL </t>
  </si>
  <si>
    <t xml:space="preserve">    15.331.211,72 </t>
  </si>
  <si>
    <t>11.361.708,74</t>
  </si>
  <si>
    <t>26.692.920,46</t>
  </si>
  <si>
    <t xml:space="preserve">      322.352.603,68 </t>
  </si>
  <si>
    <t>COMANDO DA MARINHA</t>
  </si>
  <si>
    <t>30.662.423,45</t>
  </si>
  <si>
    <t>22.723.417,49</t>
  </si>
  <si>
    <t>53.385.840,94</t>
  </si>
  <si>
    <t xml:space="preserve">      644.705.207,56 </t>
  </si>
  <si>
    <t>MCT</t>
  </si>
  <si>
    <t>44.986.902,98</t>
  </si>
  <si>
    <t xml:space="preserve">      541.526.524,36 </t>
  </si>
  <si>
    <t>TOTAL</t>
  </si>
  <si>
    <t>185.517.682,46</t>
  </si>
  <si>
    <t>179.312.756,59</t>
  </si>
  <si>
    <t>364.830.439,05</t>
  </si>
  <si>
    <t xml:space="preserve">   4.396.377.589,39 </t>
  </si>
  <si>
    <r>
      <t>Depósitos Judiciais</t>
    </r>
    <r>
      <rPr>
        <b/>
        <vertAlign val="superscript"/>
        <sz val="7"/>
        <rFont val="Helvetica Neue"/>
        <family val="0"/>
      </rPr>
      <t>1</t>
    </r>
  </si>
  <si>
    <r>
      <t>Fundo Especial</t>
    </r>
    <r>
      <rPr>
        <b/>
        <vertAlign val="superscript"/>
        <sz val="7"/>
        <rFont val="Helvetica Neue"/>
        <family val="0"/>
      </rPr>
      <t>2</t>
    </r>
  </si>
  <si>
    <t>Fonte: ANP/SPG, conforme as Leis n° 7.990/1989 e n° 9.478/1997 e o Decreto n° 2.705/1998.</t>
  </si>
  <si>
    <t>Fundo Social</t>
  </si>
  <si>
    <t>unidades da Federação</t>
  </si>
  <si>
    <t>Maranhão</t>
  </si>
  <si>
    <t>Educação e Saúde</t>
  </si>
  <si>
    <t>Royalties distribuídos (mil R$)</t>
  </si>
  <si>
    <t>Mato Grosso do Sul</t>
  </si>
  <si>
    <t>22/21
%</t>
  </si>
  <si>
    <t>Tabela 2.19 – Distribuição de royalties sobre a produção de petróleo e de gás natural, segundo beneficiários – 2013-2022</t>
  </si>
  <si>
    <t xml:space="preserve">              2. Foi utilizado regime de caixa na elaboração da tabela.</t>
  </si>
  <si>
    <r>
      <t xml:space="preserve">¹Depósitos efetuados em função de decisão judicial.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Fundo a ser distribuído entre todos os estados, territórios e municípios.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</si>
</sst>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_);_(* \(#,##0\);_(* &quot;-&quot;??_);_(@_)"/>
    <numFmt numFmtId="167" formatCode="0.0%"/>
    <numFmt numFmtId="168" formatCode="#,##0.0"/>
    <numFmt numFmtId="169" formatCode="_(* #,##0.0_);_(* \(#,##0.0\);_(* &quot;-&quot;??_);_(@_)"/>
    <numFmt numFmtId="170" formatCode="_(* #,##0.000_);_(* \(#,##0.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ck"/>
      <top/>
      <bottom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3" fontId="4" fillId="33" borderId="0" xfId="63" applyNumberFormat="1" applyFont="1" applyFill="1" applyBorder="1" applyAlignment="1">
      <alignment horizontal="right" vertical="center"/>
    </xf>
    <xf numFmtId="4" fontId="4" fillId="33" borderId="0" xfId="63" applyNumberFormat="1" applyFont="1" applyFill="1" applyBorder="1" applyAlignment="1">
      <alignment vertical="center"/>
    </xf>
    <xf numFmtId="4" fontId="5" fillId="33" borderId="0" xfId="63" applyNumberFormat="1" applyFont="1" applyFill="1" applyBorder="1" applyAlignment="1">
      <alignment vertical="center"/>
    </xf>
    <xf numFmtId="4" fontId="5" fillId="33" borderId="0" xfId="0" applyNumberFormat="1" applyFont="1" applyFill="1" applyAlignment="1">
      <alignment horizontal="left" vertical="center"/>
    </xf>
    <xf numFmtId="3" fontId="5" fillId="33" borderId="0" xfId="63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left" vertical="center"/>
    </xf>
    <xf numFmtId="1" fontId="4" fillId="33" borderId="0" xfId="0" applyNumberFormat="1" applyFont="1" applyFill="1" applyAlignment="1">
      <alignment horizontal="left" vertical="center"/>
    </xf>
    <xf numFmtId="1" fontId="5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1" fontId="5" fillId="33" borderId="11" xfId="0" applyNumberFormat="1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165" fontId="5" fillId="33" borderId="0" xfId="0" applyNumberFormat="1" applyFont="1" applyFill="1" applyAlignment="1">
      <alignment horizontal="left" vertical="center"/>
    </xf>
    <xf numFmtId="3" fontId="4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63" applyFont="1" applyFill="1" applyBorder="1" applyAlignment="1">
      <alignment horizontal="right"/>
    </xf>
    <xf numFmtId="164" fontId="6" fillId="0" borderId="0" xfId="63" applyFont="1" applyFill="1" applyBorder="1" applyAlignment="1">
      <alignment horizontal="right"/>
    </xf>
    <xf numFmtId="164" fontId="8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63" applyFont="1" applyAlignment="1">
      <alignment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right" wrapText="1"/>
    </xf>
    <xf numFmtId="0" fontId="9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right" wrapText="1"/>
    </xf>
    <xf numFmtId="0" fontId="11" fillId="35" borderId="18" xfId="0" applyFont="1" applyFill="1" applyBorder="1" applyAlignment="1">
      <alignment wrapText="1"/>
    </xf>
    <xf numFmtId="0" fontId="6" fillId="35" borderId="19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33" borderId="0" xfId="0" applyFont="1" applyFill="1" applyAlignment="1">
      <alignment horizontal="left" vertical="center"/>
    </xf>
    <xf numFmtId="4" fontId="5" fillId="33" borderId="0" xfId="63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166" fontId="5" fillId="33" borderId="0" xfId="63" applyNumberFormat="1" applyFont="1" applyFill="1" applyBorder="1" applyAlignment="1">
      <alignment vertical="center"/>
    </xf>
    <xf numFmtId="4" fontId="4" fillId="33" borderId="0" xfId="0" applyNumberFormat="1" applyFont="1" applyFill="1" applyAlignment="1">
      <alignment horizontal="left" vertical="center"/>
    </xf>
    <xf numFmtId="166" fontId="5" fillId="33" borderId="0" xfId="63" applyNumberFormat="1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166" fontId="5" fillId="33" borderId="0" xfId="0" applyNumberFormat="1" applyFont="1" applyFill="1" applyAlignment="1">
      <alignment vertical="center"/>
    </xf>
    <xf numFmtId="166" fontId="5" fillId="33" borderId="0" xfId="63" applyNumberFormat="1" applyFont="1" applyFill="1" applyBorder="1" applyAlignment="1">
      <alignment horizontal="right" vertical="center"/>
    </xf>
    <xf numFmtId="166" fontId="4" fillId="33" borderId="0" xfId="63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167" fontId="4" fillId="33" borderId="0" xfId="49" applyNumberFormat="1" applyFont="1" applyFill="1" applyAlignment="1">
      <alignment horizontal="center" vertical="center"/>
    </xf>
    <xf numFmtId="167" fontId="4" fillId="33" borderId="0" xfId="49" applyNumberFormat="1" applyFont="1" applyFill="1" applyBorder="1" applyAlignment="1">
      <alignment horizontal="center" vertical="center" wrapText="1"/>
    </xf>
    <xf numFmtId="167" fontId="5" fillId="33" borderId="0" xfId="49" applyNumberFormat="1" applyFont="1" applyFill="1" applyAlignment="1">
      <alignment horizontal="center" vertical="center"/>
    </xf>
    <xf numFmtId="167" fontId="4" fillId="33" borderId="0" xfId="49" applyNumberFormat="1" applyFont="1" applyFill="1" applyBorder="1" applyAlignment="1">
      <alignment vertical="center"/>
    </xf>
    <xf numFmtId="167" fontId="5" fillId="33" borderId="0" xfId="49" applyNumberFormat="1" applyFont="1" applyFill="1" applyBorder="1" applyAlignment="1">
      <alignment vertical="center"/>
    </xf>
    <xf numFmtId="167" fontId="5" fillId="33" borderId="0" xfId="49" applyNumberFormat="1" applyFont="1" applyFill="1" applyBorder="1" applyAlignment="1">
      <alignment vertical="center"/>
    </xf>
    <xf numFmtId="167" fontId="5" fillId="33" borderId="0" xfId="49" applyNumberFormat="1" applyFont="1" applyFill="1" applyAlignment="1">
      <alignment vertical="center"/>
    </xf>
    <xf numFmtId="166" fontId="5" fillId="36" borderId="0" xfId="63" applyNumberFormat="1" applyFont="1" applyFill="1" applyAlignment="1">
      <alignment vertical="center"/>
    </xf>
    <xf numFmtId="0" fontId="50" fillId="33" borderId="0" xfId="0" applyFont="1" applyFill="1" applyAlignment="1">
      <alignment horizontal="left" vertical="center"/>
    </xf>
    <xf numFmtId="166" fontId="5" fillId="33" borderId="0" xfId="63" applyNumberFormat="1" applyFont="1" applyFill="1" applyBorder="1" applyAlignment="1">
      <alignment vertical="center"/>
    </xf>
    <xf numFmtId="168" fontId="4" fillId="33" borderId="0" xfId="63" applyNumberFormat="1" applyFont="1" applyFill="1" applyBorder="1" applyAlignment="1">
      <alignment vertical="center"/>
    </xf>
    <xf numFmtId="170" fontId="5" fillId="33" borderId="0" xfId="63" applyNumberFormat="1" applyFont="1" applyFill="1" applyBorder="1" applyAlignment="1">
      <alignment vertical="center"/>
    </xf>
    <xf numFmtId="165" fontId="4" fillId="33" borderId="21" xfId="0" applyNumberFormat="1" applyFont="1" applyFill="1" applyBorder="1" applyAlignment="1">
      <alignment horizontal="center" vertical="center"/>
    </xf>
    <xf numFmtId="165" fontId="4" fillId="33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 wrapText="1"/>
    </xf>
    <xf numFmtId="0" fontId="11" fillId="35" borderId="28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Separador de milhares 2" xfId="53"/>
    <cellStyle name="Separador de milhares 3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8515625" style="4" customWidth="1"/>
    <col min="2" max="5" width="8.140625" style="4" customWidth="1"/>
    <col min="6" max="6" width="8.57421875" style="4" customWidth="1"/>
    <col min="7" max="8" width="8.140625" style="4" customWidth="1"/>
    <col min="9" max="11" width="9.421875" style="4" customWidth="1"/>
    <col min="12" max="12" width="7.57421875" style="4" customWidth="1"/>
    <col min="13" max="13" width="8.421875" style="64" customWidth="1"/>
    <col min="14" max="16" width="9.57421875" style="4" customWidth="1"/>
    <col min="17" max="17" width="2.8515625" style="4" customWidth="1"/>
    <col min="18" max="16384" width="9.140625" style="4" customWidth="1"/>
  </cols>
  <sheetData>
    <row r="1" spans="1:15" s="2" customFormat="1" ht="12.75" customHeight="1">
      <c r="A1" s="72" t="s">
        <v>883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</row>
    <row r="2" spans="1:13" ht="12.75" customHeight="1">
      <c r="A2" s="4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8"/>
    </row>
    <row r="3" spans="1:13" ht="12" customHeight="1">
      <c r="A3" s="70" t="s">
        <v>1</v>
      </c>
      <c r="B3" s="74" t="s">
        <v>880</v>
      </c>
      <c r="C3" s="74"/>
      <c r="D3" s="74"/>
      <c r="E3" s="74"/>
      <c r="F3" s="74"/>
      <c r="G3" s="74"/>
      <c r="H3" s="74"/>
      <c r="I3" s="74"/>
      <c r="J3" s="74"/>
      <c r="K3" s="75"/>
      <c r="L3" s="73" t="s">
        <v>882</v>
      </c>
      <c r="M3" s="59"/>
    </row>
    <row r="4" spans="1:13" ht="9.75" customHeight="1">
      <c r="A4" s="71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7">
        <v>2018</v>
      </c>
      <c r="H4" s="57">
        <v>2019</v>
      </c>
      <c r="I4" s="57">
        <v>2020</v>
      </c>
      <c r="J4" s="57">
        <v>2021</v>
      </c>
      <c r="K4" s="57">
        <v>2022</v>
      </c>
      <c r="L4" s="73"/>
      <c r="M4" s="59"/>
    </row>
    <row r="5" spans="1:13" s="7" customFormat="1" ht="9">
      <c r="A5" s="6"/>
      <c r="M5" s="60"/>
    </row>
    <row r="6" spans="1:13" s="7" customFormat="1" ht="9">
      <c r="A6" s="8" t="s">
        <v>3</v>
      </c>
      <c r="B6" s="9">
        <f aca="true" t="shared" si="0" ref="B6:I6">B8+B21+B43+B45+B47</f>
        <v>16308711.777495474</v>
      </c>
      <c r="C6" s="9">
        <f t="shared" si="0"/>
        <v>18531085.652939998</v>
      </c>
      <c r="D6" s="9">
        <f t="shared" si="0"/>
        <v>13855689.363064671</v>
      </c>
      <c r="E6" s="9">
        <f t="shared" si="0"/>
        <v>11838939.953482995</v>
      </c>
      <c r="F6" s="9">
        <f t="shared" si="0"/>
        <v>15302179.652379999</v>
      </c>
      <c r="G6" s="9">
        <f t="shared" si="0"/>
        <v>23376775.704159997</v>
      </c>
      <c r="H6" s="9">
        <f t="shared" si="0"/>
        <v>23455067.61938475</v>
      </c>
      <c r="I6" s="9">
        <f t="shared" si="0"/>
        <v>22819303.61188836</v>
      </c>
      <c r="J6" s="9">
        <f>J8+J21+J43+J45+J47</f>
        <v>37817824.745142624</v>
      </c>
      <c r="K6" s="9">
        <f>K8+K21+K43+K45+K47</f>
        <v>59127824.225272864</v>
      </c>
      <c r="L6" s="68">
        <f>((K6/J6)-1)*100</f>
        <v>56.34908835645638</v>
      </c>
      <c r="M6" s="61"/>
    </row>
    <row r="7" spans="1:15" ht="9">
      <c r="A7" s="6"/>
      <c r="L7" s="11"/>
      <c r="M7" s="62"/>
      <c r="N7" s="3"/>
      <c r="O7" s="3"/>
    </row>
    <row r="8" spans="1:13" ht="9">
      <c r="A8" s="8" t="s">
        <v>4</v>
      </c>
      <c r="B8" s="9">
        <f>SUM(B9:B19)</f>
        <v>4833141.720000001</v>
      </c>
      <c r="C8" s="9">
        <f>SUM(C9:C19)</f>
        <v>5455936.35812</v>
      </c>
      <c r="D8" s="9">
        <f>SUM(D9:D19)</f>
        <v>4030643.4239400006</v>
      </c>
      <c r="E8" s="9">
        <f>SUM(E9:E19)</f>
        <v>3417597.4342599995</v>
      </c>
      <c r="F8" s="9">
        <v>4357051.988390001</v>
      </c>
      <c r="G8" s="9">
        <f>SUM(G9:G19)</f>
        <v>6595311.128746648</v>
      </c>
      <c r="H8" s="9">
        <f>SUM(H9:H19)</f>
        <v>6559558.90221</v>
      </c>
      <c r="I8" s="9">
        <f>SUM(I9:I19)</f>
        <v>6431547.694804749</v>
      </c>
      <c r="J8" s="9">
        <f>SUM(J9:J19)</f>
        <v>10450762.92141</v>
      </c>
      <c r="K8" s="9">
        <f>SUM(K9:K19)</f>
        <v>16086759.167872531</v>
      </c>
      <c r="L8" s="10">
        <f>((K8/J8)-1)*100</f>
        <v>53.929041246513435</v>
      </c>
      <c r="M8" s="61"/>
    </row>
    <row r="9" spans="1:13" ht="9">
      <c r="A9" s="12" t="s">
        <v>8</v>
      </c>
      <c r="B9" s="55">
        <v>31574.77</v>
      </c>
      <c r="C9" s="55">
        <v>36992.8147</v>
      </c>
      <c r="D9" s="55">
        <v>27547.54381</v>
      </c>
      <c r="E9" s="55">
        <v>22606.50137</v>
      </c>
      <c r="F9" s="55">
        <v>22204.344080000003</v>
      </c>
      <c r="G9" s="55">
        <v>24711.965050000003</v>
      </c>
      <c r="H9" s="55">
        <v>22352.29076</v>
      </c>
      <c r="I9" s="55">
        <v>19522.962399999997</v>
      </c>
      <c r="J9" s="55">
        <v>23690.90512</v>
      </c>
      <c r="K9" s="55">
        <v>42854.411694216426</v>
      </c>
      <c r="L9" s="48">
        <f>((K9/J9)-1)*100</f>
        <v>80.88971897506137</v>
      </c>
      <c r="M9" s="67"/>
    </row>
    <row r="10" spans="1:13" ht="9">
      <c r="A10" s="12" t="s">
        <v>5</v>
      </c>
      <c r="B10" s="55">
        <v>219185.21</v>
      </c>
      <c r="C10" s="55">
        <v>228724.34474</v>
      </c>
      <c r="D10" s="55">
        <v>164328.32877999998</v>
      </c>
      <c r="E10" s="55">
        <v>140204.07643999998</v>
      </c>
      <c r="F10" s="55">
        <v>151585.92851</v>
      </c>
      <c r="G10" s="55">
        <v>221484.95682999998</v>
      </c>
      <c r="H10" s="55">
        <v>199713.80323</v>
      </c>
      <c r="I10" s="55">
        <v>170162.58547999998</v>
      </c>
      <c r="J10" s="55">
        <v>307951.45782</v>
      </c>
      <c r="K10" s="55">
        <v>415076.5636372975</v>
      </c>
      <c r="L10" s="48">
        <f aca="true" t="shared" si="1" ref="L10:L19">((K10/J10)-1)*100</f>
        <v>34.786360998463884</v>
      </c>
      <c r="M10" s="67"/>
    </row>
    <row r="11" spans="1:13" ht="9">
      <c r="A11" s="12" t="s">
        <v>878</v>
      </c>
      <c r="B11" s="55">
        <v>20803.710000000003</v>
      </c>
      <c r="C11" s="55">
        <v>48605.04099000001</v>
      </c>
      <c r="D11" s="55">
        <v>32805.79268</v>
      </c>
      <c r="E11" s="55">
        <v>35617.70281</v>
      </c>
      <c r="F11" s="55">
        <v>35497.61903</v>
      </c>
      <c r="G11" s="55">
        <v>50136.52852</v>
      </c>
      <c r="H11" s="55">
        <v>24474.38163</v>
      </c>
      <c r="I11" s="55">
        <v>33471.20729</v>
      </c>
      <c r="J11" s="55">
        <v>110909.87409</v>
      </c>
      <c r="K11" s="55">
        <v>86043.97661911618</v>
      </c>
      <c r="L11" s="48">
        <f t="shared" si="1"/>
        <v>-22.419913172659356</v>
      </c>
      <c r="M11" s="67"/>
    </row>
    <row r="12" spans="1:13" ht="9">
      <c r="A12" s="12" t="s">
        <v>10</v>
      </c>
      <c r="B12" s="55">
        <v>248270.74</v>
      </c>
      <c r="C12" s="55">
        <v>260236.06421999997</v>
      </c>
      <c r="D12" s="55">
        <v>176294.22214</v>
      </c>
      <c r="E12" s="55">
        <v>139852.72913</v>
      </c>
      <c r="F12" s="55">
        <v>145702.1186</v>
      </c>
      <c r="G12" s="55">
        <v>193700.99658</v>
      </c>
      <c r="H12" s="55">
        <v>175917.63027000002</v>
      </c>
      <c r="I12" s="55">
        <v>140682.85713999998</v>
      </c>
      <c r="J12" s="55">
        <v>216792.29615</v>
      </c>
      <c r="K12" s="55">
        <v>261235.5572147501</v>
      </c>
      <c r="L12" s="48">
        <f t="shared" si="1"/>
        <v>20.500387630932938</v>
      </c>
      <c r="M12" s="67"/>
    </row>
    <row r="13" spans="1:13" ht="9">
      <c r="A13" s="12" t="s">
        <v>6</v>
      </c>
      <c r="B13" s="55">
        <v>19148.19</v>
      </c>
      <c r="C13" s="55">
        <v>17435.52627</v>
      </c>
      <c r="D13" s="55">
        <v>11529.30182</v>
      </c>
      <c r="E13" s="55">
        <v>9220.423279999999</v>
      </c>
      <c r="F13" s="55">
        <v>9459.95873</v>
      </c>
      <c r="G13" s="55">
        <v>14413.53497</v>
      </c>
      <c r="H13" s="55">
        <v>12852.64257</v>
      </c>
      <c r="I13" s="55">
        <v>5433.16281</v>
      </c>
      <c r="J13" s="55">
        <v>3711.1349</v>
      </c>
      <c r="K13" s="55">
        <v>4051.855971566806</v>
      </c>
      <c r="L13" s="48">
        <f t="shared" si="1"/>
        <v>9.18104786669991</v>
      </c>
      <c r="M13" s="67"/>
    </row>
    <row r="14" spans="1:13" ht="9">
      <c r="A14" s="12" t="s">
        <v>11</v>
      </c>
      <c r="B14" s="55">
        <v>732467.3</v>
      </c>
      <c r="C14" s="55">
        <v>837617.4896199999</v>
      </c>
      <c r="D14" s="55">
        <v>624782.4193699999</v>
      </c>
      <c r="E14" s="55">
        <v>508722.98948</v>
      </c>
      <c r="F14" s="55">
        <v>618171.18632</v>
      </c>
      <c r="G14" s="55">
        <v>846465.4745499999</v>
      </c>
      <c r="H14" s="55">
        <v>691166.2313300001</v>
      </c>
      <c r="I14" s="55">
        <v>522995.97533</v>
      </c>
      <c r="J14" s="55">
        <v>760910.16148</v>
      </c>
      <c r="K14" s="55">
        <v>752900.2949888785</v>
      </c>
      <c r="L14" s="48">
        <f t="shared" si="1"/>
        <v>-1.0526691450068126</v>
      </c>
      <c r="M14" s="67"/>
    </row>
    <row r="15" spans="1:13" ht="9">
      <c r="A15" s="12" t="s">
        <v>14</v>
      </c>
      <c r="B15" s="55">
        <v>6660.16</v>
      </c>
      <c r="C15" s="55">
        <v>8485.68634</v>
      </c>
      <c r="D15" s="55">
        <v>5405.06949</v>
      </c>
      <c r="E15" s="55">
        <v>4032.35824</v>
      </c>
      <c r="F15" s="55">
        <v>4811.964</v>
      </c>
      <c r="G15" s="55">
        <v>7497.14822</v>
      </c>
      <c r="H15" s="55">
        <v>5590.68143</v>
      </c>
      <c r="I15" s="55">
        <v>5727.3327</v>
      </c>
      <c r="J15" s="55">
        <v>10257.179380000001</v>
      </c>
      <c r="K15" s="55">
        <v>10976.024682694311</v>
      </c>
      <c r="L15" s="48">
        <f t="shared" si="1"/>
        <v>7.008216158293501</v>
      </c>
      <c r="M15" s="67"/>
    </row>
    <row r="16" spans="1:13" ht="9">
      <c r="A16" s="12" t="s">
        <v>12</v>
      </c>
      <c r="B16" s="55">
        <v>2982024.87</v>
      </c>
      <c r="C16" s="55">
        <v>3213771.45388</v>
      </c>
      <c r="D16" s="55">
        <v>2308763.4763800004</v>
      </c>
      <c r="E16" s="55">
        <v>1985993.4147400002</v>
      </c>
      <c r="F16" s="55">
        <v>2651067.33873</v>
      </c>
      <c r="G16" s="55">
        <v>4196824.2343266485</v>
      </c>
      <c r="H16" s="55">
        <v>4509030.4446</v>
      </c>
      <c r="I16" s="55">
        <v>4775318.043814749</v>
      </c>
      <c r="J16" s="55">
        <v>7776220.077819999</v>
      </c>
      <c r="K16" s="55">
        <v>12838431.962154048</v>
      </c>
      <c r="L16" s="48">
        <f t="shared" si="1"/>
        <v>65.09861904208347</v>
      </c>
      <c r="M16" s="67"/>
    </row>
    <row r="17" spans="1:13" ht="9">
      <c r="A17" s="12" t="s">
        <v>7</v>
      </c>
      <c r="B17" s="55">
        <v>269486.77</v>
      </c>
      <c r="C17" s="55">
        <v>275422.15226</v>
      </c>
      <c r="D17" s="55">
        <v>175939.09167</v>
      </c>
      <c r="E17" s="55">
        <v>131254.94061999998</v>
      </c>
      <c r="F17" s="55">
        <v>139111.7199</v>
      </c>
      <c r="G17" s="55">
        <v>186213.09395</v>
      </c>
      <c r="H17" s="55">
        <v>173110.87783</v>
      </c>
      <c r="I17" s="55">
        <v>130442.22897</v>
      </c>
      <c r="J17" s="55">
        <v>230038.79366</v>
      </c>
      <c r="K17" s="55">
        <v>317849.31351654534</v>
      </c>
      <c r="L17" s="48">
        <f>((K17/J17)-1)*100</f>
        <v>38.172048487756506</v>
      </c>
      <c r="M17" s="67"/>
    </row>
    <row r="18" spans="1:13" ht="9">
      <c r="A18" s="12" t="s">
        <v>9</v>
      </c>
      <c r="B18" s="55">
        <v>155748.77</v>
      </c>
      <c r="C18" s="55">
        <v>166782.58249000003</v>
      </c>
      <c r="D18" s="55">
        <v>97724.53427</v>
      </c>
      <c r="E18" s="55">
        <v>69811.02596</v>
      </c>
      <c r="F18" s="55">
        <v>69909.63960000001</v>
      </c>
      <c r="G18" s="55">
        <v>84460.93547</v>
      </c>
      <c r="H18" s="55">
        <v>65165.78057</v>
      </c>
      <c r="I18" s="55">
        <v>48491.84053</v>
      </c>
      <c r="J18" s="55">
        <v>56988.16369</v>
      </c>
      <c r="K18" s="55">
        <v>40911.8878760907</v>
      </c>
      <c r="L18" s="48">
        <f t="shared" si="1"/>
        <v>-28.209850560126547</v>
      </c>
      <c r="M18" s="67"/>
    </row>
    <row r="19" spans="1:13" ht="9">
      <c r="A19" s="12" t="s">
        <v>13</v>
      </c>
      <c r="B19" s="55">
        <v>147771.23</v>
      </c>
      <c r="C19" s="55">
        <v>361863.20261</v>
      </c>
      <c r="D19" s="55">
        <v>405523.64353</v>
      </c>
      <c r="E19" s="55">
        <v>370281.27219</v>
      </c>
      <c r="F19" s="55">
        <v>509530.17088999995</v>
      </c>
      <c r="G19" s="55">
        <v>769402.2602799999</v>
      </c>
      <c r="H19" s="55">
        <v>680184.13799</v>
      </c>
      <c r="I19" s="55">
        <v>579299.49834</v>
      </c>
      <c r="J19" s="55">
        <v>953292.8772999999</v>
      </c>
      <c r="K19" s="55">
        <v>1316427.319517326</v>
      </c>
      <c r="L19" s="48">
        <f t="shared" si="1"/>
        <v>38.092641921948214</v>
      </c>
      <c r="M19" s="67"/>
    </row>
    <row r="20" spans="1:13" ht="9">
      <c r="A20" s="12"/>
      <c r="L20" s="10"/>
      <c r="M20" s="61"/>
    </row>
    <row r="21" spans="1:13" ht="9">
      <c r="A21" s="15" t="s">
        <v>2</v>
      </c>
      <c r="B21" s="9">
        <f>SUM(B23:B41)</f>
        <v>5542734.772989999</v>
      </c>
      <c r="C21" s="9">
        <f>SUM(C23:C41)</f>
        <v>6301948.693639998</v>
      </c>
      <c r="D21" s="9">
        <f>SUM(D23:D41)</f>
        <v>4728635.521445394</v>
      </c>
      <c r="E21" s="9">
        <f>SUM(E23:E41)</f>
        <v>4051641.6187729947</v>
      </c>
      <c r="F21" s="9">
        <v>5228908.86797</v>
      </c>
      <c r="G21" s="9">
        <f>SUM(G23:G41)</f>
        <v>8002145.475485531</v>
      </c>
      <c r="H21" s="9">
        <f>SUM(H23:H41)</f>
        <v>8061311.109490002</v>
      </c>
      <c r="I21" s="9">
        <f>SUM(I23:I41)</f>
        <v>7981860.319239571</v>
      </c>
      <c r="J21" s="9">
        <f>SUM(J23:J41)</f>
        <v>12813862.068719998</v>
      </c>
      <c r="K21" s="9">
        <f>SUM(K23:K41)</f>
        <v>19933202.94825</v>
      </c>
      <c r="L21" s="10">
        <f>((K21/J21)-1)*100</f>
        <v>55.559680924840535</v>
      </c>
      <c r="M21" s="61"/>
    </row>
    <row r="22" spans="1:13" ht="9">
      <c r="A22" s="15" t="s">
        <v>877</v>
      </c>
      <c r="L22" s="10"/>
      <c r="M22" s="61"/>
    </row>
    <row r="23" spans="1:14" ht="9">
      <c r="A23" s="12" t="s">
        <v>8</v>
      </c>
      <c r="B23" s="50">
        <v>62229.74354999999</v>
      </c>
      <c r="C23" s="50">
        <v>81309.05453999998</v>
      </c>
      <c r="D23" s="50">
        <v>69448.9961</v>
      </c>
      <c r="E23" s="50">
        <v>69257.7253</v>
      </c>
      <c r="F23" s="50">
        <v>73836.21596</v>
      </c>
      <c r="G23" s="50">
        <v>116468.99716353891</v>
      </c>
      <c r="H23" s="50">
        <v>104150.65653000001</v>
      </c>
      <c r="I23" s="50">
        <v>130662.52812999999</v>
      </c>
      <c r="J23" s="50">
        <v>211630.92797999998</v>
      </c>
      <c r="K23" s="50">
        <v>309662.68634</v>
      </c>
      <c r="L23" s="48">
        <f aca="true" t="shared" si="2" ref="L23:L41">((K23/J23)-1)*100</f>
        <v>46.32203775492798</v>
      </c>
      <c r="M23" s="67"/>
      <c r="N23" s="67"/>
    </row>
    <row r="24" spans="1:14" ht="9">
      <c r="A24" s="12" t="s">
        <v>5</v>
      </c>
      <c r="B24" s="50">
        <v>88900.75148</v>
      </c>
      <c r="C24" s="50">
        <v>86180.68751</v>
      </c>
      <c r="D24" s="50">
        <v>61476.90163</v>
      </c>
      <c r="E24" s="50">
        <v>49715.914099999995</v>
      </c>
      <c r="F24" s="50">
        <v>83020.53727</v>
      </c>
      <c r="G24" s="50">
        <v>116854.63328671991</v>
      </c>
      <c r="H24" s="50">
        <v>103926.25993</v>
      </c>
      <c r="I24" s="50">
        <v>98144.05866</v>
      </c>
      <c r="J24" s="50">
        <v>180162.0777</v>
      </c>
      <c r="K24" s="50">
        <v>313135.13764000003</v>
      </c>
      <c r="L24" s="48">
        <f t="shared" si="2"/>
        <v>73.80746361141684</v>
      </c>
      <c r="M24" s="67"/>
      <c r="N24" s="67"/>
    </row>
    <row r="25" spans="1:14" ht="9">
      <c r="A25" s="12" t="s">
        <v>23</v>
      </c>
      <c r="B25" s="50">
        <v>319.74939</v>
      </c>
      <c r="C25" s="50">
        <v>349.27935</v>
      </c>
      <c r="D25" s="50">
        <v>218.55534000000003</v>
      </c>
      <c r="E25" s="50">
        <v>147.06768000000002</v>
      </c>
      <c r="F25" s="50">
        <v>249.40179000000003</v>
      </c>
      <c r="G25" s="50">
        <v>279.11534821400573</v>
      </c>
      <c r="H25" s="50">
        <v>154.20363</v>
      </c>
      <c r="I25" s="50">
        <v>95.77088</v>
      </c>
      <c r="J25" s="50">
        <v>205.13898</v>
      </c>
      <c r="K25" s="50">
        <v>405.5965800000001</v>
      </c>
      <c r="L25" s="48">
        <f t="shared" si="2"/>
        <v>97.71794712053266</v>
      </c>
      <c r="M25" s="67"/>
      <c r="N25" s="67"/>
    </row>
    <row r="26" spans="1:14" ht="9">
      <c r="A26" s="12" t="s">
        <v>878</v>
      </c>
      <c r="B26" s="50">
        <v>9380.10657</v>
      </c>
      <c r="C26" s="50">
        <v>19570.597469999997</v>
      </c>
      <c r="D26" s="50">
        <v>12613.42614</v>
      </c>
      <c r="E26" s="50">
        <v>19420.16387</v>
      </c>
      <c r="F26" s="50">
        <v>31754.43522</v>
      </c>
      <c r="G26" s="50">
        <v>70166.91972494894</v>
      </c>
      <c r="H26" s="50">
        <v>48836.99800000001</v>
      </c>
      <c r="I26" s="50">
        <v>46209.4859</v>
      </c>
      <c r="J26" s="50">
        <v>91280.24217</v>
      </c>
      <c r="K26" s="50">
        <v>116347.47813000003</v>
      </c>
      <c r="L26" s="48">
        <f t="shared" si="2"/>
        <v>27.461842085513876</v>
      </c>
      <c r="M26" s="67"/>
      <c r="N26" s="67"/>
    </row>
    <row r="27" spans="1:14" ht="9">
      <c r="A27" s="12" t="s">
        <v>881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503.59483</v>
      </c>
      <c r="K27" s="50">
        <v>220.98378999999997</v>
      </c>
      <c r="L27" s="48">
        <f t="shared" si="2"/>
        <v>-56.11873338731457</v>
      </c>
      <c r="M27" s="67"/>
      <c r="N27" s="67"/>
    </row>
    <row r="28" spans="1:14" ht="9">
      <c r="A28" s="12" t="s">
        <v>10</v>
      </c>
      <c r="B28" s="50">
        <v>228425.98038999995</v>
      </c>
      <c r="C28" s="50">
        <v>255639.52986</v>
      </c>
      <c r="D28" s="50">
        <v>170965.68593999997</v>
      </c>
      <c r="E28" s="50">
        <v>200009.9597399999</v>
      </c>
      <c r="F28" s="50">
        <v>221861.71469999987</v>
      </c>
      <c r="G28" s="50">
        <v>368061.48694811424</v>
      </c>
      <c r="H28" s="50">
        <v>395113.09994999995</v>
      </c>
      <c r="I28" s="50">
        <v>356267.03059</v>
      </c>
      <c r="J28" s="50">
        <v>530524.68727</v>
      </c>
      <c r="K28" s="50">
        <v>685984.0363499998</v>
      </c>
      <c r="L28" s="48">
        <f t="shared" si="2"/>
        <v>29.30294344641533</v>
      </c>
      <c r="M28" s="67"/>
      <c r="N28" s="67"/>
    </row>
    <row r="29" spans="1:14" ht="9">
      <c r="A29" s="12" t="s">
        <v>6</v>
      </c>
      <c r="B29" s="50">
        <v>41483.53887000001</v>
      </c>
      <c r="C29" s="50">
        <v>39922.44133000001</v>
      </c>
      <c r="D29" s="50">
        <v>31611.62596</v>
      </c>
      <c r="E29" s="50">
        <v>33031.26393299441</v>
      </c>
      <c r="F29" s="50">
        <v>52469.481190000006</v>
      </c>
      <c r="G29" s="50">
        <v>106729.50304682876</v>
      </c>
      <c r="H29" s="50">
        <v>97147.2613</v>
      </c>
      <c r="I29" s="50">
        <v>64115.30321</v>
      </c>
      <c r="J29" s="50">
        <v>90935.61693</v>
      </c>
      <c r="K29" s="50">
        <v>104805.69218</v>
      </c>
      <c r="L29" s="48">
        <f t="shared" si="2"/>
        <v>15.252632266933253</v>
      </c>
      <c r="M29" s="67"/>
      <c r="N29" s="67"/>
    </row>
    <row r="30" spans="1:14" ht="9">
      <c r="A30" s="12" t="s">
        <v>11</v>
      </c>
      <c r="B30" s="50">
        <v>770852.8803400001</v>
      </c>
      <c r="C30" s="50">
        <v>871231.20958</v>
      </c>
      <c r="D30" s="50">
        <v>650984.2073399998</v>
      </c>
      <c r="E30" s="50">
        <v>523105.69514999987</v>
      </c>
      <c r="F30" s="50">
        <v>640175.40185</v>
      </c>
      <c r="G30" s="50">
        <v>883507.0461992536</v>
      </c>
      <c r="H30" s="50">
        <v>715528.0552599999</v>
      </c>
      <c r="I30" s="50">
        <v>546978.9960599999</v>
      </c>
      <c r="J30" s="50">
        <v>862163.07394</v>
      </c>
      <c r="K30" s="50">
        <v>887768.4755899999</v>
      </c>
      <c r="L30" s="48">
        <f t="shared" si="2"/>
        <v>2.969902379718703</v>
      </c>
      <c r="M30" s="67"/>
      <c r="N30" s="67"/>
    </row>
    <row r="31" spans="1:14" ht="9">
      <c r="A31" s="12" t="s">
        <v>18</v>
      </c>
      <c r="B31" s="50">
        <v>15320.816229999999</v>
      </c>
      <c r="C31" s="50">
        <v>21942.251979999997</v>
      </c>
      <c r="D31" s="50">
        <v>16838.52344</v>
      </c>
      <c r="E31" s="50">
        <v>11982.790190000002</v>
      </c>
      <c r="F31" s="50">
        <v>13321.6367</v>
      </c>
      <c r="G31" s="50">
        <v>12687.65851246813</v>
      </c>
      <c r="H31" s="50">
        <v>25073.126389999998</v>
      </c>
      <c r="I31" s="50">
        <v>33948.79176</v>
      </c>
      <c r="J31" s="50">
        <v>69111.65421</v>
      </c>
      <c r="K31" s="50">
        <v>150045.66054999997</v>
      </c>
      <c r="L31" s="48">
        <f t="shared" si="2"/>
        <v>117.10616286809898</v>
      </c>
      <c r="M31" s="67"/>
      <c r="N31" s="67"/>
    </row>
    <row r="32" spans="1:14" ht="9">
      <c r="A32" s="12" t="s">
        <v>24</v>
      </c>
      <c r="B32" s="50">
        <v>1811.9132100000002</v>
      </c>
      <c r="C32" s="50">
        <v>1979.2496500000002</v>
      </c>
      <c r="D32" s="50">
        <v>1238.48026</v>
      </c>
      <c r="E32" s="50">
        <v>833.3822000000001</v>
      </c>
      <c r="F32" s="50">
        <v>1413.2768099999998</v>
      </c>
      <c r="G32" s="50">
        <v>1581.6536398793662</v>
      </c>
      <c r="H32" s="50">
        <v>873.82057</v>
      </c>
      <c r="I32" s="50">
        <v>543.73222</v>
      </c>
      <c r="J32" s="50">
        <v>1162.45422</v>
      </c>
      <c r="K32" s="50">
        <v>3124.154760000001</v>
      </c>
      <c r="L32" s="48">
        <f t="shared" si="2"/>
        <v>168.75507923228156</v>
      </c>
      <c r="M32" s="67"/>
      <c r="N32" s="67"/>
    </row>
    <row r="33" spans="1:14" ht="9">
      <c r="A33" s="12" t="s">
        <v>16</v>
      </c>
      <c r="B33" s="50">
        <v>22660.75841</v>
      </c>
      <c r="C33" s="50">
        <v>31132.371270000003</v>
      </c>
      <c r="D33" s="50">
        <v>25683.488839999998</v>
      </c>
      <c r="E33" s="50">
        <v>23930.60467</v>
      </c>
      <c r="F33" s="50">
        <v>31722.21842</v>
      </c>
      <c r="G33" s="50">
        <v>42455.79431254071</v>
      </c>
      <c r="H33" s="50">
        <v>60113.707590000005</v>
      </c>
      <c r="I33" s="50">
        <v>59961.31392</v>
      </c>
      <c r="J33" s="50">
        <v>108721.67061</v>
      </c>
      <c r="K33" s="50">
        <v>99276.03252</v>
      </c>
      <c r="L33" s="48">
        <f t="shared" si="2"/>
        <v>-8.687907421771367</v>
      </c>
      <c r="M33" s="67"/>
      <c r="N33" s="67"/>
    </row>
    <row r="34" spans="1:14" ht="9">
      <c r="A34" s="12" t="s">
        <v>17</v>
      </c>
      <c r="B34" s="50">
        <v>61028.37477000001</v>
      </c>
      <c r="C34" s="50">
        <v>74879.98319999999</v>
      </c>
      <c r="D34" s="50">
        <v>49400.46523999999</v>
      </c>
      <c r="E34" s="50">
        <v>39430.1108</v>
      </c>
      <c r="F34" s="50">
        <v>42029.60511999999</v>
      </c>
      <c r="G34" s="50">
        <v>60695.566842943634</v>
      </c>
      <c r="H34" s="50">
        <v>48441.60517</v>
      </c>
      <c r="I34" s="50">
        <v>44524.251</v>
      </c>
      <c r="J34" s="50">
        <v>60046.40346</v>
      </c>
      <c r="K34" s="50">
        <v>81193.40672</v>
      </c>
      <c r="L34" s="48">
        <f t="shared" si="2"/>
        <v>35.21776832826815</v>
      </c>
      <c r="M34" s="67"/>
      <c r="N34" s="67"/>
    </row>
    <row r="35" spans="1:14" ht="9">
      <c r="A35" s="12" t="s">
        <v>14</v>
      </c>
      <c r="B35" s="65">
        <v>1902.90537</v>
      </c>
      <c r="C35" s="65">
        <v>2424.4817700000003</v>
      </c>
      <c r="D35" s="65">
        <v>1544.3055100000001</v>
      </c>
      <c r="E35" s="65">
        <v>1152.1022999999998</v>
      </c>
      <c r="F35" s="65">
        <v>3739.42463</v>
      </c>
      <c r="G35" s="65">
        <v>2630.8774671809456</v>
      </c>
      <c r="H35" s="65">
        <v>4169.24657</v>
      </c>
      <c r="I35" s="65">
        <v>2670.16536</v>
      </c>
      <c r="J35" s="65">
        <v>19221.445359999998</v>
      </c>
      <c r="K35" s="50">
        <v>82972.93136000002</v>
      </c>
      <c r="L35" s="48">
        <f t="shared" si="2"/>
        <v>331.66853379646176</v>
      </c>
      <c r="M35" s="67"/>
      <c r="N35" s="67"/>
    </row>
    <row r="36" spans="1:14" ht="9">
      <c r="A36" s="12" t="s">
        <v>12</v>
      </c>
      <c r="B36" s="50">
        <v>3159202.0327599994</v>
      </c>
      <c r="C36" s="50">
        <v>3409183.103789999</v>
      </c>
      <c r="D36" s="50">
        <v>2470828.3209200003</v>
      </c>
      <c r="E36" s="50">
        <v>2128971.9541500006</v>
      </c>
      <c r="F36" s="50">
        <v>2800730.49728</v>
      </c>
      <c r="G36" s="50">
        <v>4451383.619244728</v>
      </c>
      <c r="H36" s="50">
        <v>4768805.889270001</v>
      </c>
      <c r="I36" s="50">
        <v>5180572.87445</v>
      </c>
      <c r="J36" s="50">
        <v>8624126.627319999</v>
      </c>
      <c r="K36" s="50">
        <v>14494015.58614</v>
      </c>
      <c r="L36" s="48">
        <f t="shared" si="2"/>
        <v>68.06357573907869</v>
      </c>
      <c r="M36" s="67"/>
      <c r="N36" s="67"/>
    </row>
    <row r="37" spans="1:14" ht="9">
      <c r="A37" s="12" t="s">
        <v>7</v>
      </c>
      <c r="B37" s="50">
        <v>238308.94254000005</v>
      </c>
      <c r="C37" s="50">
        <v>276130.87649</v>
      </c>
      <c r="D37" s="50">
        <v>212515.51900539268</v>
      </c>
      <c r="E37" s="50">
        <v>158494.88242999997</v>
      </c>
      <c r="F37" s="50">
        <v>183153.76124</v>
      </c>
      <c r="G37" s="50">
        <v>250719.12168563745</v>
      </c>
      <c r="H37" s="50">
        <v>226359.59484000015</v>
      </c>
      <c r="I37" s="50">
        <v>205964.480829571</v>
      </c>
      <c r="J37" s="50">
        <v>283581.70086000004</v>
      </c>
      <c r="K37" s="50">
        <v>387468.70967000007</v>
      </c>
      <c r="L37" s="48">
        <f t="shared" si="2"/>
        <v>36.633890161088864</v>
      </c>
      <c r="M37" s="67"/>
      <c r="N37" s="69"/>
    </row>
    <row r="38" spans="1:14" ht="9">
      <c r="A38" s="12" t="s">
        <v>19</v>
      </c>
      <c r="B38" s="50">
        <v>118378.03255</v>
      </c>
      <c r="C38" s="50">
        <v>114675.32047</v>
      </c>
      <c r="D38" s="50">
        <v>77542.06268</v>
      </c>
      <c r="E38" s="50">
        <v>47875.99633000002</v>
      </c>
      <c r="F38" s="50">
        <v>66429.74944999999</v>
      </c>
      <c r="G38" s="50">
        <v>89087.99331143507</v>
      </c>
      <c r="H38" s="50">
        <v>114564.20402</v>
      </c>
      <c r="I38" s="50">
        <v>78407.28395</v>
      </c>
      <c r="J38" s="50">
        <v>114956.72824</v>
      </c>
      <c r="K38" s="50">
        <v>166543.32364</v>
      </c>
      <c r="L38" s="48">
        <f t="shared" si="2"/>
        <v>44.87479435940496</v>
      </c>
      <c r="M38" s="67"/>
      <c r="N38" s="67"/>
    </row>
    <row r="39" spans="1:14" ht="9">
      <c r="A39" s="12" t="s">
        <v>15</v>
      </c>
      <c r="B39" s="50">
        <v>61066.05096</v>
      </c>
      <c r="C39" s="50">
        <v>66047.81165</v>
      </c>
      <c r="D39" s="50">
        <v>44066.62642000001</v>
      </c>
      <c r="E39" s="50">
        <v>30369.979420000003</v>
      </c>
      <c r="F39" s="50">
        <v>45664.81291999999</v>
      </c>
      <c r="G39" s="50">
        <v>69644.82123904479</v>
      </c>
      <c r="H39" s="50">
        <v>64560.581640000004</v>
      </c>
      <c r="I39" s="50">
        <v>43231.523909999996</v>
      </c>
      <c r="J39" s="50">
        <v>62201.34595</v>
      </c>
      <c r="K39" s="50">
        <v>137223.16923000003</v>
      </c>
      <c r="L39" s="48">
        <f t="shared" si="2"/>
        <v>120.61125387914538</v>
      </c>
      <c r="M39" s="67"/>
      <c r="N39" s="69"/>
    </row>
    <row r="40" spans="1:14" ht="9">
      <c r="A40" s="12" t="s">
        <v>9</v>
      </c>
      <c r="B40" s="50">
        <v>169384.12416999997</v>
      </c>
      <c r="C40" s="50">
        <v>209661.57466999994</v>
      </c>
      <c r="D40" s="50">
        <v>160783.66004</v>
      </c>
      <c r="E40" s="50">
        <v>141479.74559999997</v>
      </c>
      <c r="F40" s="50">
        <v>159411.28237</v>
      </c>
      <c r="G40" s="50">
        <v>214724.26920625241</v>
      </c>
      <c r="H40" s="50">
        <v>192137.0426</v>
      </c>
      <c r="I40" s="50">
        <v>189232.41638</v>
      </c>
      <c r="J40" s="50">
        <v>223059.12915999998</v>
      </c>
      <c r="K40" s="50">
        <v>266844.43915</v>
      </c>
      <c r="L40" s="48">
        <f t="shared" si="2"/>
        <v>19.629463342248087</v>
      </c>
      <c r="M40" s="67"/>
      <c r="N40" s="67"/>
    </row>
    <row r="41" spans="1:14" ht="9">
      <c r="A41" s="12" t="s">
        <v>13</v>
      </c>
      <c r="B41" s="50">
        <v>492078.07142999995</v>
      </c>
      <c r="C41" s="50">
        <v>739688.8690600002</v>
      </c>
      <c r="D41" s="50">
        <v>670874.6706400001</v>
      </c>
      <c r="E41" s="50">
        <v>572432.28091</v>
      </c>
      <c r="F41" s="50">
        <v>777925.41505</v>
      </c>
      <c r="G41" s="50">
        <v>1144466.3983058028</v>
      </c>
      <c r="H41" s="50">
        <v>1091355.75623</v>
      </c>
      <c r="I41" s="50">
        <v>900330.3120299999</v>
      </c>
      <c r="J41" s="50">
        <v>1280267.54953</v>
      </c>
      <c r="K41" s="50">
        <v>1646165.4479099999</v>
      </c>
      <c r="L41" s="48">
        <f t="shared" si="2"/>
        <v>28.57979947350262</v>
      </c>
      <c r="M41" s="67"/>
      <c r="N41" s="67"/>
    </row>
    <row r="42" spans="1:13" ht="9">
      <c r="A42" s="1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48"/>
      <c r="M42" s="63"/>
    </row>
    <row r="43" spans="1:13" ht="11.25" customHeight="1">
      <c r="A43" s="51" t="s">
        <v>873</v>
      </c>
      <c r="B43" s="56">
        <v>38558.63450547765</v>
      </c>
      <c r="C43" s="56">
        <v>39330.7</v>
      </c>
      <c r="D43" s="56">
        <v>22648.047209276625</v>
      </c>
      <c r="E43" s="56">
        <v>21388.97128</v>
      </c>
      <c r="F43" s="56">
        <v>17624.7965</v>
      </c>
      <c r="G43" s="56">
        <v>23095.63475</v>
      </c>
      <c r="H43" s="56">
        <v>25757.939300000002</v>
      </c>
      <c r="I43" s="56">
        <v>28107.0893011268</v>
      </c>
      <c r="J43" s="56">
        <v>219135.90556262218</v>
      </c>
      <c r="K43" s="56">
        <v>279040.37159033155</v>
      </c>
      <c r="L43" s="10">
        <f>((K43/J43)-1)*100</f>
        <v>27.33667304493399</v>
      </c>
      <c r="M43" s="67"/>
    </row>
    <row r="44" spans="1:13" ht="9">
      <c r="A44" s="12"/>
      <c r="L44" s="10"/>
      <c r="M44" s="67"/>
    </row>
    <row r="45" spans="1:13" ht="11.25" customHeight="1">
      <c r="A45" s="16" t="s">
        <v>874</v>
      </c>
      <c r="B45" s="9">
        <v>1293831.36</v>
      </c>
      <c r="C45" s="9">
        <v>1480961.0514600002</v>
      </c>
      <c r="D45" s="9">
        <v>1120349.31566</v>
      </c>
      <c r="E45" s="9">
        <v>961771.1327200001</v>
      </c>
      <c r="F45" s="9">
        <v>1265514.4604</v>
      </c>
      <c r="G45" s="9">
        <v>1944177.7833888826</v>
      </c>
      <c r="H45" s="9">
        <v>1960166.9713247502</v>
      </c>
      <c r="I45" s="9">
        <v>1886709.78255408</v>
      </c>
      <c r="J45" s="9">
        <v>3174289.8141</v>
      </c>
      <c r="K45" s="9">
        <v>5049459.879600001</v>
      </c>
      <c r="L45" s="10">
        <f>((K45/J45)-1)*100</f>
        <v>59.07368814185177</v>
      </c>
      <c r="M45" s="67"/>
    </row>
    <row r="46" spans="1:13" ht="11.25" customHeight="1">
      <c r="A46" s="16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  <c r="M46" s="67"/>
    </row>
    <row r="47" spans="1:13" ht="9">
      <c r="A47" s="15" t="s">
        <v>20</v>
      </c>
      <c r="B47" s="9">
        <f aca="true" t="shared" si="3" ref="B47:I47">SUM(B49:B52)</f>
        <v>4600445.29</v>
      </c>
      <c r="C47" s="9">
        <f t="shared" si="3"/>
        <v>5252908.849719999</v>
      </c>
      <c r="D47" s="9">
        <f t="shared" si="3"/>
        <v>3953413.05481</v>
      </c>
      <c r="E47" s="9">
        <f t="shared" si="3"/>
        <v>3386540.7964500003</v>
      </c>
      <c r="F47" s="9">
        <f t="shared" si="3"/>
        <v>4433079.53912</v>
      </c>
      <c r="G47" s="9">
        <f t="shared" si="3"/>
        <v>6812045.681788936</v>
      </c>
      <c r="H47" s="9">
        <f t="shared" si="3"/>
        <v>6848272.69706</v>
      </c>
      <c r="I47" s="9">
        <f t="shared" si="3"/>
        <v>6491078.725988833</v>
      </c>
      <c r="J47" s="9">
        <f>SUM(J49:J52)</f>
        <v>11159774.035350002</v>
      </c>
      <c r="K47" s="9">
        <f>SUM(K49:K52)</f>
        <v>17779361.85796</v>
      </c>
      <c r="L47" s="10">
        <f>((K47/J47)-1)*100</f>
        <v>59.31650409445221</v>
      </c>
      <c r="M47" s="67"/>
    </row>
    <row r="48" spans="2:13" ht="9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0"/>
      <c r="M48" s="67"/>
    </row>
    <row r="49" spans="1:13" ht="9">
      <c r="A49" s="17" t="s">
        <v>22</v>
      </c>
      <c r="B49" s="13">
        <v>2349256.08</v>
      </c>
      <c r="C49" s="13">
        <v>2298018.5055099996</v>
      </c>
      <c r="D49" s="13">
        <v>1485120.2651900002</v>
      </c>
      <c r="E49" s="13">
        <v>1080244.46059</v>
      </c>
      <c r="F49" s="13">
        <v>1196232.36341</v>
      </c>
      <c r="G49" s="13">
        <v>1587825.3839200002</v>
      </c>
      <c r="H49" s="13">
        <v>1269815.0544699999</v>
      </c>
      <c r="I49" s="13">
        <v>903909.96686</v>
      </c>
      <c r="J49" s="13">
        <v>1322578.493</v>
      </c>
      <c r="K49" s="13">
        <v>1705661.3065299997</v>
      </c>
      <c r="L49" s="48">
        <f>((K49/J49)-1)*100</f>
        <v>28.96484522903848</v>
      </c>
      <c r="M49" s="67"/>
    </row>
    <row r="50" spans="1:13" ht="9">
      <c r="A50" s="17" t="s">
        <v>21</v>
      </c>
      <c r="B50" s="13">
        <v>1786001.86</v>
      </c>
      <c r="C50" s="13">
        <v>1625591.20941</v>
      </c>
      <c r="D50" s="13">
        <v>1048084.9288</v>
      </c>
      <c r="E50" s="13">
        <v>761402.62256</v>
      </c>
      <c r="F50" s="13">
        <v>843615.4642399999</v>
      </c>
      <c r="G50" s="13">
        <v>1202226.08583</v>
      </c>
      <c r="H50" s="13">
        <v>1018988.01107</v>
      </c>
      <c r="I50" s="13">
        <v>711501.63061</v>
      </c>
      <c r="J50" s="13">
        <v>929763.97294</v>
      </c>
      <c r="K50" s="13">
        <v>1246780.0062199999</v>
      </c>
      <c r="L50" s="48">
        <f>((K50/J50)-1)*100</f>
        <v>34.096398925586</v>
      </c>
      <c r="M50" s="67"/>
    </row>
    <row r="51" spans="1:13" ht="9">
      <c r="A51" s="17" t="s">
        <v>876</v>
      </c>
      <c r="B51" s="13">
        <v>465055.88</v>
      </c>
      <c r="C51" s="13">
        <v>1295621.19778</v>
      </c>
      <c r="D51" s="13">
        <v>1377017.06304</v>
      </c>
      <c r="E51" s="13">
        <v>1503093.7477799999</v>
      </c>
      <c r="F51" s="13">
        <v>2277866.37982</v>
      </c>
      <c r="G51" s="13">
        <v>3700174.65233</v>
      </c>
      <c r="H51" s="13">
        <v>3575452.4450900005</v>
      </c>
      <c r="I51" s="13">
        <v>2935225.3347899993</v>
      </c>
      <c r="J51" s="13">
        <v>5029320.1163800005</v>
      </c>
      <c r="K51" s="13">
        <v>6291067.80309</v>
      </c>
      <c r="L51" s="48">
        <f>((K51/J51)-1)*100</f>
        <v>25.08783806782573</v>
      </c>
      <c r="M51" s="67"/>
    </row>
    <row r="52" spans="1:13" ht="9">
      <c r="A52" s="17" t="s">
        <v>879</v>
      </c>
      <c r="B52" s="13">
        <v>131.47</v>
      </c>
      <c r="C52" s="13">
        <v>33677.93702</v>
      </c>
      <c r="D52" s="13">
        <v>43190.79778</v>
      </c>
      <c r="E52" s="13">
        <v>41799.96552</v>
      </c>
      <c r="F52" s="13">
        <v>115365.33165000001</v>
      </c>
      <c r="G52" s="13">
        <v>321819.5597089366</v>
      </c>
      <c r="H52" s="13">
        <v>984017.18643</v>
      </c>
      <c r="I52" s="13">
        <v>1940441.7937288336</v>
      </c>
      <c r="J52" s="13">
        <v>3878111.4530300004</v>
      </c>
      <c r="K52" s="13">
        <v>8535852.74212</v>
      </c>
      <c r="L52" s="48">
        <f>((K52/J52)-1)*100</f>
        <v>120.10333755237662</v>
      </c>
      <c r="M52" s="67"/>
    </row>
    <row r="53" spans="1:13" s="18" customFormat="1" ht="9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67"/>
    </row>
    <row r="54" spans="1:13" s="18" customFormat="1" ht="10.5" customHeight="1">
      <c r="A54" s="22" t="s">
        <v>875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67"/>
    </row>
    <row r="55" spans="1:13" ht="10.5" customHeight="1">
      <c r="A55" s="24" t="s">
        <v>25</v>
      </c>
      <c r="M55" s="67"/>
    </row>
    <row r="56" spans="1:13" ht="10.5" customHeight="1">
      <c r="A56" s="4" t="s">
        <v>884</v>
      </c>
      <c r="M56" s="67"/>
    </row>
    <row r="57" spans="1:13" ht="10.5" customHeight="1">
      <c r="A57" s="4" t="s">
        <v>885</v>
      </c>
      <c r="G57" s="53"/>
      <c r="M57" s="67"/>
    </row>
    <row r="58" spans="1:13" ht="9">
      <c r="A58" s="24"/>
      <c r="G58" s="53"/>
      <c r="M58" s="67"/>
    </row>
    <row r="59" spans="1:13" ht="9">
      <c r="A59" s="24"/>
      <c r="H59" s="52"/>
      <c r="I59" s="52"/>
      <c r="J59" s="52"/>
      <c r="K59" s="52"/>
      <c r="M59" s="67"/>
    </row>
    <row r="60" spans="1:13" ht="15">
      <c r="A60" s="66"/>
      <c r="H60" s="53"/>
      <c r="I60" s="53"/>
      <c r="J60" s="53"/>
      <c r="K60" s="53"/>
      <c r="M60" s="67"/>
    </row>
    <row r="61" spans="1:13" ht="9">
      <c r="A61" s="47"/>
      <c r="H61" s="54"/>
      <c r="I61" s="54"/>
      <c r="J61" s="54"/>
      <c r="K61" s="54"/>
      <c r="M61" s="67"/>
    </row>
    <row r="62" ht="9">
      <c r="A62" s="47"/>
    </row>
    <row r="63" ht="9">
      <c r="A63" s="47"/>
    </row>
    <row r="64" ht="9">
      <c r="A64" s="24"/>
    </row>
    <row r="65" ht="9">
      <c r="A65" s="24"/>
    </row>
    <row r="66" ht="9">
      <c r="A66" s="24"/>
    </row>
    <row r="67" ht="9">
      <c r="A67" s="24"/>
    </row>
    <row r="68" ht="9">
      <c r="A68" s="24"/>
    </row>
    <row r="69" ht="9">
      <c r="A69" s="24"/>
    </row>
    <row r="70" ht="9">
      <c r="A70" s="24"/>
    </row>
    <row r="71" ht="9">
      <c r="A71" s="24"/>
    </row>
    <row r="72" ht="9">
      <c r="A72" s="24"/>
    </row>
    <row r="73" ht="9">
      <c r="A73" s="24"/>
    </row>
    <row r="74" ht="9">
      <c r="A74" s="24"/>
    </row>
    <row r="75" ht="9">
      <c r="A75" s="24"/>
    </row>
    <row r="76" ht="9">
      <c r="A76" s="24"/>
    </row>
    <row r="77" ht="9">
      <c r="A77" s="24"/>
    </row>
    <row r="78" ht="9">
      <c r="A78" s="24"/>
    </row>
    <row r="79" ht="9">
      <c r="A79" s="24"/>
    </row>
    <row r="80" ht="9">
      <c r="A80" s="24"/>
    </row>
    <row r="81" ht="9">
      <c r="A81" s="24"/>
    </row>
    <row r="82" ht="9">
      <c r="A82" s="24"/>
    </row>
    <row r="83" ht="9">
      <c r="A83" s="24"/>
    </row>
    <row r="84" ht="9">
      <c r="A84" s="24"/>
    </row>
    <row r="85" ht="9">
      <c r="A85" s="24"/>
    </row>
    <row r="86" ht="9">
      <c r="A86" s="24"/>
    </row>
    <row r="87" ht="9">
      <c r="A87" s="24"/>
    </row>
    <row r="88" ht="9">
      <c r="A88" s="24"/>
    </row>
    <row r="89" ht="9">
      <c r="A89" s="24"/>
    </row>
    <row r="90" ht="9">
      <c r="A90" s="24"/>
    </row>
    <row r="91" ht="9">
      <c r="A91" s="24"/>
    </row>
  </sheetData>
  <sheetProtection/>
  <mergeCells count="4">
    <mergeCell ref="A3:A4"/>
    <mergeCell ref="A1:M1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3"/>
  <sheetViews>
    <sheetView zoomScalePageLayoutView="0" workbookViewId="0" topLeftCell="A795">
      <selection activeCell="D2" sqref="D2"/>
    </sheetView>
  </sheetViews>
  <sheetFormatPr defaultColWidth="9.421875" defaultRowHeight="12.75"/>
  <cols>
    <col min="1" max="1" width="8.57421875" style="27" customWidth="1"/>
    <col min="2" max="2" width="28.8515625" style="27" bestFit="1" customWidth="1"/>
    <col min="3" max="3" width="6.00390625" style="27" bestFit="1" customWidth="1"/>
    <col min="4" max="4" width="15.57421875" style="27" customWidth="1"/>
    <col min="5" max="5" width="14.140625" style="27" customWidth="1"/>
    <col min="6" max="16384" width="9.421875" style="27" customWidth="1"/>
  </cols>
  <sheetData>
    <row r="1" spans="1:6" ht="10.5">
      <c r="A1" s="25" t="s">
        <v>26</v>
      </c>
      <c r="B1" s="25" t="s">
        <v>27</v>
      </c>
      <c r="C1" s="25" t="s">
        <v>28</v>
      </c>
      <c r="D1" s="25" t="s">
        <v>29</v>
      </c>
      <c r="E1" s="26"/>
      <c r="F1" s="26"/>
    </row>
    <row r="2" spans="1:5" ht="10.5">
      <c r="A2" s="28">
        <v>947001</v>
      </c>
      <c r="B2" s="12" t="s">
        <v>8</v>
      </c>
      <c r="C2" s="28" t="s">
        <v>30</v>
      </c>
      <c r="D2" s="29">
        <v>23036530.39</v>
      </c>
      <c r="E2" s="30"/>
    </row>
    <row r="3" spans="1:5" ht="10.5">
      <c r="A3" s="28">
        <v>933001</v>
      </c>
      <c r="B3" s="12" t="s">
        <v>5</v>
      </c>
      <c r="C3" s="28" t="s">
        <v>31</v>
      </c>
      <c r="D3" s="29">
        <v>90479836.66999999</v>
      </c>
      <c r="E3" s="30"/>
    </row>
    <row r="4" spans="1:5" ht="10.5">
      <c r="A4" s="28">
        <v>949001</v>
      </c>
      <c r="B4" s="12" t="s">
        <v>10</v>
      </c>
      <c r="C4" s="28" t="s">
        <v>32</v>
      </c>
      <c r="D4" s="29">
        <v>114992895.58999999</v>
      </c>
      <c r="E4" s="30"/>
    </row>
    <row r="5" spans="1:5" ht="10.5">
      <c r="A5" s="28">
        <v>943001</v>
      </c>
      <c r="B5" s="12" t="s">
        <v>6</v>
      </c>
      <c r="C5" s="28" t="s">
        <v>33</v>
      </c>
      <c r="D5" s="29">
        <v>14153663.740000002</v>
      </c>
      <c r="E5" s="30"/>
    </row>
    <row r="6" spans="1:5" ht="10.5">
      <c r="A6" s="28">
        <v>952001</v>
      </c>
      <c r="B6" s="12" t="s">
        <v>11</v>
      </c>
      <c r="C6" s="28" t="s">
        <v>34</v>
      </c>
      <c r="D6" s="29">
        <v>59278535.239999995</v>
      </c>
      <c r="E6" s="30"/>
    </row>
    <row r="7" spans="1:5" ht="10.5">
      <c r="A7" s="28">
        <v>961001</v>
      </c>
      <c r="B7" s="12" t="s">
        <v>14</v>
      </c>
      <c r="C7" s="28" t="s">
        <v>35</v>
      </c>
      <c r="D7" s="31">
        <v>3016769.17</v>
      </c>
      <c r="E7" s="30"/>
    </row>
    <row r="8" spans="1:5" s="32" customFormat="1" ht="10.5">
      <c r="A8" s="28">
        <v>953001</v>
      </c>
      <c r="B8" s="12" t="s">
        <v>12</v>
      </c>
      <c r="C8" s="28" t="s">
        <v>36</v>
      </c>
      <c r="D8" s="29">
        <v>907744089.6600001</v>
      </c>
      <c r="E8" s="30"/>
    </row>
    <row r="9" spans="1:5" ht="10.5">
      <c r="A9" s="28">
        <v>944001</v>
      </c>
      <c r="B9" s="12" t="s">
        <v>7</v>
      </c>
      <c r="C9" s="28" t="s">
        <v>37</v>
      </c>
      <c r="D9" s="31">
        <v>140945914.14000002</v>
      </c>
      <c r="E9" s="30"/>
    </row>
    <row r="10" spans="1:5" ht="10.5">
      <c r="A10" s="28">
        <v>954001</v>
      </c>
      <c r="B10" s="12" t="s">
        <v>13</v>
      </c>
      <c r="C10" s="28" t="s">
        <v>38</v>
      </c>
      <c r="D10" s="29">
        <v>4000068.61</v>
      </c>
      <c r="E10" s="30"/>
    </row>
    <row r="11" spans="1:5" ht="10.5">
      <c r="A11" s="28">
        <v>948001</v>
      </c>
      <c r="B11" s="12" t="s">
        <v>9</v>
      </c>
      <c r="C11" s="28" t="s">
        <v>39</v>
      </c>
      <c r="D11" s="29">
        <v>55525782.129999995</v>
      </c>
      <c r="E11" s="30"/>
    </row>
    <row r="12" spans="1:6" ht="10.5">
      <c r="A12" s="28"/>
      <c r="C12" s="28"/>
      <c r="D12" s="30">
        <f>SUM(D2:D11)</f>
        <v>1413174085.3400002</v>
      </c>
      <c r="E12" s="30"/>
      <c r="F12" s="12"/>
    </row>
    <row r="13" spans="1:5" ht="10.5">
      <c r="A13" s="28">
        <v>982703</v>
      </c>
      <c r="B13" s="27" t="s">
        <v>40</v>
      </c>
      <c r="C13" s="28" t="s">
        <v>30</v>
      </c>
      <c r="D13" s="29">
        <v>7136.77</v>
      </c>
      <c r="E13" s="30"/>
    </row>
    <row r="14" spans="1:5" ht="10.5">
      <c r="A14" s="28">
        <v>982707</v>
      </c>
      <c r="B14" s="27" t="s">
        <v>41</v>
      </c>
      <c r="C14" s="28" t="s">
        <v>30</v>
      </c>
      <c r="D14" s="29">
        <v>9218.35</v>
      </c>
      <c r="E14" s="30"/>
    </row>
    <row r="15" spans="1:5" ht="10.5">
      <c r="A15" s="28">
        <v>982709</v>
      </c>
      <c r="B15" s="27" t="s">
        <v>42</v>
      </c>
      <c r="C15" s="28" t="s">
        <v>30</v>
      </c>
      <c r="D15" s="29">
        <v>6244.68</v>
      </c>
      <c r="E15" s="30"/>
    </row>
    <row r="16" spans="1:5" ht="10.5">
      <c r="A16" s="28">
        <v>982711</v>
      </c>
      <c r="B16" s="27" t="s">
        <v>43</v>
      </c>
      <c r="C16" s="28" t="s">
        <v>30</v>
      </c>
      <c r="D16" s="29">
        <v>5947.3</v>
      </c>
      <c r="E16" s="30"/>
    </row>
    <row r="17" spans="1:5" ht="10.5">
      <c r="A17" s="28">
        <v>982719</v>
      </c>
      <c r="B17" s="27" t="s">
        <v>44</v>
      </c>
      <c r="C17" s="28" t="s">
        <v>30</v>
      </c>
      <c r="D17" s="29">
        <v>8028.89</v>
      </c>
      <c r="E17" s="30"/>
    </row>
    <row r="18" spans="1:5" ht="10.5">
      <c r="A18" s="28">
        <v>982721</v>
      </c>
      <c r="B18" s="27" t="s">
        <v>45</v>
      </c>
      <c r="C18" s="28" t="s">
        <v>30</v>
      </c>
      <c r="D18" s="29">
        <v>6244.68</v>
      </c>
      <c r="E18" s="30"/>
    </row>
    <row r="19" spans="1:5" ht="10.5">
      <c r="A19" s="28">
        <v>982725</v>
      </c>
      <c r="B19" s="27" t="s">
        <v>46</v>
      </c>
      <c r="C19" s="28" t="s">
        <v>30</v>
      </c>
      <c r="D19" s="29">
        <v>7434.13</v>
      </c>
      <c r="E19" s="30"/>
    </row>
    <row r="20" spans="1:5" ht="10.5">
      <c r="A20" s="28">
        <v>980560</v>
      </c>
      <c r="B20" s="27" t="s">
        <v>47</v>
      </c>
      <c r="C20" s="28" t="s">
        <v>30</v>
      </c>
      <c r="D20" s="29">
        <v>5947.3</v>
      </c>
      <c r="E20" s="30"/>
    </row>
    <row r="21" spans="1:5" ht="10.5">
      <c r="A21" s="28">
        <v>982727</v>
      </c>
      <c r="B21" s="27" t="s">
        <v>48</v>
      </c>
      <c r="C21" s="28" t="s">
        <v>30</v>
      </c>
      <c r="D21" s="29">
        <v>9218.35</v>
      </c>
      <c r="E21" s="30"/>
    </row>
    <row r="22" spans="1:5" ht="10.5">
      <c r="A22" s="28">
        <v>982733</v>
      </c>
      <c r="B22" s="27" t="s">
        <v>49</v>
      </c>
      <c r="C22" s="28" t="s">
        <v>30</v>
      </c>
      <c r="D22" s="29">
        <v>7434.13</v>
      </c>
      <c r="E22" s="30"/>
    </row>
    <row r="23" spans="1:5" ht="10.5">
      <c r="A23" s="28">
        <v>982737</v>
      </c>
      <c r="B23" s="27" t="s">
        <v>50</v>
      </c>
      <c r="C23" s="28" t="s">
        <v>30</v>
      </c>
      <c r="D23" s="29">
        <v>5947.3</v>
      </c>
      <c r="E23" s="30"/>
    </row>
    <row r="24" spans="1:5" ht="10.5">
      <c r="A24" s="28">
        <v>982741</v>
      </c>
      <c r="B24" s="27" t="s">
        <v>51</v>
      </c>
      <c r="C24" s="28" t="s">
        <v>30</v>
      </c>
      <c r="D24" s="29">
        <v>7136.77</v>
      </c>
      <c r="E24" s="30"/>
    </row>
    <row r="25" spans="1:5" ht="10.5">
      <c r="A25" s="28">
        <v>982743</v>
      </c>
      <c r="B25" s="27" t="s">
        <v>52</v>
      </c>
      <c r="C25" s="28" t="s">
        <v>30</v>
      </c>
      <c r="D25" s="29">
        <v>9397.69</v>
      </c>
      <c r="E25" s="30"/>
    </row>
    <row r="26" spans="1:5" ht="10.5">
      <c r="A26" s="28">
        <v>982745</v>
      </c>
      <c r="B26" s="27" t="s">
        <v>53</v>
      </c>
      <c r="C26" s="28" t="s">
        <v>30</v>
      </c>
      <c r="D26" s="29">
        <v>10477193.066</v>
      </c>
      <c r="E26" s="30"/>
    </row>
    <row r="27" spans="1:5" ht="10.5">
      <c r="A27" s="28">
        <v>982753</v>
      </c>
      <c r="B27" s="27" t="s">
        <v>54</v>
      </c>
      <c r="C27" s="28" t="s">
        <v>30</v>
      </c>
      <c r="D27" s="29">
        <v>507969.94</v>
      </c>
      <c r="E27" s="30"/>
    </row>
    <row r="28" spans="1:5" ht="10.5">
      <c r="A28" s="28">
        <v>982755</v>
      </c>
      <c r="B28" s="27" t="s">
        <v>55</v>
      </c>
      <c r="C28" s="28" t="s">
        <v>30</v>
      </c>
      <c r="D28" s="29">
        <v>6542.03</v>
      </c>
      <c r="E28" s="30"/>
    </row>
    <row r="29" spans="1:5" ht="10.5">
      <c r="A29" s="28">
        <v>982759</v>
      </c>
      <c r="B29" s="27" t="s">
        <v>56</v>
      </c>
      <c r="C29" s="28" t="s">
        <v>30</v>
      </c>
      <c r="D29" s="29">
        <v>6839.4</v>
      </c>
      <c r="E29" s="30"/>
    </row>
    <row r="30" spans="1:5" ht="10.5">
      <c r="A30" s="28">
        <v>982763</v>
      </c>
      <c r="B30" s="27" t="s">
        <v>57</v>
      </c>
      <c r="C30" s="28" t="s">
        <v>30</v>
      </c>
      <c r="D30" s="29">
        <v>7731.52</v>
      </c>
      <c r="E30" s="30"/>
    </row>
    <row r="31" spans="1:5" ht="10.5">
      <c r="A31" s="28">
        <v>982769</v>
      </c>
      <c r="B31" s="27" t="s">
        <v>58</v>
      </c>
      <c r="C31" s="28" t="s">
        <v>30</v>
      </c>
      <c r="D31" s="29">
        <v>5947.3</v>
      </c>
      <c r="E31" s="30"/>
    </row>
    <row r="32" spans="1:5" ht="10.5">
      <c r="A32" s="28">
        <v>982771</v>
      </c>
      <c r="B32" s="27" t="s">
        <v>59</v>
      </c>
      <c r="C32" s="28" t="s">
        <v>30</v>
      </c>
      <c r="D32" s="29">
        <v>5947.3</v>
      </c>
      <c r="E32" s="30"/>
    </row>
    <row r="33" spans="1:5" ht="10.5">
      <c r="A33" s="28">
        <v>980562</v>
      </c>
      <c r="B33" s="27" t="s">
        <v>60</v>
      </c>
      <c r="C33" s="28" t="s">
        <v>30</v>
      </c>
      <c r="D33" s="29">
        <v>20762.84</v>
      </c>
      <c r="E33" s="30"/>
    </row>
    <row r="34" spans="1:5" ht="10.5">
      <c r="A34" s="28">
        <v>982775</v>
      </c>
      <c r="B34" s="27" t="s">
        <v>61</v>
      </c>
      <c r="C34" s="28" t="s">
        <v>30</v>
      </c>
      <c r="D34" s="29">
        <v>7731.52</v>
      </c>
      <c r="E34" s="30"/>
    </row>
    <row r="35" spans="1:5" ht="10.5">
      <c r="A35" s="28">
        <v>982777</v>
      </c>
      <c r="B35" s="27" t="s">
        <v>62</v>
      </c>
      <c r="C35" s="28" t="s">
        <v>30</v>
      </c>
      <c r="D35" s="29">
        <v>5947.3</v>
      </c>
      <c r="E35" s="30"/>
    </row>
    <row r="36" spans="1:5" ht="10.5">
      <c r="A36" s="28">
        <v>982779</v>
      </c>
      <c r="B36" s="27" t="s">
        <v>63</v>
      </c>
      <c r="C36" s="28" t="s">
        <v>30</v>
      </c>
      <c r="D36" s="29">
        <v>7731.52</v>
      </c>
      <c r="E36" s="30"/>
    </row>
    <row r="37" spans="1:5" ht="10.5">
      <c r="A37" s="28">
        <v>982785</v>
      </c>
      <c r="B37" s="27" t="s">
        <v>64</v>
      </c>
      <c r="C37" s="28" t="s">
        <v>30</v>
      </c>
      <c r="D37" s="29">
        <v>912946.9758851408</v>
      </c>
      <c r="E37" s="30"/>
    </row>
    <row r="38" spans="1:5" ht="10.5">
      <c r="A38" s="28">
        <v>982789</v>
      </c>
      <c r="B38" s="27" t="s">
        <v>65</v>
      </c>
      <c r="C38" s="28" t="s">
        <v>30</v>
      </c>
      <c r="D38" s="29">
        <v>7731.52</v>
      </c>
      <c r="E38" s="30"/>
    </row>
    <row r="39" spans="1:5" ht="10.5">
      <c r="A39" s="28">
        <v>982793</v>
      </c>
      <c r="B39" s="27" t="s">
        <v>66</v>
      </c>
      <c r="C39" s="28" t="s">
        <v>30</v>
      </c>
      <c r="D39" s="29">
        <v>2275205.83</v>
      </c>
      <c r="E39" s="30"/>
    </row>
    <row r="40" spans="1:5" ht="10.5">
      <c r="A40" s="28">
        <v>982801</v>
      </c>
      <c r="B40" s="27" t="s">
        <v>67</v>
      </c>
      <c r="C40" s="28" t="s">
        <v>30</v>
      </c>
      <c r="D40" s="29">
        <v>7731.52</v>
      </c>
      <c r="E40" s="30"/>
    </row>
    <row r="41" spans="1:5" ht="10.5">
      <c r="A41" s="28">
        <v>982803</v>
      </c>
      <c r="B41" s="27" t="s">
        <v>68</v>
      </c>
      <c r="C41" s="28" t="s">
        <v>30</v>
      </c>
      <c r="D41" s="29">
        <v>6244.68</v>
      </c>
      <c r="E41" s="30"/>
    </row>
    <row r="42" spans="1:5" ht="10.5">
      <c r="A42" s="28">
        <v>982809</v>
      </c>
      <c r="B42" s="27" t="s">
        <v>69</v>
      </c>
      <c r="C42" s="28" t="s">
        <v>30</v>
      </c>
      <c r="D42" s="29">
        <v>8028.89</v>
      </c>
      <c r="E42" s="30"/>
    </row>
    <row r="43" spans="1:5" ht="10.5">
      <c r="A43" s="28">
        <v>982811</v>
      </c>
      <c r="B43" s="27" t="s">
        <v>70</v>
      </c>
      <c r="C43" s="28" t="s">
        <v>30</v>
      </c>
      <c r="D43" s="29">
        <v>6244.68</v>
      </c>
      <c r="E43" s="30"/>
    </row>
    <row r="44" spans="1:5" ht="10.5">
      <c r="A44" s="28">
        <v>982641</v>
      </c>
      <c r="B44" s="27" t="s">
        <v>71</v>
      </c>
      <c r="C44" s="28" t="s">
        <v>30</v>
      </c>
      <c r="D44" s="29">
        <v>74426.99</v>
      </c>
      <c r="E44" s="30"/>
    </row>
    <row r="45" spans="1:5" ht="10.5">
      <c r="A45" s="28">
        <v>982829</v>
      </c>
      <c r="B45" s="27" t="s">
        <v>72</v>
      </c>
      <c r="C45" s="28" t="s">
        <v>30</v>
      </c>
      <c r="D45" s="29">
        <v>6542.03</v>
      </c>
      <c r="E45" s="30"/>
    </row>
    <row r="46" spans="1:5" ht="10.5">
      <c r="A46" s="28">
        <v>982833</v>
      </c>
      <c r="B46" s="27" t="s">
        <v>73</v>
      </c>
      <c r="C46" s="28" t="s">
        <v>30</v>
      </c>
      <c r="D46" s="29">
        <v>9813.09</v>
      </c>
      <c r="E46" s="30"/>
    </row>
    <row r="47" spans="1:5" ht="10.5">
      <c r="A47" s="28">
        <v>982835</v>
      </c>
      <c r="B47" s="27" t="s">
        <v>74</v>
      </c>
      <c r="C47" s="28" t="s">
        <v>30</v>
      </c>
      <c r="D47" s="29">
        <v>7136.77</v>
      </c>
      <c r="E47" s="30"/>
    </row>
    <row r="48" spans="1:5" ht="10.5">
      <c r="A48" s="28">
        <v>982837</v>
      </c>
      <c r="B48" s="27" t="s">
        <v>75</v>
      </c>
      <c r="C48" s="28" t="s">
        <v>30</v>
      </c>
      <c r="D48" s="29">
        <v>2031236.29</v>
      </c>
      <c r="E48" s="30"/>
    </row>
    <row r="49" spans="1:5" ht="10.5">
      <c r="A49" s="28">
        <v>982839</v>
      </c>
      <c r="B49" s="27" t="s">
        <v>76</v>
      </c>
      <c r="C49" s="28" t="s">
        <v>30</v>
      </c>
      <c r="D49" s="29">
        <v>5947.3</v>
      </c>
      <c r="E49" s="30"/>
    </row>
    <row r="50" spans="1:5" ht="10.5">
      <c r="A50" s="28">
        <v>982845</v>
      </c>
      <c r="B50" s="27" t="s">
        <v>77</v>
      </c>
      <c r="C50" s="28" t="s">
        <v>30</v>
      </c>
      <c r="D50" s="29">
        <v>7731.52</v>
      </c>
      <c r="E50" s="30"/>
    </row>
    <row r="51" spans="1:5" ht="10.5">
      <c r="A51" s="28">
        <v>982847</v>
      </c>
      <c r="B51" s="27" t="s">
        <v>78</v>
      </c>
      <c r="C51" s="28" t="s">
        <v>30</v>
      </c>
      <c r="D51" s="29">
        <v>6244.68</v>
      </c>
      <c r="E51" s="30"/>
    </row>
    <row r="52" spans="1:5" ht="10.5">
      <c r="A52" s="28">
        <v>982849</v>
      </c>
      <c r="B52" s="27" t="s">
        <v>79</v>
      </c>
      <c r="C52" s="28" t="s">
        <v>30</v>
      </c>
      <c r="D52" s="29">
        <v>7434.13</v>
      </c>
      <c r="E52" s="30"/>
    </row>
    <row r="53" spans="1:5" ht="10.5">
      <c r="A53" s="28">
        <v>982853</v>
      </c>
      <c r="B53" s="27" t="s">
        <v>80</v>
      </c>
      <c r="C53" s="28" t="s">
        <v>30</v>
      </c>
      <c r="D53" s="29">
        <v>60571.85900000001</v>
      </c>
      <c r="E53" s="30"/>
    </row>
    <row r="54" spans="1:5" ht="10.5">
      <c r="A54" s="28">
        <v>982855</v>
      </c>
      <c r="B54" s="27" t="s">
        <v>81</v>
      </c>
      <c r="C54" s="28" t="s">
        <v>30</v>
      </c>
      <c r="D54" s="29">
        <v>13839.235500000003</v>
      </c>
      <c r="E54" s="30"/>
    </row>
    <row r="55" spans="1:5" ht="10.5">
      <c r="A55" s="28">
        <v>982857</v>
      </c>
      <c r="B55" s="27" t="s">
        <v>82</v>
      </c>
      <c r="C55" s="28" t="s">
        <v>30</v>
      </c>
      <c r="D55" s="29">
        <v>5947.3</v>
      </c>
      <c r="E55" s="30"/>
    </row>
    <row r="56" spans="1:5" ht="10.5">
      <c r="A56" s="28">
        <v>982861</v>
      </c>
      <c r="B56" s="27" t="s">
        <v>83</v>
      </c>
      <c r="C56" s="28" t="s">
        <v>30</v>
      </c>
      <c r="D56" s="29">
        <v>6244.68</v>
      </c>
      <c r="E56" s="30"/>
    </row>
    <row r="57" spans="1:5" ht="10.5">
      <c r="A57" s="28">
        <v>982865</v>
      </c>
      <c r="B57" s="27" t="s">
        <v>84</v>
      </c>
      <c r="C57" s="28" t="s">
        <v>30</v>
      </c>
      <c r="D57" s="29">
        <v>7731.52</v>
      </c>
      <c r="E57" s="30"/>
    </row>
    <row r="58" spans="1:5" ht="10.5">
      <c r="A58" s="28">
        <v>982869</v>
      </c>
      <c r="B58" s="27" t="s">
        <v>85</v>
      </c>
      <c r="C58" s="28" t="s">
        <v>30</v>
      </c>
      <c r="D58" s="29">
        <v>8326.25</v>
      </c>
      <c r="E58" s="30"/>
    </row>
    <row r="59" spans="1:5" ht="10.5">
      <c r="A59" s="28">
        <v>982871</v>
      </c>
      <c r="B59" s="27" t="s">
        <v>86</v>
      </c>
      <c r="C59" s="28" t="s">
        <v>30</v>
      </c>
      <c r="D59" s="29">
        <v>2444783.6535</v>
      </c>
      <c r="E59" s="30"/>
    </row>
    <row r="60" spans="1:5" ht="10.5">
      <c r="A60" s="28">
        <v>982873</v>
      </c>
      <c r="B60" s="27" t="s">
        <v>87</v>
      </c>
      <c r="C60" s="28" t="s">
        <v>30</v>
      </c>
      <c r="D60" s="29">
        <v>5947.3</v>
      </c>
      <c r="E60" s="30"/>
    </row>
    <row r="61" spans="1:5" ht="10.5">
      <c r="A61" s="28">
        <v>982877</v>
      </c>
      <c r="B61" s="27" t="s">
        <v>88</v>
      </c>
      <c r="C61" s="28" t="s">
        <v>30</v>
      </c>
      <c r="D61" s="29">
        <v>1066984.941</v>
      </c>
      <c r="E61" s="30"/>
    </row>
    <row r="62" spans="1:5" ht="10.5">
      <c r="A62" s="28">
        <v>980971</v>
      </c>
      <c r="B62" s="27" t="s">
        <v>89</v>
      </c>
      <c r="C62" s="28" t="s">
        <v>30</v>
      </c>
      <c r="D62" s="29">
        <v>8920.98</v>
      </c>
      <c r="E62" s="30"/>
    </row>
    <row r="63" spans="1:5" ht="10.5">
      <c r="A63" s="28">
        <v>982885</v>
      </c>
      <c r="B63" s="27" t="s">
        <v>90</v>
      </c>
      <c r="C63" s="28" t="s">
        <v>30</v>
      </c>
      <c r="D63" s="29">
        <v>9813.09</v>
      </c>
      <c r="E63" s="30"/>
    </row>
    <row r="64" spans="1:5" ht="10.5">
      <c r="A64" s="28">
        <v>982887</v>
      </c>
      <c r="B64" s="27" t="s">
        <v>91</v>
      </c>
      <c r="C64" s="28" t="s">
        <v>30</v>
      </c>
      <c r="D64" s="29">
        <v>8028.89</v>
      </c>
      <c r="E64" s="30"/>
    </row>
    <row r="65" spans="1:5" ht="10.5">
      <c r="A65" s="28"/>
      <c r="C65" s="12" t="s">
        <v>8</v>
      </c>
      <c r="D65" s="30">
        <f>SUM(D13:D64)</f>
        <v>20183466.670885142</v>
      </c>
      <c r="E65" s="30"/>
    </row>
    <row r="66" spans="1:5" ht="10.5">
      <c r="A66" s="28">
        <v>980293</v>
      </c>
      <c r="B66" s="27" t="s">
        <v>92</v>
      </c>
      <c r="C66" s="28" t="s">
        <v>31</v>
      </c>
      <c r="D66" s="29">
        <v>26105.39</v>
      </c>
      <c r="E66" s="30"/>
    </row>
    <row r="67" spans="1:5" ht="10.5">
      <c r="A67" s="28">
        <v>980203</v>
      </c>
      <c r="B67" s="27" t="s">
        <v>93</v>
      </c>
      <c r="C67" s="28" t="s">
        <v>31</v>
      </c>
      <c r="D67" s="29">
        <v>26105.39</v>
      </c>
      <c r="E67" s="30"/>
    </row>
    <row r="68" spans="1:5" ht="10.5">
      <c r="A68" s="28">
        <v>980207</v>
      </c>
      <c r="B68" s="27" t="s">
        <v>94</v>
      </c>
      <c r="C68" s="28" t="s">
        <v>31</v>
      </c>
      <c r="D68" s="29">
        <v>62924.16</v>
      </c>
      <c r="E68" s="30"/>
    </row>
    <row r="69" spans="1:5" ht="10.5">
      <c r="A69" s="28">
        <v>980295</v>
      </c>
      <c r="B69" s="27" t="s">
        <v>95</v>
      </c>
      <c r="C69" s="28" t="s">
        <v>31</v>
      </c>
      <c r="D69" s="29">
        <v>26105.39</v>
      </c>
      <c r="E69" s="30"/>
    </row>
    <row r="70" spans="1:5" ht="10.5">
      <c r="A70" s="28">
        <v>980965</v>
      </c>
      <c r="B70" s="27" t="s">
        <v>96</v>
      </c>
      <c r="C70" s="28" t="s">
        <v>31</v>
      </c>
      <c r="D70" s="29">
        <v>62924.16</v>
      </c>
      <c r="E70" s="30"/>
    </row>
    <row r="71" spans="1:5" ht="10.5">
      <c r="A71" s="28">
        <v>980223</v>
      </c>
      <c r="B71" s="27" t="s">
        <v>97</v>
      </c>
      <c r="C71" s="28" t="s">
        <v>31</v>
      </c>
      <c r="D71" s="29">
        <v>26105.39</v>
      </c>
      <c r="E71" s="30"/>
    </row>
    <row r="72" spans="1:5" ht="10.5">
      <c r="A72" s="28">
        <v>980225</v>
      </c>
      <c r="B72" s="27" t="s">
        <v>98</v>
      </c>
      <c r="C72" s="28" t="s">
        <v>31</v>
      </c>
      <c r="D72" s="29">
        <v>29018847.097000003</v>
      </c>
      <c r="E72" s="30"/>
    </row>
    <row r="73" spans="1:5" ht="10.5">
      <c r="A73" s="28">
        <v>980227</v>
      </c>
      <c r="B73" s="27" t="s">
        <v>99</v>
      </c>
      <c r="C73" s="28" t="s">
        <v>31</v>
      </c>
      <c r="D73" s="29">
        <v>26105.39</v>
      </c>
      <c r="E73" s="30"/>
    </row>
    <row r="74" spans="1:5" ht="10.5">
      <c r="A74" s="28">
        <v>989835</v>
      </c>
      <c r="B74" s="27" t="s">
        <v>100</v>
      </c>
      <c r="C74" s="28" t="s">
        <v>31</v>
      </c>
      <c r="D74" s="29">
        <v>62924.16</v>
      </c>
      <c r="E74" s="30"/>
    </row>
    <row r="75" spans="1:5" ht="10.5">
      <c r="A75" s="28">
        <v>980241</v>
      </c>
      <c r="B75" s="27" t="s">
        <v>101</v>
      </c>
      <c r="C75" s="28" t="s">
        <v>31</v>
      </c>
      <c r="D75" s="29">
        <v>62924.16</v>
      </c>
      <c r="E75" s="30"/>
    </row>
    <row r="76" spans="1:5" ht="10.5">
      <c r="A76" s="28">
        <v>980243</v>
      </c>
      <c r="B76" s="27" t="s">
        <v>102</v>
      </c>
      <c r="C76" s="28" t="s">
        <v>31</v>
      </c>
      <c r="D76" s="29">
        <v>62924.16</v>
      </c>
      <c r="E76" s="30"/>
    </row>
    <row r="77" spans="1:5" ht="10.5">
      <c r="A77" s="28">
        <v>980253</v>
      </c>
      <c r="B77" s="27" t="s">
        <v>103</v>
      </c>
      <c r="C77" s="28" t="s">
        <v>31</v>
      </c>
      <c r="D77" s="29">
        <v>26105.39</v>
      </c>
      <c r="E77" s="30"/>
    </row>
    <row r="78" spans="1:5" ht="10.5">
      <c r="A78" s="28">
        <v>989839</v>
      </c>
      <c r="B78" s="27" t="s">
        <v>104</v>
      </c>
      <c r="C78" s="28" t="s">
        <v>31</v>
      </c>
      <c r="D78" s="29">
        <v>26105.39</v>
      </c>
      <c r="E78" s="30"/>
    </row>
    <row r="79" spans="1:5" ht="10.5">
      <c r="A79" s="28">
        <v>980255</v>
      </c>
      <c r="B79" s="27" t="s">
        <v>105</v>
      </c>
      <c r="C79" s="28" t="s">
        <v>31</v>
      </c>
      <c r="D79" s="29">
        <v>8014309.830000001</v>
      </c>
      <c r="E79" s="30"/>
    </row>
    <row r="80" spans="1:5" ht="10.5">
      <c r="A80" s="28">
        <v>980269</v>
      </c>
      <c r="B80" s="27" t="s">
        <v>106</v>
      </c>
      <c r="C80" s="28" t="s">
        <v>31</v>
      </c>
      <c r="D80" s="29">
        <v>62924.16</v>
      </c>
      <c r="E80" s="30"/>
    </row>
    <row r="81" spans="1:5" ht="10.5">
      <c r="A81" s="28">
        <v>980277</v>
      </c>
      <c r="B81" s="27" t="s">
        <v>107</v>
      </c>
      <c r="C81" s="28" t="s">
        <v>31</v>
      </c>
      <c r="D81" s="29">
        <v>62924.16</v>
      </c>
      <c r="E81" s="30"/>
    </row>
    <row r="82" spans="1:5" ht="10.5">
      <c r="A82" s="28">
        <v>980285</v>
      </c>
      <c r="B82" s="27" t="s">
        <v>108</v>
      </c>
      <c r="C82" s="28" t="s">
        <v>31</v>
      </c>
      <c r="D82" s="29">
        <v>62924.16</v>
      </c>
      <c r="E82" s="30"/>
    </row>
    <row r="83" spans="1:5" ht="10.5">
      <c r="A83" s="28">
        <v>980287</v>
      </c>
      <c r="B83" s="27" t="s">
        <v>109</v>
      </c>
      <c r="C83" s="28" t="s">
        <v>31</v>
      </c>
      <c r="D83" s="29">
        <v>62924.16</v>
      </c>
      <c r="E83" s="30"/>
    </row>
    <row r="84" spans="1:5" ht="10.5">
      <c r="A84" s="28"/>
      <c r="C84" s="12" t="s">
        <v>5</v>
      </c>
      <c r="D84" s="30">
        <f>SUM(D66:D83)</f>
        <v>37782212.09699999</v>
      </c>
      <c r="E84" s="30"/>
    </row>
    <row r="85" spans="1:5" ht="10.5">
      <c r="A85" s="28">
        <v>980613</v>
      </c>
      <c r="B85" s="27" t="s">
        <v>110</v>
      </c>
      <c r="C85" s="28" t="s">
        <v>111</v>
      </c>
      <c r="D85" s="29">
        <v>62924.16</v>
      </c>
      <c r="E85" s="30"/>
    </row>
    <row r="86" spans="1:5" ht="10.5">
      <c r="A86" s="28">
        <v>980605</v>
      </c>
      <c r="B86" s="27" t="s">
        <v>112</v>
      </c>
      <c r="C86" s="28" t="s">
        <v>111</v>
      </c>
      <c r="D86" s="29">
        <v>62924.16</v>
      </c>
      <c r="E86" s="30"/>
    </row>
    <row r="87" spans="1:5" ht="10.5">
      <c r="A87" s="28">
        <v>980607</v>
      </c>
      <c r="B87" s="27" t="s">
        <v>113</v>
      </c>
      <c r="C87" s="28" t="s">
        <v>111</v>
      </c>
      <c r="D87" s="29">
        <v>62924.16</v>
      </c>
      <c r="E87" s="30"/>
    </row>
    <row r="88" spans="1:5" ht="10.5">
      <c r="A88" s="28"/>
      <c r="C88" s="12" t="s">
        <v>23</v>
      </c>
      <c r="D88" s="30">
        <f>SUM(D85:D87)</f>
        <v>188772.48</v>
      </c>
      <c r="E88" s="30"/>
    </row>
    <row r="89" spans="1:5" ht="10.5">
      <c r="A89" s="28">
        <v>983305</v>
      </c>
      <c r="B89" s="27" t="s">
        <v>114</v>
      </c>
      <c r="C89" s="28" t="s">
        <v>32</v>
      </c>
      <c r="D89" s="29">
        <v>952.34</v>
      </c>
      <c r="E89" s="30"/>
    </row>
    <row r="90" spans="1:5" ht="10.5">
      <c r="A90" s="28">
        <v>983253</v>
      </c>
      <c r="B90" s="27" t="s">
        <v>115</v>
      </c>
      <c r="C90" s="28" t="s">
        <v>32</v>
      </c>
      <c r="D90" s="29">
        <v>952.34</v>
      </c>
      <c r="E90" s="30"/>
    </row>
    <row r="91" spans="1:5" ht="10.5">
      <c r="A91" s="28">
        <v>983307</v>
      </c>
      <c r="B91" s="27" t="s">
        <v>116</v>
      </c>
      <c r="C91" s="28" t="s">
        <v>32</v>
      </c>
      <c r="D91" s="29">
        <v>952.34</v>
      </c>
      <c r="E91" s="30"/>
    </row>
    <row r="92" spans="1:5" ht="10.5">
      <c r="A92" s="28">
        <v>983311</v>
      </c>
      <c r="B92" s="27" t="s">
        <v>117</v>
      </c>
      <c r="C92" s="28" t="s">
        <v>32</v>
      </c>
      <c r="D92" s="29">
        <v>828.09</v>
      </c>
      <c r="E92" s="30"/>
    </row>
    <row r="93" spans="1:5" ht="10.5">
      <c r="A93" s="28">
        <v>983313</v>
      </c>
      <c r="B93" s="27" t="s">
        <v>118</v>
      </c>
      <c r="C93" s="28" t="s">
        <v>32</v>
      </c>
      <c r="D93" s="29">
        <v>3971312.64</v>
      </c>
      <c r="E93" s="30"/>
    </row>
    <row r="94" spans="1:5" ht="10.5">
      <c r="A94" s="28">
        <v>983319</v>
      </c>
      <c r="B94" s="27" t="s">
        <v>119</v>
      </c>
      <c r="C94" s="28" t="s">
        <v>32</v>
      </c>
      <c r="D94" s="29">
        <v>1159.36</v>
      </c>
      <c r="E94" s="30"/>
    </row>
    <row r="95" spans="1:5" ht="10.5">
      <c r="A95" s="28">
        <v>983321</v>
      </c>
      <c r="B95" s="27" t="s">
        <v>120</v>
      </c>
      <c r="C95" s="28" t="s">
        <v>32</v>
      </c>
      <c r="D95" s="29">
        <v>1117.96</v>
      </c>
      <c r="E95" s="30"/>
    </row>
    <row r="96" spans="1:5" ht="10.5">
      <c r="A96" s="28">
        <v>983323</v>
      </c>
      <c r="B96" s="27" t="s">
        <v>121</v>
      </c>
      <c r="C96" s="28" t="s">
        <v>32</v>
      </c>
      <c r="D96" s="29">
        <v>1283.58</v>
      </c>
      <c r="E96" s="30"/>
    </row>
    <row r="97" spans="1:5" ht="10.5">
      <c r="A97" s="28">
        <v>983329</v>
      </c>
      <c r="B97" s="27" t="s">
        <v>122</v>
      </c>
      <c r="C97" s="28" t="s">
        <v>32</v>
      </c>
      <c r="D97" s="29">
        <v>828.09</v>
      </c>
      <c r="E97" s="30"/>
    </row>
    <row r="98" spans="1:5" ht="10.5">
      <c r="A98" s="28">
        <v>983331</v>
      </c>
      <c r="B98" s="27" t="s">
        <v>123</v>
      </c>
      <c r="C98" s="28" t="s">
        <v>32</v>
      </c>
      <c r="D98" s="29">
        <v>952.34</v>
      </c>
      <c r="E98" s="30"/>
    </row>
    <row r="99" spans="1:5" ht="10.5">
      <c r="A99" s="28">
        <v>983333</v>
      </c>
      <c r="B99" s="27" t="s">
        <v>124</v>
      </c>
      <c r="C99" s="28" t="s">
        <v>32</v>
      </c>
      <c r="D99" s="29">
        <v>869.51</v>
      </c>
      <c r="E99" s="30"/>
    </row>
    <row r="100" spans="1:5" ht="10.5">
      <c r="A100" s="28">
        <v>983337</v>
      </c>
      <c r="B100" s="27" t="s">
        <v>125</v>
      </c>
      <c r="C100" s="28" t="s">
        <v>32</v>
      </c>
      <c r="D100" s="29">
        <v>993.74</v>
      </c>
      <c r="E100" s="30"/>
    </row>
    <row r="101" spans="1:5" ht="10.5">
      <c r="A101" s="28">
        <v>983257</v>
      </c>
      <c r="B101" s="27" t="s">
        <v>126</v>
      </c>
      <c r="C101" s="28" t="s">
        <v>32</v>
      </c>
      <c r="D101" s="29">
        <v>828.09</v>
      </c>
      <c r="E101" s="30"/>
    </row>
    <row r="102" spans="1:5" ht="10.5">
      <c r="A102" s="28">
        <v>983259</v>
      </c>
      <c r="B102" s="27" t="s">
        <v>127</v>
      </c>
      <c r="C102" s="28" t="s">
        <v>32</v>
      </c>
      <c r="D102" s="29">
        <v>3202037.0664999997</v>
      </c>
      <c r="E102" s="30"/>
    </row>
    <row r="103" spans="1:5" ht="10.5">
      <c r="A103" s="28">
        <v>983341</v>
      </c>
      <c r="B103" s="27" t="s">
        <v>128</v>
      </c>
      <c r="C103" s="28" t="s">
        <v>32</v>
      </c>
      <c r="D103" s="29">
        <v>1283.58</v>
      </c>
      <c r="E103" s="30"/>
    </row>
    <row r="104" spans="1:5" ht="10.5">
      <c r="A104" s="28">
        <v>983343</v>
      </c>
      <c r="B104" s="27" t="s">
        <v>129</v>
      </c>
      <c r="C104" s="28" t="s">
        <v>32</v>
      </c>
      <c r="D104" s="29">
        <v>828.09</v>
      </c>
      <c r="E104" s="30"/>
    </row>
    <row r="105" spans="1:5" ht="10.5">
      <c r="A105" s="28">
        <v>983345</v>
      </c>
      <c r="B105" s="27" t="s">
        <v>130</v>
      </c>
      <c r="C105" s="28" t="s">
        <v>32</v>
      </c>
      <c r="D105" s="29">
        <v>828.09</v>
      </c>
      <c r="E105" s="30"/>
    </row>
    <row r="106" spans="1:5" ht="10.5">
      <c r="A106" s="28">
        <v>983351</v>
      </c>
      <c r="B106" s="27" t="s">
        <v>131</v>
      </c>
      <c r="C106" s="28" t="s">
        <v>32</v>
      </c>
      <c r="D106" s="29">
        <v>1076.53</v>
      </c>
      <c r="E106" s="30"/>
    </row>
    <row r="107" spans="1:5" ht="10.5">
      <c r="A107" s="28">
        <v>983261</v>
      </c>
      <c r="B107" s="27" t="s">
        <v>132</v>
      </c>
      <c r="C107" s="28" t="s">
        <v>32</v>
      </c>
      <c r="D107" s="29">
        <v>869.51</v>
      </c>
      <c r="E107" s="30"/>
    </row>
    <row r="108" spans="1:5" ht="10.5">
      <c r="A108" s="28">
        <v>983357</v>
      </c>
      <c r="B108" s="27" t="s">
        <v>133</v>
      </c>
      <c r="C108" s="28" t="s">
        <v>32</v>
      </c>
      <c r="D108" s="29">
        <v>1283.58</v>
      </c>
      <c r="E108" s="30"/>
    </row>
    <row r="109" spans="1:5" ht="10.5">
      <c r="A109" s="28">
        <v>981110</v>
      </c>
      <c r="B109" s="27" t="s">
        <v>134</v>
      </c>
      <c r="C109" s="28" t="s">
        <v>32</v>
      </c>
      <c r="D109" s="29">
        <v>910.9</v>
      </c>
      <c r="E109" s="30"/>
    </row>
    <row r="110" spans="1:5" ht="10.5">
      <c r="A110" s="28">
        <v>983369</v>
      </c>
      <c r="B110" s="27" t="s">
        <v>135</v>
      </c>
      <c r="C110" s="28" t="s">
        <v>32</v>
      </c>
      <c r="D110" s="29">
        <v>993.74</v>
      </c>
      <c r="E110" s="30"/>
    </row>
    <row r="111" spans="1:5" ht="10.5">
      <c r="A111" s="28">
        <v>983371</v>
      </c>
      <c r="B111" s="27" t="s">
        <v>136</v>
      </c>
      <c r="C111" s="28" t="s">
        <v>32</v>
      </c>
      <c r="D111" s="29">
        <v>952.34</v>
      </c>
      <c r="E111" s="30"/>
    </row>
    <row r="112" spans="1:5" ht="10.5">
      <c r="A112" s="28">
        <v>983373</v>
      </c>
      <c r="B112" s="27" t="s">
        <v>137</v>
      </c>
      <c r="C112" s="28" t="s">
        <v>32</v>
      </c>
      <c r="D112" s="29">
        <v>1076.53</v>
      </c>
      <c r="E112" s="30"/>
    </row>
    <row r="113" spans="1:5" ht="10.5">
      <c r="A113" s="28">
        <v>983375</v>
      </c>
      <c r="B113" s="27" t="s">
        <v>138</v>
      </c>
      <c r="C113" s="28" t="s">
        <v>32</v>
      </c>
      <c r="D113" s="29">
        <v>1035.14</v>
      </c>
      <c r="E113" s="30"/>
    </row>
    <row r="114" spans="1:5" ht="10.5">
      <c r="A114" s="28">
        <v>983263</v>
      </c>
      <c r="B114" s="27" t="s">
        <v>139</v>
      </c>
      <c r="C114" s="28" t="s">
        <v>32</v>
      </c>
      <c r="D114" s="29">
        <v>869.51</v>
      </c>
      <c r="E114" s="30"/>
    </row>
    <row r="115" spans="1:5" ht="10.5">
      <c r="A115" s="28">
        <v>983385</v>
      </c>
      <c r="B115" s="27" t="s">
        <v>140</v>
      </c>
      <c r="C115" s="28" t="s">
        <v>32</v>
      </c>
      <c r="D115" s="29">
        <v>952.34</v>
      </c>
      <c r="E115" s="30"/>
    </row>
    <row r="116" spans="1:5" ht="10.5">
      <c r="A116" s="28">
        <v>983395</v>
      </c>
      <c r="B116" s="27" t="s">
        <v>141</v>
      </c>
      <c r="C116" s="28" t="s">
        <v>32</v>
      </c>
      <c r="D116" s="29">
        <v>952.34</v>
      </c>
      <c r="E116" s="30"/>
    </row>
    <row r="117" spans="1:5" ht="10.5">
      <c r="A117" s="28">
        <v>983267</v>
      </c>
      <c r="B117" s="27" t="s">
        <v>142</v>
      </c>
      <c r="C117" s="28" t="s">
        <v>32</v>
      </c>
      <c r="D117" s="29">
        <v>952.34</v>
      </c>
      <c r="E117" s="30"/>
    </row>
    <row r="118" spans="1:5" ht="10.5">
      <c r="A118" s="28">
        <v>983397</v>
      </c>
      <c r="B118" s="27" t="s">
        <v>143</v>
      </c>
      <c r="C118" s="28" t="s">
        <v>32</v>
      </c>
      <c r="D118" s="29">
        <v>1159.36</v>
      </c>
      <c r="E118" s="30"/>
    </row>
    <row r="119" spans="1:5" ht="10.5">
      <c r="A119" s="28">
        <v>983401</v>
      </c>
      <c r="B119" s="27" t="s">
        <v>144</v>
      </c>
      <c r="C119" s="28" t="s">
        <v>32</v>
      </c>
      <c r="D119" s="29">
        <v>910.9</v>
      </c>
      <c r="E119" s="30"/>
    </row>
    <row r="120" spans="1:5" ht="10.5">
      <c r="A120" s="28">
        <v>983269</v>
      </c>
      <c r="B120" s="27" t="s">
        <v>145</v>
      </c>
      <c r="C120" s="28" t="s">
        <v>32</v>
      </c>
      <c r="D120" s="29">
        <v>910.9</v>
      </c>
      <c r="E120" s="30"/>
    </row>
    <row r="121" spans="1:5" ht="10.5">
      <c r="A121" s="28">
        <v>983413</v>
      </c>
      <c r="B121" s="27" t="s">
        <v>146</v>
      </c>
      <c r="C121" s="28" t="s">
        <v>32</v>
      </c>
      <c r="D121" s="29">
        <v>13459.471500000003</v>
      </c>
      <c r="E121" s="30"/>
    </row>
    <row r="122" spans="1:5" ht="10.5">
      <c r="A122" s="28">
        <v>983427</v>
      </c>
      <c r="B122" s="27" t="s">
        <v>147</v>
      </c>
      <c r="C122" s="28" t="s">
        <v>32</v>
      </c>
      <c r="D122" s="29">
        <v>869.51</v>
      </c>
      <c r="E122" s="30"/>
    </row>
    <row r="123" spans="1:5" ht="10.5">
      <c r="A123" s="28">
        <v>983429</v>
      </c>
      <c r="B123" s="27" t="s">
        <v>148</v>
      </c>
      <c r="C123" s="28" t="s">
        <v>32</v>
      </c>
      <c r="D123" s="29">
        <v>4277605.4290000005</v>
      </c>
      <c r="E123" s="30"/>
    </row>
    <row r="124" spans="1:5" ht="10.5">
      <c r="A124" s="28">
        <v>983433</v>
      </c>
      <c r="B124" s="27" t="s">
        <v>149</v>
      </c>
      <c r="C124" s="28" t="s">
        <v>32</v>
      </c>
      <c r="D124" s="29">
        <v>1159.36</v>
      </c>
      <c r="E124" s="30"/>
    </row>
    <row r="125" spans="1:5" ht="10.5">
      <c r="A125" s="28">
        <v>983435</v>
      </c>
      <c r="B125" s="27" t="s">
        <v>150</v>
      </c>
      <c r="C125" s="28" t="s">
        <v>32</v>
      </c>
      <c r="D125" s="29">
        <v>1159.36</v>
      </c>
      <c r="E125" s="30"/>
    </row>
    <row r="126" spans="1:5" ht="10.5">
      <c r="A126" s="28">
        <v>983085</v>
      </c>
      <c r="B126" s="27" t="s">
        <v>151</v>
      </c>
      <c r="C126" s="28" t="s">
        <v>32</v>
      </c>
      <c r="D126" s="29">
        <v>910.9</v>
      </c>
      <c r="E126" s="30"/>
    </row>
    <row r="127" spans="1:5" ht="10.5">
      <c r="A127" s="28">
        <v>983081</v>
      </c>
      <c r="B127" s="27" t="s">
        <v>152</v>
      </c>
      <c r="C127" s="28" t="s">
        <v>32</v>
      </c>
      <c r="D127" s="29">
        <v>869.51</v>
      </c>
      <c r="E127" s="30"/>
    </row>
    <row r="128" spans="1:5" ht="10.5">
      <c r="A128" s="28">
        <v>983083</v>
      </c>
      <c r="B128" s="27" t="s">
        <v>153</v>
      </c>
      <c r="C128" s="28" t="s">
        <v>32</v>
      </c>
      <c r="D128" s="29">
        <v>1076.53</v>
      </c>
      <c r="E128" s="30"/>
    </row>
    <row r="129" spans="1:5" ht="10.5">
      <c r="A129" s="28">
        <v>983439</v>
      </c>
      <c r="B129" s="27" t="s">
        <v>154</v>
      </c>
      <c r="C129" s="28" t="s">
        <v>32</v>
      </c>
      <c r="D129" s="29">
        <v>1336645.7485</v>
      </c>
      <c r="E129" s="30"/>
    </row>
    <row r="130" spans="1:5" ht="10.5">
      <c r="A130" s="28">
        <v>983445</v>
      </c>
      <c r="B130" s="27" t="s">
        <v>155</v>
      </c>
      <c r="C130" s="28" t="s">
        <v>32</v>
      </c>
      <c r="D130" s="29">
        <v>1117.96</v>
      </c>
      <c r="E130" s="30"/>
    </row>
    <row r="131" spans="1:5" ht="10.5">
      <c r="A131" s="28">
        <v>983449</v>
      </c>
      <c r="B131" s="27" t="s">
        <v>156</v>
      </c>
      <c r="C131" s="28" t="s">
        <v>32</v>
      </c>
      <c r="D131" s="29">
        <v>3120927.017499999</v>
      </c>
      <c r="E131" s="30"/>
    </row>
    <row r="132" spans="1:5" ht="10.5">
      <c r="A132" s="28">
        <v>983455</v>
      </c>
      <c r="B132" s="27" t="s">
        <v>157</v>
      </c>
      <c r="C132" s="28" t="s">
        <v>32</v>
      </c>
      <c r="D132" s="29">
        <v>1159.36</v>
      </c>
      <c r="E132" s="30"/>
    </row>
    <row r="133" spans="1:5" ht="10.5">
      <c r="A133" s="28">
        <v>983457</v>
      </c>
      <c r="B133" s="27" t="s">
        <v>158</v>
      </c>
      <c r="C133" s="28" t="s">
        <v>32</v>
      </c>
      <c r="D133" s="29">
        <v>952.34</v>
      </c>
      <c r="E133" s="30"/>
    </row>
    <row r="134" spans="1:5" ht="10.5">
      <c r="A134" s="28">
        <v>983463</v>
      </c>
      <c r="B134" s="27" t="s">
        <v>159</v>
      </c>
      <c r="C134" s="28" t="s">
        <v>32</v>
      </c>
      <c r="D134" s="29">
        <v>993.74</v>
      </c>
      <c r="E134" s="30"/>
    </row>
    <row r="135" spans="1:5" ht="10.5">
      <c r="A135" s="28">
        <v>983465</v>
      </c>
      <c r="B135" s="27" t="s">
        <v>160</v>
      </c>
      <c r="C135" s="28" t="s">
        <v>32</v>
      </c>
      <c r="D135" s="29">
        <v>1035.14</v>
      </c>
      <c r="E135" s="30"/>
    </row>
    <row r="136" spans="1:5" ht="10.5">
      <c r="A136" s="28">
        <v>983467</v>
      </c>
      <c r="B136" s="27" t="s">
        <v>161</v>
      </c>
      <c r="C136" s="28" t="s">
        <v>32</v>
      </c>
      <c r="D136" s="29">
        <v>1366.39</v>
      </c>
      <c r="E136" s="30"/>
    </row>
    <row r="137" spans="1:5" ht="10.5">
      <c r="A137" s="28">
        <v>983469</v>
      </c>
      <c r="B137" s="27" t="s">
        <v>162</v>
      </c>
      <c r="C137" s="28" t="s">
        <v>32</v>
      </c>
      <c r="D137" s="29">
        <v>1117.96</v>
      </c>
      <c r="E137" s="30"/>
    </row>
    <row r="138" spans="1:5" ht="10.5">
      <c r="A138" s="28">
        <v>983471</v>
      </c>
      <c r="B138" s="27" t="s">
        <v>163</v>
      </c>
      <c r="C138" s="28" t="s">
        <v>32</v>
      </c>
      <c r="D138" s="29">
        <v>36962.95</v>
      </c>
      <c r="E138" s="30"/>
    </row>
    <row r="139" spans="1:5" ht="10.5">
      <c r="A139" s="28">
        <v>983477</v>
      </c>
      <c r="B139" s="27" t="s">
        <v>164</v>
      </c>
      <c r="C139" s="28" t="s">
        <v>32</v>
      </c>
      <c r="D139" s="29">
        <v>1076.53</v>
      </c>
      <c r="E139" s="30"/>
    </row>
    <row r="140" spans="1:5" ht="10.5">
      <c r="A140" s="28">
        <v>983483</v>
      </c>
      <c r="B140" s="27" t="s">
        <v>165</v>
      </c>
      <c r="C140" s="28" t="s">
        <v>32</v>
      </c>
      <c r="D140" s="29">
        <v>1035.14</v>
      </c>
      <c r="E140" s="30"/>
    </row>
    <row r="141" spans="1:5" ht="10.5">
      <c r="A141" s="28">
        <v>983489</v>
      </c>
      <c r="B141" s="27" t="s">
        <v>166</v>
      </c>
      <c r="C141" s="28" t="s">
        <v>32</v>
      </c>
      <c r="D141" s="29">
        <v>828.09</v>
      </c>
      <c r="E141" s="30"/>
    </row>
    <row r="142" spans="1:5" ht="10.5">
      <c r="A142" s="28">
        <v>983491</v>
      </c>
      <c r="B142" s="27" t="s">
        <v>167</v>
      </c>
      <c r="C142" s="28" t="s">
        <v>32</v>
      </c>
      <c r="D142" s="29">
        <v>1035.14</v>
      </c>
      <c r="E142" s="30"/>
    </row>
    <row r="143" spans="1:5" ht="10.5">
      <c r="A143" s="28">
        <v>983495</v>
      </c>
      <c r="B143" s="27" t="s">
        <v>168</v>
      </c>
      <c r="C143" s="28" t="s">
        <v>32</v>
      </c>
      <c r="D143" s="29">
        <v>1324.98</v>
      </c>
      <c r="E143" s="30"/>
    </row>
    <row r="144" spans="1:5" ht="10.5">
      <c r="A144" s="28">
        <v>983499</v>
      </c>
      <c r="B144" s="27" t="s">
        <v>169</v>
      </c>
      <c r="C144" s="28" t="s">
        <v>32</v>
      </c>
      <c r="D144" s="29">
        <v>952.34</v>
      </c>
      <c r="E144" s="30"/>
    </row>
    <row r="145" spans="1:5" ht="10.5">
      <c r="A145" s="28">
        <v>983087</v>
      </c>
      <c r="B145" s="27" t="s">
        <v>170</v>
      </c>
      <c r="C145" s="28" t="s">
        <v>32</v>
      </c>
      <c r="D145" s="29">
        <v>3620.31</v>
      </c>
      <c r="E145" s="30"/>
    </row>
    <row r="146" spans="1:5" ht="10.5">
      <c r="A146" s="28">
        <v>983503</v>
      </c>
      <c r="B146" s="27" t="s">
        <v>171</v>
      </c>
      <c r="C146" s="28" t="s">
        <v>32</v>
      </c>
      <c r="D146" s="29">
        <v>828.09</v>
      </c>
      <c r="E146" s="30"/>
    </row>
    <row r="147" spans="1:5" ht="10.5">
      <c r="A147" s="28">
        <v>983505</v>
      </c>
      <c r="B147" s="27" t="s">
        <v>172</v>
      </c>
      <c r="C147" s="28" t="s">
        <v>32</v>
      </c>
      <c r="D147" s="29">
        <v>828.09</v>
      </c>
      <c r="E147" s="30"/>
    </row>
    <row r="148" spans="1:5" ht="10.5">
      <c r="A148" s="28">
        <v>983507</v>
      </c>
      <c r="B148" s="27" t="s">
        <v>173</v>
      </c>
      <c r="C148" s="28" t="s">
        <v>32</v>
      </c>
      <c r="D148" s="29">
        <v>1200.76</v>
      </c>
      <c r="E148" s="30"/>
    </row>
    <row r="149" spans="1:5" ht="10.5">
      <c r="A149" s="28">
        <v>983509</v>
      </c>
      <c r="B149" s="27" t="s">
        <v>174</v>
      </c>
      <c r="C149" s="28" t="s">
        <v>32</v>
      </c>
      <c r="D149" s="29">
        <v>3289369.9359999998</v>
      </c>
      <c r="E149" s="30"/>
    </row>
    <row r="150" spans="1:5" ht="10.5">
      <c r="A150" s="28">
        <v>983511</v>
      </c>
      <c r="B150" s="27" t="s">
        <v>175</v>
      </c>
      <c r="C150" s="28" t="s">
        <v>32</v>
      </c>
      <c r="D150" s="29">
        <v>5686722.417</v>
      </c>
      <c r="E150" s="30"/>
    </row>
    <row r="151" spans="1:5" ht="10.5">
      <c r="A151" s="28">
        <v>983513</v>
      </c>
      <c r="B151" s="27" t="s">
        <v>176</v>
      </c>
      <c r="C151" s="28" t="s">
        <v>32</v>
      </c>
      <c r="D151" s="29">
        <v>1324.98</v>
      </c>
      <c r="E151" s="30"/>
    </row>
    <row r="152" spans="1:5" ht="10.5">
      <c r="A152" s="28">
        <v>983089</v>
      </c>
      <c r="B152" s="27" t="s">
        <v>177</v>
      </c>
      <c r="C152" s="28" t="s">
        <v>32</v>
      </c>
      <c r="D152" s="29">
        <v>1035.14</v>
      </c>
      <c r="E152" s="30"/>
    </row>
    <row r="153" spans="1:5" ht="10.5">
      <c r="A153" s="28">
        <v>983515</v>
      </c>
      <c r="B153" s="27" t="s">
        <v>178</v>
      </c>
      <c r="C153" s="28" t="s">
        <v>32</v>
      </c>
      <c r="D153" s="29">
        <v>1656.25</v>
      </c>
      <c r="E153" s="30"/>
    </row>
    <row r="154" spans="1:5" ht="10.5">
      <c r="A154" s="28">
        <v>983093</v>
      </c>
      <c r="B154" s="27" t="s">
        <v>179</v>
      </c>
      <c r="C154" s="28" t="s">
        <v>32</v>
      </c>
      <c r="D154" s="29">
        <v>828.09</v>
      </c>
      <c r="E154" s="30"/>
    </row>
    <row r="155" spans="1:5" ht="10.5">
      <c r="A155" s="28">
        <v>983527</v>
      </c>
      <c r="B155" s="27" t="s">
        <v>180</v>
      </c>
      <c r="C155" s="28" t="s">
        <v>32</v>
      </c>
      <c r="D155" s="29">
        <v>952.34</v>
      </c>
      <c r="E155" s="30"/>
    </row>
    <row r="156" spans="1:5" ht="10.5">
      <c r="A156" s="28">
        <v>983531</v>
      </c>
      <c r="B156" s="27" t="s">
        <v>181</v>
      </c>
      <c r="C156" s="28" t="s">
        <v>32</v>
      </c>
      <c r="D156" s="29">
        <v>993.74</v>
      </c>
      <c r="E156" s="30"/>
    </row>
    <row r="157" spans="1:5" ht="10.5">
      <c r="A157" s="28">
        <v>983097</v>
      </c>
      <c r="B157" s="27" t="s">
        <v>182</v>
      </c>
      <c r="C157" s="28" t="s">
        <v>32</v>
      </c>
      <c r="D157" s="29">
        <v>910.9</v>
      </c>
      <c r="E157" s="30"/>
    </row>
    <row r="158" spans="1:5" ht="10.5">
      <c r="A158" s="28">
        <v>983537</v>
      </c>
      <c r="B158" s="27" t="s">
        <v>183</v>
      </c>
      <c r="C158" s="28" t="s">
        <v>32</v>
      </c>
      <c r="D158" s="29">
        <v>1159.36</v>
      </c>
      <c r="E158" s="30"/>
    </row>
    <row r="159" spans="1:5" ht="10.5">
      <c r="A159" s="28">
        <v>983553</v>
      </c>
      <c r="B159" s="27" t="s">
        <v>184</v>
      </c>
      <c r="C159" s="28" t="s">
        <v>32</v>
      </c>
      <c r="D159" s="29">
        <v>828.09</v>
      </c>
      <c r="E159" s="30"/>
    </row>
    <row r="160" spans="1:5" ht="10.5">
      <c r="A160" s="28">
        <v>983567</v>
      </c>
      <c r="B160" s="27" t="s">
        <v>185</v>
      </c>
      <c r="C160" s="28" t="s">
        <v>32</v>
      </c>
      <c r="D160" s="29">
        <v>828.09</v>
      </c>
      <c r="E160" s="30"/>
    </row>
    <row r="161" spans="1:5" ht="10.5">
      <c r="A161" s="28">
        <v>983575</v>
      </c>
      <c r="B161" s="27" t="s">
        <v>186</v>
      </c>
      <c r="C161" s="28" t="s">
        <v>32</v>
      </c>
      <c r="D161" s="29">
        <v>1159.36</v>
      </c>
      <c r="E161" s="30"/>
    </row>
    <row r="162" spans="1:5" ht="10.5">
      <c r="A162" s="28">
        <v>983577</v>
      </c>
      <c r="B162" s="27" t="s">
        <v>187</v>
      </c>
      <c r="C162" s="28" t="s">
        <v>32</v>
      </c>
      <c r="D162" s="29">
        <v>1035.14</v>
      </c>
      <c r="E162" s="30"/>
    </row>
    <row r="163" spans="1:5" ht="10.5">
      <c r="A163" s="28">
        <v>983581</v>
      </c>
      <c r="B163" s="27" t="s">
        <v>188</v>
      </c>
      <c r="C163" s="28" t="s">
        <v>32</v>
      </c>
      <c r="D163" s="29">
        <v>1366.39</v>
      </c>
      <c r="E163" s="30"/>
    </row>
    <row r="164" spans="1:5" ht="10.5">
      <c r="A164" s="28">
        <v>983585</v>
      </c>
      <c r="B164" s="27" t="s">
        <v>189</v>
      </c>
      <c r="C164" s="28" t="s">
        <v>32</v>
      </c>
      <c r="D164" s="29">
        <v>828.09</v>
      </c>
      <c r="E164" s="30"/>
    </row>
    <row r="165" spans="1:5" ht="10.5">
      <c r="A165" s="28">
        <v>983591</v>
      </c>
      <c r="B165" s="27" t="s">
        <v>190</v>
      </c>
      <c r="C165" s="28" t="s">
        <v>32</v>
      </c>
      <c r="D165" s="29">
        <v>1117.96</v>
      </c>
      <c r="E165" s="30"/>
    </row>
    <row r="166" spans="1:5" ht="10.5">
      <c r="A166" s="28">
        <v>983595</v>
      </c>
      <c r="B166" s="27" t="s">
        <v>191</v>
      </c>
      <c r="C166" s="28" t="s">
        <v>32</v>
      </c>
      <c r="D166" s="29">
        <v>1366.39</v>
      </c>
      <c r="E166" s="30"/>
    </row>
    <row r="167" spans="1:5" ht="10.5">
      <c r="A167" s="28">
        <v>983603</v>
      </c>
      <c r="B167" s="27" t="s">
        <v>192</v>
      </c>
      <c r="C167" s="28" t="s">
        <v>32</v>
      </c>
      <c r="D167" s="29">
        <v>952.34</v>
      </c>
      <c r="E167" s="30"/>
    </row>
    <row r="168" spans="1:5" ht="10.5">
      <c r="A168" s="28">
        <v>983617</v>
      </c>
      <c r="B168" s="27" t="s">
        <v>193</v>
      </c>
      <c r="C168" s="28" t="s">
        <v>32</v>
      </c>
      <c r="D168" s="29">
        <v>1159.36</v>
      </c>
      <c r="E168" s="30"/>
    </row>
    <row r="169" spans="1:5" ht="10.5">
      <c r="A169" s="28">
        <v>983619</v>
      </c>
      <c r="B169" s="27" t="s">
        <v>194</v>
      </c>
      <c r="C169" s="28" t="s">
        <v>32</v>
      </c>
      <c r="D169" s="29">
        <v>1046103.58</v>
      </c>
      <c r="E169" s="30"/>
    </row>
    <row r="170" spans="1:5" ht="10.5">
      <c r="A170" s="28">
        <v>983623</v>
      </c>
      <c r="B170" s="27" t="s">
        <v>195</v>
      </c>
      <c r="C170" s="28" t="s">
        <v>32</v>
      </c>
      <c r="D170" s="29">
        <v>1222065.71</v>
      </c>
      <c r="E170" s="30"/>
    </row>
    <row r="171" spans="1:5" ht="10.5">
      <c r="A171" s="28">
        <v>983629</v>
      </c>
      <c r="B171" s="27" t="s">
        <v>196</v>
      </c>
      <c r="C171" s="28" t="s">
        <v>32</v>
      </c>
      <c r="D171" s="29">
        <v>1366.39</v>
      </c>
      <c r="E171" s="30"/>
    </row>
    <row r="172" spans="1:5" ht="10.5">
      <c r="A172" s="28">
        <v>983631</v>
      </c>
      <c r="B172" s="27" t="s">
        <v>197</v>
      </c>
      <c r="C172" s="28" t="s">
        <v>32</v>
      </c>
      <c r="D172" s="29">
        <v>1117.96</v>
      </c>
      <c r="E172" s="30"/>
    </row>
    <row r="173" spans="1:5" ht="10.5">
      <c r="A173" s="28">
        <v>983635</v>
      </c>
      <c r="B173" s="27" t="s">
        <v>198</v>
      </c>
      <c r="C173" s="28" t="s">
        <v>32</v>
      </c>
      <c r="D173" s="29">
        <v>828.09</v>
      </c>
      <c r="E173" s="30"/>
    </row>
    <row r="174" spans="1:5" ht="10.5">
      <c r="A174" s="28">
        <v>983637</v>
      </c>
      <c r="B174" s="27" t="s">
        <v>199</v>
      </c>
      <c r="C174" s="28" t="s">
        <v>32</v>
      </c>
      <c r="D174" s="29">
        <v>952.34</v>
      </c>
      <c r="E174" s="30"/>
    </row>
    <row r="175" spans="1:5" ht="10.5">
      <c r="A175" s="28">
        <v>983283</v>
      </c>
      <c r="B175" s="27" t="s">
        <v>200</v>
      </c>
      <c r="C175" s="28" t="s">
        <v>32</v>
      </c>
      <c r="D175" s="29">
        <v>910.9</v>
      </c>
      <c r="E175" s="30"/>
    </row>
    <row r="176" spans="1:5" ht="10.5">
      <c r="A176" s="28">
        <v>983639</v>
      </c>
      <c r="B176" s="27" t="s">
        <v>201</v>
      </c>
      <c r="C176" s="28" t="s">
        <v>32</v>
      </c>
      <c r="D176" s="29">
        <v>910.9</v>
      </c>
      <c r="E176" s="30"/>
    </row>
    <row r="177" spans="1:5" ht="10.5">
      <c r="A177" s="28">
        <v>983641</v>
      </c>
      <c r="B177" s="27" t="s">
        <v>202</v>
      </c>
      <c r="C177" s="28" t="s">
        <v>32</v>
      </c>
      <c r="D177" s="29">
        <v>1200.76</v>
      </c>
      <c r="E177" s="30"/>
    </row>
    <row r="178" spans="1:5" ht="10.5">
      <c r="A178" s="28">
        <v>983651</v>
      </c>
      <c r="B178" s="27" t="s">
        <v>203</v>
      </c>
      <c r="C178" s="28" t="s">
        <v>32</v>
      </c>
      <c r="D178" s="29">
        <v>1449.2</v>
      </c>
      <c r="E178" s="30"/>
    </row>
    <row r="179" spans="1:5" ht="10.5">
      <c r="A179" s="28">
        <v>983653</v>
      </c>
      <c r="B179" s="27" t="s">
        <v>204</v>
      </c>
      <c r="C179" s="28" t="s">
        <v>32</v>
      </c>
      <c r="D179" s="29">
        <v>1283.58</v>
      </c>
      <c r="E179" s="30"/>
    </row>
    <row r="180" spans="1:5" ht="10.5">
      <c r="A180" s="28">
        <v>983657</v>
      </c>
      <c r="B180" s="27" t="s">
        <v>205</v>
      </c>
      <c r="C180" s="28" t="s">
        <v>32</v>
      </c>
      <c r="D180" s="29">
        <v>910.9</v>
      </c>
      <c r="E180" s="30"/>
    </row>
    <row r="181" spans="1:5" ht="10.5">
      <c r="A181" s="28">
        <v>983659</v>
      </c>
      <c r="B181" s="27" t="s">
        <v>206</v>
      </c>
      <c r="C181" s="28" t="s">
        <v>32</v>
      </c>
      <c r="D181" s="29">
        <v>869.51</v>
      </c>
      <c r="E181" s="30"/>
    </row>
    <row r="182" spans="1:5" ht="10.5">
      <c r="A182" s="28">
        <v>983661</v>
      </c>
      <c r="B182" s="27" t="s">
        <v>207</v>
      </c>
      <c r="C182" s="28" t="s">
        <v>32</v>
      </c>
      <c r="D182" s="29">
        <v>1656.25</v>
      </c>
      <c r="E182" s="30"/>
    </row>
    <row r="183" spans="1:5" ht="10.5">
      <c r="A183" s="28">
        <v>983663</v>
      </c>
      <c r="B183" s="27" t="s">
        <v>208</v>
      </c>
      <c r="C183" s="28" t="s">
        <v>32</v>
      </c>
      <c r="D183" s="29">
        <v>1200.76</v>
      </c>
      <c r="E183" s="30"/>
    </row>
    <row r="184" spans="1:5" ht="10.5">
      <c r="A184" s="28">
        <v>983665</v>
      </c>
      <c r="B184" s="27" t="s">
        <v>209</v>
      </c>
      <c r="C184" s="28" t="s">
        <v>32</v>
      </c>
      <c r="D184" s="29">
        <v>910.9</v>
      </c>
      <c r="E184" s="30"/>
    </row>
    <row r="185" spans="1:5" ht="10.5">
      <c r="A185" s="28">
        <v>983667</v>
      </c>
      <c r="B185" s="27" t="s">
        <v>210</v>
      </c>
      <c r="C185" s="28" t="s">
        <v>32</v>
      </c>
      <c r="D185" s="29">
        <v>1076.53</v>
      </c>
      <c r="E185" s="30"/>
    </row>
    <row r="186" spans="1:5" ht="10.5">
      <c r="A186" s="28">
        <v>983675</v>
      </c>
      <c r="B186" s="27" t="s">
        <v>211</v>
      </c>
      <c r="C186" s="28" t="s">
        <v>32</v>
      </c>
      <c r="D186" s="29">
        <v>828.09</v>
      </c>
      <c r="E186" s="30"/>
    </row>
    <row r="187" spans="1:5" ht="10.5">
      <c r="A187" s="28">
        <v>983677</v>
      </c>
      <c r="B187" s="27" t="s">
        <v>212</v>
      </c>
      <c r="C187" s="28" t="s">
        <v>32</v>
      </c>
      <c r="D187" s="29">
        <v>1035.14</v>
      </c>
      <c r="E187" s="30"/>
    </row>
    <row r="188" spans="1:5" ht="10.5">
      <c r="A188" s="28">
        <v>983681</v>
      </c>
      <c r="B188" s="27" t="s">
        <v>213</v>
      </c>
      <c r="C188" s="28" t="s">
        <v>32</v>
      </c>
      <c r="D188" s="29">
        <v>828.09</v>
      </c>
      <c r="E188" s="30"/>
    </row>
    <row r="189" spans="1:5" ht="10.5">
      <c r="A189" s="28">
        <v>983291</v>
      </c>
      <c r="B189" s="27" t="s">
        <v>214</v>
      </c>
      <c r="C189" s="28" t="s">
        <v>32</v>
      </c>
      <c r="D189" s="29">
        <v>828.09</v>
      </c>
      <c r="E189" s="30"/>
    </row>
    <row r="190" spans="1:5" ht="10.5">
      <c r="A190" s="28">
        <v>983683</v>
      </c>
      <c r="B190" s="27" t="s">
        <v>215</v>
      </c>
      <c r="C190" s="28" t="s">
        <v>32</v>
      </c>
      <c r="D190" s="29">
        <v>828.09</v>
      </c>
      <c r="E190" s="30"/>
    </row>
    <row r="191" spans="1:5" ht="10.5">
      <c r="A191" s="28">
        <v>983685</v>
      </c>
      <c r="B191" s="27" t="s">
        <v>216</v>
      </c>
      <c r="C191" s="28" t="s">
        <v>32</v>
      </c>
      <c r="D191" s="29">
        <v>1573.43</v>
      </c>
      <c r="E191" s="30"/>
    </row>
    <row r="192" spans="1:5" ht="10.5">
      <c r="A192" s="28">
        <v>983693</v>
      </c>
      <c r="B192" s="27" t="s">
        <v>217</v>
      </c>
      <c r="C192" s="28" t="s">
        <v>32</v>
      </c>
      <c r="D192" s="29">
        <v>869.51</v>
      </c>
      <c r="E192" s="30"/>
    </row>
    <row r="193" spans="1:5" ht="10.5">
      <c r="A193" s="28">
        <v>983695</v>
      </c>
      <c r="B193" s="27" t="s">
        <v>218</v>
      </c>
      <c r="C193" s="28" t="s">
        <v>32</v>
      </c>
      <c r="D193" s="29">
        <v>952.34</v>
      </c>
      <c r="E193" s="30"/>
    </row>
    <row r="194" spans="1:5" ht="10.5">
      <c r="A194" s="28">
        <v>983293</v>
      </c>
      <c r="B194" s="27" t="s">
        <v>219</v>
      </c>
      <c r="C194" s="28" t="s">
        <v>32</v>
      </c>
      <c r="D194" s="29">
        <v>15901413.33</v>
      </c>
      <c r="E194" s="30"/>
    </row>
    <row r="195" spans="1:5" ht="10.5">
      <c r="A195" s="28">
        <v>983701</v>
      </c>
      <c r="B195" s="27" t="s">
        <v>220</v>
      </c>
      <c r="C195" s="28" t="s">
        <v>32</v>
      </c>
      <c r="D195" s="29">
        <v>828.09</v>
      </c>
      <c r="E195" s="30"/>
    </row>
    <row r="196" spans="1:5" ht="10.5">
      <c r="A196" s="28">
        <v>983703</v>
      </c>
      <c r="B196" s="27" t="s">
        <v>221</v>
      </c>
      <c r="C196" s="28" t="s">
        <v>32</v>
      </c>
      <c r="D196" s="29">
        <v>1076.53</v>
      </c>
      <c r="E196" s="30"/>
    </row>
    <row r="197" spans="1:5" ht="10.5">
      <c r="A197" s="28">
        <v>983709</v>
      </c>
      <c r="B197" s="27" t="s">
        <v>222</v>
      </c>
      <c r="C197" s="28" t="s">
        <v>32</v>
      </c>
      <c r="D197" s="29">
        <v>993.74</v>
      </c>
      <c r="E197" s="30"/>
    </row>
    <row r="198" spans="1:5" ht="10.5">
      <c r="A198" s="28">
        <v>983711</v>
      </c>
      <c r="B198" s="27" t="s">
        <v>223</v>
      </c>
      <c r="C198" s="28" t="s">
        <v>32</v>
      </c>
      <c r="D198" s="29">
        <v>1159.36</v>
      </c>
      <c r="E198" s="30"/>
    </row>
    <row r="199" spans="1:5" ht="10.5">
      <c r="A199" s="28">
        <v>983713</v>
      </c>
      <c r="B199" s="27" t="s">
        <v>224</v>
      </c>
      <c r="C199" s="28" t="s">
        <v>32</v>
      </c>
      <c r="D199" s="29">
        <v>1283.58</v>
      </c>
      <c r="E199" s="30"/>
    </row>
    <row r="200" spans="1:5" ht="10.5">
      <c r="A200" s="28">
        <v>983717</v>
      </c>
      <c r="B200" s="27" t="s">
        <v>225</v>
      </c>
      <c r="C200" s="28" t="s">
        <v>32</v>
      </c>
      <c r="D200" s="29">
        <v>869.51</v>
      </c>
      <c r="E200" s="30"/>
    </row>
    <row r="201" spans="1:5" ht="10.5">
      <c r="A201" s="28">
        <v>983721</v>
      </c>
      <c r="B201" s="27" t="s">
        <v>226</v>
      </c>
      <c r="C201" s="28" t="s">
        <v>32</v>
      </c>
      <c r="D201" s="29">
        <v>2470927.9285000004</v>
      </c>
      <c r="E201" s="30"/>
    </row>
    <row r="202" spans="1:5" ht="10.5">
      <c r="A202" s="28">
        <v>983725</v>
      </c>
      <c r="B202" s="27" t="s">
        <v>227</v>
      </c>
      <c r="C202" s="28" t="s">
        <v>32</v>
      </c>
      <c r="D202" s="29">
        <v>1159.36</v>
      </c>
      <c r="E202" s="30"/>
    </row>
    <row r="203" spans="1:5" ht="10.5">
      <c r="A203" s="28">
        <v>983727</v>
      </c>
      <c r="B203" s="27" t="s">
        <v>228</v>
      </c>
      <c r="C203" s="28" t="s">
        <v>32</v>
      </c>
      <c r="D203" s="29">
        <v>910.9</v>
      </c>
      <c r="E203" s="30"/>
    </row>
    <row r="204" spans="1:5" ht="10.5">
      <c r="A204" s="28">
        <v>983297</v>
      </c>
      <c r="B204" s="27" t="s">
        <v>229</v>
      </c>
      <c r="C204" s="28" t="s">
        <v>32</v>
      </c>
      <c r="D204" s="29">
        <v>910.9</v>
      </c>
      <c r="E204" s="30"/>
    </row>
    <row r="205" spans="1:5" ht="10.5">
      <c r="A205" s="28">
        <v>983731</v>
      </c>
      <c r="B205" s="27" t="s">
        <v>230</v>
      </c>
      <c r="C205" s="28" t="s">
        <v>32</v>
      </c>
      <c r="D205" s="29">
        <v>1324.98</v>
      </c>
      <c r="E205" s="30"/>
    </row>
    <row r="206" spans="1:5" ht="10.5">
      <c r="A206" s="28">
        <v>983743</v>
      </c>
      <c r="B206" s="27" t="s">
        <v>231</v>
      </c>
      <c r="C206" s="28" t="s">
        <v>32</v>
      </c>
      <c r="D206" s="29">
        <v>1076.53</v>
      </c>
      <c r="E206" s="30"/>
    </row>
    <row r="207" spans="1:5" ht="10.5">
      <c r="A207" s="28">
        <v>983745</v>
      </c>
      <c r="B207" s="27" t="s">
        <v>232</v>
      </c>
      <c r="C207" s="28" t="s">
        <v>32</v>
      </c>
      <c r="D207" s="29">
        <v>828.09</v>
      </c>
      <c r="E207" s="30"/>
    </row>
    <row r="208" spans="1:5" ht="10.5">
      <c r="A208" s="28">
        <v>983747</v>
      </c>
      <c r="B208" s="27" t="s">
        <v>233</v>
      </c>
      <c r="C208" s="28" t="s">
        <v>32</v>
      </c>
      <c r="D208" s="29">
        <v>1159.36</v>
      </c>
      <c r="E208" s="30"/>
    </row>
    <row r="209" spans="1:5" ht="10.5">
      <c r="A209" s="28">
        <v>983749</v>
      </c>
      <c r="B209" s="27" t="s">
        <v>234</v>
      </c>
      <c r="C209" s="28" t="s">
        <v>32</v>
      </c>
      <c r="D209" s="29">
        <v>1076.53</v>
      </c>
      <c r="E209" s="30"/>
    </row>
    <row r="210" spans="1:5" ht="10.5">
      <c r="A210" s="28">
        <v>983751</v>
      </c>
      <c r="B210" s="27" t="s">
        <v>235</v>
      </c>
      <c r="C210" s="28" t="s">
        <v>32</v>
      </c>
      <c r="D210" s="29">
        <v>1117.96</v>
      </c>
      <c r="E210" s="30"/>
    </row>
    <row r="211" spans="1:5" ht="10.5">
      <c r="A211" s="28">
        <v>983979</v>
      </c>
      <c r="B211" s="27" t="s">
        <v>236</v>
      </c>
      <c r="C211" s="28" t="s">
        <v>32</v>
      </c>
      <c r="D211" s="29">
        <v>869.51</v>
      </c>
      <c r="E211" s="30"/>
    </row>
    <row r="212" spans="1:5" ht="10.5">
      <c r="A212" s="28">
        <v>983755</v>
      </c>
      <c r="B212" s="27" t="s">
        <v>237</v>
      </c>
      <c r="C212" s="28" t="s">
        <v>32</v>
      </c>
      <c r="D212" s="29">
        <v>952.34</v>
      </c>
      <c r="E212" s="30"/>
    </row>
    <row r="213" spans="1:5" ht="10.5">
      <c r="A213" s="28">
        <v>983007</v>
      </c>
      <c r="B213" s="27" t="s">
        <v>238</v>
      </c>
      <c r="C213" s="28" t="s">
        <v>32</v>
      </c>
      <c r="D213" s="29">
        <v>828.09</v>
      </c>
      <c r="E213" s="30"/>
    </row>
    <row r="214" spans="1:5" ht="10.5">
      <c r="A214" s="28">
        <v>983757</v>
      </c>
      <c r="B214" s="27" t="s">
        <v>239</v>
      </c>
      <c r="C214" s="28" t="s">
        <v>32</v>
      </c>
      <c r="D214" s="29">
        <v>828.09</v>
      </c>
      <c r="E214" s="30"/>
    </row>
    <row r="215" spans="1:5" ht="10.5">
      <c r="A215" s="28">
        <v>983759</v>
      </c>
      <c r="B215" s="27" t="s">
        <v>240</v>
      </c>
      <c r="C215" s="28" t="s">
        <v>32</v>
      </c>
      <c r="D215" s="29">
        <v>1117.96</v>
      </c>
      <c r="E215" s="30"/>
    </row>
    <row r="216" spans="1:5" ht="10.5">
      <c r="A216" s="28">
        <v>983015</v>
      </c>
      <c r="B216" s="27" t="s">
        <v>241</v>
      </c>
      <c r="C216" s="28" t="s">
        <v>32</v>
      </c>
      <c r="D216" s="29">
        <v>910.9</v>
      </c>
      <c r="E216" s="30"/>
    </row>
    <row r="217" spans="1:5" ht="10.5">
      <c r="A217" s="28">
        <v>983763</v>
      </c>
      <c r="B217" s="27" t="s">
        <v>242</v>
      </c>
      <c r="C217" s="28" t="s">
        <v>32</v>
      </c>
      <c r="D217" s="29">
        <v>1076.53</v>
      </c>
      <c r="E217" s="30"/>
    </row>
    <row r="218" spans="1:5" ht="10.5">
      <c r="A218" s="28">
        <v>983767</v>
      </c>
      <c r="B218" s="27" t="s">
        <v>243</v>
      </c>
      <c r="C218" s="28" t="s">
        <v>32</v>
      </c>
      <c r="D218" s="29">
        <v>828.09</v>
      </c>
      <c r="E218" s="30"/>
    </row>
    <row r="219" spans="1:5" ht="10.5">
      <c r="A219" s="28">
        <v>983017</v>
      </c>
      <c r="B219" s="27" t="s">
        <v>244</v>
      </c>
      <c r="C219" s="28" t="s">
        <v>32</v>
      </c>
      <c r="D219" s="29">
        <v>952.34</v>
      </c>
      <c r="E219" s="30"/>
    </row>
    <row r="220" spans="1:5" ht="10.5">
      <c r="A220" s="28">
        <v>983777</v>
      </c>
      <c r="B220" s="27" t="s">
        <v>245</v>
      </c>
      <c r="C220" s="28" t="s">
        <v>32</v>
      </c>
      <c r="D220" s="29">
        <v>1117.96</v>
      </c>
      <c r="E220" s="30"/>
    </row>
    <row r="221" spans="1:5" ht="10.5">
      <c r="A221" s="28">
        <v>983781</v>
      </c>
      <c r="B221" s="27" t="s">
        <v>246</v>
      </c>
      <c r="C221" s="28" t="s">
        <v>32</v>
      </c>
      <c r="D221" s="29">
        <v>1532.02</v>
      </c>
      <c r="E221" s="30"/>
    </row>
    <row r="222" spans="1:5" ht="10.5">
      <c r="A222" s="28">
        <v>983981</v>
      </c>
      <c r="B222" s="27" t="s">
        <v>247</v>
      </c>
      <c r="C222" s="28" t="s">
        <v>32</v>
      </c>
      <c r="D222" s="29">
        <v>910.9</v>
      </c>
      <c r="E222" s="30"/>
    </row>
    <row r="223" spans="1:5" ht="10.5">
      <c r="A223" s="28">
        <v>983783</v>
      </c>
      <c r="B223" s="27" t="s">
        <v>248</v>
      </c>
      <c r="C223" s="28" t="s">
        <v>32</v>
      </c>
      <c r="D223" s="29">
        <v>828.09</v>
      </c>
      <c r="E223" s="30"/>
    </row>
    <row r="224" spans="1:5" ht="10.5">
      <c r="A224" s="28">
        <v>983785</v>
      </c>
      <c r="B224" s="27" t="s">
        <v>249</v>
      </c>
      <c r="C224" s="28" t="s">
        <v>32</v>
      </c>
      <c r="D224" s="29">
        <v>993.74</v>
      </c>
      <c r="E224" s="30"/>
    </row>
    <row r="225" spans="1:5" ht="10.5">
      <c r="A225" s="28">
        <v>983983</v>
      </c>
      <c r="B225" s="27" t="s">
        <v>250</v>
      </c>
      <c r="C225" s="28" t="s">
        <v>32</v>
      </c>
      <c r="D225" s="29">
        <v>869.51</v>
      </c>
      <c r="E225" s="30"/>
    </row>
    <row r="226" spans="1:5" ht="10.5">
      <c r="A226" s="28">
        <v>983797</v>
      </c>
      <c r="B226" s="27" t="s">
        <v>251</v>
      </c>
      <c r="C226" s="28" t="s">
        <v>32</v>
      </c>
      <c r="D226" s="29">
        <v>1035.14</v>
      </c>
      <c r="E226" s="30"/>
    </row>
    <row r="227" spans="1:5" ht="10.5">
      <c r="A227" s="28">
        <v>983799</v>
      </c>
      <c r="B227" s="27" t="s">
        <v>252</v>
      </c>
      <c r="C227" s="28" t="s">
        <v>32</v>
      </c>
      <c r="D227" s="29">
        <v>828.09</v>
      </c>
      <c r="E227" s="30"/>
    </row>
    <row r="228" spans="1:5" ht="10.5">
      <c r="A228" s="28">
        <v>983801</v>
      </c>
      <c r="B228" s="27" t="s">
        <v>253</v>
      </c>
      <c r="C228" s="28" t="s">
        <v>32</v>
      </c>
      <c r="D228" s="29">
        <v>1076.53</v>
      </c>
      <c r="E228" s="30"/>
    </row>
    <row r="229" spans="1:5" ht="10.5">
      <c r="A229" s="28">
        <v>983803</v>
      </c>
      <c r="B229" s="27" t="s">
        <v>254</v>
      </c>
      <c r="C229" s="28" t="s">
        <v>32</v>
      </c>
      <c r="D229" s="29">
        <v>1283.58</v>
      </c>
      <c r="E229" s="30"/>
    </row>
    <row r="230" spans="1:5" ht="10.5">
      <c r="A230" s="28">
        <v>983805</v>
      </c>
      <c r="B230" s="27" t="s">
        <v>255</v>
      </c>
      <c r="C230" s="28" t="s">
        <v>32</v>
      </c>
      <c r="D230" s="29">
        <v>12248071.383500002</v>
      </c>
      <c r="E230" s="30"/>
    </row>
    <row r="231" spans="1:5" ht="10.5">
      <c r="A231" s="28">
        <v>983817</v>
      </c>
      <c r="B231" s="27" t="s">
        <v>256</v>
      </c>
      <c r="C231" s="28" t="s">
        <v>32</v>
      </c>
      <c r="D231" s="29">
        <v>1117.96</v>
      </c>
      <c r="E231" s="30"/>
    </row>
    <row r="232" spans="1:5" ht="10.5">
      <c r="A232" s="28">
        <v>983819</v>
      </c>
      <c r="B232" s="27" t="s">
        <v>257</v>
      </c>
      <c r="C232" s="28" t="s">
        <v>32</v>
      </c>
      <c r="D232" s="29">
        <v>1117.96</v>
      </c>
      <c r="E232" s="30"/>
    </row>
    <row r="233" spans="1:5" ht="10.5">
      <c r="A233" s="28">
        <v>983025</v>
      </c>
      <c r="B233" s="27" t="s">
        <v>258</v>
      </c>
      <c r="C233" s="28" t="s">
        <v>32</v>
      </c>
      <c r="D233" s="29">
        <v>828.09</v>
      </c>
      <c r="E233" s="30"/>
    </row>
    <row r="234" spans="1:5" ht="10.5">
      <c r="A234" s="28">
        <v>983985</v>
      </c>
      <c r="B234" s="27" t="s">
        <v>259</v>
      </c>
      <c r="C234" s="28" t="s">
        <v>32</v>
      </c>
      <c r="D234" s="29">
        <v>1076.53</v>
      </c>
      <c r="E234" s="30"/>
    </row>
    <row r="235" spans="1:5" ht="10.5">
      <c r="A235" s="28">
        <v>983823</v>
      </c>
      <c r="B235" s="27" t="s">
        <v>260</v>
      </c>
      <c r="C235" s="28" t="s">
        <v>32</v>
      </c>
      <c r="D235" s="29">
        <v>869.51</v>
      </c>
      <c r="E235" s="30"/>
    </row>
    <row r="236" spans="1:5" ht="10.5">
      <c r="A236" s="28">
        <v>983827</v>
      </c>
      <c r="B236" s="27" t="s">
        <v>261</v>
      </c>
      <c r="C236" s="28" t="s">
        <v>32</v>
      </c>
      <c r="D236" s="29">
        <v>1159.36</v>
      </c>
      <c r="E236" s="30"/>
    </row>
    <row r="237" spans="1:5" ht="10.5">
      <c r="A237" s="28">
        <v>983831</v>
      </c>
      <c r="B237" s="27" t="s">
        <v>262</v>
      </c>
      <c r="C237" s="28" t="s">
        <v>32</v>
      </c>
      <c r="D237" s="29">
        <v>910.9</v>
      </c>
      <c r="E237" s="30"/>
    </row>
    <row r="238" spans="1:5" ht="10.5">
      <c r="A238" s="28">
        <v>983833</v>
      </c>
      <c r="B238" s="27" t="s">
        <v>263</v>
      </c>
      <c r="C238" s="28" t="s">
        <v>32</v>
      </c>
      <c r="D238" s="29">
        <v>1283.58</v>
      </c>
      <c r="E238" s="30"/>
    </row>
    <row r="239" spans="1:5" ht="10.5">
      <c r="A239" s="28">
        <v>983027</v>
      </c>
      <c r="B239" s="27" t="s">
        <v>264</v>
      </c>
      <c r="C239" s="28" t="s">
        <v>32</v>
      </c>
      <c r="D239" s="29">
        <v>952.34</v>
      </c>
      <c r="E239" s="30"/>
    </row>
    <row r="240" spans="1:5" ht="10.5">
      <c r="A240" s="28">
        <v>983841</v>
      </c>
      <c r="B240" s="27" t="s">
        <v>265</v>
      </c>
      <c r="C240" s="28" t="s">
        <v>32</v>
      </c>
      <c r="D240" s="29">
        <v>1200.76</v>
      </c>
      <c r="E240" s="30"/>
    </row>
    <row r="241" spans="1:5" ht="10.5">
      <c r="A241" s="28">
        <v>983845</v>
      </c>
      <c r="B241" s="27" t="s">
        <v>266</v>
      </c>
      <c r="C241" s="28" t="s">
        <v>32</v>
      </c>
      <c r="D241" s="29">
        <v>1159.36</v>
      </c>
      <c r="E241" s="30"/>
    </row>
    <row r="242" spans="1:5" ht="10.5">
      <c r="A242" s="28">
        <v>983847</v>
      </c>
      <c r="B242" s="27" t="s">
        <v>267</v>
      </c>
      <c r="C242" s="28" t="s">
        <v>32</v>
      </c>
      <c r="D242" s="29">
        <v>1217478.22</v>
      </c>
      <c r="E242" s="30"/>
    </row>
    <row r="243" spans="1:5" ht="10.5">
      <c r="A243" s="28">
        <v>983849</v>
      </c>
      <c r="B243" s="27" t="s">
        <v>268</v>
      </c>
      <c r="C243" s="28" t="s">
        <v>32</v>
      </c>
      <c r="D243" s="29">
        <v>1239268.75</v>
      </c>
      <c r="E243" s="30"/>
    </row>
    <row r="244" spans="1:5" ht="10.5">
      <c r="A244" s="28">
        <v>983851</v>
      </c>
      <c r="B244" s="27" t="s">
        <v>269</v>
      </c>
      <c r="C244" s="28" t="s">
        <v>32</v>
      </c>
      <c r="D244" s="29">
        <v>993.74</v>
      </c>
      <c r="E244" s="30"/>
    </row>
    <row r="245" spans="1:5" ht="10.5">
      <c r="A245" s="28">
        <v>983853</v>
      </c>
      <c r="B245" s="27" t="s">
        <v>270</v>
      </c>
      <c r="C245" s="28" t="s">
        <v>32</v>
      </c>
      <c r="D245" s="29">
        <v>993.74</v>
      </c>
      <c r="E245" s="30"/>
    </row>
    <row r="246" spans="1:5" ht="10.5">
      <c r="A246" s="28">
        <v>983859</v>
      </c>
      <c r="B246" s="27" t="s">
        <v>271</v>
      </c>
      <c r="C246" s="28" t="s">
        <v>32</v>
      </c>
      <c r="D246" s="29">
        <v>869.51</v>
      </c>
      <c r="E246" s="30"/>
    </row>
    <row r="247" spans="1:5" ht="10.5">
      <c r="A247" s="28">
        <v>983869</v>
      </c>
      <c r="B247" s="27" t="s">
        <v>272</v>
      </c>
      <c r="C247" s="28" t="s">
        <v>32</v>
      </c>
      <c r="D247" s="29">
        <v>828.09</v>
      </c>
      <c r="E247" s="30"/>
    </row>
    <row r="248" spans="1:5" ht="10.5">
      <c r="A248" s="28">
        <v>983861</v>
      </c>
      <c r="B248" s="27" t="s">
        <v>273</v>
      </c>
      <c r="C248" s="28" t="s">
        <v>32</v>
      </c>
      <c r="D248" s="29">
        <v>1159.36</v>
      </c>
      <c r="E248" s="30"/>
    </row>
    <row r="249" spans="1:5" ht="10.5">
      <c r="A249" s="28">
        <v>983867</v>
      </c>
      <c r="B249" s="27" t="s">
        <v>274</v>
      </c>
      <c r="C249" s="28" t="s">
        <v>32</v>
      </c>
      <c r="D249" s="29">
        <v>828.09</v>
      </c>
      <c r="E249" s="30"/>
    </row>
    <row r="250" spans="1:5" ht="10.5">
      <c r="A250" s="28">
        <v>983871</v>
      </c>
      <c r="B250" s="27" t="s">
        <v>275</v>
      </c>
      <c r="C250" s="28" t="s">
        <v>32</v>
      </c>
      <c r="D250" s="29">
        <v>1231240.65</v>
      </c>
      <c r="E250" s="30"/>
    </row>
    <row r="251" spans="1:5" ht="10.5">
      <c r="A251" s="28">
        <v>983873</v>
      </c>
      <c r="B251" s="27" t="s">
        <v>276</v>
      </c>
      <c r="C251" s="28" t="s">
        <v>32</v>
      </c>
      <c r="D251" s="29">
        <v>1449.2</v>
      </c>
      <c r="E251" s="30"/>
    </row>
    <row r="252" spans="1:5" ht="10.5">
      <c r="A252" s="28">
        <v>983875</v>
      </c>
      <c r="B252" s="27" t="s">
        <v>277</v>
      </c>
      <c r="C252" s="28" t="s">
        <v>32</v>
      </c>
      <c r="D252" s="29">
        <v>1283.58</v>
      </c>
      <c r="E252" s="30"/>
    </row>
    <row r="253" spans="1:5" ht="10.5">
      <c r="A253" s="28">
        <v>983029</v>
      </c>
      <c r="B253" s="27" t="s">
        <v>278</v>
      </c>
      <c r="C253" s="28" t="s">
        <v>32</v>
      </c>
      <c r="D253" s="29">
        <v>828.09</v>
      </c>
      <c r="E253" s="30"/>
    </row>
    <row r="254" spans="1:5" ht="10.5">
      <c r="A254" s="28">
        <v>983881</v>
      </c>
      <c r="B254" s="27" t="s">
        <v>279</v>
      </c>
      <c r="C254" s="28" t="s">
        <v>32</v>
      </c>
      <c r="D254" s="29">
        <v>1076.53</v>
      </c>
      <c r="E254" s="30"/>
    </row>
    <row r="255" spans="1:5" ht="10.5">
      <c r="A255" s="28">
        <v>983879</v>
      </c>
      <c r="B255" s="27" t="s">
        <v>280</v>
      </c>
      <c r="C255" s="28" t="s">
        <v>32</v>
      </c>
      <c r="D255" s="29">
        <v>910.9</v>
      </c>
      <c r="E255" s="30"/>
    </row>
    <row r="256" spans="1:5" ht="10.5">
      <c r="A256" s="28">
        <v>983883</v>
      </c>
      <c r="B256" s="27" t="s">
        <v>281</v>
      </c>
      <c r="C256" s="28" t="s">
        <v>32</v>
      </c>
      <c r="D256" s="29">
        <v>12226920.270000001</v>
      </c>
      <c r="E256" s="30"/>
    </row>
    <row r="257" spans="1:5" ht="10.5">
      <c r="A257" s="28">
        <v>983885</v>
      </c>
      <c r="B257" s="27" t="s">
        <v>282</v>
      </c>
      <c r="C257" s="28" t="s">
        <v>32</v>
      </c>
      <c r="D257" s="29">
        <v>1117.96</v>
      </c>
      <c r="E257" s="30"/>
    </row>
    <row r="258" spans="1:5" ht="10.5">
      <c r="A258" s="28">
        <v>983033</v>
      </c>
      <c r="B258" s="27" t="s">
        <v>283</v>
      </c>
      <c r="C258" s="28" t="s">
        <v>32</v>
      </c>
      <c r="D258" s="29">
        <v>828.09</v>
      </c>
      <c r="E258" s="30"/>
    </row>
    <row r="259" spans="1:5" ht="10.5">
      <c r="A259" s="28">
        <v>983887</v>
      </c>
      <c r="B259" s="27" t="s">
        <v>284</v>
      </c>
      <c r="C259" s="28" t="s">
        <v>32</v>
      </c>
      <c r="D259" s="29">
        <v>869.51</v>
      </c>
      <c r="E259" s="30"/>
    </row>
    <row r="260" spans="1:5" ht="10.5">
      <c r="A260" s="28">
        <v>983889</v>
      </c>
      <c r="B260" s="27" t="s">
        <v>285</v>
      </c>
      <c r="C260" s="28" t="s">
        <v>32</v>
      </c>
      <c r="D260" s="29">
        <v>3622497.4545</v>
      </c>
      <c r="E260" s="30"/>
    </row>
    <row r="261" spans="1:5" ht="10.5">
      <c r="A261" s="28">
        <v>983891</v>
      </c>
      <c r="B261" s="27" t="s">
        <v>286</v>
      </c>
      <c r="C261" s="28" t="s">
        <v>32</v>
      </c>
      <c r="D261" s="29">
        <v>993.74</v>
      </c>
      <c r="E261" s="30"/>
    </row>
    <row r="262" spans="1:5" ht="10.5">
      <c r="A262" s="28">
        <v>983893</v>
      </c>
      <c r="B262" s="27" t="s">
        <v>287</v>
      </c>
      <c r="C262" s="28" t="s">
        <v>32</v>
      </c>
      <c r="D262" s="29">
        <v>993.74</v>
      </c>
      <c r="E262" s="30"/>
    </row>
    <row r="263" spans="1:5" ht="10.5">
      <c r="A263" s="28">
        <v>983037</v>
      </c>
      <c r="B263" s="27" t="s">
        <v>288</v>
      </c>
      <c r="C263" s="28" t="s">
        <v>32</v>
      </c>
      <c r="D263" s="29">
        <v>1217478.22</v>
      </c>
      <c r="E263" s="30"/>
    </row>
    <row r="264" spans="1:5" ht="10.5">
      <c r="A264" s="28">
        <v>983907</v>
      </c>
      <c r="B264" s="27" t="s">
        <v>289</v>
      </c>
      <c r="C264" s="28" t="s">
        <v>32</v>
      </c>
      <c r="D264" s="29">
        <v>993.74</v>
      </c>
      <c r="E264" s="30"/>
    </row>
    <row r="265" spans="1:5" ht="10.5">
      <c r="A265" s="28">
        <v>983909</v>
      </c>
      <c r="B265" s="27" t="s">
        <v>290</v>
      </c>
      <c r="C265" s="28" t="s">
        <v>32</v>
      </c>
      <c r="D265" s="29">
        <v>1490.62</v>
      </c>
      <c r="E265" s="30"/>
    </row>
    <row r="266" spans="1:5" ht="10.5">
      <c r="A266" s="28">
        <v>983911</v>
      </c>
      <c r="B266" s="27" t="s">
        <v>291</v>
      </c>
      <c r="C266" s="28" t="s">
        <v>32</v>
      </c>
      <c r="D266" s="29">
        <v>910.9</v>
      </c>
      <c r="E266" s="30"/>
    </row>
    <row r="267" spans="1:5" ht="10.5">
      <c r="A267" s="28">
        <v>983913</v>
      </c>
      <c r="B267" s="27" t="s">
        <v>292</v>
      </c>
      <c r="C267" s="28" t="s">
        <v>32</v>
      </c>
      <c r="D267" s="29">
        <v>881564.293</v>
      </c>
      <c r="E267" s="30"/>
    </row>
    <row r="268" spans="1:5" ht="10.5">
      <c r="A268" s="28">
        <v>983043</v>
      </c>
      <c r="B268" s="27" t="s">
        <v>293</v>
      </c>
      <c r="C268" s="28" t="s">
        <v>32</v>
      </c>
      <c r="D268" s="29">
        <v>993.74</v>
      </c>
      <c r="E268" s="30"/>
    </row>
    <row r="269" spans="1:5" ht="10.5">
      <c r="A269" s="28">
        <v>983921</v>
      </c>
      <c r="B269" s="27" t="s">
        <v>294</v>
      </c>
      <c r="C269" s="28" t="s">
        <v>32</v>
      </c>
      <c r="D269" s="29">
        <v>828.09</v>
      </c>
      <c r="E269" s="30"/>
    </row>
    <row r="270" spans="1:5" ht="10.5">
      <c r="A270" s="28">
        <v>983925</v>
      </c>
      <c r="B270" s="27" t="s">
        <v>295</v>
      </c>
      <c r="C270" s="28" t="s">
        <v>32</v>
      </c>
      <c r="D270" s="29">
        <v>993.74</v>
      </c>
      <c r="E270" s="30"/>
    </row>
    <row r="271" spans="1:5" ht="10.5">
      <c r="A271" s="28">
        <v>983927</v>
      </c>
      <c r="B271" s="27" t="s">
        <v>296</v>
      </c>
      <c r="C271" s="28" t="s">
        <v>32</v>
      </c>
      <c r="D271" s="29">
        <v>828.09</v>
      </c>
      <c r="E271" s="30"/>
    </row>
    <row r="272" spans="1:5" ht="10.5">
      <c r="A272" s="28">
        <v>983929</v>
      </c>
      <c r="B272" s="27" t="s">
        <v>297</v>
      </c>
      <c r="C272" s="28" t="s">
        <v>32</v>
      </c>
      <c r="D272" s="29">
        <v>1076.53</v>
      </c>
      <c r="E272" s="30"/>
    </row>
    <row r="273" spans="1:5" ht="10.5">
      <c r="A273" s="28">
        <v>983933</v>
      </c>
      <c r="B273" s="27" t="s">
        <v>298</v>
      </c>
      <c r="C273" s="28" t="s">
        <v>32</v>
      </c>
      <c r="D273" s="29">
        <v>2658.125</v>
      </c>
      <c r="E273" s="30"/>
    </row>
    <row r="274" spans="1:5" ht="10.5">
      <c r="A274" s="28">
        <v>983937</v>
      </c>
      <c r="B274" s="27" t="s">
        <v>299</v>
      </c>
      <c r="C274" s="28" t="s">
        <v>32</v>
      </c>
      <c r="D274" s="29">
        <v>1324.98</v>
      </c>
      <c r="E274" s="30"/>
    </row>
    <row r="275" spans="1:5" ht="10.5">
      <c r="A275" s="28">
        <v>983939</v>
      </c>
      <c r="B275" s="27" t="s">
        <v>300</v>
      </c>
      <c r="C275" s="28" t="s">
        <v>32</v>
      </c>
      <c r="D275" s="29">
        <v>1117.96</v>
      </c>
      <c r="E275" s="30"/>
    </row>
    <row r="276" spans="1:5" ht="10.5">
      <c r="A276" s="28">
        <v>983941</v>
      </c>
      <c r="B276" s="27" t="s">
        <v>301</v>
      </c>
      <c r="C276" s="28" t="s">
        <v>32</v>
      </c>
      <c r="D276" s="29">
        <v>1076.53</v>
      </c>
      <c r="E276" s="30"/>
    </row>
    <row r="277" spans="1:5" ht="10.5">
      <c r="A277" s="28">
        <v>983959</v>
      </c>
      <c r="B277" s="27" t="s">
        <v>302</v>
      </c>
      <c r="C277" s="28" t="s">
        <v>32</v>
      </c>
      <c r="D277" s="29">
        <v>1035.14</v>
      </c>
      <c r="E277" s="30"/>
    </row>
    <row r="278" spans="1:5" ht="10.5">
      <c r="A278" s="28">
        <v>983997</v>
      </c>
      <c r="B278" s="27" t="s">
        <v>303</v>
      </c>
      <c r="C278" s="28" t="s">
        <v>32</v>
      </c>
      <c r="D278" s="29">
        <v>910.9</v>
      </c>
      <c r="E278" s="30"/>
    </row>
    <row r="279" spans="1:5" ht="10.5">
      <c r="A279" s="28">
        <v>983961</v>
      </c>
      <c r="B279" s="27" t="s">
        <v>304</v>
      </c>
      <c r="C279" s="28" t="s">
        <v>32</v>
      </c>
      <c r="D279" s="29">
        <v>828.09</v>
      </c>
      <c r="E279" s="30"/>
    </row>
    <row r="280" spans="1:5" ht="10.5">
      <c r="A280" s="28">
        <v>983995</v>
      </c>
      <c r="B280" s="27" t="s">
        <v>305</v>
      </c>
      <c r="C280" s="28" t="s">
        <v>32</v>
      </c>
      <c r="D280" s="29">
        <v>952.34</v>
      </c>
      <c r="E280" s="30"/>
    </row>
    <row r="281" spans="1:5" ht="10.5">
      <c r="A281" s="28">
        <v>983049</v>
      </c>
      <c r="B281" s="27" t="s">
        <v>306</v>
      </c>
      <c r="C281" s="28" t="s">
        <v>32</v>
      </c>
      <c r="D281" s="29">
        <v>828.09</v>
      </c>
      <c r="E281" s="30"/>
    </row>
    <row r="282" spans="1:5" ht="10.5">
      <c r="A282" s="28">
        <v>983963</v>
      </c>
      <c r="B282" s="27" t="s">
        <v>307</v>
      </c>
      <c r="C282" s="28" t="s">
        <v>32</v>
      </c>
      <c r="D282" s="29">
        <v>1159.36</v>
      </c>
      <c r="E282" s="30"/>
    </row>
    <row r="283" spans="1:5" ht="10.5">
      <c r="A283" s="28">
        <v>983965</v>
      </c>
      <c r="B283" s="27" t="s">
        <v>308</v>
      </c>
      <c r="C283" s="28" t="s">
        <v>32</v>
      </c>
      <c r="D283" s="29">
        <v>1656.25</v>
      </c>
      <c r="E283" s="30"/>
    </row>
    <row r="284" spans="1:5" ht="10.5">
      <c r="A284" s="28"/>
      <c r="C284" s="12" t="s">
        <v>10</v>
      </c>
      <c r="D284" s="30">
        <f>SUM(D89:D283)</f>
        <v>79644021.52050005</v>
      </c>
      <c r="E284" s="30"/>
    </row>
    <row r="285" spans="1:5" ht="10.5">
      <c r="A285" s="28">
        <v>981303</v>
      </c>
      <c r="B285" s="27" t="s">
        <v>309</v>
      </c>
      <c r="C285" s="28" t="s">
        <v>33</v>
      </c>
      <c r="D285" s="29">
        <v>32031.08</v>
      </c>
      <c r="E285" s="30"/>
    </row>
    <row r="286" spans="1:5" ht="10.5">
      <c r="A286" s="28">
        <v>981309</v>
      </c>
      <c r="B286" s="27" t="s">
        <v>310</v>
      </c>
      <c r="C286" s="28" t="s">
        <v>33</v>
      </c>
      <c r="D286" s="29">
        <v>20019.41</v>
      </c>
      <c r="E286" s="30"/>
    </row>
    <row r="287" spans="1:5" ht="10.5">
      <c r="A287" s="28">
        <v>981587</v>
      </c>
      <c r="B287" s="27" t="s">
        <v>311</v>
      </c>
      <c r="C287" s="28" t="s">
        <v>33</v>
      </c>
      <c r="D287" s="29">
        <v>1609147.46</v>
      </c>
      <c r="E287" s="30"/>
    </row>
    <row r="288" spans="1:5" ht="10.5">
      <c r="A288" s="28">
        <v>981317</v>
      </c>
      <c r="B288" s="27" t="s">
        <v>312</v>
      </c>
      <c r="C288" s="28" t="s">
        <v>33</v>
      </c>
      <c r="D288" s="29">
        <v>22021.35</v>
      </c>
      <c r="E288" s="30"/>
    </row>
    <row r="289" spans="1:5" ht="10.5">
      <c r="A289" s="28">
        <v>981319</v>
      </c>
      <c r="B289" s="27" t="s">
        <v>313</v>
      </c>
      <c r="C289" s="28" t="s">
        <v>33</v>
      </c>
      <c r="D289" s="29">
        <v>29478.69</v>
      </c>
      <c r="E289" s="30"/>
    </row>
    <row r="290" spans="1:5" ht="10.5">
      <c r="A290" s="28">
        <v>981321</v>
      </c>
      <c r="B290" s="27" t="s">
        <v>314</v>
      </c>
      <c r="C290" s="28" t="s">
        <v>33</v>
      </c>
      <c r="D290" s="29">
        <v>5036747.4955</v>
      </c>
      <c r="E290" s="30"/>
    </row>
    <row r="291" spans="1:5" ht="10.5">
      <c r="A291" s="28">
        <v>980989</v>
      </c>
      <c r="B291" s="27" t="s">
        <v>315</v>
      </c>
      <c r="C291" s="28" t="s">
        <v>33</v>
      </c>
      <c r="D291" s="29">
        <v>21020.39</v>
      </c>
      <c r="E291" s="30"/>
    </row>
    <row r="292" spans="1:5" ht="10.5">
      <c r="A292" s="28">
        <v>981237</v>
      </c>
      <c r="B292" s="27" t="s">
        <v>316</v>
      </c>
      <c r="C292" s="28" t="s">
        <v>33</v>
      </c>
      <c r="D292" s="29">
        <v>22021.35</v>
      </c>
      <c r="E292" s="30"/>
    </row>
    <row r="293" spans="1:5" ht="10.5">
      <c r="A293" s="28">
        <v>981345</v>
      </c>
      <c r="B293" s="27" t="s">
        <v>317</v>
      </c>
      <c r="C293" s="28" t="s">
        <v>33</v>
      </c>
      <c r="D293" s="29">
        <v>28027.17</v>
      </c>
      <c r="E293" s="30"/>
    </row>
    <row r="294" spans="1:5" ht="10.5">
      <c r="A294" s="28">
        <v>981351</v>
      </c>
      <c r="B294" s="27" t="s">
        <v>318</v>
      </c>
      <c r="C294" s="28" t="s">
        <v>33</v>
      </c>
      <c r="D294" s="29">
        <v>32031.08</v>
      </c>
      <c r="E294" s="30"/>
    </row>
    <row r="295" spans="1:5" ht="10.5">
      <c r="A295" s="28">
        <v>981355</v>
      </c>
      <c r="B295" s="27" t="s">
        <v>319</v>
      </c>
      <c r="C295" s="28" t="s">
        <v>33</v>
      </c>
      <c r="D295" s="29">
        <v>34033.04</v>
      </c>
      <c r="E295" s="30"/>
    </row>
    <row r="296" spans="1:5" ht="10.5">
      <c r="A296" s="28">
        <v>981359</v>
      </c>
      <c r="B296" s="27" t="s">
        <v>320</v>
      </c>
      <c r="C296" s="28" t="s">
        <v>33</v>
      </c>
      <c r="D296" s="29">
        <v>23022.33</v>
      </c>
      <c r="E296" s="30"/>
    </row>
    <row r="297" spans="1:5" ht="10.5">
      <c r="A297" s="28">
        <v>981361</v>
      </c>
      <c r="B297" s="27" t="s">
        <v>321</v>
      </c>
      <c r="C297" s="28" t="s">
        <v>33</v>
      </c>
      <c r="D297" s="29">
        <v>25024.26</v>
      </c>
      <c r="E297" s="30"/>
    </row>
    <row r="298" spans="1:5" ht="10.5">
      <c r="A298" s="28">
        <v>981367</v>
      </c>
      <c r="B298" s="27" t="s">
        <v>322</v>
      </c>
      <c r="C298" s="28" t="s">
        <v>33</v>
      </c>
      <c r="D298" s="29">
        <v>23022.33</v>
      </c>
      <c r="E298" s="30"/>
    </row>
    <row r="299" spans="1:5" ht="10.5">
      <c r="A299" s="28">
        <v>980983</v>
      </c>
      <c r="B299" s="27" t="s">
        <v>323</v>
      </c>
      <c r="C299" s="28" t="s">
        <v>33</v>
      </c>
      <c r="D299" s="29">
        <v>20019.41</v>
      </c>
      <c r="E299" s="30"/>
    </row>
    <row r="300" spans="1:5" ht="10.5">
      <c r="A300" s="28">
        <v>981373</v>
      </c>
      <c r="B300" s="27" t="s">
        <v>324</v>
      </c>
      <c r="C300" s="28" t="s">
        <v>33</v>
      </c>
      <c r="D300" s="29">
        <v>29478.69</v>
      </c>
      <c r="E300" s="30"/>
    </row>
    <row r="301" spans="1:5" ht="10.5">
      <c r="A301" s="28">
        <v>981377</v>
      </c>
      <c r="B301" s="27" t="s">
        <v>325</v>
      </c>
      <c r="C301" s="28" t="s">
        <v>33</v>
      </c>
      <c r="D301" s="29">
        <v>22021.35</v>
      </c>
      <c r="E301" s="30"/>
    </row>
    <row r="302" spans="1:5" ht="10.5">
      <c r="A302" s="28">
        <v>981381</v>
      </c>
      <c r="B302" s="27" t="s">
        <v>326</v>
      </c>
      <c r="C302" s="28" t="s">
        <v>33</v>
      </c>
      <c r="D302" s="29">
        <v>25024.26</v>
      </c>
      <c r="E302" s="30"/>
    </row>
    <row r="303" spans="1:5" ht="10.5">
      <c r="A303" s="28">
        <v>981383</v>
      </c>
      <c r="B303" s="27" t="s">
        <v>327</v>
      </c>
      <c r="C303" s="28" t="s">
        <v>33</v>
      </c>
      <c r="D303" s="29">
        <v>34033.04</v>
      </c>
      <c r="E303" s="30"/>
    </row>
    <row r="304" spans="1:5" ht="10.5">
      <c r="A304" s="28">
        <v>981241</v>
      </c>
      <c r="B304" s="27" t="s">
        <v>328</v>
      </c>
      <c r="C304" s="28" t="s">
        <v>33</v>
      </c>
      <c r="D304" s="29">
        <v>24023.29</v>
      </c>
      <c r="E304" s="30"/>
    </row>
    <row r="305" spans="1:5" ht="10.5">
      <c r="A305" s="28">
        <v>981589</v>
      </c>
      <c r="B305" s="27" t="s">
        <v>329</v>
      </c>
      <c r="C305" s="28" t="s">
        <v>33</v>
      </c>
      <c r="D305" s="29">
        <v>25024.26</v>
      </c>
      <c r="E305" s="30"/>
    </row>
    <row r="306" spans="1:5" ht="10.5">
      <c r="A306" s="28">
        <v>981591</v>
      </c>
      <c r="B306" s="27" t="s">
        <v>330</v>
      </c>
      <c r="C306" s="28" t="s">
        <v>33</v>
      </c>
      <c r="D306" s="29">
        <v>24023.29</v>
      </c>
      <c r="E306" s="30"/>
    </row>
    <row r="307" spans="1:5" ht="10.5">
      <c r="A307" s="28">
        <v>981389</v>
      </c>
      <c r="B307" s="27" t="s">
        <v>331</v>
      </c>
      <c r="C307" s="28" t="s">
        <v>33</v>
      </c>
      <c r="D307" s="29">
        <v>3313041.17</v>
      </c>
      <c r="E307" s="30"/>
    </row>
    <row r="308" spans="1:5" ht="10.5">
      <c r="A308" s="28">
        <v>981391</v>
      </c>
      <c r="B308" s="27" t="s">
        <v>332</v>
      </c>
      <c r="C308" s="28" t="s">
        <v>33</v>
      </c>
      <c r="D308" s="29">
        <v>21020.39</v>
      </c>
      <c r="E308" s="30"/>
    </row>
    <row r="309" spans="1:5" ht="10.5">
      <c r="A309" s="28">
        <v>981393</v>
      </c>
      <c r="B309" s="27" t="s">
        <v>333</v>
      </c>
      <c r="C309" s="28" t="s">
        <v>33</v>
      </c>
      <c r="D309" s="29">
        <v>20019.41</v>
      </c>
      <c r="E309" s="30"/>
    </row>
    <row r="310" spans="1:5" ht="10.5">
      <c r="A310" s="28">
        <v>981249</v>
      </c>
      <c r="B310" s="27" t="s">
        <v>334</v>
      </c>
      <c r="C310" s="28" t="s">
        <v>33</v>
      </c>
      <c r="D310" s="29">
        <v>23022.33</v>
      </c>
      <c r="E310" s="30"/>
    </row>
    <row r="311" spans="1:5" ht="10.5">
      <c r="A311" s="28">
        <v>981395</v>
      </c>
      <c r="B311" s="27" t="s">
        <v>335</v>
      </c>
      <c r="C311" s="28" t="s">
        <v>33</v>
      </c>
      <c r="D311" s="29">
        <v>32031.08</v>
      </c>
      <c r="E311" s="30"/>
    </row>
    <row r="312" spans="1:5" ht="10.5">
      <c r="A312" s="28">
        <v>981399</v>
      </c>
      <c r="B312" s="27" t="s">
        <v>336</v>
      </c>
      <c r="C312" s="28" t="s">
        <v>33</v>
      </c>
      <c r="D312" s="29">
        <v>20019.41</v>
      </c>
      <c r="E312" s="30"/>
    </row>
    <row r="313" spans="1:5" ht="10.5">
      <c r="A313" s="28">
        <v>981401</v>
      </c>
      <c r="B313" s="27" t="s">
        <v>337</v>
      </c>
      <c r="C313" s="28" t="s">
        <v>33</v>
      </c>
      <c r="D313" s="29">
        <v>29028.17</v>
      </c>
      <c r="E313" s="30"/>
    </row>
    <row r="314" spans="1:5" ht="10.5">
      <c r="A314" s="28">
        <v>981405</v>
      </c>
      <c r="B314" s="27" t="s">
        <v>338</v>
      </c>
      <c r="C314" s="28" t="s">
        <v>33</v>
      </c>
      <c r="D314" s="29">
        <v>24023.29</v>
      </c>
      <c r="E314" s="30"/>
    </row>
    <row r="315" spans="1:5" ht="10.5">
      <c r="A315" s="28">
        <v>981407</v>
      </c>
      <c r="B315" s="27" t="s">
        <v>339</v>
      </c>
      <c r="C315" s="28" t="s">
        <v>33</v>
      </c>
      <c r="D315" s="29">
        <v>26025.24</v>
      </c>
      <c r="E315" s="30"/>
    </row>
    <row r="316" spans="1:5" ht="10.5">
      <c r="A316" s="28">
        <v>981593</v>
      </c>
      <c r="B316" s="27" t="s">
        <v>340</v>
      </c>
      <c r="C316" s="28" t="s">
        <v>33</v>
      </c>
      <c r="D316" s="29">
        <v>1380390.1130000001</v>
      </c>
      <c r="E316" s="30"/>
    </row>
    <row r="317" spans="1:5" ht="10.5">
      <c r="A317" s="28">
        <v>981413</v>
      </c>
      <c r="B317" s="27" t="s">
        <v>341</v>
      </c>
      <c r="C317" s="28" t="s">
        <v>33</v>
      </c>
      <c r="D317" s="29">
        <v>27026.23</v>
      </c>
      <c r="E317" s="30"/>
    </row>
    <row r="318" spans="1:5" ht="10.5">
      <c r="A318" s="28">
        <v>981259</v>
      </c>
      <c r="B318" s="27" t="s">
        <v>342</v>
      </c>
      <c r="C318" s="28" t="s">
        <v>33</v>
      </c>
      <c r="D318" s="29">
        <v>21020.39</v>
      </c>
      <c r="E318" s="30"/>
    </row>
    <row r="319" spans="1:5" ht="10.5">
      <c r="A319" s="28">
        <v>981417</v>
      </c>
      <c r="B319" s="27" t="s">
        <v>343</v>
      </c>
      <c r="C319" s="28" t="s">
        <v>33</v>
      </c>
      <c r="D319" s="29">
        <v>30029.15</v>
      </c>
      <c r="E319" s="30"/>
    </row>
    <row r="320" spans="1:5" ht="10.5">
      <c r="A320" s="28">
        <v>981419</v>
      </c>
      <c r="B320" s="27" t="s">
        <v>344</v>
      </c>
      <c r="C320" s="28" t="s">
        <v>33</v>
      </c>
      <c r="D320" s="29">
        <v>30029.15</v>
      </c>
      <c r="E320" s="30"/>
    </row>
    <row r="321" spans="1:5" ht="10.5">
      <c r="A321" s="28">
        <v>981423</v>
      </c>
      <c r="B321" s="27" t="s">
        <v>345</v>
      </c>
      <c r="C321" s="28" t="s">
        <v>33</v>
      </c>
      <c r="D321" s="29">
        <v>25024.26</v>
      </c>
      <c r="E321" s="30"/>
    </row>
    <row r="322" spans="1:5" ht="10.5">
      <c r="A322" s="28">
        <v>981427</v>
      </c>
      <c r="B322" s="27" t="s">
        <v>346</v>
      </c>
      <c r="C322" s="28" t="s">
        <v>33</v>
      </c>
      <c r="D322" s="29">
        <v>31030.1</v>
      </c>
      <c r="E322" s="30"/>
    </row>
    <row r="323" spans="1:5" ht="10.5">
      <c r="A323" s="28">
        <v>981429</v>
      </c>
      <c r="B323" s="27" t="s">
        <v>347</v>
      </c>
      <c r="C323" s="28" t="s">
        <v>33</v>
      </c>
      <c r="D323" s="29">
        <v>1595965.76</v>
      </c>
      <c r="E323" s="30"/>
    </row>
    <row r="324" spans="1:5" ht="10.5">
      <c r="A324" s="28">
        <v>981595</v>
      </c>
      <c r="B324" s="27" t="s">
        <v>348</v>
      </c>
      <c r="C324" s="28" t="s">
        <v>33</v>
      </c>
      <c r="D324" s="29">
        <v>1114917.13</v>
      </c>
      <c r="E324" s="30"/>
    </row>
    <row r="325" spans="1:5" ht="10.5">
      <c r="A325" s="28">
        <v>980985</v>
      </c>
      <c r="B325" s="27" t="s">
        <v>349</v>
      </c>
      <c r="C325" s="28" t="s">
        <v>33</v>
      </c>
      <c r="D325" s="29">
        <v>22021.35</v>
      </c>
      <c r="E325" s="30"/>
    </row>
    <row r="326" spans="1:5" ht="10.5">
      <c r="A326" s="28">
        <v>981457</v>
      </c>
      <c r="B326" s="27" t="s">
        <v>350</v>
      </c>
      <c r="C326" s="28" t="s">
        <v>33</v>
      </c>
      <c r="D326" s="29">
        <v>26025.24</v>
      </c>
      <c r="E326" s="30"/>
    </row>
    <row r="327" spans="1:5" ht="10.5">
      <c r="A327" s="28">
        <v>981459</v>
      </c>
      <c r="B327" s="27" t="s">
        <v>351</v>
      </c>
      <c r="C327" s="28" t="s">
        <v>33</v>
      </c>
      <c r="D327" s="29">
        <v>20019.41</v>
      </c>
      <c r="E327" s="30"/>
    </row>
    <row r="328" spans="1:5" ht="10.5">
      <c r="A328" s="28">
        <v>981461</v>
      </c>
      <c r="B328" s="27" t="s">
        <v>352</v>
      </c>
      <c r="C328" s="28" t="s">
        <v>33</v>
      </c>
      <c r="D328" s="29">
        <v>28027.17</v>
      </c>
      <c r="E328" s="30"/>
    </row>
    <row r="329" spans="1:5" ht="10.5">
      <c r="A329" s="28">
        <v>981465</v>
      </c>
      <c r="B329" s="27" t="s">
        <v>353</v>
      </c>
      <c r="C329" s="28" t="s">
        <v>33</v>
      </c>
      <c r="D329" s="29">
        <v>21020.39</v>
      </c>
      <c r="E329" s="30"/>
    </row>
    <row r="330" spans="1:5" ht="10.5">
      <c r="A330" s="28">
        <v>981263</v>
      </c>
      <c r="B330" s="27" t="s">
        <v>354</v>
      </c>
      <c r="C330" s="28" t="s">
        <v>33</v>
      </c>
      <c r="D330" s="29">
        <v>21020.39</v>
      </c>
      <c r="E330" s="30"/>
    </row>
    <row r="331" spans="1:5" ht="10.5">
      <c r="A331" s="28">
        <v>981473</v>
      </c>
      <c r="B331" s="27" t="s">
        <v>355</v>
      </c>
      <c r="C331" s="28" t="s">
        <v>33</v>
      </c>
      <c r="D331" s="29">
        <v>24023.29</v>
      </c>
      <c r="E331" s="30"/>
    </row>
    <row r="332" spans="1:5" ht="10.5">
      <c r="A332" s="28">
        <v>981477</v>
      </c>
      <c r="B332" s="27" t="s">
        <v>356</v>
      </c>
      <c r="C332" s="28" t="s">
        <v>33</v>
      </c>
      <c r="D332" s="29">
        <v>20019.41</v>
      </c>
      <c r="E332" s="30"/>
    </row>
    <row r="333" spans="1:5" ht="10.5">
      <c r="A333" s="28">
        <v>981479</v>
      </c>
      <c r="B333" s="27" t="s">
        <v>357</v>
      </c>
      <c r="C333" s="28" t="s">
        <v>33</v>
      </c>
      <c r="D333" s="29">
        <v>24023.29</v>
      </c>
      <c r="E333" s="30"/>
    </row>
    <row r="334" spans="1:5" ht="10.5">
      <c r="A334" s="28">
        <v>981481</v>
      </c>
      <c r="B334" s="27" t="s">
        <v>358</v>
      </c>
      <c r="C334" s="28" t="s">
        <v>33</v>
      </c>
      <c r="D334" s="29">
        <v>22021.35</v>
      </c>
      <c r="E334" s="30"/>
    </row>
    <row r="335" spans="1:5" ht="10.5">
      <c r="A335" s="28">
        <v>981487</v>
      </c>
      <c r="B335" s="27" t="s">
        <v>359</v>
      </c>
      <c r="C335" s="28" t="s">
        <v>33</v>
      </c>
      <c r="D335" s="29">
        <v>28027.17</v>
      </c>
      <c r="E335" s="30"/>
    </row>
    <row r="336" spans="1:5" ht="10.5">
      <c r="A336" s="28">
        <v>981489</v>
      </c>
      <c r="B336" s="27" t="s">
        <v>360</v>
      </c>
      <c r="C336" s="28" t="s">
        <v>33</v>
      </c>
      <c r="D336" s="29">
        <v>27026.23</v>
      </c>
      <c r="E336" s="30"/>
    </row>
    <row r="337" spans="1:5" ht="10.5">
      <c r="A337" s="28">
        <v>981499</v>
      </c>
      <c r="B337" s="27" t="s">
        <v>361</v>
      </c>
      <c r="C337" s="28" t="s">
        <v>33</v>
      </c>
      <c r="D337" s="29">
        <v>20019.41</v>
      </c>
      <c r="E337" s="30"/>
    </row>
    <row r="338" spans="1:5" ht="10.5">
      <c r="A338" s="28">
        <v>981505</v>
      </c>
      <c r="B338" s="27" t="s">
        <v>362</v>
      </c>
      <c r="C338" s="28" t="s">
        <v>33</v>
      </c>
      <c r="D338" s="29">
        <v>1946067.93</v>
      </c>
      <c r="E338" s="30"/>
    </row>
    <row r="339" spans="1:5" ht="10.5">
      <c r="A339" s="28">
        <v>981599</v>
      </c>
      <c r="B339" s="27" t="s">
        <v>363</v>
      </c>
      <c r="C339" s="28" t="s">
        <v>33</v>
      </c>
      <c r="D339" s="29">
        <v>61549.54</v>
      </c>
      <c r="E339" s="30"/>
    </row>
    <row r="340" spans="1:5" ht="10.5">
      <c r="A340" s="28">
        <v>981509</v>
      </c>
      <c r="B340" s="27" t="s">
        <v>364</v>
      </c>
      <c r="C340" s="28" t="s">
        <v>33</v>
      </c>
      <c r="D340" s="29">
        <v>21020.39</v>
      </c>
      <c r="E340" s="30"/>
    </row>
    <row r="341" spans="1:5" ht="10.5">
      <c r="A341" s="28">
        <v>981515</v>
      </c>
      <c r="B341" s="27" t="s">
        <v>365</v>
      </c>
      <c r="C341" s="28" t="s">
        <v>33</v>
      </c>
      <c r="D341" s="29">
        <v>29028.17</v>
      </c>
      <c r="E341" s="30"/>
    </row>
    <row r="342" spans="1:5" ht="10.5">
      <c r="A342" s="28">
        <v>981269</v>
      </c>
      <c r="B342" s="27" t="s">
        <v>366</v>
      </c>
      <c r="C342" s="28" t="s">
        <v>33</v>
      </c>
      <c r="D342" s="29">
        <v>20019.41</v>
      </c>
      <c r="E342" s="30"/>
    </row>
    <row r="343" spans="1:5" ht="10.5">
      <c r="A343" s="28">
        <v>981521</v>
      </c>
      <c r="B343" s="27" t="s">
        <v>367</v>
      </c>
      <c r="C343" s="28" t="s">
        <v>33</v>
      </c>
      <c r="D343" s="29">
        <v>21020.39</v>
      </c>
      <c r="E343" s="30"/>
    </row>
    <row r="344" spans="1:5" ht="10.5">
      <c r="A344" s="28">
        <v>989917</v>
      </c>
      <c r="B344" s="27" t="s">
        <v>368</v>
      </c>
      <c r="C344" s="28" t="s">
        <v>33</v>
      </c>
      <c r="D344" s="29">
        <v>25024.26</v>
      </c>
      <c r="E344" s="30"/>
    </row>
    <row r="345" spans="1:5" ht="10.5">
      <c r="A345" s="28">
        <v>981535</v>
      </c>
      <c r="B345" s="27" t="s">
        <v>369</v>
      </c>
      <c r="C345" s="28" t="s">
        <v>33</v>
      </c>
      <c r="D345" s="29">
        <v>26025.24</v>
      </c>
      <c r="E345" s="30"/>
    </row>
    <row r="346" spans="1:5" ht="10.5">
      <c r="A346" s="28">
        <v>981545</v>
      </c>
      <c r="B346" s="27" t="s">
        <v>370</v>
      </c>
      <c r="C346" s="28" t="s">
        <v>33</v>
      </c>
      <c r="D346" s="29">
        <v>31030.1</v>
      </c>
      <c r="E346" s="30"/>
    </row>
    <row r="347" spans="1:5" ht="10.5">
      <c r="A347" s="28">
        <v>981541</v>
      </c>
      <c r="B347" s="27" t="s">
        <v>371</v>
      </c>
      <c r="C347" s="28" t="s">
        <v>33</v>
      </c>
      <c r="D347" s="29">
        <v>27026.23</v>
      </c>
      <c r="E347" s="30"/>
    </row>
    <row r="348" spans="1:5" ht="10.5">
      <c r="A348" s="28">
        <v>981547</v>
      </c>
      <c r="B348" s="27" t="s">
        <v>372</v>
      </c>
      <c r="C348" s="28" t="s">
        <v>33</v>
      </c>
      <c r="D348" s="29">
        <v>30029.15</v>
      </c>
      <c r="E348" s="30"/>
    </row>
    <row r="349" spans="1:5" ht="10.5">
      <c r="A349" s="28">
        <v>981549</v>
      </c>
      <c r="B349" s="27" t="s">
        <v>373</v>
      </c>
      <c r="C349" s="28" t="s">
        <v>33</v>
      </c>
      <c r="D349" s="29">
        <v>29028.17</v>
      </c>
      <c r="E349" s="30"/>
    </row>
    <row r="350" spans="1:5" ht="10.5">
      <c r="A350" s="28">
        <v>981553</v>
      </c>
      <c r="B350" s="27" t="s">
        <v>374</v>
      </c>
      <c r="C350" s="28" t="s">
        <v>33</v>
      </c>
      <c r="D350" s="29">
        <v>21020.39</v>
      </c>
      <c r="E350" s="30"/>
    </row>
    <row r="351" spans="1:5" ht="10.5">
      <c r="A351" s="28">
        <v>981557</v>
      </c>
      <c r="B351" s="27" t="s">
        <v>375</v>
      </c>
      <c r="C351" s="28" t="s">
        <v>33</v>
      </c>
      <c r="D351" s="29">
        <v>20019.41</v>
      </c>
      <c r="E351" s="30"/>
    </row>
    <row r="352" spans="1:5" ht="10.5">
      <c r="A352" s="28">
        <v>981559</v>
      </c>
      <c r="B352" s="27" t="s">
        <v>376</v>
      </c>
      <c r="C352" s="28" t="s">
        <v>33</v>
      </c>
      <c r="D352" s="29">
        <v>40038.89</v>
      </c>
      <c r="E352" s="30"/>
    </row>
    <row r="353" spans="1:5" ht="10.5">
      <c r="A353" s="28">
        <v>981565</v>
      </c>
      <c r="B353" s="27" t="s">
        <v>377</v>
      </c>
      <c r="C353" s="28" t="s">
        <v>33</v>
      </c>
      <c r="D353" s="29">
        <v>27026.23</v>
      </c>
      <c r="E353" s="30"/>
    </row>
    <row r="354" spans="1:5" ht="10.5">
      <c r="A354" s="28">
        <v>981277</v>
      </c>
      <c r="B354" s="27" t="s">
        <v>378</v>
      </c>
      <c r="C354" s="28" t="s">
        <v>33</v>
      </c>
      <c r="D354" s="29">
        <v>22021.35</v>
      </c>
      <c r="E354" s="30"/>
    </row>
    <row r="355" spans="1:5" ht="10.5">
      <c r="A355" s="28">
        <v>981569</v>
      </c>
      <c r="B355" s="27" t="s">
        <v>379</v>
      </c>
      <c r="C355" s="28" t="s">
        <v>33</v>
      </c>
      <c r="D355" s="29">
        <v>33032.07</v>
      </c>
      <c r="E355" s="30"/>
    </row>
    <row r="356" spans="1:5" ht="10.5">
      <c r="A356" s="28">
        <v>981571</v>
      </c>
      <c r="B356" s="27" t="s">
        <v>380</v>
      </c>
      <c r="C356" s="28" t="s">
        <v>33</v>
      </c>
      <c r="D356" s="29">
        <v>1532495.54</v>
      </c>
      <c r="E356" s="30"/>
    </row>
    <row r="357" spans="1:5" ht="10.5">
      <c r="A357" s="28">
        <v>981279</v>
      </c>
      <c r="B357" s="27" t="s">
        <v>381</v>
      </c>
      <c r="C357" s="28" t="s">
        <v>33</v>
      </c>
      <c r="D357" s="29">
        <v>21020.39</v>
      </c>
      <c r="E357" s="30"/>
    </row>
    <row r="358" spans="1:5" ht="10.5">
      <c r="A358" s="28">
        <v>981573</v>
      </c>
      <c r="B358" s="27" t="s">
        <v>382</v>
      </c>
      <c r="C358" s="28" t="s">
        <v>33</v>
      </c>
      <c r="D358" s="29">
        <v>27026.23</v>
      </c>
      <c r="E358" s="30"/>
    </row>
    <row r="359" spans="1:5" ht="10.5">
      <c r="A359" s="28">
        <v>989855</v>
      </c>
      <c r="B359" s="27" t="s">
        <v>383</v>
      </c>
      <c r="C359" s="28" t="s">
        <v>33</v>
      </c>
      <c r="D359" s="29">
        <v>24023.29</v>
      </c>
      <c r="E359" s="30"/>
    </row>
    <row r="360" spans="1:5" ht="10.5">
      <c r="A360" s="28">
        <v>981577</v>
      </c>
      <c r="B360" s="27" t="s">
        <v>384</v>
      </c>
      <c r="C360" s="28" t="s">
        <v>33</v>
      </c>
      <c r="D360" s="29">
        <v>24023.29</v>
      </c>
      <c r="E360" s="30"/>
    </row>
    <row r="361" spans="1:5" ht="10.5">
      <c r="A361" s="28">
        <v>981579</v>
      </c>
      <c r="B361" s="27" t="s">
        <v>385</v>
      </c>
      <c r="C361" s="28" t="s">
        <v>33</v>
      </c>
      <c r="D361" s="29">
        <v>21020.39</v>
      </c>
      <c r="E361" s="30"/>
    </row>
    <row r="362" spans="1:5" ht="10.5">
      <c r="A362" s="28">
        <v>989857</v>
      </c>
      <c r="B362" s="27" t="s">
        <v>386</v>
      </c>
      <c r="C362" s="28" t="s">
        <v>33</v>
      </c>
      <c r="D362" s="29">
        <v>24023.29</v>
      </c>
      <c r="E362" s="30"/>
    </row>
    <row r="363" spans="1:5" ht="10.5">
      <c r="A363" s="28">
        <v>981583</v>
      </c>
      <c r="B363" s="27" t="s">
        <v>387</v>
      </c>
      <c r="C363" s="28" t="s">
        <v>33</v>
      </c>
      <c r="D363" s="29">
        <v>31030.1</v>
      </c>
      <c r="E363" s="30"/>
    </row>
    <row r="364" spans="1:5" ht="10.5">
      <c r="A364" s="28"/>
      <c r="C364" s="12" t="s">
        <v>6</v>
      </c>
      <c r="D364" s="30">
        <f>SUM(D285:D363)</f>
        <v>19362941.73850001</v>
      </c>
      <c r="E364" s="30"/>
    </row>
    <row r="365" spans="1:5" ht="10.5">
      <c r="A365" s="28">
        <v>985601</v>
      </c>
      <c r="B365" s="27" t="s">
        <v>388</v>
      </c>
      <c r="C365" s="28" t="s">
        <v>34</v>
      </c>
      <c r="D365" s="29">
        <v>46957.64</v>
      </c>
      <c r="E365" s="30"/>
    </row>
    <row r="366" spans="1:5" ht="10.5">
      <c r="A366" s="28">
        <v>985717</v>
      </c>
      <c r="B366" s="27" t="s">
        <v>389</v>
      </c>
      <c r="C366" s="28" t="s">
        <v>34</v>
      </c>
      <c r="D366" s="29">
        <v>35623.03</v>
      </c>
      <c r="E366" s="30"/>
    </row>
    <row r="367" spans="1:5" ht="10.5">
      <c r="A367" s="28">
        <v>985733</v>
      </c>
      <c r="B367" s="27" t="s">
        <v>390</v>
      </c>
      <c r="C367" s="28" t="s">
        <v>34</v>
      </c>
      <c r="D367" s="29">
        <v>32384.58</v>
      </c>
      <c r="E367" s="30"/>
    </row>
    <row r="368" spans="1:5" ht="10.5">
      <c r="A368" s="28">
        <v>985603</v>
      </c>
      <c r="B368" s="27" t="s">
        <v>391</v>
      </c>
      <c r="C368" s="28" t="s">
        <v>34</v>
      </c>
      <c r="D368" s="29">
        <v>45338.43</v>
      </c>
      <c r="E368" s="30"/>
    </row>
    <row r="369" spans="1:5" ht="10.5">
      <c r="A369" s="28">
        <v>985605</v>
      </c>
      <c r="B369" s="27" t="s">
        <v>392</v>
      </c>
      <c r="C369" s="28" t="s">
        <v>34</v>
      </c>
      <c r="D369" s="29">
        <v>35623.03</v>
      </c>
      <c r="E369" s="30"/>
    </row>
    <row r="370" spans="1:5" ht="10.5">
      <c r="A370" s="28">
        <v>985719</v>
      </c>
      <c r="B370" s="27" t="s">
        <v>393</v>
      </c>
      <c r="C370" s="28" t="s">
        <v>34</v>
      </c>
      <c r="D370" s="29">
        <v>32384.58</v>
      </c>
      <c r="E370" s="30"/>
    </row>
    <row r="371" spans="1:5" ht="10.5">
      <c r="A371" s="28">
        <v>985607</v>
      </c>
      <c r="B371" s="27" t="s">
        <v>394</v>
      </c>
      <c r="C371" s="28" t="s">
        <v>34</v>
      </c>
      <c r="D371" s="29">
        <v>287084.69</v>
      </c>
      <c r="E371" s="30"/>
    </row>
    <row r="372" spans="1:5" ht="10.5">
      <c r="A372" s="28">
        <v>985609</v>
      </c>
      <c r="B372" s="27" t="s">
        <v>395</v>
      </c>
      <c r="C372" s="28" t="s">
        <v>34</v>
      </c>
      <c r="D372" s="29">
        <v>32384.58</v>
      </c>
      <c r="E372" s="30"/>
    </row>
    <row r="373" spans="1:5" ht="10.5">
      <c r="A373" s="28">
        <v>985611</v>
      </c>
      <c r="B373" s="27" t="s">
        <v>396</v>
      </c>
      <c r="C373" s="28" t="s">
        <v>34</v>
      </c>
      <c r="D373" s="29">
        <v>3858345.96</v>
      </c>
      <c r="E373" s="30"/>
    </row>
    <row r="374" spans="1:5" ht="10.5">
      <c r="A374" s="28">
        <v>985613</v>
      </c>
      <c r="B374" s="27" t="s">
        <v>397</v>
      </c>
      <c r="C374" s="28" t="s">
        <v>34</v>
      </c>
      <c r="D374" s="29">
        <v>32384.58</v>
      </c>
      <c r="E374" s="30"/>
    </row>
    <row r="375" spans="1:5" ht="10.5">
      <c r="A375" s="28">
        <v>985615</v>
      </c>
      <c r="B375" s="27" t="s">
        <v>398</v>
      </c>
      <c r="C375" s="28" t="s">
        <v>34</v>
      </c>
      <c r="D375" s="29">
        <v>43719.19</v>
      </c>
      <c r="E375" s="30"/>
    </row>
    <row r="376" spans="1:5" ht="10.5">
      <c r="A376" s="28">
        <v>985617</v>
      </c>
      <c r="B376" s="27" t="s">
        <v>399</v>
      </c>
      <c r="C376" s="28" t="s">
        <v>34</v>
      </c>
      <c r="D376" s="29">
        <v>48576.88</v>
      </c>
      <c r="E376" s="30"/>
    </row>
    <row r="377" spans="1:5" ht="10.5">
      <c r="A377" s="28">
        <v>985619</v>
      </c>
      <c r="B377" s="27" t="s">
        <v>400</v>
      </c>
      <c r="C377" s="28" t="s">
        <v>34</v>
      </c>
      <c r="D377" s="29">
        <v>35623.03</v>
      </c>
      <c r="E377" s="30"/>
    </row>
    <row r="378" spans="1:5" ht="10.5">
      <c r="A378" s="28">
        <v>985621</v>
      </c>
      <c r="B378" s="27" t="s">
        <v>401</v>
      </c>
      <c r="C378" s="28" t="s">
        <v>34</v>
      </c>
      <c r="D378" s="29">
        <v>32384.58</v>
      </c>
      <c r="E378" s="30"/>
    </row>
    <row r="379" spans="1:5" ht="10.5">
      <c r="A379" s="28">
        <v>980758</v>
      </c>
      <c r="B379" s="27" t="s">
        <v>402</v>
      </c>
      <c r="C379" s="28" t="s">
        <v>34</v>
      </c>
      <c r="D379" s="29">
        <v>34003.81</v>
      </c>
      <c r="E379" s="30"/>
    </row>
    <row r="380" spans="1:5" ht="10.5">
      <c r="A380" s="28">
        <v>985623</v>
      </c>
      <c r="B380" s="27" t="s">
        <v>403</v>
      </c>
      <c r="C380" s="28" t="s">
        <v>34</v>
      </c>
      <c r="D380" s="29">
        <v>64769.19</v>
      </c>
      <c r="E380" s="30"/>
    </row>
    <row r="381" spans="1:5" ht="10.5">
      <c r="A381" s="28">
        <v>985627</v>
      </c>
      <c r="B381" s="27" t="s">
        <v>404</v>
      </c>
      <c r="C381" s="28" t="s">
        <v>34</v>
      </c>
      <c r="D381" s="29">
        <v>46957.64</v>
      </c>
      <c r="E381" s="30"/>
    </row>
    <row r="382" spans="1:5" ht="10.5">
      <c r="A382" s="28">
        <v>985629</v>
      </c>
      <c r="B382" s="27" t="s">
        <v>405</v>
      </c>
      <c r="C382" s="28" t="s">
        <v>34</v>
      </c>
      <c r="D382" s="29">
        <v>61530.73</v>
      </c>
      <c r="E382" s="30"/>
    </row>
    <row r="383" spans="1:5" ht="10.5">
      <c r="A383" s="28">
        <v>985631</v>
      </c>
      <c r="B383" s="27" t="s">
        <v>406</v>
      </c>
      <c r="C383" s="28" t="s">
        <v>34</v>
      </c>
      <c r="D383" s="29">
        <v>886134.3925</v>
      </c>
      <c r="E383" s="30"/>
    </row>
    <row r="384" spans="1:5" ht="10.5">
      <c r="A384" s="28">
        <v>985633</v>
      </c>
      <c r="B384" s="27" t="s">
        <v>407</v>
      </c>
      <c r="C384" s="28" t="s">
        <v>34</v>
      </c>
      <c r="D384" s="29">
        <v>34003.81</v>
      </c>
      <c r="E384" s="30"/>
    </row>
    <row r="385" spans="1:5" ht="10.5">
      <c r="A385" s="28">
        <v>985635</v>
      </c>
      <c r="B385" s="27" t="s">
        <v>408</v>
      </c>
      <c r="C385" s="28" t="s">
        <v>34</v>
      </c>
      <c r="D385" s="29">
        <v>32384.58</v>
      </c>
      <c r="E385" s="30"/>
    </row>
    <row r="386" spans="1:5" ht="10.5">
      <c r="A386" s="28">
        <v>985637</v>
      </c>
      <c r="B386" s="27" t="s">
        <v>409</v>
      </c>
      <c r="C386" s="28" t="s">
        <v>34</v>
      </c>
      <c r="D386" s="29">
        <v>45338.43</v>
      </c>
      <c r="E386" s="30"/>
    </row>
    <row r="387" spans="1:5" ht="10.5">
      <c r="A387" s="28">
        <v>985639</v>
      </c>
      <c r="B387" s="27" t="s">
        <v>410</v>
      </c>
      <c r="C387" s="28" t="s">
        <v>34</v>
      </c>
      <c r="D387" s="29">
        <v>32384.58</v>
      </c>
      <c r="E387" s="30"/>
    </row>
    <row r="388" spans="1:5" ht="10.5">
      <c r="A388" s="28">
        <v>985641</v>
      </c>
      <c r="B388" s="27" t="s">
        <v>411</v>
      </c>
      <c r="C388" s="28" t="s">
        <v>34</v>
      </c>
      <c r="D388" s="29">
        <v>42099.96</v>
      </c>
      <c r="E388" s="30"/>
    </row>
    <row r="389" spans="1:5" ht="10.5">
      <c r="A389" s="28">
        <v>985643</v>
      </c>
      <c r="B389" s="27" t="s">
        <v>412</v>
      </c>
      <c r="C389" s="28" t="s">
        <v>34</v>
      </c>
      <c r="D389" s="29">
        <v>35623.03</v>
      </c>
      <c r="E389" s="30"/>
    </row>
    <row r="390" spans="1:5" ht="10.5">
      <c r="A390" s="28">
        <v>981114</v>
      </c>
      <c r="B390" s="27" t="s">
        <v>413</v>
      </c>
      <c r="C390" s="28" t="s">
        <v>34</v>
      </c>
      <c r="D390" s="29">
        <v>32384.58</v>
      </c>
      <c r="E390" s="30"/>
    </row>
    <row r="391" spans="1:5" ht="10.5">
      <c r="A391" s="28">
        <v>985645</v>
      </c>
      <c r="B391" s="27" t="s">
        <v>414</v>
      </c>
      <c r="C391" s="28" t="s">
        <v>34</v>
      </c>
      <c r="D391" s="29">
        <v>43719.19</v>
      </c>
      <c r="E391" s="30"/>
    </row>
    <row r="392" spans="1:5" ht="10.5">
      <c r="A392" s="28">
        <v>985647</v>
      </c>
      <c r="B392" s="27" t="s">
        <v>415</v>
      </c>
      <c r="C392" s="28" t="s">
        <v>34</v>
      </c>
      <c r="D392" s="29">
        <v>58292.28</v>
      </c>
      <c r="E392" s="30"/>
    </row>
    <row r="393" spans="1:5" ht="10.5">
      <c r="A393" s="28">
        <v>985709</v>
      </c>
      <c r="B393" s="27" t="s">
        <v>416</v>
      </c>
      <c r="C393" s="28" t="s">
        <v>34</v>
      </c>
      <c r="D393" s="29">
        <v>40480.73</v>
      </c>
      <c r="E393" s="30"/>
    </row>
    <row r="394" spans="1:5" ht="10.5">
      <c r="A394" s="28">
        <v>985649</v>
      </c>
      <c r="B394" s="27" t="s">
        <v>417</v>
      </c>
      <c r="C394" s="28" t="s">
        <v>34</v>
      </c>
      <c r="D394" s="29">
        <v>34003.81</v>
      </c>
      <c r="E394" s="30"/>
    </row>
    <row r="395" spans="1:5" ht="10.5">
      <c r="A395" s="28">
        <v>986011</v>
      </c>
      <c r="B395" s="27" t="s">
        <v>418</v>
      </c>
      <c r="C395" s="28" t="s">
        <v>34</v>
      </c>
      <c r="D395" s="29">
        <v>32384.58</v>
      </c>
      <c r="E395" s="30"/>
    </row>
    <row r="396" spans="1:5" ht="10.5">
      <c r="A396" s="28">
        <v>985651</v>
      </c>
      <c r="B396" s="27" t="s">
        <v>419</v>
      </c>
      <c r="C396" s="28" t="s">
        <v>34</v>
      </c>
      <c r="D396" s="29">
        <v>34003.81</v>
      </c>
      <c r="E396" s="30"/>
    </row>
    <row r="397" spans="1:5" ht="10.5">
      <c r="A397" s="28">
        <v>982931</v>
      </c>
      <c r="B397" s="27" t="s">
        <v>420</v>
      </c>
      <c r="C397" s="28" t="s">
        <v>34</v>
      </c>
      <c r="D397" s="29">
        <v>34003.81</v>
      </c>
      <c r="E397" s="30"/>
    </row>
    <row r="398" spans="1:5" ht="10.5">
      <c r="A398" s="28">
        <v>985653</v>
      </c>
      <c r="B398" s="27" t="s">
        <v>421</v>
      </c>
      <c r="C398" s="28" t="s">
        <v>34</v>
      </c>
      <c r="D398" s="29">
        <v>37242.27</v>
      </c>
      <c r="E398" s="30"/>
    </row>
    <row r="399" spans="1:5" ht="10.5">
      <c r="A399" s="28">
        <v>985655</v>
      </c>
      <c r="B399" s="27" t="s">
        <v>422</v>
      </c>
      <c r="C399" s="28" t="s">
        <v>34</v>
      </c>
      <c r="D399" s="29">
        <v>864801.16</v>
      </c>
      <c r="E399" s="30"/>
    </row>
    <row r="400" spans="1:5" ht="10.5">
      <c r="A400" s="28">
        <v>985657</v>
      </c>
      <c r="B400" s="27" t="s">
        <v>423</v>
      </c>
      <c r="C400" s="28" t="s">
        <v>34</v>
      </c>
      <c r="D400" s="29">
        <v>34003.81</v>
      </c>
      <c r="E400" s="30"/>
    </row>
    <row r="401" spans="1:5" ht="10.5">
      <c r="A401" s="28">
        <v>985659</v>
      </c>
      <c r="B401" s="27" t="s">
        <v>424</v>
      </c>
      <c r="C401" s="28" t="s">
        <v>34</v>
      </c>
      <c r="D401" s="29">
        <v>43719.19</v>
      </c>
      <c r="E401" s="30"/>
    </row>
    <row r="402" spans="1:5" ht="10.5">
      <c r="A402" s="28">
        <v>985713</v>
      </c>
      <c r="B402" s="27" t="s">
        <v>425</v>
      </c>
      <c r="C402" s="28" t="s">
        <v>34</v>
      </c>
      <c r="D402" s="29">
        <v>8462081.7875</v>
      </c>
      <c r="E402" s="30"/>
    </row>
    <row r="403" spans="1:5" ht="10.5">
      <c r="A403" s="28">
        <v>985661</v>
      </c>
      <c r="B403" s="27" t="s">
        <v>426</v>
      </c>
      <c r="C403" s="28" t="s">
        <v>34</v>
      </c>
      <c r="D403" s="29">
        <v>34003.81</v>
      </c>
      <c r="E403" s="30"/>
    </row>
    <row r="404" spans="1:5" ht="10.5">
      <c r="A404" s="28">
        <v>985721</v>
      </c>
      <c r="B404" s="27" t="s">
        <v>427</v>
      </c>
      <c r="C404" s="28" t="s">
        <v>34</v>
      </c>
      <c r="D404" s="29">
        <v>37242.27</v>
      </c>
      <c r="E404" s="30"/>
    </row>
    <row r="405" spans="1:5" ht="10.5">
      <c r="A405" s="28">
        <v>985723</v>
      </c>
      <c r="B405" s="27" t="s">
        <v>428</v>
      </c>
      <c r="C405" s="28" t="s">
        <v>34</v>
      </c>
      <c r="D405" s="29">
        <v>34003.81</v>
      </c>
      <c r="E405" s="30"/>
    </row>
    <row r="406" spans="1:5" ht="10.5">
      <c r="A406" s="28">
        <v>985663</v>
      </c>
      <c r="B406" s="27" t="s">
        <v>429</v>
      </c>
      <c r="C406" s="28" t="s">
        <v>34</v>
      </c>
      <c r="D406" s="29">
        <v>17171747.974999998</v>
      </c>
      <c r="E406" s="30"/>
    </row>
    <row r="407" spans="1:5" ht="10.5">
      <c r="A407" s="28">
        <v>985665</v>
      </c>
      <c r="B407" s="27" t="s">
        <v>430</v>
      </c>
      <c r="C407" s="28" t="s">
        <v>34</v>
      </c>
      <c r="D407" s="29">
        <v>34003.81</v>
      </c>
      <c r="E407" s="30"/>
    </row>
    <row r="408" spans="1:5" ht="10.5">
      <c r="A408" s="28">
        <v>980760</v>
      </c>
      <c r="B408" s="27" t="s">
        <v>431</v>
      </c>
      <c r="C408" s="28" t="s">
        <v>34</v>
      </c>
      <c r="D408" s="29">
        <v>45338.43</v>
      </c>
      <c r="E408" s="30"/>
    </row>
    <row r="409" spans="1:5" ht="10.5">
      <c r="A409" s="28">
        <v>982929</v>
      </c>
      <c r="B409" s="27" t="s">
        <v>432</v>
      </c>
      <c r="C409" s="28" t="s">
        <v>34</v>
      </c>
      <c r="D409" s="29">
        <v>35623.03</v>
      </c>
      <c r="E409" s="30"/>
    </row>
    <row r="410" spans="1:5" ht="10.5">
      <c r="A410" s="28">
        <v>985707</v>
      </c>
      <c r="B410" s="27" t="s">
        <v>433</v>
      </c>
      <c r="C410" s="28" t="s">
        <v>34</v>
      </c>
      <c r="D410" s="29">
        <v>32384.58</v>
      </c>
      <c r="E410" s="30"/>
    </row>
    <row r="411" spans="1:5" ht="10.5">
      <c r="A411" s="28">
        <v>985667</v>
      </c>
      <c r="B411" s="27" t="s">
        <v>434</v>
      </c>
      <c r="C411" s="28" t="s">
        <v>34</v>
      </c>
      <c r="D411" s="29">
        <v>43719.19</v>
      </c>
      <c r="E411" s="30"/>
    </row>
    <row r="412" spans="1:5" ht="10.5">
      <c r="A412" s="28">
        <v>985669</v>
      </c>
      <c r="B412" s="27" t="s">
        <v>435</v>
      </c>
      <c r="C412" s="28" t="s">
        <v>34</v>
      </c>
      <c r="D412" s="29">
        <v>38861.49</v>
      </c>
      <c r="E412" s="30"/>
    </row>
    <row r="413" spans="1:5" ht="10.5">
      <c r="A413" s="28">
        <v>985671</v>
      </c>
      <c r="B413" s="27" t="s">
        <v>436</v>
      </c>
      <c r="C413" s="28" t="s">
        <v>34</v>
      </c>
      <c r="D413" s="29">
        <v>32384.58</v>
      </c>
      <c r="E413" s="30"/>
    </row>
    <row r="414" spans="1:5" ht="10.5">
      <c r="A414" s="28">
        <v>985673</v>
      </c>
      <c r="B414" s="27" t="s">
        <v>437</v>
      </c>
      <c r="C414" s="28" t="s">
        <v>34</v>
      </c>
      <c r="D414" s="29">
        <v>40480.73</v>
      </c>
      <c r="E414" s="30"/>
    </row>
    <row r="415" spans="1:5" ht="10.5">
      <c r="A415" s="28">
        <v>985675</v>
      </c>
      <c r="B415" s="27" t="s">
        <v>438</v>
      </c>
      <c r="C415" s="28" t="s">
        <v>34</v>
      </c>
      <c r="D415" s="29">
        <v>35623.03</v>
      </c>
      <c r="E415" s="30"/>
    </row>
    <row r="416" spans="1:5" ht="10.5">
      <c r="A416" s="28">
        <v>985677</v>
      </c>
      <c r="B416" s="27" t="s">
        <v>439</v>
      </c>
      <c r="C416" s="28" t="s">
        <v>34</v>
      </c>
      <c r="D416" s="29">
        <v>50196.1</v>
      </c>
      <c r="E416" s="30"/>
    </row>
    <row r="417" spans="1:5" ht="10.5">
      <c r="A417" s="28">
        <v>985679</v>
      </c>
      <c r="B417" s="27" t="s">
        <v>440</v>
      </c>
      <c r="C417" s="28" t="s">
        <v>34</v>
      </c>
      <c r="D417" s="29">
        <v>42099.96</v>
      </c>
      <c r="E417" s="30"/>
    </row>
    <row r="418" spans="1:5" ht="10.5">
      <c r="A418" s="28">
        <v>985715</v>
      </c>
      <c r="B418" s="27" t="s">
        <v>441</v>
      </c>
      <c r="C418" s="28" t="s">
        <v>34</v>
      </c>
      <c r="D418" s="29">
        <v>42099.96</v>
      </c>
      <c r="E418" s="30"/>
    </row>
    <row r="419" spans="1:5" ht="10.5">
      <c r="A419" s="28">
        <v>985681</v>
      </c>
      <c r="B419" s="27" t="s">
        <v>442</v>
      </c>
      <c r="C419" s="28" t="s">
        <v>34</v>
      </c>
      <c r="D419" s="29">
        <v>42099.96</v>
      </c>
      <c r="E419" s="30"/>
    </row>
    <row r="420" spans="1:5" ht="10.5">
      <c r="A420" s="28">
        <v>985683</v>
      </c>
      <c r="B420" s="27" t="s">
        <v>443</v>
      </c>
      <c r="C420" s="28" t="s">
        <v>34</v>
      </c>
      <c r="D420" s="29">
        <v>37242.27</v>
      </c>
      <c r="E420" s="30"/>
    </row>
    <row r="421" spans="1:5" ht="10.5">
      <c r="A421" s="28">
        <v>980762</v>
      </c>
      <c r="B421" s="27" t="s">
        <v>444</v>
      </c>
      <c r="C421" s="28" t="s">
        <v>34</v>
      </c>
      <c r="D421" s="29">
        <v>32384.58</v>
      </c>
      <c r="E421" s="30"/>
    </row>
    <row r="422" spans="1:5" ht="10.5">
      <c r="A422" s="28">
        <v>985685</v>
      </c>
      <c r="B422" s="27" t="s">
        <v>445</v>
      </c>
      <c r="C422" s="28" t="s">
        <v>34</v>
      </c>
      <c r="D422" s="29">
        <v>3275332.03</v>
      </c>
      <c r="E422" s="30"/>
    </row>
    <row r="423" spans="1:5" ht="10.5">
      <c r="A423" s="28">
        <v>985711</v>
      </c>
      <c r="B423" s="27" t="s">
        <v>446</v>
      </c>
      <c r="C423" s="28" t="s">
        <v>34</v>
      </c>
      <c r="D423" s="29">
        <v>38861.49</v>
      </c>
      <c r="E423" s="30"/>
    </row>
    <row r="424" spans="1:5" ht="10.5">
      <c r="A424" s="28">
        <v>985687</v>
      </c>
      <c r="B424" s="27" t="s">
        <v>447</v>
      </c>
      <c r="C424" s="28" t="s">
        <v>34</v>
      </c>
      <c r="D424" s="29">
        <v>34003.81</v>
      </c>
      <c r="E424" s="30"/>
    </row>
    <row r="425" spans="1:5" ht="10.5">
      <c r="A425" s="28">
        <v>985689</v>
      </c>
      <c r="B425" s="27" t="s">
        <v>448</v>
      </c>
      <c r="C425" s="28" t="s">
        <v>34</v>
      </c>
      <c r="D425" s="29">
        <v>35623.03</v>
      </c>
      <c r="E425" s="30"/>
    </row>
    <row r="426" spans="1:5" ht="10.5">
      <c r="A426" s="28">
        <v>985725</v>
      </c>
      <c r="B426" s="27" t="s">
        <v>449</v>
      </c>
      <c r="C426" s="28" t="s">
        <v>34</v>
      </c>
      <c r="D426" s="29">
        <v>45338.43</v>
      </c>
      <c r="E426" s="30"/>
    </row>
    <row r="427" spans="1:5" ht="10.5">
      <c r="A427" s="28">
        <v>985691</v>
      </c>
      <c r="B427" s="27" t="s">
        <v>450</v>
      </c>
      <c r="C427" s="28" t="s">
        <v>34</v>
      </c>
      <c r="D427" s="29">
        <v>42099.96</v>
      </c>
      <c r="E427" s="30"/>
    </row>
    <row r="428" spans="1:5" ht="10.5">
      <c r="A428" s="28">
        <v>982933</v>
      </c>
      <c r="B428" s="27" t="s">
        <v>451</v>
      </c>
      <c r="C428" s="28" t="s">
        <v>34</v>
      </c>
      <c r="D428" s="29">
        <v>32384.58</v>
      </c>
      <c r="E428" s="30"/>
    </row>
    <row r="429" spans="1:5" ht="10.5">
      <c r="A429" s="28">
        <v>985693</v>
      </c>
      <c r="B429" s="27" t="s">
        <v>452</v>
      </c>
      <c r="C429" s="28" t="s">
        <v>34</v>
      </c>
      <c r="D429" s="29">
        <v>43719.19</v>
      </c>
      <c r="E429" s="30"/>
    </row>
    <row r="430" spans="1:5" ht="10.5">
      <c r="A430" s="28">
        <v>985695</v>
      </c>
      <c r="B430" s="27" t="s">
        <v>453</v>
      </c>
      <c r="C430" s="28" t="s">
        <v>34</v>
      </c>
      <c r="D430" s="29">
        <v>34003.81</v>
      </c>
      <c r="E430" s="30"/>
    </row>
    <row r="431" spans="1:5" ht="10.5">
      <c r="A431" s="28">
        <v>985697</v>
      </c>
      <c r="B431" s="27" t="s">
        <v>454</v>
      </c>
      <c r="C431" s="28" t="s">
        <v>34</v>
      </c>
      <c r="D431" s="29">
        <v>14750064.560999997</v>
      </c>
      <c r="E431" s="30"/>
    </row>
    <row r="432" spans="1:5" ht="10.5">
      <c r="A432" s="28">
        <v>980764</v>
      </c>
      <c r="B432" s="27" t="s">
        <v>455</v>
      </c>
      <c r="C432" s="28" t="s">
        <v>34</v>
      </c>
      <c r="D432" s="29">
        <v>34003.81</v>
      </c>
      <c r="E432" s="30"/>
    </row>
    <row r="433" spans="1:5" ht="10.5">
      <c r="A433" s="28">
        <v>980766</v>
      </c>
      <c r="B433" s="27" t="s">
        <v>456</v>
      </c>
      <c r="C433" s="28" t="s">
        <v>34</v>
      </c>
      <c r="D433" s="29">
        <v>40480.73</v>
      </c>
      <c r="E433" s="30"/>
    </row>
    <row r="434" spans="1:5" ht="10.5">
      <c r="A434" s="28">
        <v>985727</v>
      </c>
      <c r="B434" s="27" t="s">
        <v>457</v>
      </c>
      <c r="C434" s="28" t="s">
        <v>34</v>
      </c>
      <c r="D434" s="29">
        <v>38861.49</v>
      </c>
      <c r="E434" s="30"/>
    </row>
    <row r="435" spans="1:5" ht="10.5">
      <c r="A435" s="28">
        <v>985729</v>
      </c>
      <c r="B435" s="27" t="s">
        <v>458</v>
      </c>
      <c r="C435" s="28" t="s">
        <v>34</v>
      </c>
      <c r="D435" s="29">
        <v>38861.49</v>
      </c>
      <c r="E435" s="30"/>
    </row>
    <row r="436" spans="1:5" ht="10.5">
      <c r="A436" s="28">
        <v>982935</v>
      </c>
      <c r="B436" s="27" t="s">
        <v>459</v>
      </c>
      <c r="C436" s="28" t="s">
        <v>34</v>
      </c>
      <c r="D436" s="29">
        <v>32384.58</v>
      </c>
      <c r="E436" s="30"/>
    </row>
    <row r="437" spans="1:5" ht="10.5">
      <c r="A437" s="28">
        <v>980768</v>
      </c>
      <c r="B437" s="27" t="s">
        <v>460</v>
      </c>
      <c r="C437" s="28" t="s">
        <v>34</v>
      </c>
      <c r="D437" s="29">
        <v>35623.03</v>
      </c>
      <c r="E437" s="30"/>
    </row>
    <row r="438" spans="1:5" ht="10.5">
      <c r="A438" s="28"/>
      <c r="C438" s="12" t="s">
        <v>11</v>
      </c>
      <c r="D438" s="30">
        <f>SUM(D365:D437)</f>
        <v>52078351.526</v>
      </c>
      <c r="E438" s="30"/>
    </row>
    <row r="439" spans="1:5" ht="10.5">
      <c r="A439" s="28">
        <v>984733</v>
      </c>
      <c r="B439" s="27" t="s">
        <v>461</v>
      </c>
      <c r="C439" s="28" t="s">
        <v>462</v>
      </c>
      <c r="D439" s="29">
        <v>1770817.58</v>
      </c>
      <c r="E439" s="30"/>
    </row>
    <row r="440" spans="1:5" ht="10.5">
      <c r="A440" s="28"/>
      <c r="C440" s="12" t="s">
        <v>18</v>
      </c>
      <c r="D440" s="30">
        <f>SUM(D439)</f>
        <v>1770817.58</v>
      </c>
      <c r="E440" s="30"/>
    </row>
    <row r="441" spans="1:5" ht="10.5">
      <c r="A441" s="28">
        <v>980405</v>
      </c>
      <c r="B441" s="27" t="s">
        <v>463</v>
      </c>
      <c r="C441" s="28" t="s">
        <v>464</v>
      </c>
      <c r="D441" s="29">
        <v>62924.16</v>
      </c>
      <c r="E441" s="30"/>
    </row>
    <row r="442" spans="1:5" ht="10.5">
      <c r="A442" s="28">
        <v>980407</v>
      </c>
      <c r="B442" s="27" t="s">
        <v>465</v>
      </c>
      <c r="C442" s="28" t="s">
        <v>464</v>
      </c>
      <c r="D442" s="29">
        <v>62924.16</v>
      </c>
      <c r="E442" s="30"/>
    </row>
    <row r="443" spans="1:5" ht="10.5">
      <c r="A443" s="28">
        <v>980409</v>
      </c>
      <c r="B443" s="27" t="s">
        <v>466</v>
      </c>
      <c r="C443" s="28" t="s">
        <v>464</v>
      </c>
      <c r="D443" s="29">
        <v>62924.16</v>
      </c>
      <c r="E443" s="30"/>
    </row>
    <row r="444" spans="1:5" ht="10.5">
      <c r="A444" s="28">
        <v>980413</v>
      </c>
      <c r="B444" s="27" t="s">
        <v>467</v>
      </c>
      <c r="C444" s="28" t="s">
        <v>464</v>
      </c>
      <c r="D444" s="29">
        <v>62924.16</v>
      </c>
      <c r="E444" s="30"/>
    </row>
    <row r="445" spans="1:5" ht="10.5">
      <c r="A445" s="28">
        <v>980435</v>
      </c>
      <c r="B445" s="27" t="s">
        <v>468</v>
      </c>
      <c r="C445" s="28" t="s">
        <v>464</v>
      </c>
      <c r="D445" s="29">
        <v>62924.16</v>
      </c>
      <c r="E445" s="30"/>
    </row>
    <row r="446" spans="1:5" ht="10.5">
      <c r="A446" s="28">
        <v>980449</v>
      </c>
      <c r="B446" s="27" t="s">
        <v>469</v>
      </c>
      <c r="C446" s="28" t="s">
        <v>464</v>
      </c>
      <c r="D446" s="29">
        <v>62924.16</v>
      </c>
      <c r="E446" s="30"/>
    </row>
    <row r="447" spans="1:5" ht="10.5">
      <c r="A447" s="28">
        <v>980050</v>
      </c>
      <c r="B447" s="27" t="s">
        <v>470</v>
      </c>
      <c r="C447" s="28" t="s">
        <v>464</v>
      </c>
      <c r="D447" s="29">
        <v>62924.16</v>
      </c>
      <c r="E447" s="30"/>
    </row>
    <row r="448" spans="1:5" ht="10.5">
      <c r="A448" s="28">
        <v>980459</v>
      </c>
      <c r="B448" s="27" t="s">
        <v>471</v>
      </c>
      <c r="C448" s="28" t="s">
        <v>464</v>
      </c>
      <c r="D448" s="29">
        <v>62924.16</v>
      </c>
      <c r="E448" s="30"/>
    </row>
    <row r="449" spans="1:5" ht="10.5">
      <c r="A449" s="28">
        <v>980461</v>
      </c>
      <c r="B449" s="27" t="s">
        <v>472</v>
      </c>
      <c r="C449" s="28" t="s">
        <v>464</v>
      </c>
      <c r="D449" s="29">
        <v>62924.16</v>
      </c>
      <c r="E449" s="30"/>
    </row>
    <row r="450" spans="1:5" ht="10.5">
      <c r="A450" s="28">
        <v>980477</v>
      </c>
      <c r="B450" s="27" t="s">
        <v>473</v>
      </c>
      <c r="C450" s="28" t="s">
        <v>464</v>
      </c>
      <c r="D450" s="29">
        <v>62924.16</v>
      </c>
      <c r="E450" s="30"/>
    </row>
    <row r="451" spans="1:5" ht="10.5">
      <c r="A451" s="28">
        <v>980489</v>
      </c>
      <c r="B451" s="27" t="s">
        <v>474</v>
      </c>
      <c r="C451" s="28" t="s">
        <v>464</v>
      </c>
      <c r="D451" s="29">
        <v>62924.16</v>
      </c>
      <c r="E451" s="30"/>
    </row>
    <row r="452" spans="1:5" ht="10.5">
      <c r="A452" s="28">
        <v>980495</v>
      </c>
      <c r="B452" s="27" t="s">
        <v>475</v>
      </c>
      <c r="C452" s="28" t="s">
        <v>464</v>
      </c>
      <c r="D452" s="29">
        <v>62924.16</v>
      </c>
      <c r="E452" s="30"/>
    </row>
    <row r="453" spans="1:5" ht="10.5">
      <c r="A453" s="28">
        <v>980501</v>
      </c>
      <c r="B453" s="27" t="s">
        <v>476</v>
      </c>
      <c r="C453" s="28" t="s">
        <v>464</v>
      </c>
      <c r="D453" s="29">
        <v>62924.16</v>
      </c>
      <c r="E453" s="30"/>
    </row>
    <row r="454" spans="1:5" ht="10.5">
      <c r="A454" s="28">
        <v>980517</v>
      </c>
      <c r="B454" s="27" t="s">
        <v>477</v>
      </c>
      <c r="C454" s="28" t="s">
        <v>464</v>
      </c>
      <c r="D454" s="29">
        <v>62924.16</v>
      </c>
      <c r="E454" s="30"/>
    </row>
    <row r="455" spans="1:5" ht="10.5">
      <c r="A455" s="28">
        <v>980519</v>
      </c>
      <c r="B455" s="27" t="s">
        <v>478</v>
      </c>
      <c r="C455" s="28" t="s">
        <v>464</v>
      </c>
      <c r="D455" s="29">
        <v>62924.16</v>
      </c>
      <c r="E455" s="30"/>
    </row>
    <row r="456" spans="1:5" ht="10.5">
      <c r="A456" s="28">
        <v>980535</v>
      </c>
      <c r="B456" s="27" t="s">
        <v>479</v>
      </c>
      <c r="C456" s="28" t="s">
        <v>464</v>
      </c>
      <c r="D456" s="29">
        <v>62924.16</v>
      </c>
      <c r="E456" s="30"/>
    </row>
    <row r="457" spans="1:6" ht="10.5">
      <c r="A457" s="28">
        <v>980637</v>
      </c>
      <c r="B457" s="27" t="s">
        <v>480</v>
      </c>
      <c r="C457" s="28" t="s">
        <v>464</v>
      </c>
      <c r="D457" s="29">
        <v>62924.16</v>
      </c>
      <c r="E457" s="30"/>
      <c r="F457" s="12"/>
    </row>
    <row r="458" spans="1:5" ht="10.5">
      <c r="A458" s="28"/>
      <c r="C458" s="12" t="s">
        <v>24</v>
      </c>
      <c r="D458" s="30">
        <f>SUM(D441:D457)</f>
        <v>1069710.7200000004</v>
      </c>
      <c r="E458" s="30"/>
    </row>
    <row r="459" spans="1:5" ht="10.5">
      <c r="A459" s="28">
        <v>982513</v>
      </c>
      <c r="B459" s="27" t="s">
        <v>481</v>
      </c>
      <c r="C459" s="28" t="s">
        <v>482</v>
      </c>
      <c r="D459" s="29">
        <v>343221.46</v>
      </c>
      <c r="E459" s="30"/>
    </row>
    <row r="460" spans="1:5" ht="10.5">
      <c r="A460" s="28"/>
      <c r="C460" s="12" t="s">
        <v>17</v>
      </c>
      <c r="D460" s="30">
        <f>SUM(D459)</f>
        <v>343221.46</v>
      </c>
      <c r="E460" s="30"/>
    </row>
    <row r="461" spans="1:5" ht="10.5">
      <c r="A461" s="28">
        <v>987403</v>
      </c>
      <c r="B461" s="27" t="s">
        <v>483</v>
      </c>
      <c r="C461" s="28" t="s">
        <v>35</v>
      </c>
      <c r="D461" s="29">
        <v>16214.8</v>
      </c>
      <c r="E461" s="30"/>
    </row>
    <row r="462" spans="1:5" ht="10.5">
      <c r="A462" s="28">
        <v>987405</v>
      </c>
      <c r="B462" s="27" t="s">
        <v>484</v>
      </c>
      <c r="C462" s="28" t="s">
        <v>35</v>
      </c>
      <c r="D462" s="29">
        <v>16214.8</v>
      </c>
      <c r="E462" s="30"/>
    </row>
    <row r="463" spans="1:5" ht="10.5">
      <c r="A463" s="28">
        <v>987407</v>
      </c>
      <c r="B463" s="27" t="s">
        <v>485</v>
      </c>
      <c r="C463" s="28" t="s">
        <v>35</v>
      </c>
      <c r="D463" s="29">
        <v>29186.68</v>
      </c>
      <c r="E463" s="30"/>
    </row>
    <row r="464" spans="1:5" ht="10.5">
      <c r="A464" s="28">
        <v>987421</v>
      </c>
      <c r="B464" s="27" t="s">
        <v>486</v>
      </c>
      <c r="C464" s="28" t="s">
        <v>35</v>
      </c>
      <c r="D464" s="29">
        <v>20268.51</v>
      </c>
      <c r="E464" s="30"/>
    </row>
    <row r="465" spans="1:5" ht="10.5">
      <c r="A465" s="28">
        <v>987435</v>
      </c>
      <c r="B465" s="27" t="s">
        <v>487</v>
      </c>
      <c r="C465" s="28" t="s">
        <v>35</v>
      </c>
      <c r="D465" s="29">
        <v>29186.68</v>
      </c>
      <c r="E465" s="30"/>
    </row>
    <row r="466" spans="1:5" ht="10.5">
      <c r="A466" s="28">
        <v>987443</v>
      </c>
      <c r="B466" s="27" t="s">
        <v>488</v>
      </c>
      <c r="C466" s="28" t="s">
        <v>35</v>
      </c>
      <c r="D466" s="29">
        <v>17025.53</v>
      </c>
      <c r="E466" s="30"/>
    </row>
    <row r="467" spans="1:5" ht="10.5">
      <c r="A467" s="28">
        <v>987459</v>
      </c>
      <c r="B467" s="27" t="s">
        <v>489</v>
      </c>
      <c r="C467" s="28" t="s">
        <v>35</v>
      </c>
      <c r="D467" s="29">
        <v>16214.8</v>
      </c>
      <c r="E467" s="30"/>
    </row>
    <row r="468" spans="1:5" ht="10.5">
      <c r="A468" s="28">
        <v>987477</v>
      </c>
      <c r="B468" s="27" t="s">
        <v>490</v>
      </c>
      <c r="C468" s="28" t="s">
        <v>35</v>
      </c>
      <c r="D468" s="29">
        <v>23511.47</v>
      </c>
      <c r="E468" s="30"/>
    </row>
    <row r="469" spans="1:5" ht="10.5">
      <c r="A469" s="28">
        <v>987479</v>
      </c>
      <c r="B469" s="27" t="s">
        <v>491</v>
      </c>
      <c r="C469" s="28" t="s">
        <v>35</v>
      </c>
      <c r="D469" s="29">
        <v>16214.8</v>
      </c>
      <c r="E469" s="30"/>
    </row>
    <row r="470" spans="1:5" ht="10.5">
      <c r="A470" s="28">
        <v>987481</v>
      </c>
      <c r="B470" s="27" t="s">
        <v>492</v>
      </c>
      <c r="C470" s="28" t="s">
        <v>35</v>
      </c>
      <c r="D470" s="29">
        <v>29186.68</v>
      </c>
      <c r="E470" s="30"/>
    </row>
    <row r="471" spans="1:5" ht="10.5">
      <c r="A471" s="28">
        <v>980842</v>
      </c>
      <c r="B471" s="27" t="s">
        <v>493</v>
      </c>
      <c r="C471" s="28" t="s">
        <v>35</v>
      </c>
      <c r="D471" s="29">
        <v>21079.25</v>
      </c>
      <c r="E471" s="30"/>
    </row>
    <row r="472" spans="1:5" ht="10.5">
      <c r="A472" s="28">
        <v>987501</v>
      </c>
      <c r="B472" s="27" t="s">
        <v>494</v>
      </c>
      <c r="C472" s="28" t="s">
        <v>35</v>
      </c>
      <c r="D472" s="29">
        <v>19457.77</v>
      </c>
      <c r="E472" s="30"/>
    </row>
    <row r="473" spans="1:5" ht="10.5">
      <c r="A473" s="28">
        <v>987513</v>
      </c>
      <c r="B473" s="27" t="s">
        <v>495</v>
      </c>
      <c r="C473" s="28" t="s">
        <v>35</v>
      </c>
      <c r="D473" s="29">
        <v>32429.62</v>
      </c>
      <c r="E473" s="30"/>
    </row>
    <row r="474" spans="1:5" ht="10.5">
      <c r="A474" s="28">
        <v>987521</v>
      </c>
      <c r="B474" s="27" t="s">
        <v>496</v>
      </c>
      <c r="C474" s="28" t="s">
        <v>35</v>
      </c>
      <c r="D474" s="29">
        <v>17836.28</v>
      </c>
      <c r="E474" s="30"/>
    </row>
    <row r="475" spans="1:5" ht="10.5">
      <c r="A475" s="28">
        <v>987535</v>
      </c>
      <c r="B475" s="27" t="s">
        <v>497</v>
      </c>
      <c r="C475" s="28" t="s">
        <v>35</v>
      </c>
      <c r="D475" s="29">
        <v>32429.62</v>
      </c>
      <c r="E475" s="30"/>
    </row>
    <row r="476" spans="1:5" ht="10.5">
      <c r="A476" s="28">
        <v>985449</v>
      </c>
      <c r="B476" s="27" t="s">
        <v>498</v>
      </c>
      <c r="C476" s="28" t="s">
        <v>35</v>
      </c>
      <c r="D476" s="29">
        <v>16214.8</v>
      </c>
      <c r="E476" s="30"/>
    </row>
    <row r="477" spans="1:5" ht="10.5">
      <c r="A477" s="28">
        <v>989983</v>
      </c>
      <c r="B477" s="27" t="s">
        <v>499</v>
      </c>
      <c r="C477" s="28" t="s">
        <v>35</v>
      </c>
      <c r="D477" s="29">
        <v>26754.44</v>
      </c>
      <c r="E477" s="30"/>
    </row>
    <row r="478" spans="1:5" ht="10.5">
      <c r="A478" s="28">
        <v>987585</v>
      </c>
      <c r="B478" s="27" t="s">
        <v>500</v>
      </c>
      <c r="C478" s="28" t="s">
        <v>35</v>
      </c>
      <c r="D478" s="29">
        <v>16214.8</v>
      </c>
      <c r="E478" s="30"/>
    </row>
    <row r="479" spans="1:5" ht="10.5">
      <c r="A479" s="28">
        <v>987587</v>
      </c>
      <c r="B479" s="27" t="s">
        <v>501</v>
      </c>
      <c r="C479" s="28" t="s">
        <v>35</v>
      </c>
      <c r="D479" s="29">
        <v>21889.99</v>
      </c>
      <c r="E479" s="30"/>
    </row>
    <row r="480" spans="1:5" ht="10.5">
      <c r="A480" s="28">
        <v>985451</v>
      </c>
      <c r="B480" s="27" t="s">
        <v>502</v>
      </c>
      <c r="C480" s="28" t="s">
        <v>35</v>
      </c>
      <c r="D480" s="29">
        <v>20268.51</v>
      </c>
      <c r="E480" s="30"/>
    </row>
    <row r="481" spans="1:5" ht="10.5">
      <c r="A481" s="28">
        <v>987657</v>
      </c>
      <c r="B481" s="27" t="s">
        <v>503</v>
      </c>
      <c r="C481" s="28" t="s">
        <v>35</v>
      </c>
      <c r="D481" s="29">
        <v>25132.96</v>
      </c>
      <c r="E481" s="30"/>
    </row>
    <row r="482" spans="1:5" ht="10.5">
      <c r="A482" s="28">
        <v>987679</v>
      </c>
      <c r="B482" s="27" t="s">
        <v>504</v>
      </c>
      <c r="C482" s="28" t="s">
        <v>35</v>
      </c>
      <c r="D482" s="29">
        <v>19457.77</v>
      </c>
      <c r="E482" s="30"/>
    </row>
    <row r="483" spans="1:5" ht="10.5">
      <c r="A483" s="28">
        <v>987963</v>
      </c>
      <c r="B483" s="27" t="s">
        <v>505</v>
      </c>
      <c r="C483" s="28" t="s">
        <v>35</v>
      </c>
      <c r="D483" s="29">
        <v>1186925.57</v>
      </c>
      <c r="E483" s="30"/>
    </row>
    <row r="484" spans="1:5" ht="10.5">
      <c r="A484" s="28">
        <v>987709</v>
      </c>
      <c r="B484" s="27" t="s">
        <v>506</v>
      </c>
      <c r="C484" s="28" t="s">
        <v>35</v>
      </c>
      <c r="D484" s="29">
        <v>18647.02</v>
      </c>
      <c r="E484" s="30"/>
    </row>
    <row r="485" spans="1:5" ht="10.5">
      <c r="A485" s="28">
        <v>987745</v>
      </c>
      <c r="B485" s="27" t="s">
        <v>507</v>
      </c>
      <c r="C485" s="28" t="s">
        <v>35</v>
      </c>
      <c r="D485" s="29">
        <v>30808.14</v>
      </c>
      <c r="E485" s="30"/>
    </row>
    <row r="486" spans="1:5" ht="10.5">
      <c r="A486" s="28">
        <v>987761</v>
      </c>
      <c r="B486" s="27" t="s">
        <v>508</v>
      </c>
      <c r="C486" s="28" t="s">
        <v>35</v>
      </c>
      <c r="D486" s="29">
        <v>16214.8</v>
      </c>
      <c r="E486" s="30"/>
    </row>
    <row r="487" spans="1:5" ht="10.5">
      <c r="A487" s="28">
        <v>985453</v>
      </c>
      <c r="B487" s="27" t="s">
        <v>509</v>
      </c>
      <c r="C487" s="28" t="s">
        <v>35</v>
      </c>
      <c r="D487" s="29">
        <v>29997.42</v>
      </c>
      <c r="E487" s="30"/>
    </row>
    <row r="488" spans="1:5" ht="10.5">
      <c r="A488" s="28">
        <v>987769</v>
      </c>
      <c r="B488" s="27" t="s">
        <v>510</v>
      </c>
      <c r="C488" s="28" t="s">
        <v>35</v>
      </c>
      <c r="D488" s="29">
        <v>28375.92</v>
      </c>
      <c r="E488" s="30"/>
    </row>
    <row r="489" spans="1:5" ht="10.5">
      <c r="A489" s="28">
        <v>980870</v>
      </c>
      <c r="B489" s="27" t="s">
        <v>511</v>
      </c>
      <c r="C489" s="28" t="s">
        <v>35</v>
      </c>
      <c r="D489" s="29">
        <v>18647.02</v>
      </c>
      <c r="E489" s="30"/>
    </row>
    <row r="490" spans="1:5" ht="10.5">
      <c r="A490" s="28">
        <v>987781</v>
      </c>
      <c r="B490" s="27" t="s">
        <v>512</v>
      </c>
      <c r="C490" s="28" t="s">
        <v>35</v>
      </c>
      <c r="D490" s="29">
        <v>16214.8</v>
      </c>
      <c r="E490" s="30"/>
    </row>
    <row r="491" spans="1:5" ht="10.5">
      <c r="A491" s="28">
        <v>987795</v>
      </c>
      <c r="B491" s="27" t="s">
        <v>513</v>
      </c>
      <c r="C491" s="28" t="s">
        <v>35</v>
      </c>
      <c r="D491" s="29">
        <v>19457.77</v>
      </c>
      <c r="E491" s="30"/>
    </row>
    <row r="492" spans="1:5" ht="10.5">
      <c r="A492" s="28">
        <v>987801</v>
      </c>
      <c r="B492" s="27" t="s">
        <v>514</v>
      </c>
      <c r="C492" s="28" t="s">
        <v>35</v>
      </c>
      <c r="D492" s="29">
        <v>18647.02</v>
      </c>
      <c r="E492" s="30"/>
    </row>
    <row r="493" spans="1:5" ht="10.5">
      <c r="A493" s="28">
        <v>987821</v>
      </c>
      <c r="B493" s="27" t="s">
        <v>515</v>
      </c>
      <c r="C493" s="28" t="s">
        <v>35</v>
      </c>
      <c r="D493" s="29">
        <v>22700.73</v>
      </c>
      <c r="E493" s="30"/>
    </row>
    <row r="494" spans="1:5" ht="10.5">
      <c r="A494" s="28">
        <v>987823</v>
      </c>
      <c r="B494" s="27" t="s">
        <v>516</v>
      </c>
      <c r="C494" s="28" t="s">
        <v>35</v>
      </c>
      <c r="D494" s="29">
        <v>22700.73</v>
      </c>
      <c r="E494" s="30"/>
    </row>
    <row r="495" spans="1:5" ht="10.5">
      <c r="A495" s="28">
        <v>987885</v>
      </c>
      <c r="B495" s="27" t="s">
        <v>517</v>
      </c>
      <c r="C495" s="28" t="s">
        <v>35</v>
      </c>
      <c r="D495" s="29">
        <v>32429.62</v>
      </c>
      <c r="E495" s="30"/>
    </row>
    <row r="496" spans="1:5" ht="10.5">
      <c r="A496" s="28">
        <v>987925</v>
      </c>
      <c r="B496" s="27" t="s">
        <v>518</v>
      </c>
      <c r="C496" s="28" t="s">
        <v>35</v>
      </c>
      <c r="D496" s="29">
        <v>17836.28</v>
      </c>
      <c r="E496" s="30"/>
    </row>
    <row r="497" spans="1:5" ht="10.5">
      <c r="A497" s="28">
        <v>985455</v>
      </c>
      <c r="B497" s="27" t="s">
        <v>519</v>
      </c>
      <c r="C497" s="28" t="s">
        <v>35</v>
      </c>
      <c r="D497" s="29">
        <v>16214.8</v>
      </c>
      <c r="E497" s="30"/>
    </row>
    <row r="498" spans="1:5" ht="10.5">
      <c r="A498" s="28"/>
      <c r="C498" s="12" t="s">
        <v>14</v>
      </c>
      <c r="D498" s="30">
        <f>SUM(D461:D497)</f>
        <v>1978208.2</v>
      </c>
      <c r="E498" s="30"/>
    </row>
    <row r="499" spans="1:5" ht="10.5">
      <c r="A499" s="28">
        <v>985801</v>
      </c>
      <c r="B499" s="27" t="s">
        <v>520</v>
      </c>
      <c r="C499" s="28" t="s">
        <v>36</v>
      </c>
      <c r="D499" s="29">
        <v>13017066.52</v>
      </c>
      <c r="E499" s="30"/>
    </row>
    <row r="500" spans="1:5" ht="10.5">
      <c r="A500" s="28">
        <v>982919</v>
      </c>
      <c r="B500" s="27" t="s">
        <v>521</v>
      </c>
      <c r="C500" s="28" t="s">
        <v>36</v>
      </c>
      <c r="D500" s="29">
        <v>3012605.82</v>
      </c>
      <c r="E500" s="30"/>
    </row>
    <row r="501" spans="1:5" ht="10.5">
      <c r="A501" s="28">
        <v>985803</v>
      </c>
      <c r="B501" s="27" t="s">
        <v>522</v>
      </c>
      <c r="C501" s="28" t="s">
        <v>36</v>
      </c>
      <c r="D501" s="29">
        <v>5422690.57</v>
      </c>
      <c r="E501" s="30"/>
    </row>
    <row r="502" spans="1:5" ht="10.5">
      <c r="A502" s="28">
        <v>980770</v>
      </c>
      <c r="B502" s="27" t="s">
        <v>523</v>
      </c>
      <c r="C502" s="28" t="s">
        <v>36</v>
      </c>
      <c r="D502" s="29">
        <v>32916176.46</v>
      </c>
      <c r="E502" s="30"/>
    </row>
    <row r="503" spans="1:5" ht="10.5">
      <c r="A503" s="28">
        <v>985927</v>
      </c>
      <c r="B503" s="27" t="s">
        <v>524</v>
      </c>
      <c r="C503" s="28" t="s">
        <v>36</v>
      </c>
      <c r="D503" s="29">
        <v>4429965.01</v>
      </c>
      <c r="E503" s="30"/>
    </row>
    <row r="504" spans="1:5" ht="10.5">
      <c r="A504" s="28">
        <v>985807</v>
      </c>
      <c r="B504" s="27" t="s">
        <v>525</v>
      </c>
      <c r="C504" s="28" t="s">
        <v>36</v>
      </c>
      <c r="D504" s="29">
        <v>3701400.62</v>
      </c>
      <c r="E504" s="30"/>
    </row>
    <row r="505" spans="1:5" ht="10.5">
      <c r="A505" s="28">
        <v>982909</v>
      </c>
      <c r="B505" s="27" t="s">
        <v>526</v>
      </c>
      <c r="C505" s="28" t="s">
        <v>36</v>
      </c>
      <c r="D505" s="29">
        <v>653818.91</v>
      </c>
      <c r="E505" s="30"/>
    </row>
    <row r="506" spans="1:5" ht="10.5">
      <c r="A506" s="28">
        <v>985809</v>
      </c>
      <c r="B506" s="27" t="s">
        <v>527</v>
      </c>
      <c r="C506" s="28" t="s">
        <v>36</v>
      </c>
      <c r="D506" s="29">
        <v>3916387.63</v>
      </c>
      <c r="E506" s="30"/>
    </row>
    <row r="507" spans="1:5" ht="10.5">
      <c r="A507" s="28">
        <v>985811</v>
      </c>
      <c r="B507" s="27" t="s">
        <v>528</v>
      </c>
      <c r="C507" s="28" t="s">
        <v>36</v>
      </c>
      <c r="D507" s="29">
        <v>4368278.48</v>
      </c>
      <c r="E507" s="30"/>
    </row>
    <row r="508" spans="1:5" ht="10.5">
      <c r="A508" s="28">
        <v>985813</v>
      </c>
      <c r="B508" s="27" t="s">
        <v>529</v>
      </c>
      <c r="C508" s="28" t="s">
        <v>36</v>
      </c>
      <c r="D508" s="29">
        <v>66995640.12</v>
      </c>
      <c r="E508" s="30"/>
    </row>
    <row r="509" spans="1:5" ht="10.5">
      <c r="A509" s="28">
        <v>985815</v>
      </c>
      <c r="B509" s="27" t="s">
        <v>530</v>
      </c>
      <c r="C509" s="28" t="s">
        <v>36</v>
      </c>
      <c r="D509" s="29">
        <v>9129905.06</v>
      </c>
      <c r="E509" s="30"/>
    </row>
    <row r="510" spans="1:5" ht="10.5">
      <c r="A510" s="28">
        <v>985817</v>
      </c>
      <c r="B510" s="27" t="s">
        <v>531</v>
      </c>
      <c r="C510" s="28" t="s">
        <v>36</v>
      </c>
      <c r="D510" s="29">
        <v>3464496.72</v>
      </c>
      <c r="E510" s="30"/>
    </row>
    <row r="511" spans="1:5" ht="10.5">
      <c r="A511" s="28">
        <v>985819</v>
      </c>
      <c r="B511" s="27" t="s">
        <v>532</v>
      </c>
      <c r="C511" s="28" t="s">
        <v>36</v>
      </c>
      <c r="D511" s="29">
        <v>229727268.72999996</v>
      </c>
      <c r="E511" s="30"/>
    </row>
    <row r="512" spans="1:5" ht="10.5">
      <c r="A512" s="28">
        <v>985821</v>
      </c>
      <c r="B512" s="27" t="s">
        <v>533</v>
      </c>
      <c r="C512" s="28" t="s">
        <v>36</v>
      </c>
      <c r="D512" s="29">
        <v>3765757.31</v>
      </c>
      <c r="E512" s="30"/>
    </row>
    <row r="513" spans="1:5" ht="10.5">
      <c r="A513" s="28">
        <v>980772</v>
      </c>
      <c r="B513" s="27" t="s">
        <v>534</v>
      </c>
      <c r="C513" s="28" t="s">
        <v>36</v>
      </c>
      <c r="D513" s="29">
        <v>22490168.560000002</v>
      </c>
      <c r="E513" s="30"/>
    </row>
    <row r="514" spans="1:5" ht="10.5">
      <c r="A514" s="28">
        <v>982915</v>
      </c>
      <c r="B514" s="27" t="s">
        <v>535</v>
      </c>
      <c r="C514" s="28" t="s">
        <v>36</v>
      </c>
      <c r="D514" s="29">
        <v>3313866.43</v>
      </c>
      <c r="E514" s="30"/>
    </row>
    <row r="515" spans="1:5" ht="10.5">
      <c r="A515" s="28">
        <v>985823</v>
      </c>
      <c r="B515" s="27" t="s">
        <v>536</v>
      </c>
      <c r="C515" s="28" t="s">
        <v>36</v>
      </c>
      <c r="D515" s="29">
        <v>3464496.72</v>
      </c>
      <c r="E515" s="30"/>
    </row>
    <row r="516" spans="1:5" ht="10.5">
      <c r="A516" s="28">
        <v>985825</v>
      </c>
      <c r="B516" s="27" t="s">
        <v>537</v>
      </c>
      <c r="C516" s="28" t="s">
        <v>36</v>
      </c>
      <c r="D516" s="29">
        <v>27546180.75</v>
      </c>
      <c r="E516" s="30"/>
    </row>
    <row r="517" spans="1:5" ht="10.5">
      <c r="A517" s="28">
        <v>985827</v>
      </c>
      <c r="B517" s="27" t="s">
        <v>538</v>
      </c>
      <c r="C517" s="28" t="s">
        <v>36</v>
      </c>
      <c r="D517" s="29">
        <v>3765757.31</v>
      </c>
      <c r="E517" s="30"/>
    </row>
    <row r="518" spans="1:5" ht="10.5">
      <c r="A518" s="28">
        <v>985829</v>
      </c>
      <c r="B518" s="27" t="s">
        <v>539</v>
      </c>
      <c r="C518" s="28" t="s">
        <v>36</v>
      </c>
      <c r="D518" s="29">
        <v>3765757.31</v>
      </c>
      <c r="E518" s="30"/>
    </row>
    <row r="519" spans="1:5" ht="10.5">
      <c r="A519" s="28">
        <v>985831</v>
      </c>
      <c r="B519" s="27" t="s">
        <v>540</v>
      </c>
      <c r="C519" s="28" t="s">
        <v>36</v>
      </c>
      <c r="D519" s="29">
        <v>3163236.13</v>
      </c>
      <c r="E519" s="30"/>
    </row>
    <row r="520" spans="1:5" ht="10.5">
      <c r="A520" s="28">
        <v>985833</v>
      </c>
      <c r="B520" s="27" t="s">
        <v>541</v>
      </c>
      <c r="C520" s="28" t="s">
        <v>36</v>
      </c>
      <c r="D520" s="29">
        <v>13224838.28</v>
      </c>
      <c r="E520" s="30"/>
    </row>
    <row r="521" spans="1:5" ht="10.5">
      <c r="A521" s="28">
        <v>982907</v>
      </c>
      <c r="B521" s="27" t="s">
        <v>542</v>
      </c>
      <c r="C521" s="28" t="s">
        <v>36</v>
      </c>
      <c r="D521" s="29">
        <v>9964157.879999999</v>
      </c>
      <c r="E521" s="30"/>
    </row>
    <row r="522" spans="1:5" ht="10.5">
      <c r="A522" s="28">
        <v>980774</v>
      </c>
      <c r="B522" s="27" t="s">
        <v>543</v>
      </c>
      <c r="C522" s="28" t="s">
        <v>36</v>
      </c>
      <c r="D522" s="29">
        <v>3464496.72</v>
      </c>
      <c r="E522" s="30"/>
    </row>
    <row r="523" spans="1:5" ht="10.5">
      <c r="A523" s="28">
        <v>985837</v>
      </c>
      <c r="B523" s="27" t="s">
        <v>544</v>
      </c>
      <c r="C523" s="28" t="s">
        <v>36</v>
      </c>
      <c r="D523" s="29">
        <v>835935.64</v>
      </c>
      <c r="E523" s="30"/>
    </row>
    <row r="524" spans="1:5" ht="10.5">
      <c r="A524" s="28">
        <v>985839</v>
      </c>
      <c r="B524" s="27" t="s">
        <v>545</v>
      </c>
      <c r="C524" s="28" t="s">
        <v>36</v>
      </c>
      <c r="D524" s="29">
        <v>588437.03</v>
      </c>
      <c r="E524" s="30"/>
    </row>
    <row r="525" spans="1:5" ht="10.5">
      <c r="A525" s="28">
        <v>985929</v>
      </c>
      <c r="B525" s="27" t="s">
        <v>546</v>
      </c>
      <c r="C525" s="28" t="s">
        <v>36</v>
      </c>
      <c r="D525" s="29">
        <v>3313866.43</v>
      </c>
      <c r="E525" s="30"/>
    </row>
    <row r="526" spans="1:5" ht="10.5">
      <c r="A526" s="28">
        <v>985841</v>
      </c>
      <c r="B526" s="27" t="s">
        <v>547</v>
      </c>
      <c r="C526" s="28" t="s">
        <v>36</v>
      </c>
      <c r="D526" s="29">
        <v>3916387.63</v>
      </c>
      <c r="E526" s="30"/>
    </row>
    <row r="527" spans="1:5" ht="10.5">
      <c r="A527" s="28">
        <v>985843</v>
      </c>
      <c r="B527" s="27" t="s">
        <v>548</v>
      </c>
      <c r="C527" s="28" t="s">
        <v>36</v>
      </c>
      <c r="D527" s="29">
        <v>5422690.57</v>
      </c>
      <c r="E527" s="30"/>
    </row>
    <row r="528" spans="1:5" ht="10.5">
      <c r="A528" s="28">
        <v>982913</v>
      </c>
      <c r="B528" s="27" t="s">
        <v>549</v>
      </c>
      <c r="C528" s="28" t="s">
        <v>36</v>
      </c>
      <c r="D528" s="29">
        <v>4289837.65</v>
      </c>
      <c r="E528" s="30"/>
    </row>
    <row r="529" spans="1:5" ht="10.5">
      <c r="A529" s="28">
        <v>985845</v>
      </c>
      <c r="B529" s="27" t="s">
        <v>550</v>
      </c>
      <c r="C529" s="28" t="s">
        <v>36</v>
      </c>
      <c r="D529" s="29">
        <v>3012605.82</v>
      </c>
      <c r="E529" s="30"/>
    </row>
    <row r="530" spans="1:5" ht="10.5">
      <c r="A530" s="28">
        <v>985847</v>
      </c>
      <c r="B530" s="27" t="s">
        <v>551</v>
      </c>
      <c r="C530" s="28" t="s">
        <v>36</v>
      </c>
      <c r="D530" s="29">
        <v>187686111.85999998</v>
      </c>
      <c r="E530" s="30"/>
    </row>
    <row r="531" spans="1:5" ht="10.5">
      <c r="A531" s="28">
        <v>980776</v>
      </c>
      <c r="B531" s="27" t="s">
        <v>552</v>
      </c>
      <c r="C531" s="28" t="s">
        <v>36</v>
      </c>
      <c r="D531" s="29">
        <v>3012605.82</v>
      </c>
      <c r="E531" s="30"/>
    </row>
    <row r="532" spans="1:5" ht="10.5">
      <c r="A532" s="28">
        <v>985849</v>
      </c>
      <c r="B532" s="27" t="s">
        <v>553</v>
      </c>
      <c r="C532" s="28" t="s">
        <v>36</v>
      </c>
      <c r="D532" s="29">
        <v>11920566.129999999</v>
      </c>
      <c r="E532" s="30"/>
    </row>
    <row r="533" spans="1:5" ht="10.5">
      <c r="A533" s="28">
        <v>985851</v>
      </c>
      <c r="B533" s="27" t="s">
        <v>554</v>
      </c>
      <c r="C533" s="28" t="s">
        <v>36</v>
      </c>
      <c r="D533" s="29">
        <v>3584910.86</v>
      </c>
      <c r="E533" s="30"/>
    </row>
    <row r="534" spans="1:5" ht="10.5">
      <c r="A534" s="28">
        <v>985853</v>
      </c>
      <c r="B534" s="27" t="s">
        <v>555</v>
      </c>
      <c r="C534" s="28" t="s">
        <v>36</v>
      </c>
      <c r="D534" s="29">
        <v>572091.55</v>
      </c>
      <c r="E534" s="30"/>
    </row>
    <row r="535" spans="1:5" ht="10.5">
      <c r="A535" s="28">
        <v>981116</v>
      </c>
      <c r="B535" s="27" t="s">
        <v>556</v>
      </c>
      <c r="C535" s="28" t="s">
        <v>36</v>
      </c>
      <c r="D535" s="29">
        <v>653818.91</v>
      </c>
      <c r="E535" s="30"/>
    </row>
    <row r="536" spans="1:5" ht="10.5">
      <c r="A536" s="28">
        <v>985859</v>
      </c>
      <c r="B536" s="27" t="s">
        <v>557</v>
      </c>
      <c r="C536" s="28" t="s">
        <v>36</v>
      </c>
      <c r="D536" s="29">
        <v>4067017.92</v>
      </c>
      <c r="E536" s="30"/>
    </row>
    <row r="537" spans="1:5" ht="10.5">
      <c r="A537" s="28">
        <v>985861</v>
      </c>
      <c r="B537" s="27" t="s">
        <v>558</v>
      </c>
      <c r="C537" s="28" t="s">
        <v>36</v>
      </c>
      <c r="D537" s="29">
        <v>3464496.72</v>
      </c>
      <c r="E537" s="30"/>
    </row>
    <row r="538" spans="1:5" ht="10.5">
      <c r="A538" s="28">
        <v>985863</v>
      </c>
      <c r="B538" s="27" t="s">
        <v>559</v>
      </c>
      <c r="C538" s="28" t="s">
        <v>36</v>
      </c>
      <c r="D538" s="29">
        <v>653818.91</v>
      </c>
      <c r="E538" s="30"/>
    </row>
    <row r="539" spans="1:5" ht="10.5">
      <c r="A539" s="28">
        <v>985865</v>
      </c>
      <c r="B539" s="27" t="s">
        <v>560</v>
      </c>
      <c r="C539" s="28" t="s">
        <v>36</v>
      </c>
      <c r="D539" s="29">
        <v>4489962.63</v>
      </c>
      <c r="E539" s="30"/>
    </row>
    <row r="540" spans="1:5" ht="10.5">
      <c r="A540" s="28">
        <v>985867</v>
      </c>
      <c r="B540" s="27" t="s">
        <v>561</v>
      </c>
      <c r="C540" s="28" t="s">
        <v>36</v>
      </c>
      <c r="D540" s="29">
        <v>6025211.7299999995</v>
      </c>
      <c r="E540" s="30"/>
    </row>
    <row r="541" spans="1:5" ht="10.5">
      <c r="A541" s="28">
        <v>985869</v>
      </c>
      <c r="B541" s="27" t="s">
        <v>562</v>
      </c>
      <c r="C541" s="28" t="s">
        <v>36</v>
      </c>
      <c r="D541" s="29">
        <v>653818.91</v>
      </c>
      <c r="E541" s="30"/>
    </row>
    <row r="542" spans="1:5" ht="10.5">
      <c r="A542" s="28">
        <v>985871</v>
      </c>
      <c r="B542" s="27" t="s">
        <v>563</v>
      </c>
      <c r="C542" s="28" t="s">
        <v>36</v>
      </c>
      <c r="D542" s="29">
        <v>506709.66</v>
      </c>
      <c r="E542" s="30"/>
    </row>
    <row r="543" spans="1:5" ht="10.5">
      <c r="A543" s="28">
        <v>985875</v>
      </c>
      <c r="B543" s="27" t="s">
        <v>564</v>
      </c>
      <c r="C543" s="28" t="s">
        <v>36</v>
      </c>
      <c r="D543" s="29">
        <v>3143583.09</v>
      </c>
      <c r="E543" s="30"/>
    </row>
    <row r="544" spans="1:5" ht="10.5">
      <c r="A544" s="28">
        <v>985877</v>
      </c>
      <c r="B544" s="27" t="s">
        <v>565</v>
      </c>
      <c r="C544" s="28" t="s">
        <v>36</v>
      </c>
      <c r="D544" s="29">
        <v>6025211.7299999995</v>
      </c>
      <c r="E544" s="30"/>
    </row>
    <row r="545" spans="1:5" ht="10.5">
      <c r="A545" s="28">
        <v>985879</v>
      </c>
      <c r="B545" s="27" t="s">
        <v>566</v>
      </c>
      <c r="C545" s="28" t="s">
        <v>36</v>
      </c>
      <c r="D545" s="29">
        <v>3701400.62</v>
      </c>
      <c r="E545" s="30"/>
    </row>
    <row r="546" spans="1:5" ht="10.5">
      <c r="A546" s="28">
        <v>985881</v>
      </c>
      <c r="B546" s="27" t="s">
        <v>567</v>
      </c>
      <c r="C546" s="28" t="s">
        <v>36</v>
      </c>
      <c r="D546" s="29">
        <v>3464496.72</v>
      </c>
      <c r="E546" s="30"/>
    </row>
    <row r="547" spans="1:5" ht="10.5">
      <c r="A547" s="28">
        <v>982911</v>
      </c>
      <c r="B547" s="27" t="s">
        <v>568</v>
      </c>
      <c r="C547" s="28" t="s">
        <v>36</v>
      </c>
      <c r="D547" s="29">
        <v>621127.97</v>
      </c>
      <c r="E547" s="30"/>
    </row>
    <row r="548" spans="1:5" ht="10.5">
      <c r="A548" s="28">
        <v>986007</v>
      </c>
      <c r="B548" s="27" t="s">
        <v>569</v>
      </c>
      <c r="C548" s="28" t="s">
        <v>36</v>
      </c>
      <c r="D548" s="29">
        <v>45952480.20999999</v>
      </c>
      <c r="E548" s="30"/>
    </row>
    <row r="549" spans="1:5" ht="10.5">
      <c r="A549" s="28">
        <v>985885</v>
      </c>
      <c r="B549" s="27" t="s">
        <v>570</v>
      </c>
      <c r="C549" s="28" t="s">
        <v>36</v>
      </c>
      <c r="D549" s="29">
        <v>4820169.38</v>
      </c>
      <c r="E549" s="30"/>
    </row>
    <row r="550" spans="1:5" ht="10.5">
      <c r="A550" s="28">
        <v>982921</v>
      </c>
      <c r="B550" s="27" t="s">
        <v>571</v>
      </c>
      <c r="C550" s="28" t="s">
        <v>36</v>
      </c>
      <c r="D550" s="29">
        <v>93502944.78999999</v>
      </c>
      <c r="E550" s="30"/>
    </row>
    <row r="551" spans="1:5" ht="10.5">
      <c r="A551" s="28">
        <v>986001</v>
      </c>
      <c r="B551" s="27" t="s">
        <v>572</v>
      </c>
      <c r="C551" s="28" t="s">
        <v>36</v>
      </c>
      <c r="D551" s="29">
        <v>14776464.850000001</v>
      </c>
      <c r="E551" s="30"/>
    </row>
    <row r="552" spans="1:5" ht="10.5">
      <c r="A552" s="28">
        <v>985891</v>
      </c>
      <c r="B552" s="27" t="s">
        <v>573</v>
      </c>
      <c r="C552" s="28" t="s">
        <v>36</v>
      </c>
      <c r="D552" s="29">
        <v>3163236.13</v>
      </c>
      <c r="E552" s="30"/>
    </row>
    <row r="553" spans="1:5" ht="10.5">
      <c r="A553" s="28">
        <v>985893</v>
      </c>
      <c r="B553" s="27" t="s">
        <v>574</v>
      </c>
      <c r="C553" s="28" t="s">
        <v>36</v>
      </c>
      <c r="D553" s="29">
        <v>4518908.78</v>
      </c>
      <c r="E553" s="30"/>
    </row>
    <row r="554" spans="1:5" ht="10.5">
      <c r="A554" s="28">
        <v>985895</v>
      </c>
      <c r="B554" s="27" t="s">
        <v>575</v>
      </c>
      <c r="C554" s="28" t="s">
        <v>36</v>
      </c>
      <c r="D554" s="29">
        <v>4518908.78</v>
      </c>
      <c r="E554" s="30"/>
    </row>
    <row r="555" spans="1:5" ht="10.5">
      <c r="A555" s="28">
        <v>980782</v>
      </c>
      <c r="B555" s="27" t="s">
        <v>576</v>
      </c>
      <c r="C555" s="28" t="s">
        <v>36</v>
      </c>
      <c r="D555" s="29">
        <v>4669539.09</v>
      </c>
      <c r="E555" s="30"/>
    </row>
    <row r="556" spans="1:5" ht="10.5">
      <c r="A556" s="28">
        <v>985897</v>
      </c>
      <c r="B556" s="27" t="s">
        <v>577</v>
      </c>
      <c r="C556" s="28" t="s">
        <v>36</v>
      </c>
      <c r="D556" s="29">
        <v>835935.64</v>
      </c>
      <c r="E556" s="30"/>
    </row>
    <row r="557" spans="1:5" ht="10.5">
      <c r="A557" s="28">
        <v>985899</v>
      </c>
      <c r="B557" s="27" t="s">
        <v>578</v>
      </c>
      <c r="C557" s="28" t="s">
        <v>36</v>
      </c>
      <c r="D557" s="29">
        <v>27790704.310000002</v>
      </c>
      <c r="E557" s="30"/>
    </row>
    <row r="558" spans="1:5" ht="10.5">
      <c r="A558" s="28">
        <v>985901</v>
      </c>
      <c r="B558" s="27" t="s">
        <v>579</v>
      </c>
      <c r="C558" s="28" t="s">
        <v>36</v>
      </c>
      <c r="D558" s="29">
        <v>653818.91</v>
      </c>
      <c r="E558" s="30"/>
    </row>
    <row r="559" spans="1:5" ht="10.5">
      <c r="A559" s="28">
        <v>980784</v>
      </c>
      <c r="B559" s="27" t="s">
        <v>580</v>
      </c>
      <c r="C559" s="28" t="s">
        <v>36</v>
      </c>
      <c r="D559" s="29">
        <v>3012605.82</v>
      </c>
      <c r="E559" s="30"/>
    </row>
    <row r="560" spans="1:5" ht="10.5">
      <c r="A560" s="28">
        <v>986009</v>
      </c>
      <c r="B560" s="27" t="s">
        <v>581</v>
      </c>
      <c r="C560" s="28" t="s">
        <v>36</v>
      </c>
      <c r="D560" s="29">
        <v>3765757.31</v>
      </c>
      <c r="E560" s="30"/>
    </row>
    <row r="561" spans="1:5" ht="10.5">
      <c r="A561" s="28">
        <v>985903</v>
      </c>
      <c r="B561" s="27" t="s">
        <v>582</v>
      </c>
      <c r="C561" s="28" t="s">
        <v>36</v>
      </c>
      <c r="D561" s="29">
        <v>4970799.68</v>
      </c>
      <c r="E561" s="30"/>
    </row>
    <row r="562" spans="1:5" ht="10.5">
      <c r="A562" s="28">
        <v>985905</v>
      </c>
      <c r="B562" s="27" t="s">
        <v>583</v>
      </c>
      <c r="C562" s="28" t="s">
        <v>36</v>
      </c>
      <c r="D562" s="29">
        <v>3012605.82</v>
      </c>
      <c r="E562" s="30"/>
    </row>
    <row r="563" spans="1:5" ht="10.5">
      <c r="A563" s="28">
        <v>985909</v>
      </c>
      <c r="B563" s="27" t="s">
        <v>584</v>
      </c>
      <c r="C563" s="28" t="s">
        <v>36</v>
      </c>
      <c r="D563" s="29">
        <v>4820169.38</v>
      </c>
      <c r="E563" s="30"/>
    </row>
    <row r="564" spans="1:5" ht="10.5">
      <c r="A564" s="28">
        <v>980786</v>
      </c>
      <c r="B564" s="27" t="s">
        <v>585</v>
      </c>
      <c r="C564" s="28" t="s">
        <v>36</v>
      </c>
      <c r="D564" s="29">
        <v>555746.08</v>
      </c>
      <c r="E564" s="30"/>
    </row>
    <row r="565" spans="1:5" ht="10.5">
      <c r="A565" s="28">
        <v>985911</v>
      </c>
      <c r="B565" s="27" t="s">
        <v>586</v>
      </c>
      <c r="C565" s="28" t="s">
        <v>36</v>
      </c>
      <c r="D565" s="29">
        <v>8477768.99</v>
      </c>
      <c r="E565" s="30"/>
    </row>
    <row r="566" spans="1:5" ht="10.5">
      <c r="A566" s="28">
        <v>985913</v>
      </c>
      <c r="B566" s="27" t="s">
        <v>587</v>
      </c>
      <c r="C566" s="28" t="s">
        <v>36</v>
      </c>
      <c r="D566" s="29">
        <v>3464496.72</v>
      </c>
      <c r="E566" s="30"/>
    </row>
    <row r="567" spans="1:5" ht="10.5">
      <c r="A567" s="28">
        <v>980788</v>
      </c>
      <c r="B567" s="27" t="s">
        <v>588</v>
      </c>
      <c r="C567" s="28" t="s">
        <v>36</v>
      </c>
      <c r="D567" s="29">
        <v>441327.77</v>
      </c>
      <c r="E567" s="30"/>
    </row>
    <row r="568" spans="1:5" ht="10.5">
      <c r="A568" s="28">
        <v>985915</v>
      </c>
      <c r="B568" s="27" t="s">
        <v>589</v>
      </c>
      <c r="C568" s="28" t="s">
        <v>36</v>
      </c>
      <c r="D568" s="29">
        <v>5874581.449999999</v>
      </c>
      <c r="E568" s="30"/>
    </row>
    <row r="569" spans="1:5" ht="10.5">
      <c r="A569" s="28">
        <v>985917</v>
      </c>
      <c r="B569" s="27" t="s">
        <v>590</v>
      </c>
      <c r="C569" s="28" t="s">
        <v>36</v>
      </c>
      <c r="D569" s="29">
        <v>3163236.13</v>
      </c>
      <c r="E569" s="30"/>
    </row>
    <row r="570" spans="1:5" ht="10.5">
      <c r="A570" s="28">
        <v>982917</v>
      </c>
      <c r="B570" s="27" t="s">
        <v>591</v>
      </c>
      <c r="C570" s="28" t="s">
        <v>36</v>
      </c>
      <c r="D570" s="29">
        <v>3012605.82</v>
      </c>
      <c r="E570" s="30"/>
    </row>
    <row r="571" spans="1:5" ht="10.5">
      <c r="A571" s="28">
        <v>985925</v>
      </c>
      <c r="B571" s="27" t="s">
        <v>592</v>
      </c>
      <c r="C571" s="28" t="s">
        <v>36</v>
      </c>
      <c r="D571" s="29">
        <v>3701400.62</v>
      </c>
      <c r="E571" s="30"/>
    </row>
    <row r="572" spans="1:5" ht="10.5">
      <c r="A572" s="28"/>
      <c r="C572" s="12" t="s">
        <v>12</v>
      </c>
      <c r="D572" s="30">
        <f>SUM(D499:D571)</f>
        <v>997787349.0200001</v>
      </c>
      <c r="E572" s="30"/>
    </row>
    <row r="573" spans="1:5" ht="10.5">
      <c r="A573" s="28">
        <v>981601</v>
      </c>
      <c r="B573" s="27" t="s">
        <v>593</v>
      </c>
      <c r="C573" s="28" t="s">
        <v>37</v>
      </c>
      <c r="D573" s="29">
        <v>45488.05</v>
      </c>
      <c r="E573" s="30"/>
    </row>
    <row r="574" spans="1:5" ht="10.5">
      <c r="A574" s="28">
        <v>981603</v>
      </c>
      <c r="B574" s="27" t="s">
        <v>594</v>
      </c>
      <c r="C574" s="28" t="s">
        <v>37</v>
      </c>
      <c r="D574" s="29">
        <v>2976203.182</v>
      </c>
      <c r="E574" s="30"/>
    </row>
    <row r="575" spans="1:5" ht="10.5">
      <c r="A575" s="28">
        <v>981605</v>
      </c>
      <c r="B575" s="27" t="s">
        <v>595</v>
      </c>
      <c r="C575" s="28" t="s">
        <v>37</v>
      </c>
      <c r="D575" s="29">
        <v>45488.05</v>
      </c>
      <c r="E575" s="30"/>
    </row>
    <row r="576" spans="1:5" ht="10.5">
      <c r="A576" s="28">
        <v>981607</v>
      </c>
      <c r="B576" s="27" t="s">
        <v>596</v>
      </c>
      <c r="C576" s="28" t="s">
        <v>37</v>
      </c>
      <c r="D576" s="29">
        <v>43321.95</v>
      </c>
      <c r="E576" s="30"/>
    </row>
    <row r="577" spans="1:5" ht="10.5">
      <c r="A577" s="28">
        <v>981609</v>
      </c>
      <c r="B577" s="27" t="s">
        <v>597</v>
      </c>
      <c r="C577" s="28" t="s">
        <v>37</v>
      </c>
      <c r="D577" s="29">
        <v>47654.16</v>
      </c>
      <c r="E577" s="30"/>
    </row>
    <row r="578" spans="1:5" ht="10.5">
      <c r="A578" s="28">
        <v>981611</v>
      </c>
      <c r="B578" s="27" t="s">
        <v>598</v>
      </c>
      <c r="C578" s="28" t="s">
        <v>37</v>
      </c>
      <c r="D578" s="29">
        <v>43321.95</v>
      </c>
      <c r="E578" s="30"/>
    </row>
    <row r="579" spans="1:5" ht="10.5">
      <c r="A579" s="28">
        <v>981613</v>
      </c>
      <c r="B579" s="27" t="s">
        <v>599</v>
      </c>
      <c r="C579" s="28" t="s">
        <v>37</v>
      </c>
      <c r="D579" s="29">
        <v>3784116.0889999997</v>
      </c>
      <c r="E579" s="30"/>
    </row>
    <row r="580" spans="1:5" ht="10.5">
      <c r="A580" s="28">
        <v>981617</v>
      </c>
      <c r="B580" s="27" t="s">
        <v>600</v>
      </c>
      <c r="C580" s="28" t="s">
        <v>37</v>
      </c>
      <c r="D580" s="29">
        <v>43321.95</v>
      </c>
      <c r="E580" s="30"/>
    </row>
    <row r="581" spans="1:5" ht="10.5">
      <c r="A581" s="28">
        <v>981619</v>
      </c>
      <c r="B581" s="27" t="s">
        <v>601</v>
      </c>
      <c r="C581" s="28" t="s">
        <v>37</v>
      </c>
      <c r="D581" s="29">
        <v>3436230.226</v>
      </c>
      <c r="E581" s="30"/>
    </row>
    <row r="582" spans="1:5" ht="10.5">
      <c r="A582" s="28">
        <v>981621</v>
      </c>
      <c r="B582" s="27" t="s">
        <v>602</v>
      </c>
      <c r="C582" s="28" t="s">
        <v>37</v>
      </c>
      <c r="D582" s="29">
        <v>10071423.7765</v>
      </c>
      <c r="E582" s="30"/>
    </row>
    <row r="583" spans="1:5" ht="10.5">
      <c r="A583" s="28">
        <v>981625</v>
      </c>
      <c r="B583" s="27" t="s">
        <v>603</v>
      </c>
      <c r="C583" s="28" t="s">
        <v>37</v>
      </c>
      <c r="D583" s="29">
        <v>43321.95</v>
      </c>
      <c r="E583" s="30"/>
    </row>
    <row r="584" spans="1:5" ht="10.5">
      <c r="A584" s="28">
        <v>983003</v>
      </c>
      <c r="B584" s="27" t="s">
        <v>604</v>
      </c>
      <c r="C584" s="28" t="s">
        <v>37</v>
      </c>
      <c r="D584" s="29">
        <v>54152.45</v>
      </c>
      <c r="E584" s="30"/>
    </row>
    <row r="585" spans="1:5" ht="10.5">
      <c r="A585" s="28">
        <v>981639</v>
      </c>
      <c r="B585" s="27" t="s">
        <v>605</v>
      </c>
      <c r="C585" s="28" t="s">
        <v>37</v>
      </c>
      <c r="D585" s="29">
        <v>71481.28</v>
      </c>
      <c r="E585" s="30"/>
    </row>
    <row r="586" spans="1:5" ht="10.5">
      <c r="A586" s="28">
        <v>981645</v>
      </c>
      <c r="B586" s="27" t="s">
        <v>606</v>
      </c>
      <c r="C586" s="28" t="s">
        <v>37</v>
      </c>
      <c r="D586" s="29">
        <v>1751444.1630000002</v>
      </c>
      <c r="E586" s="30"/>
    </row>
    <row r="587" spans="1:5" ht="10.5">
      <c r="A587" s="28">
        <v>981647</v>
      </c>
      <c r="B587" s="27" t="s">
        <v>607</v>
      </c>
      <c r="C587" s="28" t="s">
        <v>37</v>
      </c>
      <c r="D587" s="29">
        <v>43321.95</v>
      </c>
      <c r="E587" s="30"/>
    </row>
    <row r="588" spans="1:5" ht="10.5">
      <c r="A588" s="28">
        <v>981649</v>
      </c>
      <c r="B588" s="27" t="s">
        <v>608</v>
      </c>
      <c r="C588" s="28" t="s">
        <v>37</v>
      </c>
      <c r="D588" s="29">
        <v>1666329.98</v>
      </c>
      <c r="E588" s="30"/>
    </row>
    <row r="589" spans="1:5" ht="10.5">
      <c r="A589" s="28">
        <v>981653</v>
      </c>
      <c r="B589" s="27" t="s">
        <v>609</v>
      </c>
      <c r="C589" s="28" t="s">
        <v>37</v>
      </c>
      <c r="D589" s="29">
        <v>45488.05</v>
      </c>
      <c r="E589" s="30"/>
    </row>
    <row r="590" spans="1:5" ht="10.5">
      <c r="A590" s="28">
        <v>981657</v>
      </c>
      <c r="B590" s="27" t="s">
        <v>610</v>
      </c>
      <c r="C590" s="28" t="s">
        <v>37</v>
      </c>
      <c r="D590" s="29">
        <v>43321.95</v>
      </c>
      <c r="E590" s="30"/>
    </row>
    <row r="591" spans="1:5" ht="10.5">
      <c r="A591" s="28">
        <v>981659</v>
      </c>
      <c r="B591" s="27" t="s">
        <v>611</v>
      </c>
      <c r="C591" s="28" t="s">
        <v>37</v>
      </c>
      <c r="D591" s="29">
        <v>43321.95</v>
      </c>
      <c r="E591" s="30"/>
    </row>
    <row r="592" spans="1:5" ht="10.5">
      <c r="A592" s="28">
        <v>981661</v>
      </c>
      <c r="B592" s="27" t="s">
        <v>612</v>
      </c>
      <c r="C592" s="28" t="s">
        <v>37</v>
      </c>
      <c r="D592" s="29">
        <v>67149.06</v>
      </c>
      <c r="E592" s="30"/>
    </row>
    <row r="593" spans="1:5" ht="10.5">
      <c r="A593" s="28">
        <v>981663</v>
      </c>
      <c r="B593" s="27" t="s">
        <v>613</v>
      </c>
      <c r="C593" s="28" t="s">
        <v>37</v>
      </c>
      <c r="D593" s="29">
        <v>43321.95</v>
      </c>
      <c r="E593" s="30"/>
    </row>
    <row r="594" spans="1:5" ht="10.5">
      <c r="A594" s="28">
        <v>981665</v>
      </c>
      <c r="B594" s="27" t="s">
        <v>614</v>
      </c>
      <c r="C594" s="28" t="s">
        <v>37</v>
      </c>
      <c r="D594" s="29">
        <v>43321.95</v>
      </c>
      <c r="E594" s="30"/>
    </row>
    <row r="595" spans="1:5" ht="10.5">
      <c r="A595" s="28">
        <v>981667</v>
      </c>
      <c r="B595" s="27" t="s">
        <v>615</v>
      </c>
      <c r="C595" s="28" t="s">
        <v>37</v>
      </c>
      <c r="D595" s="29">
        <v>43321.95</v>
      </c>
      <c r="E595" s="30"/>
    </row>
    <row r="596" spans="1:5" ht="10.5">
      <c r="A596" s="28">
        <v>981673</v>
      </c>
      <c r="B596" s="27" t="s">
        <v>616</v>
      </c>
      <c r="C596" s="28" t="s">
        <v>37</v>
      </c>
      <c r="D596" s="29">
        <v>1808541.8560000004</v>
      </c>
      <c r="E596" s="30"/>
    </row>
    <row r="597" spans="1:5" ht="10.5">
      <c r="A597" s="28">
        <v>981675</v>
      </c>
      <c r="B597" s="27" t="s">
        <v>617</v>
      </c>
      <c r="C597" s="28" t="s">
        <v>37</v>
      </c>
      <c r="D597" s="29">
        <v>43321.95</v>
      </c>
      <c r="E597" s="30"/>
    </row>
    <row r="598" spans="1:5" ht="10.5">
      <c r="A598" s="28">
        <v>981677</v>
      </c>
      <c r="B598" s="27" t="s">
        <v>618</v>
      </c>
      <c r="C598" s="28" t="s">
        <v>37</v>
      </c>
      <c r="D598" s="29">
        <v>43321.95</v>
      </c>
      <c r="E598" s="30"/>
    </row>
    <row r="599" spans="1:5" ht="10.5">
      <c r="A599" s="28">
        <v>981751</v>
      </c>
      <c r="B599" s="27" t="s">
        <v>619</v>
      </c>
      <c r="C599" s="28" t="s">
        <v>37</v>
      </c>
      <c r="D599" s="29">
        <v>43321.95</v>
      </c>
      <c r="E599" s="30"/>
    </row>
    <row r="600" spans="1:5" ht="10.5">
      <c r="A600" s="28">
        <v>981679</v>
      </c>
      <c r="B600" s="27" t="s">
        <v>620</v>
      </c>
      <c r="C600" s="28" t="s">
        <v>37</v>
      </c>
      <c r="D600" s="29">
        <v>1002042.8434037147</v>
      </c>
      <c r="E600" s="30"/>
    </row>
    <row r="601" spans="1:5" ht="10.5">
      <c r="A601" s="28">
        <v>981683</v>
      </c>
      <c r="B601" s="27" t="s">
        <v>621</v>
      </c>
      <c r="C601" s="28" t="s">
        <v>37</v>
      </c>
      <c r="D601" s="29">
        <v>3241663.8445000006</v>
      </c>
      <c r="E601" s="30"/>
    </row>
    <row r="602" spans="1:5" ht="10.5">
      <c r="A602" s="28">
        <v>981685</v>
      </c>
      <c r="B602" s="27" t="s">
        <v>622</v>
      </c>
      <c r="C602" s="28" t="s">
        <v>37</v>
      </c>
      <c r="D602" s="29">
        <v>1386812.85</v>
      </c>
      <c r="E602" s="30"/>
    </row>
    <row r="603" spans="1:5" ht="10.5">
      <c r="A603" s="28">
        <v>981687</v>
      </c>
      <c r="B603" s="27" t="s">
        <v>623</v>
      </c>
      <c r="C603" s="28" t="s">
        <v>37</v>
      </c>
      <c r="D603" s="29">
        <v>16337691.759903712</v>
      </c>
      <c r="E603" s="30"/>
    </row>
    <row r="604" spans="1:5" ht="10.5">
      <c r="A604" s="28">
        <v>981689</v>
      </c>
      <c r="B604" s="27" t="s">
        <v>624</v>
      </c>
      <c r="C604" s="28" t="s">
        <v>37</v>
      </c>
      <c r="D604" s="29">
        <v>4412868.62</v>
      </c>
      <c r="E604" s="30"/>
    </row>
    <row r="605" spans="1:5" ht="10.5">
      <c r="A605" s="28">
        <v>981691</v>
      </c>
      <c r="B605" s="27" t="s">
        <v>625</v>
      </c>
      <c r="C605" s="28" t="s">
        <v>37</v>
      </c>
      <c r="D605" s="29">
        <v>45488.05</v>
      </c>
      <c r="E605" s="30"/>
    </row>
    <row r="606" spans="1:5" ht="10.5">
      <c r="A606" s="28">
        <v>981693</v>
      </c>
      <c r="B606" s="27" t="s">
        <v>626</v>
      </c>
      <c r="C606" s="28" t="s">
        <v>37</v>
      </c>
      <c r="D606" s="29">
        <v>43321.95</v>
      </c>
      <c r="E606" s="30"/>
    </row>
    <row r="607" spans="1:5" ht="10.5">
      <c r="A607" s="28">
        <v>980418</v>
      </c>
      <c r="B607" s="27" t="s">
        <v>627</v>
      </c>
      <c r="C607" s="28" t="s">
        <v>37</v>
      </c>
      <c r="D607" s="29">
        <v>43321.95</v>
      </c>
      <c r="E607" s="30"/>
    </row>
    <row r="608" spans="1:5" ht="10.5">
      <c r="A608" s="28">
        <v>981695</v>
      </c>
      <c r="B608" s="27" t="s">
        <v>628</v>
      </c>
      <c r="C608" s="28" t="s">
        <v>37</v>
      </c>
      <c r="D608" s="29">
        <v>43321.95</v>
      </c>
      <c r="E608" s="30"/>
    </row>
    <row r="609" spans="1:5" ht="10.5">
      <c r="A609" s="28">
        <v>981699</v>
      </c>
      <c r="B609" s="27" t="s">
        <v>629</v>
      </c>
      <c r="C609" s="28" t="s">
        <v>37</v>
      </c>
      <c r="D609" s="29">
        <v>43321.95</v>
      </c>
      <c r="E609" s="30"/>
    </row>
    <row r="610" spans="1:5" ht="10.5">
      <c r="A610" s="28">
        <v>981701</v>
      </c>
      <c r="B610" s="27" t="s">
        <v>630</v>
      </c>
      <c r="C610" s="28" t="s">
        <v>37</v>
      </c>
      <c r="D610" s="29">
        <v>43321.95</v>
      </c>
      <c r="E610" s="30"/>
    </row>
    <row r="611" spans="1:5" ht="10.5">
      <c r="A611" s="28">
        <v>981709</v>
      </c>
      <c r="B611" s="27" t="s">
        <v>631</v>
      </c>
      <c r="C611" s="28" t="s">
        <v>37</v>
      </c>
      <c r="D611" s="29">
        <v>45488.05</v>
      </c>
      <c r="E611" s="30"/>
    </row>
    <row r="612" spans="1:5" ht="10.5">
      <c r="A612" s="28">
        <v>981711</v>
      </c>
      <c r="B612" s="27" t="s">
        <v>632</v>
      </c>
      <c r="C612" s="28" t="s">
        <v>37</v>
      </c>
      <c r="D612" s="29">
        <v>47654.16</v>
      </c>
      <c r="E612" s="30"/>
    </row>
    <row r="613" spans="1:5" ht="10.5">
      <c r="A613" s="28">
        <v>981715</v>
      </c>
      <c r="B613" s="27" t="s">
        <v>633</v>
      </c>
      <c r="C613" s="28" t="s">
        <v>37</v>
      </c>
      <c r="D613" s="29">
        <v>43321.95</v>
      </c>
      <c r="E613" s="30"/>
    </row>
    <row r="614" spans="1:5" ht="10.5">
      <c r="A614" s="28">
        <v>981717</v>
      </c>
      <c r="B614" s="27" t="s">
        <v>634</v>
      </c>
      <c r="C614" s="28" t="s">
        <v>37</v>
      </c>
      <c r="D614" s="29">
        <v>43321.95</v>
      </c>
      <c r="E614" s="30"/>
    </row>
    <row r="615" spans="1:5" ht="10.5">
      <c r="A615" s="28">
        <v>981719</v>
      </c>
      <c r="B615" s="27" t="s">
        <v>635</v>
      </c>
      <c r="C615" s="28" t="s">
        <v>37</v>
      </c>
      <c r="D615" s="29">
        <v>51986.36</v>
      </c>
      <c r="E615" s="30"/>
    </row>
    <row r="616" spans="1:5" ht="10.5">
      <c r="A616" s="28">
        <v>981729</v>
      </c>
      <c r="B616" s="27" t="s">
        <v>636</v>
      </c>
      <c r="C616" s="28" t="s">
        <v>37</v>
      </c>
      <c r="D616" s="29">
        <v>47654.16</v>
      </c>
      <c r="E616" s="30"/>
    </row>
    <row r="617" spans="1:5" ht="10.5">
      <c r="A617" s="28">
        <v>981737</v>
      </c>
      <c r="B617" s="27" t="s">
        <v>637</v>
      </c>
      <c r="C617" s="28" t="s">
        <v>37</v>
      </c>
      <c r="D617" s="29">
        <v>43321.95</v>
      </c>
      <c r="E617" s="30"/>
    </row>
    <row r="618" spans="1:5" ht="10.5">
      <c r="A618" s="28">
        <v>981739</v>
      </c>
      <c r="B618" s="27" t="s">
        <v>638</v>
      </c>
      <c r="C618" s="28" t="s">
        <v>37</v>
      </c>
      <c r="D618" s="29">
        <v>43321.95</v>
      </c>
      <c r="E618" s="30"/>
    </row>
    <row r="619" spans="1:5" ht="10.5">
      <c r="A619" s="28">
        <v>981743</v>
      </c>
      <c r="B619" s="27" t="s">
        <v>639</v>
      </c>
      <c r="C619" s="28" t="s">
        <v>37</v>
      </c>
      <c r="D619" s="29">
        <v>16665733.510903714</v>
      </c>
      <c r="E619" s="30"/>
    </row>
    <row r="620" spans="1:5" ht="10.5">
      <c r="A620" s="28">
        <v>980420</v>
      </c>
      <c r="B620" s="27" t="s">
        <v>640</v>
      </c>
      <c r="C620" s="28" t="s">
        <v>37</v>
      </c>
      <c r="D620" s="29">
        <v>43321.95</v>
      </c>
      <c r="E620" s="30"/>
    </row>
    <row r="621" spans="1:5" ht="10.5">
      <c r="A621" s="28">
        <v>981745</v>
      </c>
      <c r="B621" s="27" t="s">
        <v>641</v>
      </c>
      <c r="C621" s="28" t="s">
        <v>37</v>
      </c>
      <c r="D621" s="29">
        <v>43321.95</v>
      </c>
      <c r="E621" s="30"/>
    </row>
    <row r="622" spans="1:5" ht="10.5">
      <c r="A622" s="28">
        <v>981747</v>
      </c>
      <c r="B622" s="27" t="s">
        <v>642</v>
      </c>
      <c r="C622" s="28" t="s">
        <v>37</v>
      </c>
      <c r="D622" s="29">
        <v>43321.95</v>
      </c>
      <c r="E622" s="30"/>
    </row>
    <row r="623" spans="1:5" ht="10.5">
      <c r="A623" s="28">
        <v>981721</v>
      </c>
      <c r="B623" s="27" t="s">
        <v>643</v>
      </c>
      <c r="C623" s="28" t="s">
        <v>37</v>
      </c>
      <c r="D623" s="29">
        <v>43321.95</v>
      </c>
      <c r="E623" s="30"/>
    </row>
    <row r="624" spans="1:5" ht="10.5">
      <c r="A624" s="28">
        <v>981759</v>
      </c>
      <c r="B624" s="27" t="s">
        <v>644</v>
      </c>
      <c r="C624" s="28" t="s">
        <v>37</v>
      </c>
      <c r="D624" s="29">
        <v>15680022.636500001</v>
      </c>
      <c r="E624" s="30"/>
    </row>
    <row r="625" spans="1:5" ht="10.5">
      <c r="A625" s="28">
        <v>981767</v>
      </c>
      <c r="B625" s="27" t="s">
        <v>645</v>
      </c>
      <c r="C625" s="28" t="s">
        <v>37</v>
      </c>
      <c r="D625" s="29">
        <v>43321.95</v>
      </c>
      <c r="E625" s="30"/>
    </row>
    <row r="626" spans="1:5" ht="10.5">
      <c r="A626" s="28">
        <v>981769</v>
      </c>
      <c r="B626" s="27" t="s">
        <v>646</v>
      </c>
      <c r="C626" s="28" t="s">
        <v>37</v>
      </c>
      <c r="D626" s="29">
        <v>43321.95</v>
      </c>
      <c r="E626" s="30"/>
    </row>
    <row r="627" spans="1:5" ht="10.5">
      <c r="A627" s="28">
        <v>981771</v>
      </c>
      <c r="B627" s="27" t="s">
        <v>647</v>
      </c>
      <c r="C627" s="28" t="s">
        <v>37</v>
      </c>
      <c r="D627" s="29">
        <v>43321.95</v>
      </c>
      <c r="E627" s="30"/>
    </row>
    <row r="628" spans="1:5" ht="10.5">
      <c r="A628" s="28">
        <v>981773</v>
      </c>
      <c r="B628" s="27" t="s">
        <v>648</v>
      </c>
      <c r="C628" s="28" t="s">
        <v>37</v>
      </c>
      <c r="D628" s="29">
        <v>43321.95</v>
      </c>
      <c r="E628" s="30"/>
    </row>
    <row r="629" spans="1:5" ht="10.5">
      <c r="A629" s="28">
        <v>981777</v>
      </c>
      <c r="B629" s="27" t="s">
        <v>649</v>
      </c>
      <c r="C629" s="28" t="s">
        <v>37</v>
      </c>
      <c r="D629" s="29">
        <v>54152.45</v>
      </c>
      <c r="E629" s="30"/>
    </row>
    <row r="630" spans="1:5" ht="10.5">
      <c r="A630" s="28">
        <v>981785</v>
      </c>
      <c r="B630" s="27" t="s">
        <v>650</v>
      </c>
      <c r="C630" s="28" t="s">
        <v>37</v>
      </c>
      <c r="D630" s="29">
        <v>45488.05</v>
      </c>
      <c r="E630" s="30"/>
    </row>
    <row r="631" spans="1:5" ht="10.5">
      <c r="A631" s="28">
        <v>981787</v>
      </c>
      <c r="B631" s="27" t="s">
        <v>651</v>
      </c>
      <c r="C631" s="28" t="s">
        <v>37</v>
      </c>
      <c r="D631" s="29">
        <v>58484.66</v>
      </c>
      <c r="E631" s="30"/>
    </row>
    <row r="632" spans="1:5" ht="10.5">
      <c r="A632" s="28">
        <v>981793</v>
      </c>
      <c r="B632" s="27" t="s">
        <v>652</v>
      </c>
      <c r="C632" s="28" t="s">
        <v>37</v>
      </c>
      <c r="D632" s="29">
        <v>48972.5205</v>
      </c>
      <c r="E632" s="30"/>
    </row>
    <row r="633" spans="1:5" ht="10.5">
      <c r="A633" s="28">
        <v>981797</v>
      </c>
      <c r="B633" s="27" t="s">
        <v>653</v>
      </c>
      <c r="C633" s="28" t="s">
        <v>37</v>
      </c>
      <c r="D633" s="29">
        <v>2332021.8775</v>
      </c>
      <c r="E633" s="30"/>
    </row>
    <row r="634" spans="1:5" ht="10.5">
      <c r="A634" s="28">
        <v>981799</v>
      </c>
      <c r="B634" s="27" t="s">
        <v>654</v>
      </c>
      <c r="C634" s="28" t="s">
        <v>37</v>
      </c>
      <c r="D634" s="29">
        <v>43321.95</v>
      </c>
      <c r="E634" s="30"/>
    </row>
    <row r="635" spans="1:5" ht="10.5">
      <c r="A635" s="28">
        <v>981803</v>
      </c>
      <c r="B635" s="27" t="s">
        <v>655</v>
      </c>
      <c r="C635" s="28" t="s">
        <v>37</v>
      </c>
      <c r="D635" s="29">
        <v>43321.95</v>
      </c>
      <c r="E635" s="30"/>
    </row>
    <row r="636" spans="1:5" ht="10.5">
      <c r="A636" s="28">
        <v>980426</v>
      </c>
      <c r="B636" s="27" t="s">
        <v>656</v>
      </c>
      <c r="C636" s="28" t="s">
        <v>37</v>
      </c>
      <c r="D636" s="29">
        <v>3106343.3665</v>
      </c>
      <c r="E636" s="30"/>
    </row>
    <row r="637" spans="1:5" ht="10.5">
      <c r="A637" s="28">
        <v>981809</v>
      </c>
      <c r="B637" s="27" t="s">
        <v>657</v>
      </c>
      <c r="C637" s="28" t="s">
        <v>37</v>
      </c>
      <c r="D637" s="29">
        <v>43321.95</v>
      </c>
      <c r="E637" s="30"/>
    </row>
    <row r="638" spans="1:5" ht="10.5">
      <c r="A638" s="28">
        <v>981893</v>
      </c>
      <c r="B638" s="27" t="s">
        <v>658</v>
      </c>
      <c r="C638" s="28" t="s">
        <v>37</v>
      </c>
      <c r="D638" s="29">
        <v>43321.95</v>
      </c>
      <c r="E638" s="30"/>
    </row>
    <row r="639" spans="1:5" ht="10.5">
      <c r="A639" s="28">
        <v>981811</v>
      </c>
      <c r="B639" s="27" t="s">
        <v>659</v>
      </c>
      <c r="C639" s="28" t="s">
        <v>37</v>
      </c>
      <c r="D639" s="29">
        <v>43321.95</v>
      </c>
      <c r="E639" s="30"/>
    </row>
    <row r="640" spans="1:5" ht="10.5">
      <c r="A640" s="28">
        <v>981813</v>
      </c>
      <c r="B640" s="27" t="s">
        <v>660</v>
      </c>
      <c r="C640" s="28" t="s">
        <v>37</v>
      </c>
      <c r="D640" s="29">
        <v>43321.95</v>
      </c>
      <c r="E640" s="30"/>
    </row>
    <row r="641" spans="1:5" ht="10.5">
      <c r="A641" s="28">
        <v>981817</v>
      </c>
      <c r="B641" s="27" t="s">
        <v>661</v>
      </c>
      <c r="C641" s="28" t="s">
        <v>37</v>
      </c>
      <c r="D641" s="29">
        <v>43321.95</v>
      </c>
      <c r="E641" s="30"/>
    </row>
    <row r="642" spans="1:5" ht="10.5">
      <c r="A642" s="28">
        <v>981825</v>
      </c>
      <c r="B642" s="27" t="s">
        <v>662</v>
      </c>
      <c r="C642" s="28" t="s">
        <v>37</v>
      </c>
      <c r="D642" s="29">
        <v>43321.95</v>
      </c>
      <c r="E642" s="30"/>
    </row>
    <row r="643" spans="1:5" ht="10.5">
      <c r="A643" s="28">
        <v>981835</v>
      </c>
      <c r="B643" s="27" t="s">
        <v>663</v>
      </c>
      <c r="C643" s="28" t="s">
        <v>37</v>
      </c>
      <c r="D643" s="29">
        <v>43321.95</v>
      </c>
      <c r="E643" s="30"/>
    </row>
    <row r="644" spans="1:5" ht="10.5">
      <c r="A644" s="28">
        <v>981821</v>
      </c>
      <c r="B644" s="27" t="s">
        <v>664</v>
      </c>
      <c r="C644" s="28" t="s">
        <v>37</v>
      </c>
      <c r="D644" s="29">
        <v>43321.95</v>
      </c>
      <c r="E644" s="30"/>
    </row>
    <row r="645" spans="1:5" ht="10.5">
      <c r="A645" s="28">
        <v>981839</v>
      </c>
      <c r="B645" s="27" t="s">
        <v>665</v>
      </c>
      <c r="C645" s="28" t="s">
        <v>37</v>
      </c>
      <c r="D645" s="29">
        <v>43321.95</v>
      </c>
      <c r="E645" s="30"/>
    </row>
    <row r="646" spans="1:5" ht="10.5">
      <c r="A646" s="28">
        <v>981845</v>
      </c>
      <c r="B646" s="27" t="s">
        <v>666</v>
      </c>
      <c r="C646" s="28" t="s">
        <v>37</v>
      </c>
      <c r="D646" s="29">
        <v>43321.95</v>
      </c>
      <c r="E646" s="30"/>
    </row>
    <row r="647" spans="1:5" ht="10.5">
      <c r="A647" s="28">
        <v>981847</v>
      </c>
      <c r="B647" s="27" t="s">
        <v>667</v>
      </c>
      <c r="C647" s="28" t="s">
        <v>37</v>
      </c>
      <c r="D647" s="29">
        <v>56318.57</v>
      </c>
      <c r="E647" s="30"/>
    </row>
    <row r="648" spans="1:5" ht="10.5">
      <c r="A648" s="28">
        <v>981853</v>
      </c>
      <c r="B648" s="27" t="s">
        <v>668</v>
      </c>
      <c r="C648" s="28" t="s">
        <v>37</v>
      </c>
      <c r="D648" s="29">
        <v>43321.95</v>
      </c>
      <c r="E648" s="30"/>
    </row>
    <row r="649" spans="1:5" ht="10.5">
      <c r="A649" s="28">
        <v>981857</v>
      </c>
      <c r="B649" s="27" t="s">
        <v>669</v>
      </c>
      <c r="C649" s="28" t="s">
        <v>37</v>
      </c>
      <c r="D649" s="29">
        <v>43321.95</v>
      </c>
      <c r="E649" s="30"/>
    </row>
    <row r="650" spans="1:5" ht="10.5">
      <c r="A650" s="28">
        <v>981927</v>
      </c>
      <c r="B650" s="27" t="s">
        <v>670</v>
      </c>
      <c r="C650" s="28" t="s">
        <v>37</v>
      </c>
      <c r="D650" s="29">
        <v>1099871.6635</v>
      </c>
      <c r="E650" s="30"/>
    </row>
    <row r="651" spans="1:5" ht="10.5">
      <c r="A651" s="28">
        <v>981865</v>
      </c>
      <c r="B651" s="27" t="s">
        <v>671</v>
      </c>
      <c r="C651" s="28" t="s">
        <v>37</v>
      </c>
      <c r="D651" s="29">
        <v>43321.95</v>
      </c>
      <c r="E651" s="30"/>
    </row>
    <row r="652" spans="1:5" ht="10.5">
      <c r="A652" s="28">
        <v>980432</v>
      </c>
      <c r="B652" s="27" t="s">
        <v>672</v>
      </c>
      <c r="C652" s="28" t="s">
        <v>37</v>
      </c>
      <c r="D652" s="29">
        <v>43321.95</v>
      </c>
      <c r="E652" s="30"/>
    </row>
    <row r="653" spans="1:5" ht="10.5">
      <c r="A653" s="28">
        <v>981869</v>
      </c>
      <c r="B653" s="27" t="s">
        <v>673</v>
      </c>
      <c r="C653" s="28" t="s">
        <v>37</v>
      </c>
      <c r="D653" s="29">
        <v>45488.05</v>
      </c>
      <c r="E653" s="30"/>
    </row>
    <row r="654" spans="1:5" ht="10.5">
      <c r="A654" s="28">
        <v>981873</v>
      </c>
      <c r="B654" s="27" t="s">
        <v>674</v>
      </c>
      <c r="C654" s="28" t="s">
        <v>37</v>
      </c>
      <c r="D654" s="29">
        <v>43321.95</v>
      </c>
      <c r="E654" s="30"/>
    </row>
    <row r="655" spans="1:5" ht="10.5">
      <c r="A655" s="28">
        <v>981879</v>
      </c>
      <c r="B655" s="27" t="s">
        <v>675</v>
      </c>
      <c r="C655" s="28" t="s">
        <v>37</v>
      </c>
      <c r="D655" s="29">
        <v>43321.95</v>
      </c>
      <c r="E655" s="30"/>
    </row>
    <row r="656" spans="1:5" ht="10.5">
      <c r="A656" s="28">
        <v>980434</v>
      </c>
      <c r="B656" s="27" t="s">
        <v>676</v>
      </c>
      <c r="C656" s="28" t="s">
        <v>37</v>
      </c>
      <c r="D656" s="29">
        <v>43321.95</v>
      </c>
      <c r="E656" s="30"/>
    </row>
    <row r="657" spans="1:5" ht="10.5">
      <c r="A657" s="28">
        <v>980428</v>
      </c>
      <c r="B657" s="27" t="s">
        <v>677</v>
      </c>
      <c r="C657" s="28" t="s">
        <v>37</v>
      </c>
      <c r="D657" s="29">
        <v>748824.64</v>
      </c>
      <c r="E657" s="30"/>
    </row>
    <row r="658" spans="1:5" ht="10.5">
      <c r="A658" s="28">
        <v>981883</v>
      </c>
      <c r="B658" s="27" t="s">
        <v>678</v>
      </c>
      <c r="C658" s="28" t="s">
        <v>37</v>
      </c>
      <c r="D658" s="29">
        <v>43321.95</v>
      </c>
      <c r="E658" s="30"/>
    </row>
    <row r="659" spans="1:5" ht="10.5">
      <c r="A659" s="28">
        <v>980436</v>
      </c>
      <c r="B659" s="27" t="s">
        <v>679</v>
      </c>
      <c r="C659" s="28" t="s">
        <v>37</v>
      </c>
      <c r="D659" s="29">
        <v>43321.95</v>
      </c>
      <c r="E659" s="30"/>
    </row>
    <row r="660" spans="1:5" ht="10.5">
      <c r="A660" s="28">
        <v>981887</v>
      </c>
      <c r="B660" s="27" t="s">
        <v>680</v>
      </c>
      <c r="C660" s="28" t="s">
        <v>37</v>
      </c>
      <c r="D660" s="29">
        <v>45488.05</v>
      </c>
      <c r="E660" s="30"/>
    </row>
    <row r="661" spans="1:5" ht="10.5">
      <c r="A661" s="28">
        <v>981889</v>
      </c>
      <c r="B661" s="27" t="s">
        <v>681</v>
      </c>
      <c r="C661" s="28" t="s">
        <v>37</v>
      </c>
      <c r="D661" s="29">
        <v>2236789.2225</v>
      </c>
      <c r="E661" s="30"/>
    </row>
    <row r="662" spans="1:5" ht="10.5">
      <c r="A662" s="28">
        <v>980438</v>
      </c>
      <c r="B662" s="27" t="s">
        <v>682</v>
      </c>
      <c r="C662" s="28" t="s">
        <v>37</v>
      </c>
      <c r="D662" s="29">
        <v>43321.95</v>
      </c>
      <c r="E662" s="30"/>
    </row>
    <row r="663" spans="1:5" ht="10.5">
      <c r="A663" s="28">
        <v>981897</v>
      </c>
      <c r="B663" s="27" t="s">
        <v>683</v>
      </c>
      <c r="C663" s="28" t="s">
        <v>37</v>
      </c>
      <c r="D663" s="29">
        <v>43321.95</v>
      </c>
      <c r="E663" s="30"/>
    </row>
    <row r="664" spans="1:5" ht="10.5">
      <c r="A664" s="28"/>
      <c r="C664" s="12" t="s">
        <v>7</v>
      </c>
      <c r="D664" s="30">
        <f>SUM(D573:D663)</f>
        <v>97010603.68821122</v>
      </c>
      <c r="E664" s="30"/>
    </row>
    <row r="665" spans="1:5" ht="10.5">
      <c r="A665" s="28">
        <v>988433</v>
      </c>
      <c r="B665" s="27" t="s">
        <v>684</v>
      </c>
      <c r="C665" s="28" t="s">
        <v>685</v>
      </c>
      <c r="D665" s="29">
        <v>410504.62</v>
      </c>
      <c r="E665" s="30"/>
    </row>
    <row r="666" spans="1:5" ht="10.5">
      <c r="A666" s="28">
        <v>987297</v>
      </c>
      <c r="B666" s="27" t="s">
        <v>686</v>
      </c>
      <c r="C666" s="28" t="s">
        <v>685</v>
      </c>
      <c r="D666" s="29">
        <v>4823373.23</v>
      </c>
      <c r="E666" s="30"/>
    </row>
    <row r="667" spans="1:5" ht="10.5">
      <c r="A667" s="28">
        <v>988773</v>
      </c>
      <c r="B667" s="27" t="s">
        <v>687</v>
      </c>
      <c r="C667" s="28" t="s">
        <v>685</v>
      </c>
      <c r="D667" s="29">
        <v>1038510.18</v>
      </c>
      <c r="E667" s="30"/>
    </row>
    <row r="668" spans="1:5" ht="10.5">
      <c r="A668" s="28">
        <v>988935</v>
      </c>
      <c r="B668" s="27" t="s">
        <v>688</v>
      </c>
      <c r="C668" s="28" t="s">
        <v>685</v>
      </c>
      <c r="D668" s="29">
        <v>10351813.89</v>
      </c>
      <c r="E668" s="30"/>
    </row>
    <row r="669" spans="1:5" ht="10.5">
      <c r="A669" s="28"/>
      <c r="C669" s="12" t="s">
        <v>19</v>
      </c>
      <c r="D669" s="30">
        <f>SUM(D665:D668)</f>
        <v>16624201.920000002</v>
      </c>
      <c r="E669" s="30"/>
    </row>
    <row r="670" spans="1:5" ht="10.5">
      <c r="A670" s="28">
        <v>988025</v>
      </c>
      <c r="B670" s="27" t="s">
        <v>689</v>
      </c>
      <c r="C670" s="28" t="s">
        <v>690</v>
      </c>
      <c r="D670" s="29">
        <v>1638321.35</v>
      </c>
      <c r="E670" s="30"/>
    </row>
    <row r="671" spans="1:5" ht="10.5">
      <c r="A671" s="28">
        <v>985549</v>
      </c>
      <c r="B671" s="27" t="s">
        <v>691</v>
      </c>
      <c r="C671" s="28" t="s">
        <v>690</v>
      </c>
      <c r="D671" s="29">
        <v>864054.18</v>
      </c>
      <c r="E671" s="30"/>
    </row>
    <row r="672" spans="1:5" ht="10.5">
      <c r="A672" s="28">
        <v>988115</v>
      </c>
      <c r="B672" s="27" t="s">
        <v>692</v>
      </c>
      <c r="C672" s="28" t="s">
        <v>690</v>
      </c>
      <c r="D672" s="29">
        <v>1638321.35</v>
      </c>
      <c r="E672" s="30"/>
    </row>
    <row r="673" spans="1:5" ht="10.5">
      <c r="A673" s="28">
        <v>989985</v>
      </c>
      <c r="B673" s="27" t="s">
        <v>693</v>
      </c>
      <c r="C673" s="28" t="s">
        <v>690</v>
      </c>
      <c r="D673" s="29">
        <v>864054.18</v>
      </c>
      <c r="E673" s="30"/>
    </row>
    <row r="674" spans="1:5" ht="10.5">
      <c r="A674" s="28">
        <v>988179</v>
      </c>
      <c r="B674" s="27" t="s">
        <v>694</v>
      </c>
      <c r="C674" s="28" t="s">
        <v>690</v>
      </c>
      <c r="D674" s="29">
        <v>1638321.35</v>
      </c>
      <c r="E674" s="30"/>
    </row>
    <row r="675" spans="1:5" ht="10.5">
      <c r="A675" s="28">
        <v>988319</v>
      </c>
      <c r="B675" s="27" t="s">
        <v>695</v>
      </c>
      <c r="C675" s="28" t="s">
        <v>690</v>
      </c>
      <c r="D675" s="29">
        <v>14168866.82</v>
      </c>
      <c r="E675" s="30"/>
    </row>
    <row r="676" spans="1:5" ht="10.5">
      <c r="A676" s="28"/>
      <c r="C676" s="12" t="s">
        <v>15</v>
      </c>
      <c r="D676" s="30">
        <f>SUM(D670:D675)</f>
        <v>20811939.23</v>
      </c>
      <c r="E676" s="30"/>
    </row>
    <row r="677" spans="1:5" ht="10.5">
      <c r="A677" s="28">
        <v>983101</v>
      </c>
      <c r="B677" s="27" t="s">
        <v>696</v>
      </c>
      <c r="C677" s="28" t="s">
        <v>39</v>
      </c>
      <c r="D677" s="29">
        <v>28951.57</v>
      </c>
      <c r="E677" s="30"/>
    </row>
    <row r="678" spans="1:5" ht="10.5">
      <c r="A678" s="28">
        <v>983103</v>
      </c>
      <c r="B678" s="27" t="s">
        <v>697</v>
      </c>
      <c r="C678" s="28" t="s">
        <v>39</v>
      </c>
      <c r="D678" s="29">
        <v>36189.45</v>
      </c>
      <c r="E678" s="30"/>
    </row>
    <row r="679" spans="1:5" ht="10.5">
      <c r="A679" s="28">
        <v>983105</v>
      </c>
      <c r="B679" s="27" t="s">
        <v>698</v>
      </c>
      <c r="C679" s="28" t="s">
        <v>39</v>
      </c>
      <c r="D679" s="29">
        <v>14694080.794903718</v>
      </c>
      <c r="E679" s="30"/>
    </row>
    <row r="680" spans="1:5" ht="10.5">
      <c r="A680" s="28">
        <v>983107</v>
      </c>
      <c r="B680" s="27" t="s">
        <v>699</v>
      </c>
      <c r="C680" s="28" t="s">
        <v>39</v>
      </c>
      <c r="D680" s="29">
        <v>28951.57</v>
      </c>
      <c r="E680" s="30"/>
    </row>
    <row r="681" spans="1:5" ht="10.5">
      <c r="A681" s="28">
        <v>983109</v>
      </c>
      <c r="B681" s="27" t="s">
        <v>700</v>
      </c>
      <c r="C681" s="28" t="s">
        <v>39</v>
      </c>
      <c r="D681" s="29">
        <v>66653.69499999999</v>
      </c>
      <c r="E681" s="30"/>
    </row>
    <row r="682" spans="1:5" ht="10.5">
      <c r="A682" s="28">
        <v>983111</v>
      </c>
      <c r="B682" s="27" t="s">
        <v>701</v>
      </c>
      <c r="C682" s="28" t="s">
        <v>39</v>
      </c>
      <c r="D682" s="29">
        <v>2115784.86</v>
      </c>
      <c r="E682" s="30"/>
    </row>
    <row r="683" spans="1:5" ht="10.5">
      <c r="A683" s="28">
        <v>983115</v>
      </c>
      <c r="B683" s="27" t="s">
        <v>702</v>
      </c>
      <c r="C683" s="28" t="s">
        <v>39</v>
      </c>
      <c r="D683" s="29">
        <v>39084.61</v>
      </c>
      <c r="E683" s="30"/>
    </row>
    <row r="684" spans="1:5" ht="10.5">
      <c r="A684" s="28">
        <v>983113</v>
      </c>
      <c r="B684" s="27" t="s">
        <v>703</v>
      </c>
      <c r="C684" s="28" t="s">
        <v>39</v>
      </c>
      <c r="D684" s="29">
        <v>952203.4434999999</v>
      </c>
      <c r="E684" s="30"/>
    </row>
    <row r="685" spans="1:5" ht="10.5">
      <c r="A685" s="28">
        <v>983119</v>
      </c>
      <c r="B685" s="27" t="s">
        <v>704</v>
      </c>
      <c r="C685" s="28" t="s">
        <v>39</v>
      </c>
      <c r="D685" s="29">
        <v>33294.29</v>
      </c>
      <c r="E685" s="30"/>
    </row>
    <row r="686" spans="1:5" ht="10.5">
      <c r="A686" s="28">
        <v>983121</v>
      </c>
      <c r="B686" s="27" t="s">
        <v>705</v>
      </c>
      <c r="C686" s="28" t="s">
        <v>39</v>
      </c>
      <c r="D686" s="29">
        <v>28951.57</v>
      </c>
      <c r="E686" s="30"/>
    </row>
    <row r="687" spans="1:5" ht="10.5">
      <c r="A687" s="28">
        <v>983123</v>
      </c>
      <c r="B687" s="27" t="s">
        <v>706</v>
      </c>
      <c r="C687" s="28" t="s">
        <v>39</v>
      </c>
      <c r="D687" s="29">
        <v>34741.89</v>
      </c>
      <c r="E687" s="30"/>
    </row>
    <row r="688" spans="1:5" ht="10.5">
      <c r="A688" s="28">
        <v>983125</v>
      </c>
      <c r="B688" s="27" t="s">
        <v>707</v>
      </c>
      <c r="C688" s="28" t="s">
        <v>39</v>
      </c>
      <c r="D688" s="29">
        <v>56517.157</v>
      </c>
      <c r="E688" s="30"/>
    </row>
    <row r="689" spans="1:5" ht="10.5">
      <c r="A689" s="28">
        <v>983127</v>
      </c>
      <c r="B689" s="27" t="s">
        <v>708</v>
      </c>
      <c r="C689" s="28" t="s">
        <v>39</v>
      </c>
      <c r="D689" s="29">
        <v>34741.89</v>
      </c>
      <c r="E689" s="30"/>
    </row>
    <row r="690" spans="1:5" ht="10.5">
      <c r="A690" s="28">
        <v>983129</v>
      </c>
      <c r="B690" s="27" t="s">
        <v>709</v>
      </c>
      <c r="C690" s="28" t="s">
        <v>39</v>
      </c>
      <c r="D690" s="29">
        <v>5742992.204500001</v>
      </c>
      <c r="E690" s="30"/>
    </row>
    <row r="691" spans="1:5" ht="10.5">
      <c r="A691" s="28">
        <v>983131</v>
      </c>
      <c r="B691" s="27" t="s">
        <v>710</v>
      </c>
      <c r="C691" s="28" t="s">
        <v>39</v>
      </c>
      <c r="D691" s="29">
        <v>28951.57</v>
      </c>
      <c r="E691" s="30"/>
    </row>
    <row r="692" spans="1:5" ht="10.5">
      <c r="A692" s="28">
        <v>983133</v>
      </c>
      <c r="B692" s="27" t="s">
        <v>711</v>
      </c>
      <c r="C692" s="28" t="s">
        <v>39</v>
      </c>
      <c r="D692" s="29">
        <v>33294.29</v>
      </c>
      <c r="E692" s="30"/>
    </row>
    <row r="693" spans="1:5" ht="10.5">
      <c r="A693" s="28">
        <v>983137</v>
      </c>
      <c r="B693" s="27" t="s">
        <v>712</v>
      </c>
      <c r="C693" s="28" t="s">
        <v>39</v>
      </c>
      <c r="D693" s="29">
        <v>28951.57</v>
      </c>
      <c r="E693" s="30"/>
    </row>
    <row r="694" spans="1:5" ht="10.5">
      <c r="A694" s="28">
        <v>983139</v>
      </c>
      <c r="B694" s="27" t="s">
        <v>713</v>
      </c>
      <c r="C694" s="28" t="s">
        <v>39</v>
      </c>
      <c r="D694" s="29">
        <v>2609298.961</v>
      </c>
      <c r="E694" s="30"/>
    </row>
    <row r="695" spans="1:5" ht="10.5">
      <c r="A695" s="28">
        <v>983141</v>
      </c>
      <c r="B695" s="27" t="s">
        <v>714</v>
      </c>
      <c r="C695" s="28" t="s">
        <v>39</v>
      </c>
      <c r="D695" s="29">
        <v>47770.1</v>
      </c>
      <c r="E695" s="30"/>
    </row>
    <row r="696" spans="1:5" ht="10.5">
      <c r="A696" s="28">
        <v>983143</v>
      </c>
      <c r="B696" s="27" t="s">
        <v>715</v>
      </c>
      <c r="C696" s="28" t="s">
        <v>39</v>
      </c>
      <c r="D696" s="29">
        <v>28951.57</v>
      </c>
      <c r="E696" s="30"/>
    </row>
    <row r="697" spans="1:5" ht="10.5">
      <c r="A697" s="28">
        <v>983145</v>
      </c>
      <c r="B697" s="27" t="s">
        <v>716</v>
      </c>
      <c r="C697" s="28" t="s">
        <v>39</v>
      </c>
      <c r="D697" s="29">
        <v>31846.72</v>
      </c>
      <c r="E697" s="30"/>
    </row>
    <row r="698" spans="1:5" ht="10.5">
      <c r="A698" s="28">
        <v>983149</v>
      </c>
      <c r="B698" s="27" t="s">
        <v>717</v>
      </c>
      <c r="C698" s="28" t="s">
        <v>39</v>
      </c>
      <c r="D698" s="29">
        <v>30399.13</v>
      </c>
      <c r="E698" s="30"/>
    </row>
    <row r="699" spans="1:5" ht="10.5">
      <c r="A699" s="28">
        <v>983147</v>
      </c>
      <c r="B699" s="27" t="s">
        <v>718</v>
      </c>
      <c r="C699" s="28" t="s">
        <v>39</v>
      </c>
      <c r="D699" s="29">
        <v>61525.251000000004</v>
      </c>
      <c r="E699" s="30"/>
    </row>
    <row r="700" spans="1:5" ht="10.5">
      <c r="A700" s="28">
        <v>983151</v>
      </c>
      <c r="B700" s="27" t="s">
        <v>719</v>
      </c>
      <c r="C700" s="28" t="s">
        <v>39</v>
      </c>
      <c r="D700" s="29">
        <v>28951.57</v>
      </c>
      <c r="E700" s="30"/>
    </row>
    <row r="701" spans="1:5" ht="10.5">
      <c r="A701" s="28">
        <v>983153</v>
      </c>
      <c r="B701" s="27" t="s">
        <v>720</v>
      </c>
      <c r="C701" s="28" t="s">
        <v>39</v>
      </c>
      <c r="D701" s="29">
        <v>28951.57</v>
      </c>
      <c r="E701" s="30"/>
    </row>
    <row r="702" spans="1:5" ht="10.5">
      <c r="A702" s="28">
        <v>983155</v>
      </c>
      <c r="B702" s="27" t="s">
        <v>721</v>
      </c>
      <c r="C702" s="28" t="s">
        <v>39</v>
      </c>
      <c r="D702" s="29">
        <v>31846.72</v>
      </c>
      <c r="E702" s="30"/>
    </row>
    <row r="703" spans="1:5" ht="10.5">
      <c r="A703" s="28">
        <v>983157</v>
      </c>
      <c r="B703" s="27" t="s">
        <v>722</v>
      </c>
      <c r="C703" s="28" t="s">
        <v>39</v>
      </c>
      <c r="D703" s="29">
        <v>50665.25</v>
      </c>
      <c r="E703" s="30"/>
    </row>
    <row r="704" spans="1:5" ht="10.5">
      <c r="A704" s="28">
        <v>983159</v>
      </c>
      <c r="B704" s="27" t="s">
        <v>723</v>
      </c>
      <c r="C704" s="28" t="s">
        <v>39</v>
      </c>
      <c r="D704" s="29">
        <v>41979.77</v>
      </c>
      <c r="E704" s="30"/>
    </row>
    <row r="705" spans="1:5" ht="10.5">
      <c r="A705" s="28">
        <v>983161</v>
      </c>
      <c r="B705" s="27" t="s">
        <v>724</v>
      </c>
      <c r="C705" s="28" t="s">
        <v>39</v>
      </c>
      <c r="D705" s="29">
        <v>28951.57</v>
      </c>
      <c r="E705" s="30"/>
    </row>
    <row r="706" spans="1:5" ht="10.5">
      <c r="A706" s="28">
        <v>983163</v>
      </c>
      <c r="B706" s="27" t="s">
        <v>725</v>
      </c>
      <c r="C706" s="28" t="s">
        <v>39</v>
      </c>
      <c r="D706" s="29">
        <v>1758012.04</v>
      </c>
      <c r="E706" s="30"/>
    </row>
    <row r="707" spans="1:5" ht="10.5">
      <c r="A707" s="28">
        <v>983165</v>
      </c>
      <c r="B707" s="27" t="s">
        <v>726</v>
      </c>
      <c r="C707" s="28" t="s">
        <v>39</v>
      </c>
      <c r="D707" s="29">
        <v>6043100.411</v>
      </c>
      <c r="E707" s="30"/>
    </row>
    <row r="708" spans="1:5" ht="10.5">
      <c r="A708" s="28">
        <v>983167</v>
      </c>
      <c r="B708" s="27" t="s">
        <v>727</v>
      </c>
      <c r="C708" s="28" t="s">
        <v>39</v>
      </c>
      <c r="D708" s="29">
        <v>31846.72</v>
      </c>
      <c r="E708" s="30"/>
    </row>
    <row r="709" spans="1:5" ht="10.5">
      <c r="A709" s="28">
        <v>983169</v>
      </c>
      <c r="B709" s="27" t="s">
        <v>728</v>
      </c>
      <c r="C709" s="28" t="s">
        <v>39</v>
      </c>
      <c r="D709" s="29">
        <v>52112.86</v>
      </c>
      <c r="E709" s="30"/>
    </row>
    <row r="710" spans="1:5" ht="10.5">
      <c r="A710" s="28">
        <v>983171</v>
      </c>
      <c r="B710" s="27" t="s">
        <v>729</v>
      </c>
      <c r="C710" s="28" t="s">
        <v>39</v>
      </c>
      <c r="D710" s="29">
        <v>37637.03</v>
      </c>
      <c r="E710" s="30"/>
    </row>
    <row r="711" spans="1:5" ht="10.5">
      <c r="A711" s="28">
        <v>983173</v>
      </c>
      <c r="B711" s="27" t="s">
        <v>730</v>
      </c>
      <c r="C711" s="28" t="s">
        <v>39</v>
      </c>
      <c r="D711" s="29">
        <v>28951.57</v>
      </c>
      <c r="E711" s="30"/>
    </row>
    <row r="712" spans="1:5" ht="10.5">
      <c r="A712" s="28">
        <v>983175</v>
      </c>
      <c r="B712" s="27" t="s">
        <v>731</v>
      </c>
      <c r="C712" s="28" t="s">
        <v>39</v>
      </c>
      <c r="D712" s="29">
        <v>28951.57</v>
      </c>
      <c r="E712" s="30"/>
    </row>
    <row r="713" spans="1:5" ht="10.5">
      <c r="A713" s="28">
        <v>983177</v>
      </c>
      <c r="B713" s="27" t="s">
        <v>732</v>
      </c>
      <c r="C713" s="28" t="s">
        <v>39</v>
      </c>
      <c r="D713" s="29">
        <v>30399.13</v>
      </c>
      <c r="E713" s="30"/>
    </row>
    <row r="714" spans="1:5" ht="10.5">
      <c r="A714" s="28">
        <v>983179</v>
      </c>
      <c r="B714" s="27" t="s">
        <v>733</v>
      </c>
      <c r="C714" s="28" t="s">
        <v>39</v>
      </c>
      <c r="D714" s="29">
        <v>991378.6789999999</v>
      </c>
      <c r="E714" s="30"/>
    </row>
    <row r="715" spans="1:5" ht="10.5">
      <c r="A715" s="28">
        <v>983181</v>
      </c>
      <c r="B715" s="27" t="s">
        <v>734</v>
      </c>
      <c r="C715" s="28" t="s">
        <v>39</v>
      </c>
      <c r="D715" s="29">
        <v>30399.13</v>
      </c>
      <c r="E715" s="30"/>
    </row>
    <row r="716" spans="1:5" ht="10.5">
      <c r="A716" s="28">
        <v>983183</v>
      </c>
      <c r="B716" s="27" t="s">
        <v>735</v>
      </c>
      <c r="C716" s="28" t="s">
        <v>39</v>
      </c>
      <c r="D716" s="29">
        <v>30399.13</v>
      </c>
      <c r="E716" s="30"/>
    </row>
    <row r="717" spans="1:5" ht="10.5">
      <c r="A717" s="28">
        <v>983185</v>
      </c>
      <c r="B717" s="27" t="s">
        <v>736</v>
      </c>
      <c r="C717" s="28" t="s">
        <v>39</v>
      </c>
      <c r="D717" s="29">
        <v>28951.57</v>
      </c>
      <c r="E717" s="30"/>
    </row>
    <row r="718" spans="1:5" ht="10.5">
      <c r="A718" s="28">
        <v>983187</v>
      </c>
      <c r="B718" s="27" t="s">
        <v>737</v>
      </c>
      <c r="C718" s="28" t="s">
        <v>39</v>
      </c>
      <c r="D718" s="29">
        <v>36189.45</v>
      </c>
      <c r="E718" s="30"/>
    </row>
    <row r="719" spans="1:5" ht="10.5">
      <c r="A719" s="28">
        <v>983135</v>
      </c>
      <c r="B719" s="27" t="s">
        <v>738</v>
      </c>
      <c r="C719" s="28" t="s">
        <v>39</v>
      </c>
      <c r="D719" s="29">
        <v>28951.57</v>
      </c>
      <c r="E719" s="30"/>
    </row>
    <row r="720" spans="1:5" ht="10.5">
      <c r="A720" s="28">
        <v>983189</v>
      </c>
      <c r="B720" s="27" t="s">
        <v>739</v>
      </c>
      <c r="C720" s="28" t="s">
        <v>39</v>
      </c>
      <c r="D720" s="29">
        <v>39084.61</v>
      </c>
      <c r="E720" s="30"/>
    </row>
    <row r="721" spans="1:5" ht="10.5">
      <c r="A721" s="28">
        <v>983191</v>
      </c>
      <c r="B721" s="27" t="s">
        <v>740</v>
      </c>
      <c r="C721" s="28" t="s">
        <v>39</v>
      </c>
      <c r="D721" s="29">
        <v>37637.03</v>
      </c>
      <c r="E721" s="30"/>
    </row>
    <row r="722" spans="1:5" ht="10.5">
      <c r="A722" s="28">
        <v>983193</v>
      </c>
      <c r="B722" s="27" t="s">
        <v>741</v>
      </c>
      <c r="C722" s="28" t="s">
        <v>39</v>
      </c>
      <c r="D722" s="29">
        <v>28951.57</v>
      </c>
      <c r="E722" s="30"/>
    </row>
    <row r="723" spans="1:5" ht="10.5">
      <c r="A723" s="28">
        <v>983195</v>
      </c>
      <c r="B723" s="27" t="s">
        <v>742</v>
      </c>
      <c r="C723" s="28" t="s">
        <v>39</v>
      </c>
      <c r="D723" s="29">
        <v>56455.59</v>
      </c>
      <c r="E723" s="30"/>
    </row>
    <row r="724" spans="1:5" ht="10.5">
      <c r="A724" s="28">
        <v>983197</v>
      </c>
      <c r="B724" s="27" t="s">
        <v>743</v>
      </c>
      <c r="C724" s="28" t="s">
        <v>39</v>
      </c>
      <c r="D724" s="29">
        <v>626747.42</v>
      </c>
      <c r="E724" s="30"/>
    </row>
    <row r="725" spans="1:5" ht="10.5">
      <c r="A725" s="28">
        <v>983199</v>
      </c>
      <c r="B725" s="27" t="s">
        <v>744</v>
      </c>
      <c r="C725" s="28" t="s">
        <v>39</v>
      </c>
      <c r="D725" s="29">
        <v>28951.57</v>
      </c>
      <c r="E725" s="30"/>
    </row>
    <row r="726" spans="1:5" ht="10.5">
      <c r="A726" s="28">
        <v>983201</v>
      </c>
      <c r="B726" s="27" t="s">
        <v>745</v>
      </c>
      <c r="C726" s="28" t="s">
        <v>39</v>
      </c>
      <c r="D726" s="29">
        <v>28951.57</v>
      </c>
      <c r="E726" s="30"/>
    </row>
    <row r="727" spans="1:5" ht="10.5">
      <c r="A727" s="28">
        <v>983203</v>
      </c>
      <c r="B727" s="27" t="s">
        <v>746</v>
      </c>
      <c r="C727" s="28" t="s">
        <v>39</v>
      </c>
      <c r="D727" s="29">
        <v>28951.57</v>
      </c>
      <c r="E727" s="30"/>
    </row>
    <row r="728" spans="1:5" ht="10.5">
      <c r="A728" s="28">
        <v>983205</v>
      </c>
      <c r="B728" s="27" t="s">
        <v>747</v>
      </c>
      <c r="C728" s="28" t="s">
        <v>39</v>
      </c>
      <c r="D728" s="29">
        <v>11056231.962000003</v>
      </c>
      <c r="E728" s="30"/>
    </row>
    <row r="729" spans="1:5" ht="10.5">
      <c r="A729" s="28">
        <v>983207</v>
      </c>
      <c r="B729" s="27" t="s">
        <v>748</v>
      </c>
      <c r="C729" s="28" t="s">
        <v>39</v>
      </c>
      <c r="D729" s="29">
        <v>39084.61</v>
      </c>
      <c r="E729" s="30"/>
    </row>
    <row r="730" spans="1:5" ht="10.5">
      <c r="A730" s="28">
        <v>983209</v>
      </c>
      <c r="B730" s="27" t="s">
        <v>749</v>
      </c>
      <c r="C730" s="28" t="s">
        <v>39</v>
      </c>
      <c r="D730" s="29">
        <v>36189.45</v>
      </c>
      <c r="E730" s="30"/>
    </row>
    <row r="731" spans="1:5" ht="10.5">
      <c r="A731" s="28">
        <v>983211</v>
      </c>
      <c r="B731" s="27" t="s">
        <v>750</v>
      </c>
      <c r="C731" s="28" t="s">
        <v>39</v>
      </c>
      <c r="D731" s="29">
        <v>39084.61</v>
      </c>
      <c r="E731" s="30"/>
    </row>
    <row r="732" spans="1:5" ht="10.5">
      <c r="A732" s="28">
        <v>983213</v>
      </c>
      <c r="B732" s="27" t="s">
        <v>751</v>
      </c>
      <c r="C732" s="28" t="s">
        <v>39</v>
      </c>
      <c r="D732" s="29">
        <v>39084.61</v>
      </c>
      <c r="E732" s="30"/>
    </row>
    <row r="733" spans="1:5" ht="10.5">
      <c r="A733" s="28">
        <v>983215</v>
      </c>
      <c r="B733" s="27" t="s">
        <v>752</v>
      </c>
      <c r="C733" s="28" t="s">
        <v>39</v>
      </c>
      <c r="D733" s="29">
        <v>36189.45</v>
      </c>
      <c r="E733" s="30"/>
    </row>
    <row r="734" spans="1:5" ht="10.5">
      <c r="A734" s="28">
        <v>983217</v>
      </c>
      <c r="B734" s="27" t="s">
        <v>753</v>
      </c>
      <c r="C734" s="28" t="s">
        <v>39</v>
      </c>
      <c r="D734" s="29">
        <v>405902.77</v>
      </c>
      <c r="E734" s="30"/>
    </row>
    <row r="735" spans="1:5" ht="10.5">
      <c r="A735" s="28">
        <v>983219</v>
      </c>
      <c r="B735" s="27" t="s">
        <v>754</v>
      </c>
      <c r="C735" s="28" t="s">
        <v>39</v>
      </c>
      <c r="D735" s="29">
        <v>33294.29</v>
      </c>
      <c r="E735" s="30"/>
    </row>
    <row r="736" spans="1:5" ht="10.5">
      <c r="A736" s="28">
        <v>983221</v>
      </c>
      <c r="B736" s="27" t="s">
        <v>755</v>
      </c>
      <c r="C736" s="28" t="s">
        <v>39</v>
      </c>
      <c r="D736" s="29">
        <v>1500022.2044999998</v>
      </c>
      <c r="E736" s="30"/>
    </row>
    <row r="737" spans="1:5" ht="10.5">
      <c r="A737" s="28">
        <v>983223</v>
      </c>
      <c r="B737" s="27" t="s">
        <v>756</v>
      </c>
      <c r="C737" s="28" t="s">
        <v>39</v>
      </c>
      <c r="D737" s="29">
        <v>36189.45</v>
      </c>
      <c r="E737" s="30"/>
    </row>
    <row r="738" spans="1:5" ht="10.5">
      <c r="A738" s="28">
        <v>983225</v>
      </c>
      <c r="B738" s="27" t="s">
        <v>757</v>
      </c>
      <c r="C738" s="28" t="s">
        <v>39</v>
      </c>
      <c r="D738" s="29">
        <v>31846.72</v>
      </c>
      <c r="E738" s="30"/>
    </row>
    <row r="739" spans="1:5" ht="10.5">
      <c r="A739" s="28">
        <v>983229</v>
      </c>
      <c r="B739" s="27" t="s">
        <v>758</v>
      </c>
      <c r="C739" s="28" t="s">
        <v>39</v>
      </c>
      <c r="D739" s="29">
        <v>28951.57</v>
      </c>
      <c r="E739" s="30"/>
    </row>
    <row r="740" spans="1:5" ht="10.5">
      <c r="A740" s="28">
        <v>982647</v>
      </c>
      <c r="B740" s="27" t="s">
        <v>759</v>
      </c>
      <c r="C740" s="28" t="s">
        <v>39</v>
      </c>
      <c r="D740" s="29">
        <v>28951.57</v>
      </c>
      <c r="E740" s="30"/>
    </row>
    <row r="741" spans="1:5" ht="10.5">
      <c r="A741" s="28">
        <v>983231</v>
      </c>
      <c r="B741" s="27" t="s">
        <v>760</v>
      </c>
      <c r="C741" s="28" t="s">
        <v>39</v>
      </c>
      <c r="D741" s="29">
        <v>865529.6780000002</v>
      </c>
      <c r="E741" s="30"/>
    </row>
    <row r="742" spans="1:5" ht="10.5">
      <c r="A742" s="28">
        <v>983233</v>
      </c>
      <c r="B742" s="27" t="s">
        <v>761</v>
      </c>
      <c r="C742" s="28" t="s">
        <v>39</v>
      </c>
      <c r="D742" s="29">
        <v>782259.88</v>
      </c>
      <c r="E742" s="30"/>
    </row>
    <row r="743" spans="1:5" ht="10.5">
      <c r="A743" s="28">
        <v>983235</v>
      </c>
      <c r="B743" s="27" t="s">
        <v>762</v>
      </c>
      <c r="C743" s="28" t="s">
        <v>39</v>
      </c>
      <c r="D743" s="29">
        <v>28951.57</v>
      </c>
      <c r="E743" s="30"/>
    </row>
    <row r="744" spans="1:5" ht="10.5">
      <c r="A744" s="28">
        <v>983237</v>
      </c>
      <c r="B744" s="27" t="s">
        <v>763</v>
      </c>
      <c r="C744" s="28" t="s">
        <v>39</v>
      </c>
      <c r="D744" s="29">
        <v>28951.57</v>
      </c>
      <c r="E744" s="30"/>
    </row>
    <row r="745" spans="1:5" ht="10.5">
      <c r="A745" s="28">
        <v>983239</v>
      </c>
      <c r="B745" s="27" t="s">
        <v>764</v>
      </c>
      <c r="C745" s="28" t="s">
        <v>39</v>
      </c>
      <c r="D745" s="29">
        <v>28951.57</v>
      </c>
      <c r="E745" s="30"/>
    </row>
    <row r="746" spans="1:5" ht="10.5">
      <c r="A746" s="28">
        <v>983241</v>
      </c>
      <c r="B746" s="27" t="s">
        <v>765</v>
      </c>
      <c r="C746" s="28" t="s">
        <v>39</v>
      </c>
      <c r="D746" s="29">
        <v>43427.37</v>
      </c>
      <c r="E746" s="30"/>
    </row>
    <row r="747" spans="1:5" ht="10.5">
      <c r="A747" s="28">
        <v>983243</v>
      </c>
      <c r="B747" s="27" t="s">
        <v>766</v>
      </c>
      <c r="C747" s="28" t="s">
        <v>39</v>
      </c>
      <c r="D747" s="29">
        <v>1755401.5715</v>
      </c>
      <c r="E747" s="30"/>
    </row>
    <row r="748" spans="1:5" ht="10.5">
      <c r="A748" s="28">
        <v>983245</v>
      </c>
      <c r="B748" s="27" t="s">
        <v>767</v>
      </c>
      <c r="C748" s="28" t="s">
        <v>39</v>
      </c>
      <c r="D748" s="29">
        <v>28951.57</v>
      </c>
      <c r="E748" s="30"/>
    </row>
    <row r="749" spans="1:5" ht="10.5">
      <c r="A749" s="28">
        <v>983247</v>
      </c>
      <c r="B749" s="27" t="s">
        <v>768</v>
      </c>
      <c r="C749" s="28" t="s">
        <v>39</v>
      </c>
      <c r="D749" s="29">
        <v>44874.94</v>
      </c>
      <c r="E749" s="30"/>
    </row>
    <row r="750" spans="1:5" ht="10.5">
      <c r="A750" s="28">
        <v>983249</v>
      </c>
      <c r="B750" s="27" t="s">
        <v>769</v>
      </c>
      <c r="C750" s="28" t="s">
        <v>39</v>
      </c>
      <c r="D750" s="29">
        <v>31846.72</v>
      </c>
      <c r="E750" s="30"/>
    </row>
    <row r="751" spans="1:5" ht="10.5">
      <c r="A751" s="28">
        <v>983251</v>
      </c>
      <c r="B751" s="27" t="s">
        <v>770</v>
      </c>
      <c r="C751" s="28" t="s">
        <v>39</v>
      </c>
      <c r="D751" s="29">
        <v>36189.45</v>
      </c>
      <c r="E751" s="30"/>
    </row>
    <row r="752" spans="1:5" ht="10.5">
      <c r="A752" s="28"/>
      <c r="C752" s="12" t="s">
        <v>9</v>
      </c>
      <c r="D752" s="30">
        <f>SUM(D677:D751)</f>
        <v>54024845.55290375</v>
      </c>
      <c r="E752" s="30"/>
    </row>
    <row r="753" spans="1:5" ht="10.5">
      <c r="A753" s="28">
        <v>986177</v>
      </c>
      <c r="B753" s="27" t="s">
        <v>771</v>
      </c>
      <c r="C753" s="28" t="s">
        <v>38</v>
      </c>
      <c r="D753" s="29">
        <v>13659.95</v>
      </c>
      <c r="E753" s="30"/>
    </row>
    <row r="754" spans="1:5" ht="10.5">
      <c r="A754" s="28">
        <v>986207</v>
      </c>
      <c r="B754" s="27" t="s">
        <v>772</v>
      </c>
      <c r="C754" s="28" t="s">
        <v>38</v>
      </c>
      <c r="D754" s="29">
        <v>8278.71</v>
      </c>
      <c r="E754" s="30"/>
    </row>
    <row r="755" spans="1:5" ht="10.5">
      <c r="A755" s="28">
        <v>986213</v>
      </c>
      <c r="B755" s="27" t="s">
        <v>773</v>
      </c>
      <c r="C755" s="28" t="s">
        <v>38</v>
      </c>
      <c r="D755" s="29">
        <v>16557.5</v>
      </c>
      <c r="E755" s="30"/>
    </row>
    <row r="756" spans="1:5" ht="10.5">
      <c r="A756" s="28">
        <v>982965</v>
      </c>
      <c r="B756" s="27" t="s">
        <v>774</v>
      </c>
      <c r="C756" s="28" t="s">
        <v>38</v>
      </c>
      <c r="D756" s="29">
        <v>13125666.44</v>
      </c>
      <c r="E756" s="30"/>
    </row>
    <row r="757" spans="1:5" ht="10.5">
      <c r="A757" s="28">
        <v>986231</v>
      </c>
      <c r="B757" s="27" t="s">
        <v>775</v>
      </c>
      <c r="C757" s="28" t="s">
        <v>38</v>
      </c>
      <c r="D757" s="29">
        <v>11176.3</v>
      </c>
      <c r="E757" s="30"/>
    </row>
    <row r="758" spans="1:5" ht="10.5">
      <c r="A758" s="28">
        <v>986281</v>
      </c>
      <c r="B758" s="27" t="s">
        <v>776</v>
      </c>
      <c r="C758" s="28" t="s">
        <v>38</v>
      </c>
      <c r="D758" s="29">
        <v>14073.86</v>
      </c>
      <c r="E758" s="30"/>
    </row>
    <row r="759" spans="1:5" ht="10.5">
      <c r="A759" s="28">
        <v>986285</v>
      </c>
      <c r="B759" s="27" t="s">
        <v>777</v>
      </c>
      <c r="C759" s="28" t="s">
        <v>38</v>
      </c>
      <c r="D759" s="29">
        <v>13246</v>
      </c>
      <c r="E759" s="30"/>
    </row>
    <row r="760" spans="1:5" ht="10.5">
      <c r="A760" s="28">
        <v>982967</v>
      </c>
      <c r="B760" s="27" t="s">
        <v>778</v>
      </c>
      <c r="C760" s="28" t="s">
        <v>38</v>
      </c>
      <c r="D760" s="29">
        <v>11590.24</v>
      </c>
      <c r="E760" s="30"/>
    </row>
    <row r="761" spans="1:5" ht="10.5">
      <c r="A761" s="28">
        <v>986299</v>
      </c>
      <c r="B761" s="27" t="s">
        <v>779</v>
      </c>
      <c r="C761" s="28" t="s">
        <v>38</v>
      </c>
      <c r="D761" s="29">
        <v>1071946.93</v>
      </c>
      <c r="E761" s="30"/>
    </row>
    <row r="762" spans="1:5" ht="10.5">
      <c r="A762" s="28">
        <v>986311</v>
      </c>
      <c r="B762" s="27" t="s">
        <v>780</v>
      </c>
      <c r="C762" s="28" t="s">
        <v>38</v>
      </c>
      <c r="D762" s="29">
        <v>11916059.46</v>
      </c>
      <c r="E762" s="30"/>
    </row>
    <row r="763" spans="1:5" ht="10.5">
      <c r="A763" s="28">
        <v>986313</v>
      </c>
      <c r="B763" s="27" t="s">
        <v>781</v>
      </c>
      <c r="C763" s="28" t="s">
        <v>38</v>
      </c>
      <c r="D763" s="29">
        <v>16557.5</v>
      </c>
      <c r="E763" s="30"/>
    </row>
    <row r="764" spans="1:5" ht="10.5">
      <c r="A764" s="28">
        <v>986361</v>
      </c>
      <c r="B764" s="27" t="s">
        <v>782</v>
      </c>
      <c r="C764" s="28" t="s">
        <v>38</v>
      </c>
      <c r="D764" s="29">
        <v>16557.5</v>
      </c>
      <c r="E764" s="30"/>
    </row>
    <row r="765" spans="1:5" ht="10.5">
      <c r="A765" s="28">
        <v>986371</v>
      </c>
      <c r="B765" s="27" t="s">
        <v>783</v>
      </c>
      <c r="C765" s="28" t="s">
        <v>38</v>
      </c>
      <c r="D765" s="29">
        <v>669316.12</v>
      </c>
      <c r="E765" s="30"/>
    </row>
    <row r="766" spans="1:5" ht="10.5">
      <c r="A766" s="28">
        <v>986377</v>
      </c>
      <c r="B766" s="27" t="s">
        <v>784</v>
      </c>
      <c r="C766" s="28" t="s">
        <v>38</v>
      </c>
      <c r="D766" s="29">
        <v>16557.5</v>
      </c>
      <c r="E766" s="30"/>
    </row>
    <row r="767" spans="1:5" ht="10.5">
      <c r="A767" s="28">
        <v>986397</v>
      </c>
      <c r="B767" s="27" t="s">
        <v>785</v>
      </c>
      <c r="C767" s="28" t="s">
        <v>38</v>
      </c>
      <c r="D767" s="29">
        <v>9520.55</v>
      </c>
      <c r="E767" s="30"/>
    </row>
    <row r="768" spans="1:5" ht="10.5">
      <c r="A768" s="28">
        <v>986403</v>
      </c>
      <c r="B768" s="27" t="s">
        <v>786</v>
      </c>
      <c r="C768" s="28" t="s">
        <v>38</v>
      </c>
      <c r="D768" s="29">
        <v>13659.95</v>
      </c>
      <c r="E768" s="30"/>
    </row>
    <row r="769" spans="1:5" ht="10.5">
      <c r="A769" s="28">
        <v>986401</v>
      </c>
      <c r="B769" s="27" t="s">
        <v>787</v>
      </c>
      <c r="C769" s="28" t="s">
        <v>38</v>
      </c>
      <c r="D769" s="29">
        <v>16557.5</v>
      </c>
      <c r="E769" s="30"/>
    </row>
    <row r="770" spans="1:5" ht="10.5">
      <c r="A770" s="28">
        <v>986415</v>
      </c>
      <c r="B770" s="27" t="s">
        <v>788</v>
      </c>
      <c r="C770" s="28" t="s">
        <v>38</v>
      </c>
      <c r="D770" s="29">
        <v>16143.58</v>
      </c>
      <c r="E770" s="30"/>
    </row>
    <row r="771" spans="1:5" ht="10.5">
      <c r="A771" s="28">
        <v>986427</v>
      </c>
      <c r="B771" s="27" t="s">
        <v>789</v>
      </c>
      <c r="C771" s="28" t="s">
        <v>38</v>
      </c>
      <c r="D771" s="29">
        <v>16143.58</v>
      </c>
      <c r="E771" s="30"/>
    </row>
    <row r="772" spans="1:5" ht="10.5">
      <c r="A772" s="28">
        <v>986429</v>
      </c>
      <c r="B772" s="27" t="s">
        <v>790</v>
      </c>
      <c r="C772" s="28" t="s">
        <v>38</v>
      </c>
      <c r="D772" s="29">
        <v>15315.71</v>
      </c>
      <c r="E772" s="30"/>
    </row>
    <row r="773" spans="1:5" ht="10.5">
      <c r="A773" s="28">
        <v>986467</v>
      </c>
      <c r="B773" s="27" t="s">
        <v>791</v>
      </c>
      <c r="C773" s="28" t="s">
        <v>38</v>
      </c>
      <c r="D773" s="29">
        <v>10762.35</v>
      </c>
      <c r="E773" s="30"/>
    </row>
    <row r="774" spans="1:5" ht="10.5">
      <c r="A774" s="28">
        <v>986475</v>
      </c>
      <c r="B774" s="27" t="s">
        <v>792</v>
      </c>
      <c r="C774" s="28" t="s">
        <v>38</v>
      </c>
      <c r="D774" s="29">
        <v>16557.5</v>
      </c>
      <c r="E774" s="30"/>
    </row>
    <row r="775" spans="1:5" ht="10.5">
      <c r="A775" s="28">
        <v>986477</v>
      </c>
      <c r="B775" s="27" t="s">
        <v>793</v>
      </c>
      <c r="C775" s="28" t="s">
        <v>38</v>
      </c>
      <c r="D775" s="29">
        <v>16557.5</v>
      </c>
      <c r="E775" s="30"/>
    </row>
    <row r="776" spans="1:5" ht="10.5">
      <c r="A776" s="28">
        <v>986507</v>
      </c>
      <c r="B776" s="27" t="s">
        <v>794</v>
      </c>
      <c r="C776" s="28" t="s">
        <v>38</v>
      </c>
      <c r="D776" s="29">
        <v>11176.3</v>
      </c>
      <c r="E776" s="30"/>
    </row>
    <row r="777" spans="1:5" ht="10.5">
      <c r="A777" s="28">
        <v>982969</v>
      </c>
      <c r="B777" s="27" t="s">
        <v>795</v>
      </c>
      <c r="C777" s="28" t="s">
        <v>38</v>
      </c>
      <c r="D777" s="29">
        <v>8278.71</v>
      </c>
      <c r="E777" s="30"/>
    </row>
    <row r="778" spans="1:5" ht="10.5">
      <c r="A778" s="28">
        <v>986509</v>
      </c>
      <c r="B778" s="27" t="s">
        <v>796</v>
      </c>
      <c r="C778" s="28" t="s">
        <v>38</v>
      </c>
      <c r="D778" s="29">
        <v>11916059.46</v>
      </c>
      <c r="E778" s="30"/>
    </row>
    <row r="779" spans="1:5" ht="10.5">
      <c r="A779" s="28">
        <v>986543</v>
      </c>
      <c r="B779" s="27" t="s">
        <v>797</v>
      </c>
      <c r="C779" s="28" t="s">
        <v>38</v>
      </c>
      <c r="D779" s="29">
        <v>14073.86</v>
      </c>
      <c r="E779" s="30"/>
    </row>
    <row r="780" spans="1:5" ht="10.5">
      <c r="A780" s="28">
        <v>986545</v>
      </c>
      <c r="B780" s="27" t="s">
        <v>798</v>
      </c>
      <c r="C780" s="28" t="s">
        <v>38</v>
      </c>
      <c r="D780" s="29">
        <v>16143.58</v>
      </c>
      <c r="E780" s="30"/>
    </row>
    <row r="781" spans="1:5" ht="10.5">
      <c r="A781" s="28">
        <v>986551</v>
      </c>
      <c r="B781" s="27" t="s">
        <v>799</v>
      </c>
      <c r="C781" s="28" t="s">
        <v>38</v>
      </c>
      <c r="D781" s="29">
        <v>16557.5</v>
      </c>
      <c r="E781" s="30"/>
    </row>
    <row r="782" spans="1:5" ht="10.5">
      <c r="A782" s="28">
        <v>986563</v>
      </c>
      <c r="B782" s="27" t="s">
        <v>800</v>
      </c>
      <c r="C782" s="28" t="s">
        <v>38</v>
      </c>
      <c r="D782" s="29">
        <v>16557.5</v>
      </c>
      <c r="E782" s="30"/>
    </row>
    <row r="783" spans="1:5" ht="10.5">
      <c r="A783" s="28">
        <v>986567</v>
      </c>
      <c r="B783" s="27" t="s">
        <v>801</v>
      </c>
      <c r="C783" s="28" t="s">
        <v>38</v>
      </c>
      <c r="D783" s="29">
        <v>9106.59</v>
      </c>
      <c r="E783" s="30"/>
    </row>
    <row r="784" spans="1:5" ht="10.5">
      <c r="A784" s="28">
        <v>986593</v>
      </c>
      <c r="B784" s="27" t="s">
        <v>802</v>
      </c>
      <c r="C784" s="28" t="s">
        <v>38</v>
      </c>
      <c r="D784" s="29">
        <v>9934.48</v>
      </c>
      <c r="E784" s="30"/>
    </row>
    <row r="785" spans="1:5" ht="10.5">
      <c r="A785" s="28">
        <v>986601</v>
      </c>
      <c r="B785" s="27" t="s">
        <v>803</v>
      </c>
      <c r="C785" s="28" t="s">
        <v>38</v>
      </c>
      <c r="D785" s="29">
        <v>14901.77</v>
      </c>
      <c r="E785" s="30"/>
    </row>
    <row r="786" spans="1:5" ht="10.5">
      <c r="A786" s="28">
        <v>986623</v>
      </c>
      <c r="B786" s="27" t="s">
        <v>804</v>
      </c>
      <c r="C786" s="28" t="s">
        <v>38</v>
      </c>
      <c r="D786" s="29">
        <v>10762.35</v>
      </c>
      <c r="E786" s="30"/>
    </row>
    <row r="787" spans="1:5" ht="10.5">
      <c r="A787" s="28">
        <v>986625</v>
      </c>
      <c r="B787" s="27" t="s">
        <v>805</v>
      </c>
      <c r="C787" s="28" t="s">
        <v>38</v>
      </c>
      <c r="D787" s="29">
        <v>11176.3</v>
      </c>
      <c r="E787" s="30"/>
    </row>
    <row r="788" spans="1:5" ht="10.5">
      <c r="A788" s="28">
        <v>986671</v>
      </c>
      <c r="B788" s="27" t="s">
        <v>806</v>
      </c>
      <c r="C788" s="28" t="s">
        <v>38</v>
      </c>
      <c r="D788" s="29">
        <v>13659.95</v>
      </c>
      <c r="E788" s="30"/>
    </row>
    <row r="789" spans="1:5" ht="10.5">
      <c r="A789" s="28">
        <v>986689</v>
      </c>
      <c r="B789" s="27" t="s">
        <v>807</v>
      </c>
      <c r="C789" s="28" t="s">
        <v>38</v>
      </c>
      <c r="D789" s="29">
        <v>16557.5</v>
      </c>
      <c r="E789" s="30"/>
    </row>
    <row r="790" spans="1:5" ht="10.5">
      <c r="A790" s="28">
        <v>986699</v>
      </c>
      <c r="B790" s="27" t="s">
        <v>808</v>
      </c>
      <c r="C790" s="28" t="s">
        <v>38</v>
      </c>
      <c r="D790" s="29">
        <v>10762.35</v>
      </c>
      <c r="E790" s="30"/>
    </row>
    <row r="791" spans="1:5" ht="10.5">
      <c r="A791" s="28">
        <v>986713</v>
      </c>
      <c r="B791" s="27" t="s">
        <v>809</v>
      </c>
      <c r="C791" s="28" t="s">
        <v>38</v>
      </c>
      <c r="D791" s="29">
        <v>16557.5</v>
      </c>
      <c r="E791" s="30"/>
    </row>
    <row r="792" spans="1:5" ht="10.5">
      <c r="A792" s="28">
        <v>986723</v>
      </c>
      <c r="B792" s="27" t="s">
        <v>810</v>
      </c>
      <c r="C792" s="28" t="s">
        <v>38</v>
      </c>
      <c r="D792" s="29">
        <v>12004.18</v>
      </c>
      <c r="E792" s="30"/>
    </row>
    <row r="793" spans="1:5" ht="10.5">
      <c r="A793" s="28">
        <v>986789</v>
      </c>
      <c r="B793" s="27" t="s">
        <v>811</v>
      </c>
      <c r="C793" s="28" t="s">
        <v>38</v>
      </c>
      <c r="D793" s="29">
        <v>16557.5</v>
      </c>
      <c r="E793" s="30"/>
    </row>
    <row r="794" spans="1:5" ht="10.5">
      <c r="A794" s="28">
        <v>986825</v>
      </c>
      <c r="B794" s="27" t="s">
        <v>812</v>
      </c>
      <c r="C794" s="28" t="s">
        <v>38</v>
      </c>
      <c r="D794" s="29">
        <v>9934.48</v>
      </c>
      <c r="E794" s="30"/>
    </row>
    <row r="795" spans="1:5" ht="10.5">
      <c r="A795" s="28">
        <v>986845</v>
      </c>
      <c r="B795" s="27" t="s">
        <v>813</v>
      </c>
      <c r="C795" s="28" t="s">
        <v>38</v>
      </c>
      <c r="D795" s="29">
        <v>8278.71</v>
      </c>
      <c r="E795" s="30"/>
    </row>
    <row r="796" spans="1:5" ht="10.5">
      <c r="A796" s="28">
        <v>986853</v>
      </c>
      <c r="B796" s="27" t="s">
        <v>814</v>
      </c>
      <c r="C796" s="28" t="s">
        <v>38</v>
      </c>
      <c r="D796" s="29">
        <v>13246</v>
      </c>
      <c r="E796" s="30"/>
    </row>
    <row r="797" spans="1:5" ht="10.5">
      <c r="A797" s="28">
        <v>986883</v>
      </c>
      <c r="B797" s="27" t="s">
        <v>815</v>
      </c>
      <c r="C797" s="28" t="s">
        <v>38</v>
      </c>
      <c r="D797" s="29">
        <v>9106.59</v>
      </c>
      <c r="E797" s="30"/>
    </row>
    <row r="798" spans="1:5" ht="10.5">
      <c r="A798" s="28">
        <v>986897</v>
      </c>
      <c r="B798" s="27" t="s">
        <v>816</v>
      </c>
      <c r="C798" s="28" t="s">
        <v>38</v>
      </c>
      <c r="D798" s="29">
        <v>14901.77</v>
      </c>
      <c r="E798" s="30"/>
    </row>
    <row r="799" spans="1:5" ht="10.5">
      <c r="A799" s="28">
        <v>986921</v>
      </c>
      <c r="B799" s="27" t="s">
        <v>817</v>
      </c>
      <c r="C799" s="28" t="s">
        <v>38</v>
      </c>
      <c r="D799" s="29">
        <v>131149.72</v>
      </c>
      <c r="E799" s="30"/>
    </row>
    <row r="800" spans="1:5" ht="10.5">
      <c r="A800" s="28">
        <v>986953</v>
      </c>
      <c r="B800" s="27" t="s">
        <v>818</v>
      </c>
      <c r="C800" s="28" t="s">
        <v>38</v>
      </c>
      <c r="D800" s="29">
        <v>13246</v>
      </c>
      <c r="E800" s="30"/>
    </row>
    <row r="801" spans="1:5" ht="10.5">
      <c r="A801" s="28">
        <v>986967</v>
      </c>
      <c r="B801" s="27" t="s">
        <v>819</v>
      </c>
      <c r="C801" s="28" t="s">
        <v>38</v>
      </c>
      <c r="D801" s="29">
        <v>15315.71</v>
      </c>
      <c r="E801" s="30"/>
    </row>
    <row r="802" spans="1:5" ht="10.5">
      <c r="A802" s="28">
        <v>986983</v>
      </c>
      <c r="B802" s="27" t="s">
        <v>820</v>
      </c>
      <c r="C802" s="28" t="s">
        <v>38</v>
      </c>
      <c r="D802" s="29">
        <v>12418.11</v>
      </c>
      <c r="E802" s="30"/>
    </row>
    <row r="803" spans="1:5" ht="10.5">
      <c r="A803" s="28">
        <v>987001</v>
      </c>
      <c r="B803" s="27" t="s">
        <v>821</v>
      </c>
      <c r="C803" s="28" t="s">
        <v>38</v>
      </c>
      <c r="D803" s="29">
        <v>9520.55</v>
      </c>
      <c r="E803" s="30"/>
    </row>
    <row r="804" spans="1:5" ht="9.75">
      <c r="A804" s="28">
        <v>987037</v>
      </c>
      <c r="B804" s="27" t="s">
        <v>822</v>
      </c>
      <c r="C804" s="28" t="s">
        <v>38</v>
      </c>
      <c r="D804" s="29">
        <v>12832.05</v>
      </c>
      <c r="E804" s="29"/>
    </row>
    <row r="805" spans="1:5" ht="9.75">
      <c r="A805" s="28">
        <v>987047</v>
      </c>
      <c r="B805" s="27" t="s">
        <v>823</v>
      </c>
      <c r="C805" s="28" t="s">
        <v>38</v>
      </c>
      <c r="D805" s="29">
        <v>14487.82</v>
      </c>
      <c r="E805" s="29"/>
    </row>
    <row r="806" spans="1:5" ht="9.75">
      <c r="A806" s="28">
        <v>987057</v>
      </c>
      <c r="B806" s="27" t="s">
        <v>824</v>
      </c>
      <c r="C806" s="28" t="s">
        <v>38</v>
      </c>
      <c r="D806" s="29">
        <v>16557.5</v>
      </c>
      <c r="E806" s="29"/>
    </row>
    <row r="807" spans="1:5" ht="9.75">
      <c r="A807" s="28">
        <v>987071</v>
      </c>
      <c r="B807" s="27" t="s">
        <v>825</v>
      </c>
      <c r="C807" s="28" t="s">
        <v>38</v>
      </c>
      <c r="D807" s="29">
        <v>16557.5</v>
      </c>
      <c r="E807" s="29"/>
    </row>
    <row r="808" spans="1:5" ht="9.75">
      <c r="A808" s="28">
        <v>987075</v>
      </c>
      <c r="B808" s="27" t="s">
        <v>826</v>
      </c>
      <c r="C808" s="28" t="s">
        <v>38</v>
      </c>
      <c r="D808" s="29">
        <v>16557.5</v>
      </c>
      <c r="E808" s="29"/>
    </row>
    <row r="809" spans="1:5" ht="9.75">
      <c r="A809" s="28">
        <v>987077</v>
      </c>
      <c r="B809" s="27" t="s">
        <v>827</v>
      </c>
      <c r="C809" s="28" t="s">
        <v>38</v>
      </c>
      <c r="D809" s="29">
        <v>16143.58</v>
      </c>
      <c r="E809" s="29"/>
    </row>
    <row r="810" spans="1:5" ht="9.75">
      <c r="A810" s="28">
        <v>985447</v>
      </c>
      <c r="B810" s="27" t="s">
        <v>828</v>
      </c>
      <c r="C810" s="28" t="s">
        <v>38</v>
      </c>
      <c r="D810" s="29">
        <v>9106.59</v>
      </c>
      <c r="E810" s="29"/>
    </row>
    <row r="811" spans="1:5" ht="9.75">
      <c r="A811" s="28">
        <v>987107</v>
      </c>
      <c r="B811" s="27" t="s">
        <v>829</v>
      </c>
      <c r="C811" s="28" t="s">
        <v>38</v>
      </c>
      <c r="D811" s="29">
        <v>16557.5</v>
      </c>
      <c r="E811" s="29"/>
    </row>
    <row r="812" spans="1:5" ht="9.75">
      <c r="A812" s="28">
        <v>987115</v>
      </c>
      <c r="B812" s="27" t="s">
        <v>830</v>
      </c>
      <c r="C812" s="28" t="s">
        <v>38</v>
      </c>
      <c r="D812" s="29">
        <v>34223922.26</v>
      </c>
      <c r="E812" s="29"/>
    </row>
    <row r="813" spans="1:5" ht="9.75">
      <c r="A813" s="28">
        <v>987121</v>
      </c>
      <c r="B813" s="27" t="s">
        <v>831</v>
      </c>
      <c r="C813" s="28" t="s">
        <v>38</v>
      </c>
      <c r="D813" s="29">
        <v>131149.72</v>
      </c>
      <c r="E813" s="29"/>
    </row>
    <row r="814" spans="1:5" ht="9.75">
      <c r="A814" s="28">
        <v>987137</v>
      </c>
      <c r="B814" s="27" t="s">
        <v>832</v>
      </c>
      <c r="C814" s="28" t="s">
        <v>38</v>
      </c>
      <c r="D814" s="29">
        <v>9106.59</v>
      </c>
      <c r="E814" s="29"/>
    </row>
    <row r="815" spans="1:5" ht="9.75">
      <c r="A815" s="28">
        <v>987151</v>
      </c>
      <c r="B815" s="27" t="s">
        <v>833</v>
      </c>
      <c r="C815" s="28" t="s">
        <v>38</v>
      </c>
      <c r="D815" s="29">
        <v>16557.5</v>
      </c>
      <c r="E815" s="29"/>
    </row>
    <row r="816" spans="1:5" ht="9.75">
      <c r="A816" s="28">
        <v>987157</v>
      </c>
      <c r="B816" s="27" t="s">
        <v>834</v>
      </c>
      <c r="C816" s="28" t="s">
        <v>38</v>
      </c>
      <c r="D816" s="29">
        <v>16557.5</v>
      </c>
      <c r="E816" s="29"/>
    </row>
    <row r="817" spans="1:5" ht="10.5">
      <c r="A817" s="28">
        <v>987273</v>
      </c>
      <c r="B817" s="27" t="s">
        <v>835</v>
      </c>
      <c r="C817" s="28" t="s">
        <v>38</v>
      </c>
      <c r="D817" s="29">
        <v>12004.18</v>
      </c>
      <c r="E817" s="30"/>
    </row>
    <row r="818" spans="3:5" ht="10.5">
      <c r="C818" s="12" t="s">
        <v>13</v>
      </c>
      <c r="D818" s="33">
        <f>SUM(D753:D817)</f>
        <v>73958505.04000002</v>
      </c>
      <c r="E818" s="30"/>
    </row>
    <row r="819" spans="2:5" ht="10.5">
      <c r="B819" s="25" t="s">
        <v>836</v>
      </c>
      <c r="C819" s="25"/>
      <c r="D819" s="34">
        <f>SUM(D65,D84,D88,D284,D364,D438,D440,D458,D460,D498,D572,D664,D669,D676,D752,D818)+0.01</f>
        <v>1474619168.4540002</v>
      </c>
      <c r="E819" s="30"/>
    </row>
    <row r="820" spans="2:5" ht="10.5">
      <c r="B820" s="25" t="s">
        <v>837</v>
      </c>
      <c r="C820" s="25"/>
      <c r="D820" s="34">
        <f>SUM(D819,D12)</f>
        <v>2887793253.7940006</v>
      </c>
      <c r="E820" s="30"/>
    </row>
    <row r="821" ht="10.5">
      <c r="E821" s="30"/>
    </row>
    <row r="822" ht="10.5">
      <c r="E822" s="30"/>
    </row>
    <row r="823" ht="10.5">
      <c r="E823" s="30"/>
    </row>
    <row r="824" ht="10.5">
      <c r="E824" s="30"/>
    </row>
    <row r="825" ht="10.5">
      <c r="E825" s="30"/>
    </row>
    <row r="826" ht="10.5">
      <c r="E826" s="30"/>
    </row>
    <row r="827" ht="10.5">
      <c r="E827" s="30"/>
    </row>
    <row r="828" ht="10.5">
      <c r="E828" s="30"/>
    </row>
    <row r="829" ht="10.5">
      <c r="E829" s="30"/>
    </row>
    <row r="830" ht="10.5">
      <c r="E830" s="30"/>
    </row>
    <row r="831" ht="10.5">
      <c r="E831" s="30"/>
    </row>
    <row r="832" ht="10.5">
      <c r="E832" s="30"/>
    </row>
    <row r="833" ht="10.5">
      <c r="E833" s="30"/>
    </row>
    <row r="834" ht="10.5">
      <c r="E834" s="30"/>
    </row>
    <row r="835" ht="10.5">
      <c r="E835" s="30"/>
    </row>
    <row r="836" ht="10.5">
      <c r="E836" s="30"/>
    </row>
    <row r="837" ht="10.5">
      <c r="E837" s="30"/>
    </row>
    <row r="838" ht="10.5">
      <c r="E838" s="30"/>
    </row>
    <row r="839" ht="10.5">
      <c r="E839" s="30"/>
    </row>
    <row r="840" ht="10.5">
      <c r="E840" s="30"/>
    </row>
    <row r="841" ht="10.5">
      <c r="E841" s="30"/>
    </row>
    <row r="842" ht="10.5">
      <c r="E842" s="30"/>
    </row>
    <row r="843" ht="10.5">
      <c r="E843" s="3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6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2">
      <selection activeCell="D2" sqref="D2"/>
    </sheetView>
  </sheetViews>
  <sheetFormatPr defaultColWidth="9.140625" defaultRowHeight="12.75"/>
  <cols>
    <col min="1" max="1" width="11.8515625" style="0" bestFit="1" customWidth="1"/>
    <col min="2" max="2" width="12.140625" style="0" customWidth="1"/>
    <col min="3" max="3" width="15.140625" style="0" customWidth="1"/>
    <col min="4" max="4" width="12.421875" style="0" customWidth="1"/>
    <col min="5" max="5" width="15.421875" style="0" customWidth="1"/>
    <col min="7" max="7" width="11.140625" style="0" bestFit="1" customWidth="1"/>
  </cols>
  <sheetData>
    <row r="1" spans="1:5" ht="13.5" thickBot="1" thickTop="1">
      <c r="A1" s="79" t="s">
        <v>838</v>
      </c>
      <c r="B1" s="82" t="s">
        <v>839</v>
      </c>
      <c r="C1" s="83"/>
      <c r="D1" s="83"/>
      <c r="E1" s="84"/>
    </row>
    <row r="2" spans="1:5" ht="12.75" thickTop="1">
      <c r="A2" s="80"/>
      <c r="B2" s="35" t="s">
        <v>840</v>
      </c>
      <c r="C2" s="85" t="s">
        <v>841</v>
      </c>
      <c r="D2" s="79" t="s">
        <v>3</v>
      </c>
      <c r="E2" s="36" t="s">
        <v>29</v>
      </c>
    </row>
    <row r="3" spans="1:5" ht="12.75" thickBot="1">
      <c r="A3" s="81"/>
      <c r="B3" s="36" t="s">
        <v>842</v>
      </c>
      <c r="C3" s="86"/>
      <c r="D3" s="81"/>
      <c r="E3" s="36" t="s">
        <v>843</v>
      </c>
    </row>
    <row r="4" spans="1:5" ht="12.75" thickTop="1">
      <c r="A4" s="76" t="s">
        <v>844</v>
      </c>
      <c r="B4" s="77"/>
      <c r="C4" s="77"/>
      <c r="D4" s="77"/>
      <c r="E4" s="78"/>
    </row>
    <row r="5" spans="1:5" ht="12">
      <c r="A5" s="37" t="s">
        <v>845</v>
      </c>
      <c r="B5" s="38" t="s">
        <v>846</v>
      </c>
      <c r="C5" s="38" t="s">
        <v>847</v>
      </c>
      <c r="D5" s="38" t="s">
        <v>848</v>
      </c>
      <c r="E5" s="38" t="s">
        <v>849</v>
      </c>
    </row>
    <row r="6" spans="1:5" ht="12">
      <c r="A6" s="37" t="s">
        <v>850</v>
      </c>
      <c r="B6" s="38" t="s">
        <v>851</v>
      </c>
      <c r="C6" s="38" t="s">
        <v>852</v>
      </c>
      <c r="D6" s="38" t="s">
        <v>853</v>
      </c>
      <c r="E6" s="38" t="s">
        <v>854</v>
      </c>
    </row>
    <row r="7" spans="1:7" ht="20.25">
      <c r="A7" s="37" t="s">
        <v>855</v>
      </c>
      <c r="B7" s="38" t="s">
        <v>856</v>
      </c>
      <c r="C7" s="38" t="s">
        <v>857</v>
      </c>
      <c r="D7" s="38" t="s">
        <v>858</v>
      </c>
      <c r="E7" s="38" t="s">
        <v>859</v>
      </c>
      <c r="G7" s="45">
        <v>322352603.68</v>
      </c>
    </row>
    <row r="8" spans="1:7" ht="20.25">
      <c r="A8" s="39" t="s">
        <v>860</v>
      </c>
      <c r="B8" s="40" t="s">
        <v>861</v>
      </c>
      <c r="C8" s="40" t="s">
        <v>862</v>
      </c>
      <c r="D8" s="40" t="s">
        <v>863</v>
      </c>
      <c r="E8" s="40" t="s">
        <v>864</v>
      </c>
      <c r="G8" s="45">
        <v>644705207.56</v>
      </c>
    </row>
    <row r="9" spans="1:7" ht="12">
      <c r="A9" s="41" t="s">
        <v>865</v>
      </c>
      <c r="B9" s="42" t="s">
        <v>0</v>
      </c>
      <c r="C9" s="42" t="s">
        <v>866</v>
      </c>
      <c r="D9" s="42" t="s">
        <v>866</v>
      </c>
      <c r="E9" s="42" t="s">
        <v>867</v>
      </c>
      <c r="G9" s="45">
        <v>541526524.36</v>
      </c>
    </row>
    <row r="10" spans="1:7" ht="12.75" thickBot="1">
      <c r="A10" s="43" t="s">
        <v>868</v>
      </c>
      <c r="B10" s="44" t="s">
        <v>869</v>
      </c>
      <c r="C10" s="44" t="s">
        <v>870</v>
      </c>
      <c r="D10" s="44" t="s">
        <v>871</v>
      </c>
      <c r="E10" s="44" t="s">
        <v>872</v>
      </c>
      <c r="G10" s="45"/>
    </row>
    <row r="11" ht="12.75" thickTop="1"/>
    <row r="12" ht="12">
      <c r="E12" s="46"/>
    </row>
  </sheetData>
  <sheetProtection/>
  <mergeCells count="5">
    <mergeCell ref="A4:E4"/>
    <mergeCell ref="A1:A3"/>
    <mergeCell ref="B1:E1"/>
    <mergeCell ref="C2:C3"/>
    <mergeCell ref="D2:D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2020-05-06T20:57:50Z</cp:lastPrinted>
  <dcterms:created xsi:type="dcterms:W3CDTF">2000-07-03T16:32:29Z</dcterms:created>
  <dcterms:modified xsi:type="dcterms:W3CDTF">2023-08-01T18:14:58Z</dcterms:modified>
  <cp:category/>
  <cp:version/>
  <cp:contentType/>
  <cp:contentStatus/>
</cp:coreProperties>
</file>