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54" sheetId="1" r:id="rId1"/>
    <sheet name="Gráficos 33 e 34" sheetId="2" state="hidden" r:id="rId2"/>
    <sheet name="Figura 09" sheetId="3" state="hidden" r:id="rId3"/>
  </sheets>
  <definedNames>
    <definedName name="_Fill" localSheetId="0" hidden="1">'T2.54'!#REF!</definedName>
    <definedName name="_Fill" hidden="1">#REF!</definedName>
    <definedName name="_xlnm.Print_Area" localSheetId="0">'T2.54'!$A$1:$L$29</definedName>
  </definedNames>
  <calcPr fullCalcOnLoad="1"/>
</workbook>
</file>

<file path=xl/sharedStrings.xml><?xml version="1.0" encoding="utf-8"?>
<sst xmlns="http://schemas.openxmlformats.org/spreadsheetml/2006/main" count="108" uniqueCount="57">
  <si>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</si>
  <si>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</si>
  <si>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</si>
  <si>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</si>
  <si>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</si>
  <si>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</si>
  <si>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</si>
  <si>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</si>
  <si>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</si>
  <si>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</si>
  <si>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</si>
  <si>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</si>
  <si>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</si>
  <si>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</si>
  <si>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</si>
  <si>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</si>
  <si>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</si>
  <si>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</si>
  <si>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</si>
  <si>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</si>
  <si>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</si>
  <si>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</si>
  <si>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</si>
  <si>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</si>
  <si>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</si>
  <si>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</si>
  <si>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</si>
  <si>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</si>
  <si>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</si>
  <si>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</si>
  <si>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</si>
  <si>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</si>
  <si>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</si>
  <si>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Derivados de petróleo</t>
  </si>
  <si>
    <t>Total</t>
  </si>
  <si>
    <t>Energéticos</t>
  </si>
  <si>
    <t>Gasolina A</t>
  </si>
  <si>
    <t xml:space="preserve">Parafina </t>
  </si>
  <si>
    <t xml:space="preserve">Nafta </t>
  </si>
  <si>
    <t>Gasolina de aviação</t>
  </si>
  <si>
    <t>Óleo diesel</t>
  </si>
  <si>
    <r>
      <t>Exportação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</si>
  <si>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</si>
  <si>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Óleo combustível marítimo</t>
    </r>
    <r>
      <rPr>
        <vertAlign val="superscript"/>
        <sz val="7"/>
        <rFont val="Helvetica Neue"/>
        <family val="2"/>
      </rPr>
      <t>2</t>
    </r>
  </si>
  <si>
    <t>..</t>
  </si>
  <si>
    <t>Não energéticos</t>
  </si>
  <si>
    <t>Óleo lubrificante</t>
  </si>
  <si>
    <r>
      <t>Combustíveis de aviação</t>
    </r>
    <r>
      <rPr>
        <vertAlign val="superscript"/>
        <sz val="7"/>
        <rFont val="Helvetica Neue"/>
        <family val="0"/>
      </rPr>
      <t>3</t>
    </r>
  </si>
  <si>
    <t>Fonte: MDIC/Secex.</t>
  </si>
  <si>
    <t>20/19
%</t>
  </si>
  <si>
    <t>Tabela 2.56 – Exportação de derivados de petróleo, energéticos e não energéticos – 2011-2020</t>
  </si>
  <si>
    <r>
      <t>Óleo combustível</t>
    </r>
    <r>
      <rPr>
        <vertAlign val="superscript"/>
        <sz val="7"/>
        <rFont val="Helvetica Neue"/>
        <family val="0"/>
      </rPr>
      <t>4</t>
    </r>
  </si>
  <si>
    <r>
      <t>QAV</t>
    </r>
    <r>
      <rPr>
        <vertAlign val="superscript"/>
        <sz val="7"/>
        <rFont val="Helvetica Neue"/>
        <family val="0"/>
      </rPr>
      <t>5</t>
    </r>
  </si>
  <si>
    <r>
      <t>Outros</t>
    </r>
    <r>
      <rPr>
        <vertAlign val="superscript"/>
        <sz val="7"/>
        <rFont val="Helvetica Neue"/>
        <family val="2"/>
      </rPr>
      <t>6</t>
    </r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</si>
  <si>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óleo combustível marítimo utilizado pelos navios estrangeiros em trânsito até 2018.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querosene de aviação utilizado em aeronaves em trânsito até 2018. </t>
    </r>
  </si>
  <si>
    <r>
      <t xml:space="preserve">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óleo combustível marítimo utilizado pelos navios estrangeiros em trânsito a partir de 2019.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querosene de aviação utilizado em aeronaves em trânsito a partir de 2019.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</t>
    </r>
  </si>
  <si>
    <t>coque e outros derivados não energéticos.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</si>
</sst>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#,##0.0"/>
    <numFmt numFmtId="172" formatCode="_-* #,##0.0_-;\-* #,##0.0_-;_-* &quot;-&quot;?_-;_-@_-"/>
    <numFmt numFmtId="173" formatCode="0.0%"/>
    <numFmt numFmtId="174" formatCode="_-* #,##0_-;\-* #,##0_-;_-* &quot;-&quot;??_-;_-@_-"/>
    <numFmt numFmtId="175" formatCode="#,##0_);\(#,##0\)"/>
    <numFmt numFmtId="176" formatCode="#,##0.000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.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sz val="2.1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7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64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65" fontId="4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61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69" fontId="15" fillId="0" borderId="0" xfId="61" applyNumberFormat="1" applyFont="1" applyAlignment="1">
      <alignment/>
    </xf>
    <xf numFmtId="169" fontId="15" fillId="0" borderId="0" xfId="61" applyNumberFormat="1" applyFont="1" applyBorder="1" applyAlignment="1">
      <alignment/>
    </xf>
    <xf numFmtId="169" fontId="16" fillId="0" borderId="0" xfId="61" applyNumberFormat="1" applyFont="1" applyBorder="1" applyAlignment="1">
      <alignment/>
    </xf>
    <xf numFmtId="169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65" fontId="21" fillId="33" borderId="0" xfId="6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4" fontId="19" fillId="33" borderId="0" xfId="61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>
      <alignment horizontal="left" vertical="center"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1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37" fontId="21" fillId="33" borderId="0" xfId="0" applyNumberFormat="1" applyFont="1" applyFill="1" applyBorder="1" applyAlignment="1" applyProtection="1">
      <alignment horizontal="center"/>
      <protection/>
    </xf>
    <xf numFmtId="37" fontId="21" fillId="33" borderId="0" xfId="0" applyNumberFormat="1" applyFont="1" applyFill="1" applyBorder="1" applyAlignment="1" applyProtection="1">
      <alignment/>
      <protection/>
    </xf>
    <xf numFmtId="37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 applyProtection="1">
      <alignment vertical="center"/>
      <protection/>
    </xf>
    <xf numFmtId="165" fontId="23" fillId="33" borderId="0" xfId="6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171" fontId="19" fillId="33" borderId="0" xfId="0" applyNumberFormat="1" applyFont="1" applyFill="1" applyBorder="1" applyAlignment="1" applyProtection="1">
      <alignment horizontal="right" vertical="center" wrapText="1"/>
      <protection/>
    </xf>
    <xf numFmtId="171" fontId="18" fillId="33" borderId="0" xfId="0" applyNumberFormat="1" applyFont="1" applyFill="1" applyBorder="1" applyAlignment="1" applyProtection="1">
      <alignment horizontal="right" wrapText="1"/>
      <protection/>
    </xf>
    <xf numFmtId="171" fontId="18" fillId="33" borderId="0" xfId="0" applyNumberFormat="1" applyFont="1" applyFill="1" applyBorder="1" applyAlignment="1">
      <alignment vertical="center"/>
    </xf>
    <xf numFmtId="171" fontId="18" fillId="33" borderId="0" xfId="61" applyNumberFormat="1" applyFont="1" applyFill="1" applyBorder="1" applyAlignment="1">
      <alignment vertical="center"/>
    </xf>
    <xf numFmtId="171" fontId="18" fillId="33" borderId="0" xfId="0" applyNumberFormat="1" applyFont="1" applyFill="1" applyBorder="1" applyAlignment="1">
      <alignment/>
    </xf>
    <xf numFmtId="171" fontId="18" fillId="33" borderId="0" xfId="61" applyNumberFormat="1" applyFont="1" applyFill="1" applyBorder="1" applyAlignment="1" applyProtection="1">
      <alignment horizontal="right" wrapText="1"/>
      <protection/>
    </xf>
    <xf numFmtId="171" fontId="18" fillId="33" borderId="0" xfId="61" applyNumberFormat="1" applyFont="1" applyFill="1" applyBorder="1" applyAlignment="1" applyProtection="1">
      <alignment horizontal="right" wrapText="1"/>
      <protection/>
    </xf>
    <xf numFmtId="170" fontId="21" fillId="33" borderId="0" xfId="61" applyNumberFormat="1" applyFont="1" applyFill="1" applyBorder="1" applyAlignment="1">
      <alignment horizontal="right" vertical="center" wrapText="1"/>
    </xf>
    <xf numFmtId="165" fontId="18" fillId="33" borderId="0" xfId="61" applyFont="1" applyFill="1" applyBorder="1" applyAlignment="1">
      <alignment/>
    </xf>
    <xf numFmtId="169" fontId="18" fillId="33" borderId="0" xfId="61" applyNumberFormat="1" applyFont="1" applyFill="1" applyBorder="1" applyAlignment="1">
      <alignment/>
    </xf>
    <xf numFmtId="172" fontId="18" fillId="33" borderId="0" xfId="0" applyNumberFormat="1" applyFont="1" applyFill="1" applyBorder="1" applyAlignment="1">
      <alignment/>
    </xf>
    <xf numFmtId="173" fontId="18" fillId="33" borderId="0" xfId="49" applyNumberFormat="1" applyFont="1" applyFill="1" applyBorder="1" applyAlignment="1">
      <alignment/>
    </xf>
    <xf numFmtId="165" fontId="18" fillId="33" borderId="0" xfId="61" applyFont="1" applyFill="1" applyBorder="1" applyAlignment="1">
      <alignment vertical="center"/>
    </xf>
    <xf numFmtId="4" fontId="18" fillId="33" borderId="0" xfId="61" applyNumberFormat="1" applyFont="1" applyFill="1" applyBorder="1" applyAlignment="1" applyProtection="1">
      <alignment horizontal="right" vertical="center" wrapText="1"/>
      <protection/>
    </xf>
    <xf numFmtId="173" fontId="18" fillId="33" borderId="0" xfId="49" applyNumberFormat="1" applyFont="1" applyFill="1" applyBorder="1" applyAlignment="1">
      <alignment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168" fontId="18" fillId="33" borderId="0" xfId="61" applyNumberFormat="1" applyFont="1" applyFill="1" applyBorder="1" applyAlignment="1">
      <alignment/>
    </xf>
    <xf numFmtId="168" fontId="18" fillId="33" borderId="0" xfId="61" applyNumberFormat="1" applyFont="1" applyFill="1" applyBorder="1" applyAlignment="1">
      <alignment vertical="center"/>
    </xf>
    <xf numFmtId="168" fontId="18" fillId="33" borderId="0" xfId="61" applyNumberFormat="1" applyFont="1" applyFill="1" applyBorder="1" applyAlignment="1" applyProtection="1">
      <alignment horizontal="right" wrapText="1"/>
      <protection/>
    </xf>
    <xf numFmtId="168" fontId="19" fillId="33" borderId="0" xfId="61" applyNumberFormat="1" applyFont="1" applyFill="1" applyBorder="1" applyAlignment="1" applyProtection="1">
      <alignment horizontal="right" vertical="center" wrapText="1"/>
      <protection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575"/>
          <c:w val="0.6437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21765811"/>
        <c:axId val="61674572"/>
      </c:barChart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76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4525"/>
          <c:y val="0.33475"/>
          <c:w val="0.2525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5925"/>
          <c:w val="0.64225"/>
          <c:h val="0.7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18200237"/>
        <c:axId val="29584406"/>
      </c:bar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00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4525"/>
          <c:y val="0.337"/>
          <c:w val="0.2525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"/>
          <c:y val="0.77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5"/>
          <c:y val="0.27575"/>
          <c:w val="0.52125"/>
          <c:h val="0.45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504825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05000"/>
        <a:ext cx="5829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504825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429500"/>
        <a:ext cx="58293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47825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7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8.6640625" style="27" customWidth="1"/>
    <col min="2" max="11" width="6.4453125" style="27" customWidth="1"/>
    <col min="12" max="12" width="6.3359375" style="27" customWidth="1"/>
    <col min="13" max="13" width="6.88671875" style="27" bestFit="1" customWidth="1"/>
    <col min="14" max="16384" width="11.5546875" style="27" customWidth="1"/>
  </cols>
  <sheetData>
    <row r="1" spans="1:12" ht="12.75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9">
      <c r="A2" s="28"/>
      <c r="B2" s="28"/>
      <c r="C2" s="28"/>
      <c r="D2" s="28"/>
      <c r="E2" s="28"/>
      <c r="F2" s="48"/>
      <c r="G2" s="48"/>
      <c r="H2" s="48"/>
      <c r="I2" s="48"/>
      <c r="J2" s="48"/>
      <c r="K2" s="48"/>
      <c r="L2" s="28"/>
    </row>
    <row r="3" spans="1:12" ht="11.25" customHeight="1">
      <c r="A3" s="70" t="s">
        <v>33</v>
      </c>
      <c r="B3" s="75" t="s">
        <v>41</v>
      </c>
      <c r="C3" s="76"/>
      <c r="D3" s="76"/>
      <c r="E3" s="76"/>
      <c r="F3" s="76"/>
      <c r="G3" s="76"/>
      <c r="H3" s="76"/>
      <c r="I3" s="76"/>
      <c r="J3" s="76"/>
      <c r="K3" s="76"/>
      <c r="L3" s="73" t="s">
        <v>49</v>
      </c>
    </row>
    <row r="4" spans="1:12" ht="10.5" customHeight="1">
      <c r="A4" s="71"/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>
        <v>2016</v>
      </c>
      <c r="H4" s="29">
        <v>2017</v>
      </c>
      <c r="I4" s="29">
        <v>2018</v>
      </c>
      <c r="J4" s="29">
        <v>2019</v>
      </c>
      <c r="K4" s="29">
        <v>2020</v>
      </c>
      <c r="L4" s="74"/>
    </row>
    <row r="5" spans="1:12" ht="9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0"/>
    </row>
    <row r="6" spans="1:12" ht="9.75" customHeight="1">
      <c r="A6" s="32" t="s">
        <v>34</v>
      </c>
      <c r="B6" s="50">
        <f>B8+B19</f>
        <v>13522.264201275639</v>
      </c>
      <c r="C6" s="50">
        <f>C8+C19</f>
        <v>14896.273000000001</v>
      </c>
      <c r="D6" s="50">
        <f>D8+D19</f>
        <v>14072.888000000003</v>
      </c>
      <c r="E6" s="50">
        <f>E8+E19</f>
        <v>13910.094000000001</v>
      </c>
      <c r="F6" s="50">
        <f>F8+F19</f>
        <v>13482.161950510159</v>
      </c>
      <c r="G6" s="50">
        <f>G8+G19</f>
        <v>11837.851783</v>
      </c>
      <c r="H6" s="50">
        <f>H8+H19</f>
        <v>12448.348821</v>
      </c>
      <c r="I6" s="50">
        <f>I8+I19</f>
        <v>13340.98875529424</v>
      </c>
      <c r="J6" s="50">
        <f>J8+J19</f>
        <v>13685.067528883234</v>
      </c>
      <c r="K6" s="50">
        <f>K8+K19</f>
        <v>17780.722133769606</v>
      </c>
      <c r="L6" s="33">
        <f>100*(K6-J6)/J6</f>
        <v>29.927909352600743</v>
      </c>
    </row>
    <row r="7" spans="1:14" ht="9.75" customHeight="1">
      <c r="A7" s="34"/>
      <c r="B7" s="57"/>
      <c r="C7" s="57"/>
      <c r="D7" s="57"/>
      <c r="E7" s="57"/>
      <c r="F7" s="57"/>
      <c r="G7" s="57"/>
      <c r="H7" s="57"/>
      <c r="I7" s="57"/>
      <c r="J7" s="57"/>
      <c r="K7" s="57"/>
      <c r="L7" s="33"/>
      <c r="N7" s="35"/>
    </row>
    <row r="8" spans="1:15" ht="9.75" customHeight="1">
      <c r="A8" s="32" t="s">
        <v>35</v>
      </c>
      <c r="B8" s="50">
        <f>SUM(B9:B17)</f>
        <v>12727.567030529994</v>
      </c>
      <c r="C8" s="50">
        <f>SUM(C9:C17)</f>
        <v>14014.319000000001</v>
      </c>
      <c r="D8" s="50">
        <f>SUM(D9:D17)</f>
        <v>12756.454000000002</v>
      </c>
      <c r="E8" s="50">
        <f>SUM(E9:E17)</f>
        <v>12418.661000000002</v>
      </c>
      <c r="F8" s="50">
        <f>SUM(F9:F17)</f>
        <v>12151.648664286806</v>
      </c>
      <c r="G8" s="50">
        <f>SUM(G9:G17)</f>
        <v>10540.877401</v>
      </c>
      <c r="H8" s="50">
        <f>SUM(H9:H17)</f>
        <v>10936.646142</v>
      </c>
      <c r="I8" s="50">
        <f>SUM(I9:I17)</f>
        <v>12104.349672015305</v>
      </c>
      <c r="J8" s="50">
        <f>SUM(J9:J17)</f>
        <v>12438.757119170368</v>
      </c>
      <c r="K8" s="50">
        <f>SUM(K9:K17)</f>
        <v>16582.00670039291</v>
      </c>
      <c r="L8" s="33">
        <f>100*(K8-J8)/J8</f>
        <v>33.30919272341967</v>
      </c>
      <c r="M8" s="61"/>
      <c r="N8" s="35"/>
      <c r="O8" s="35"/>
    </row>
    <row r="9" spans="1:15" ht="9.75" customHeight="1">
      <c r="A9" s="34" t="s">
        <v>36</v>
      </c>
      <c r="B9" s="52">
        <v>309.3054211212938</v>
      </c>
      <c r="C9" s="52">
        <v>122.273</v>
      </c>
      <c r="D9" s="52">
        <v>332.257</v>
      </c>
      <c r="E9" s="52">
        <v>348.066</v>
      </c>
      <c r="F9" s="52">
        <v>609.5322250673855</v>
      </c>
      <c r="G9" s="52">
        <v>721.693729</v>
      </c>
      <c r="H9" s="52">
        <v>471.222558</v>
      </c>
      <c r="I9" s="52">
        <v>1390.6413867924527</v>
      </c>
      <c r="J9" s="66">
        <v>3018.714904312668</v>
      </c>
      <c r="K9" s="66">
        <v>2369.2235878378374</v>
      </c>
      <c r="L9" s="63">
        <f>100*(K9-J9)/J9</f>
        <v>-21.51549043425528</v>
      </c>
      <c r="M9" s="64"/>
      <c r="N9" s="35"/>
      <c r="O9" s="35"/>
    </row>
    <row r="10" spans="1:15" ht="9.75" customHeight="1">
      <c r="A10" s="34" t="s">
        <v>39</v>
      </c>
      <c r="B10" s="53">
        <v>14.824906666666664</v>
      </c>
      <c r="C10" s="53">
        <v>8.403</v>
      </c>
      <c r="D10" s="53">
        <v>14.657</v>
      </c>
      <c r="E10" s="53">
        <v>16.501</v>
      </c>
      <c r="F10" s="53">
        <v>6.3308</v>
      </c>
      <c r="G10" s="53">
        <v>6.746982</v>
      </c>
      <c r="H10" s="53">
        <v>7.004497</v>
      </c>
      <c r="I10" s="53">
        <v>3.5390916666666667</v>
      </c>
      <c r="J10" s="67">
        <v>0</v>
      </c>
      <c r="K10" s="67">
        <v>0.4178847222222222</v>
      </c>
      <c r="L10" s="65" t="s">
        <v>44</v>
      </c>
      <c r="M10" s="64"/>
      <c r="N10" s="35"/>
      <c r="O10" s="35"/>
    </row>
    <row r="11" spans="1:15" ht="9.75" customHeight="1">
      <c r="A11" s="34" t="s">
        <v>42</v>
      </c>
      <c r="B11" s="54">
        <v>43.153631014492746</v>
      </c>
      <c r="C11" s="54">
        <v>31.249</v>
      </c>
      <c r="D11" s="54">
        <v>90.082</v>
      </c>
      <c r="E11" s="54">
        <v>17.995</v>
      </c>
      <c r="F11" s="54">
        <v>27.45972101449275</v>
      </c>
      <c r="G11" s="54">
        <v>0.379368</v>
      </c>
      <c r="H11" s="54">
        <v>1.723825</v>
      </c>
      <c r="I11" s="54">
        <v>0.9046557971014495</v>
      </c>
      <c r="J11" s="66">
        <v>0.539413043478261</v>
      </c>
      <c r="K11" s="66">
        <v>0.2054692028985509</v>
      </c>
      <c r="L11" s="63">
        <f>100*(K11-J11)/J11</f>
        <v>-61.908744072327664</v>
      </c>
      <c r="M11" s="64"/>
      <c r="N11" s="35"/>
      <c r="O11" s="35"/>
    </row>
    <row r="12" spans="1:15" ht="9.75" customHeight="1">
      <c r="A12" s="34" t="s">
        <v>43</v>
      </c>
      <c r="B12" s="54">
        <v>3814.295</v>
      </c>
      <c r="C12" s="54">
        <v>3442.241</v>
      </c>
      <c r="D12" s="54">
        <v>3201.879</v>
      </c>
      <c r="E12" s="54">
        <v>3235.843</v>
      </c>
      <c r="F12" s="54">
        <v>3867.5619081934847</v>
      </c>
      <c r="G12" s="54">
        <v>3342.962571</v>
      </c>
      <c r="H12" s="54">
        <v>3163.913224</v>
      </c>
      <c r="I12" s="54">
        <v>1476.8556604146102</v>
      </c>
      <c r="J12" s="66">
        <v>4.802052319842053</v>
      </c>
      <c r="K12" s="66">
        <v>0</v>
      </c>
      <c r="L12" s="65" t="s">
        <v>44</v>
      </c>
      <c r="M12" s="64"/>
      <c r="N12" s="35"/>
      <c r="O12" s="35"/>
    </row>
    <row r="13" spans="1:15" ht="9.75" customHeight="1">
      <c r="A13" s="34" t="s">
        <v>47</v>
      </c>
      <c r="B13" s="55">
        <v>2596.146613241551</v>
      </c>
      <c r="C13" s="55">
        <v>2781.281</v>
      </c>
      <c r="D13" s="55">
        <v>2763.513</v>
      </c>
      <c r="E13" s="55">
        <v>3040.302</v>
      </c>
      <c r="F13" s="55">
        <v>2958.1574680851068</v>
      </c>
      <c r="G13" s="55">
        <v>2693.3081</v>
      </c>
      <c r="H13" s="55">
        <v>2782.58129</v>
      </c>
      <c r="I13" s="55">
        <v>2396.977</v>
      </c>
      <c r="J13" s="66">
        <v>3.7071001251564457</v>
      </c>
      <c r="K13" s="66">
        <v>0</v>
      </c>
      <c r="L13" s="65" t="s">
        <v>44</v>
      </c>
      <c r="M13" s="64"/>
      <c r="N13" s="35"/>
      <c r="O13" s="35"/>
    </row>
    <row r="14" spans="1:15" ht="9.75" customHeight="1">
      <c r="A14" s="34" t="s">
        <v>51</v>
      </c>
      <c r="B14" s="52">
        <v>5328.873621717671</v>
      </c>
      <c r="C14" s="52">
        <v>7278.984</v>
      </c>
      <c r="D14" s="52">
        <v>5926.58</v>
      </c>
      <c r="E14" s="52">
        <v>5349.392</v>
      </c>
      <c r="F14" s="52">
        <v>4590.8352724580445</v>
      </c>
      <c r="G14" s="52">
        <v>3270.038172</v>
      </c>
      <c r="H14" s="52">
        <v>3976.619873</v>
      </c>
      <c r="I14" s="52">
        <v>5532.195291214217</v>
      </c>
      <c r="J14" s="66">
        <v>7352.154816386974</v>
      </c>
      <c r="K14" s="66">
        <v>12903.313497938127</v>
      </c>
      <c r="L14" s="63">
        <f>100*(K14-J14)/J14</f>
        <v>75.50383282433552</v>
      </c>
      <c r="M14" s="64"/>
      <c r="N14" s="35"/>
      <c r="O14" s="35"/>
    </row>
    <row r="15" spans="1:15" ht="9.75" customHeight="1">
      <c r="A15" s="34" t="s">
        <v>40</v>
      </c>
      <c r="B15" s="54">
        <v>597.2589915492957</v>
      </c>
      <c r="C15" s="54">
        <v>321.218</v>
      </c>
      <c r="D15" s="54">
        <v>363.589</v>
      </c>
      <c r="E15" s="54">
        <v>390.531</v>
      </c>
      <c r="F15" s="54">
        <v>81.28422065727699</v>
      </c>
      <c r="G15" s="54">
        <v>476.421241</v>
      </c>
      <c r="H15" s="54">
        <v>500.967</v>
      </c>
      <c r="I15" s="54">
        <v>945.1935223004695</v>
      </c>
      <c r="J15" s="66">
        <v>44.80546126760564</v>
      </c>
      <c r="K15" s="66">
        <v>315.5940833333332</v>
      </c>
      <c r="L15" s="63">
        <f>100*(K15-J15)/J15</f>
        <v>604.3652144286879</v>
      </c>
      <c r="M15" s="64"/>
      <c r="N15" s="35"/>
      <c r="O15" s="35"/>
    </row>
    <row r="16" spans="1:15" ht="9.75" customHeight="1">
      <c r="A16" s="34" t="s">
        <v>52</v>
      </c>
      <c r="B16" s="52">
        <v>23.70884521902378</v>
      </c>
      <c r="C16" s="52">
        <v>28.67</v>
      </c>
      <c r="D16" s="52">
        <v>63.652</v>
      </c>
      <c r="E16" s="52">
        <v>20.031</v>
      </c>
      <c r="F16" s="52">
        <v>10.487048811013766</v>
      </c>
      <c r="G16" s="52">
        <v>29.327238</v>
      </c>
      <c r="H16" s="52">
        <v>32.613875</v>
      </c>
      <c r="I16" s="52">
        <v>358.0430638297872</v>
      </c>
      <c r="J16" s="66">
        <v>2014.0333717146432</v>
      </c>
      <c r="K16" s="66">
        <v>993.2521773584905</v>
      </c>
      <c r="L16" s="63">
        <f>100*(K16-J16)/J16</f>
        <v>-50.68343001124717</v>
      </c>
      <c r="M16" s="64"/>
      <c r="N16" s="35"/>
      <c r="O16" s="35"/>
    </row>
    <row r="17" spans="1:15" ht="9.75" customHeight="1">
      <c r="A17" s="34" t="s">
        <v>3</v>
      </c>
      <c r="B17" s="62">
        <v>0</v>
      </c>
      <c r="C17" s="62">
        <v>0</v>
      </c>
      <c r="D17" s="52">
        <v>0.245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7">
        <v>0</v>
      </c>
      <c r="K17" s="67">
        <v>0</v>
      </c>
      <c r="L17" s="65" t="s">
        <v>44</v>
      </c>
      <c r="M17" s="64"/>
      <c r="N17" s="35"/>
      <c r="O17" s="35"/>
    </row>
    <row r="18" spans="1:15" ht="9.75" customHeight="1">
      <c r="A18" s="34"/>
      <c r="B18" s="51"/>
      <c r="C18" s="51"/>
      <c r="D18" s="51"/>
      <c r="E18" s="51"/>
      <c r="F18" s="51"/>
      <c r="G18" s="51"/>
      <c r="H18" s="51"/>
      <c r="I18" s="51"/>
      <c r="J18" s="68"/>
      <c r="K18" s="68"/>
      <c r="L18" s="33"/>
      <c r="M18" s="61"/>
      <c r="N18" s="35"/>
      <c r="O18" s="35"/>
    </row>
    <row r="19" spans="1:15" ht="9.75" customHeight="1">
      <c r="A19" s="32" t="s">
        <v>45</v>
      </c>
      <c r="B19" s="50">
        <f aca="true" t="shared" si="0" ref="B19:J19">SUM(B20:B25)</f>
        <v>794.6971707456446</v>
      </c>
      <c r="C19" s="50">
        <f t="shared" si="0"/>
        <v>881.954</v>
      </c>
      <c r="D19" s="50">
        <f t="shared" si="0"/>
        <v>1316.4340000000002</v>
      </c>
      <c r="E19" s="50">
        <f t="shared" si="0"/>
        <v>1491.433</v>
      </c>
      <c r="F19" s="50">
        <f t="shared" si="0"/>
        <v>1330.513286223354</v>
      </c>
      <c r="G19" s="50">
        <f t="shared" si="0"/>
        <v>1296.974382</v>
      </c>
      <c r="H19" s="50">
        <f t="shared" si="0"/>
        <v>1511.702679</v>
      </c>
      <c r="I19" s="50">
        <f t="shared" si="0"/>
        <v>1236.6390832789352</v>
      </c>
      <c r="J19" s="69">
        <f t="shared" si="0"/>
        <v>1246.3104097128653</v>
      </c>
      <c r="K19" s="69">
        <f>SUM(K20:K25)</f>
        <v>1198.715433376697</v>
      </c>
      <c r="L19" s="33">
        <f>100*(K19-J19)/J19</f>
        <v>-3.818870159893273</v>
      </c>
      <c r="M19" s="61"/>
      <c r="N19" s="35"/>
      <c r="O19" s="35"/>
    </row>
    <row r="20" spans="1:15" ht="9.75" customHeight="1">
      <c r="A20" s="34" t="s">
        <v>8</v>
      </c>
      <c r="B20" s="54">
        <v>94.70850682926829</v>
      </c>
      <c r="C20" s="54">
        <v>110.068</v>
      </c>
      <c r="D20" s="54">
        <v>140.766</v>
      </c>
      <c r="E20" s="54">
        <v>150.186</v>
      </c>
      <c r="F20" s="54">
        <v>138.76108000000002</v>
      </c>
      <c r="G20" s="54">
        <v>133.007053</v>
      </c>
      <c r="H20" s="54">
        <v>85.62155</v>
      </c>
      <c r="I20" s="54">
        <v>66.2843512195122</v>
      </c>
      <c r="J20" s="66">
        <v>42.75545463414636</v>
      </c>
      <c r="K20" s="66">
        <v>43.69159707317075</v>
      </c>
      <c r="L20" s="63">
        <f aca="true" t="shared" si="1" ref="L20:L25">100*(K20-J20)/J20</f>
        <v>2.1895275048174625</v>
      </c>
      <c r="M20" s="61"/>
      <c r="N20" s="35"/>
      <c r="O20" s="35"/>
    </row>
    <row r="21" spans="1:15" ht="9.75" customHeight="1">
      <c r="A21" s="34" t="s">
        <v>38</v>
      </c>
      <c r="B21" s="58">
        <v>0.01027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66">
        <v>0</v>
      </c>
      <c r="K21" s="66">
        <v>76.99735142857143</v>
      </c>
      <c r="L21" s="65" t="s">
        <v>44</v>
      </c>
      <c r="M21" s="61"/>
      <c r="N21" s="35"/>
      <c r="O21" s="35"/>
    </row>
    <row r="22" spans="1:15" ht="9.75" customHeight="1">
      <c r="A22" s="30" t="s">
        <v>46</v>
      </c>
      <c r="B22" s="54">
        <v>55.166473428571436</v>
      </c>
      <c r="C22" s="54">
        <v>119.422</v>
      </c>
      <c r="D22" s="54">
        <v>120.084</v>
      </c>
      <c r="E22" s="54">
        <v>173.255</v>
      </c>
      <c r="F22" s="54">
        <v>94.2948279069768</v>
      </c>
      <c r="G22" s="54">
        <v>78.963221</v>
      </c>
      <c r="H22" s="54">
        <v>82.956569</v>
      </c>
      <c r="I22" s="54">
        <v>78.0958162790698</v>
      </c>
      <c r="J22" s="66">
        <v>97.43169767441846</v>
      </c>
      <c r="K22" s="66">
        <v>94.56057441860476</v>
      </c>
      <c r="L22" s="63">
        <f t="shared" si="1"/>
        <v>-2.9468061466073974</v>
      </c>
      <c r="M22" s="61"/>
      <c r="N22" s="35"/>
      <c r="O22" s="35"/>
    </row>
    <row r="23" spans="1:15" ht="9.75" customHeight="1">
      <c r="A23" s="34" t="s">
        <v>37</v>
      </c>
      <c r="B23" s="54">
        <v>5.321920487804879</v>
      </c>
      <c r="C23" s="54">
        <v>6.348</v>
      </c>
      <c r="D23" s="54">
        <v>8.056</v>
      </c>
      <c r="E23" s="54">
        <v>7.501</v>
      </c>
      <c r="F23" s="54">
        <v>14.042230487804876</v>
      </c>
      <c r="G23" s="54">
        <v>35.550241</v>
      </c>
      <c r="H23" s="54">
        <v>24.657296</v>
      </c>
      <c r="I23" s="54">
        <v>10.363051219512196</v>
      </c>
      <c r="J23" s="66">
        <v>10.196712195121961</v>
      </c>
      <c r="K23" s="66">
        <v>4.355256097560986</v>
      </c>
      <c r="L23" s="63">
        <f t="shared" si="1"/>
        <v>-57.28764317144784</v>
      </c>
      <c r="M23" s="61"/>
      <c r="N23" s="35"/>
      <c r="O23" s="35"/>
    </row>
    <row r="24" spans="1:15" ht="9.75" customHeight="1">
      <c r="A24" s="34" t="s">
        <v>7</v>
      </c>
      <c r="B24" s="54">
        <v>365.933</v>
      </c>
      <c r="C24" s="54">
        <v>326.693</v>
      </c>
      <c r="D24" s="54">
        <v>641.85</v>
      </c>
      <c r="E24" s="54">
        <v>718.165</v>
      </c>
      <c r="F24" s="54">
        <v>640.3621470985155</v>
      </c>
      <c r="G24" s="54">
        <v>582.562459</v>
      </c>
      <c r="H24" s="54">
        <v>653.873834</v>
      </c>
      <c r="I24" s="54">
        <v>445.643726045884</v>
      </c>
      <c r="J24" s="66">
        <v>426.35054520917845</v>
      </c>
      <c r="K24" s="66">
        <v>327.7483346828631</v>
      </c>
      <c r="L24" s="63">
        <f t="shared" si="1"/>
        <v>-23.127028130792837</v>
      </c>
      <c r="M24" s="61"/>
      <c r="N24" s="35"/>
      <c r="O24" s="35"/>
    </row>
    <row r="25" spans="1:15" ht="9.75" customHeight="1">
      <c r="A25" s="34" t="s">
        <v>53</v>
      </c>
      <c r="B25" s="56">
        <v>273.557</v>
      </c>
      <c r="C25" s="56">
        <v>319.423</v>
      </c>
      <c r="D25" s="56">
        <v>405.678</v>
      </c>
      <c r="E25" s="56">
        <v>442.326</v>
      </c>
      <c r="F25" s="56">
        <v>443.0530007300569</v>
      </c>
      <c r="G25" s="56">
        <v>466.891408</v>
      </c>
      <c r="H25" s="56">
        <v>664.59343</v>
      </c>
      <c r="I25" s="56">
        <v>636.252138514957</v>
      </c>
      <c r="J25" s="66">
        <v>669.576</v>
      </c>
      <c r="K25" s="66">
        <v>651.362319675926</v>
      </c>
      <c r="L25" s="63">
        <f t="shared" si="1"/>
        <v>-2.720181177950533</v>
      </c>
      <c r="M25" s="61"/>
      <c r="N25" s="35"/>
      <c r="O25" s="35"/>
    </row>
    <row r="26" spans="1:12" ht="9.75" customHeight="1">
      <c r="A26" s="37"/>
      <c r="B26" s="38"/>
      <c r="C26" s="38"/>
      <c r="D26" s="38"/>
      <c r="E26" s="38"/>
      <c r="F26" s="39"/>
      <c r="G26" s="39"/>
      <c r="H26" s="39"/>
      <c r="I26" s="39"/>
      <c r="J26" s="40"/>
      <c r="K26" s="40"/>
      <c r="L26" s="39"/>
    </row>
    <row r="27" spans="1:12" ht="9.75" customHeight="1">
      <c r="A27" s="49" t="s">
        <v>48</v>
      </c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36"/>
    </row>
    <row r="28" spans="1:12" ht="9.75" customHeight="1">
      <c r="A28" s="79" t="s">
        <v>54</v>
      </c>
      <c r="B28" s="44"/>
      <c r="C28" s="44"/>
      <c r="D28" s="44"/>
      <c r="E28" s="44"/>
      <c r="F28" s="45"/>
      <c r="G28" s="45"/>
      <c r="H28" s="45"/>
      <c r="I28" s="45"/>
      <c r="J28" s="45"/>
      <c r="K28" s="45"/>
      <c r="L28" s="30"/>
    </row>
    <row r="29" spans="1:12" ht="9.75" customHeight="1">
      <c r="A29" s="80" t="s">
        <v>55</v>
      </c>
      <c r="B29" s="41"/>
      <c r="C29" s="41"/>
      <c r="D29" s="41"/>
      <c r="E29" s="46"/>
      <c r="F29" s="47"/>
      <c r="G29" s="47"/>
      <c r="H29" s="47"/>
      <c r="I29" s="47"/>
      <c r="J29" s="47"/>
      <c r="K29" s="47"/>
      <c r="L29" s="30"/>
    </row>
    <row r="30" ht="9">
      <c r="A30" s="81" t="s">
        <v>56</v>
      </c>
    </row>
    <row r="31" ht="9">
      <c r="K31" s="59"/>
    </row>
    <row r="33" ht="9">
      <c r="K33" s="60"/>
    </row>
    <row r="37" ht="9">
      <c r="H37" s="27">
        <v>1000</v>
      </c>
    </row>
  </sheetData>
  <sheetProtection/>
  <mergeCells count="4">
    <mergeCell ref="A3:A4"/>
    <mergeCell ref="A1:L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7.25">
      <c r="B3" s="78" t="s">
        <v>15</v>
      </c>
      <c r="C3" s="78"/>
      <c r="D3" s="78"/>
      <c r="E3" s="78"/>
      <c r="F3" s="78"/>
      <c r="G3" s="78"/>
      <c r="H3" s="78"/>
      <c r="I3" s="78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19.5">
      <c r="B5" s="77" t="s">
        <v>12</v>
      </c>
      <c r="C5" s="77"/>
      <c r="D5" s="77"/>
      <c r="E5" s="77"/>
      <c r="F5" s="77"/>
      <c r="G5" s="77"/>
      <c r="H5" s="77"/>
      <c r="I5" s="77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19.5">
      <c r="B6" s="77" t="s">
        <v>17</v>
      </c>
      <c r="C6" s="77"/>
      <c r="D6" s="77"/>
      <c r="E6" s="77"/>
      <c r="F6" s="77"/>
      <c r="G6" s="77"/>
      <c r="H6" s="77"/>
      <c r="I6" s="77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7.25">
      <c r="B8" s="78" t="s">
        <v>32</v>
      </c>
      <c r="C8" s="78"/>
      <c r="D8" s="78"/>
      <c r="E8" s="78"/>
      <c r="F8" s="78"/>
      <c r="G8" s="78"/>
      <c r="H8" s="78"/>
      <c r="I8" s="78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7.25">
      <c r="A31" s="2"/>
      <c r="B31" s="78" t="s">
        <v>16</v>
      </c>
      <c r="C31" s="78"/>
      <c r="D31" s="78"/>
      <c r="E31" s="78"/>
      <c r="F31" s="78"/>
      <c r="G31" s="78"/>
      <c r="H31" s="78"/>
      <c r="I31" s="78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9.5">
      <c r="A33" s="2"/>
      <c r="B33" s="77" t="s">
        <v>12</v>
      </c>
      <c r="C33" s="77"/>
      <c r="D33" s="77"/>
      <c r="E33" s="77"/>
      <c r="F33" s="77"/>
      <c r="G33" s="77"/>
      <c r="H33" s="77"/>
      <c r="I33" s="77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9.5">
      <c r="A34" s="2"/>
      <c r="B34" s="77" t="s">
        <v>17</v>
      </c>
      <c r="C34" s="77"/>
      <c r="D34" s="77"/>
      <c r="E34" s="77"/>
      <c r="F34" s="77"/>
      <c r="G34" s="77"/>
      <c r="H34" s="77"/>
      <c r="I34" s="77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7.25">
      <c r="B36" s="78" t="s">
        <v>32</v>
      </c>
      <c r="C36" s="78"/>
      <c r="D36" s="78"/>
      <c r="E36" s="78"/>
      <c r="F36" s="78"/>
      <c r="G36" s="78"/>
      <c r="H36" s="78"/>
      <c r="I36" s="78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7.25">
      <c r="B2" s="78" t="s">
        <v>25</v>
      </c>
      <c r="C2" s="78"/>
      <c r="D2" s="78"/>
      <c r="E2" s="78"/>
      <c r="F2" s="78"/>
      <c r="G2" s="78"/>
      <c r="H2" s="78"/>
      <c r="I2" s="78"/>
    </row>
    <row r="4" spans="2:9" ht="19.5">
      <c r="B4" s="77" t="s">
        <v>24</v>
      </c>
      <c r="C4" s="77"/>
      <c r="D4" s="77"/>
      <c r="E4" s="77"/>
      <c r="F4" s="77"/>
      <c r="G4" s="77"/>
      <c r="H4" s="77"/>
      <c r="I4" s="77"/>
    </row>
    <row r="6" spans="2:9" ht="17.25">
      <c r="B6" s="78">
        <v>1999</v>
      </c>
      <c r="C6" s="78"/>
      <c r="D6" s="78"/>
      <c r="E6" s="78"/>
      <c r="F6" s="78"/>
      <c r="G6" s="78"/>
      <c r="H6" s="78"/>
      <c r="I6" s="78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2010-05-24T16:52:00Z</cp:lastPrinted>
  <dcterms:created xsi:type="dcterms:W3CDTF">1998-02-13T16:54:25Z</dcterms:created>
  <dcterms:modified xsi:type="dcterms:W3CDTF">2023-08-21T15:46:26Z</dcterms:modified>
  <cp:category/>
  <cp:version/>
  <cp:contentType/>
  <cp:contentStatus/>
</cp:coreProperties>
</file>