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5" yWindow="65521" windowWidth="15645" windowHeight="8640" activeTab="0"/>
  </bookViews>
  <sheets>
    <sheet name="T4.13" sheetId="1" r:id="rId1"/>
  </sheets>
  <definedNames>
    <definedName name="_xlfn.AVERAGEIF" hidden="1">#NAME?</definedName>
    <definedName name="_xlnm.Print_Area" localSheetId="0">'T4.13'!$A$1:$L$18</definedName>
  </definedNames>
  <calcPr fullCalcOnLoad="1"/>
</workbook>
</file>

<file path=xl/sharedStrings.xml><?xml version="1.0" encoding="utf-8"?>
<sst xmlns="http://schemas.openxmlformats.org/spreadsheetml/2006/main" count="11" uniqueCount="11">
  <si>
    <t>Matérias-primas</t>
  </si>
  <si>
    <t>Óleo de soja</t>
  </si>
  <si>
    <t>Óleo de algodão</t>
  </si>
  <si>
    <t>Total</t>
  </si>
  <si>
    <r>
      <t>Matérias-primas utilizadas na produção de biodiesel (B100)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</si>
  <si>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r>
      <t>Gordura animal</t>
    </r>
    <r>
      <rPr>
        <vertAlign val="superscript"/>
        <sz val="8"/>
        <rFont val="Helvetica Neue"/>
        <family val="0"/>
      </rPr>
      <t>1</t>
    </r>
  </si>
  <si>
    <t>18/17
%</t>
  </si>
  <si>
    <t>Tabela 4.13 – Matérias-primas utilizadas na produção de biodiesel (B100) no Brasil – 2009-2018</t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</si>
  <si>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 xml:space="preserve">Inclui gordura bovina, de frango e de porco.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Inclui óleo de palma, óleo de amendoim, óleo de nabo-forrageiro, óleo de girassol, óleo de mamona, óleo de sésamo, óleo de canola, óleo de milho, óleo de fritura usado e outros materiais graxos.</t>
    </r>
  </si>
  <si>
    <r>
      <t>Outros</t>
    </r>
    <r>
      <rPr>
        <vertAlign val="superscript"/>
        <sz val="8"/>
        <rFont val="Helvetica Neue"/>
        <family val="0"/>
      </rPr>
      <t>2</t>
    </r>
  </si>
  <si>
    <t>Fonte: ANP/SPC, conforme Resolução ANP nº 729/2018.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</si>
</sst>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0.00000000"/>
    <numFmt numFmtId="184" formatCode="_(* #,##0.0_);_(* \(#,##0.0\);_(* &quot;-&quot;??_);_(@_)"/>
    <numFmt numFmtId="185" formatCode="_(* #,##0.000_);_(* \(#,##0.000\);_(* &quot;-&quot;??_);_(@_)"/>
    <numFmt numFmtId="186" formatCode="_(* #,##0.000_);_(* \(#,##0.000\);_(* &quot;-&quot;???_);_(@_)"/>
    <numFmt numFmtId="187" formatCode="0.0000000000"/>
    <numFmt numFmtId="188" formatCode="0.000000000"/>
    <numFmt numFmtId="189" formatCode="0.0"/>
    <numFmt numFmtId="190" formatCode="#,##0;[Red]#,##0"/>
    <numFmt numFmtId="191" formatCode="_(* #,##0_);_(* \(#,##0\);_(* &quot;-&quot;??_);_(@_)"/>
    <numFmt numFmtId="192" formatCode="0.0%"/>
  </numFmts>
  <fonts count="49">
    <font>
      <sz val="10"/>
      <name val="Arial"/>
      <family val="0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color indexed="61"/>
      <name val="Helvetica Neue"/>
      <family val="2"/>
    </font>
    <font>
      <sz val="7"/>
      <color indexed="10"/>
      <name val="Helvetica Neue"/>
      <family val="0"/>
    </font>
    <font>
      <u val="single"/>
      <sz val="10"/>
      <color indexed="12"/>
      <name val="Arial"/>
      <family val="2"/>
    </font>
    <font>
      <b/>
      <sz val="7"/>
      <name val="Arial"/>
      <family val="2"/>
    </font>
    <font>
      <b/>
      <vertAlign val="superscript"/>
      <sz val="7"/>
      <name val="Helvetica Neue"/>
      <family val="0"/>
    </font>
    <font>
      <sz val="8"/>
      <name val="Helvetica Neue"/>
      <family val="2"/>
    </font>
    <font>
      <sz val="8"/>
      <name val="Arial"/>
      <family val="2"/>
    </font>
    <font>
      <vertAlign val="superscript"/>
      <sz val="7"/>
      <name val="Helvetica Neue"/>
      <family val="0"/>
    </font>
    <font>
      <b/>
      <sz val="8"/>
      <name val="Helvetica Neue"/>
      <family val="2"/>
    </font>
    <font>
      <b/>
      <sz val="8"/>
      <name val="Arial"/>
      <family val="2"/>
    </font>
    <font>
      <vertAlign val="superscript"/>
      <sz val="8"/>
      <name val="Helvetica Neue"/>
      <family val="0"/>
    </font>
    <font>
      <b/>
      <sz val="9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1" fillId="33" borderId="0" xfId="0" applyFont="1" applyFill="1" applyBorder="1" applyAlignment="1">
      <alignment/>
    </xf>
    <xf numFmtId="0" fontId="1" fillId="33" borderId="10" xfId="0" applyNumberFormat="1" applyFont="1" applyFill="1" applyBorder="1" applyAlignment="1">
      <alignment vertical="center"/>
    </xf>
    <xf numFmtId="2" fontId="1" fillId="33" borderId="0" xfId="0" applyNumberFormat="1" applyFont="1" applyFill="1" applyAlignment="1">
      <alignment vertical="center"/>
    </xf>
    <xf numFmtId="2" fontId="6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191" fontId="9" fillId="33" borderId="0" xfId="52" applyNumberFormat="1" applyFont="1" applyFill="1" applyBorder="1" applyAlignment="1">
      <alignment horizontal="right"/>
    </xf>
    <xf numFmtId="191" fontId="8" fillId="34" borderId="0" xfId="52" applyNumberFormat="1" applyFont="1" applyFill="1" applyBorder="1" applyAlignment="1">
      <alignment horizontal="right" vertical="center"/>
    </xf>
    <xf numFmtId="2" fontId="1" fillId="33" borderId="1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 wrapText="1"/>
    </xf>
    <xf numFmtId="191" fontId="12" fillId="33" borderId="0" xfId="52" applyNumberFormat="1" applyFont="1" applyFill="1" applyBorder="1" applyAlignment="1">
      <alignment horizontal="right"/>
    </xf>
    <xf numFmtId="4" fontId="8" fillId="33" borderId="0" xfId="52" applyNumberFormat="1" applyFont="1" applyFill="1" applyBorder="1" applyAlignment="1" applyProtection="1">
      <alignment horizontal="right" vertical="center" wrapText="1"/>
      <protection/>
    </xf>
    <xf numFmtId="0" fontId="11" fillId="33" borderId="0" xfId="0" applyFont="1" applyFill="1" applyBorder="1" applyAlignment="1">
      <alignment horizontal="center" vertical="center" wrapText="1"/>
    </xf>
    <xf numFmtId="2" fontId="12" fillId="33" borderId="0" xfId="0" applyNumberFormat="1" applyFont="1" applyFill="1" applyBorder="1" applyAlignment="1">
      <alignment horizontal="right"/>
    </xf>
    <xf numFmtId="2" fontId="8" fillId="33" borderId="0" xfId="0" applyNumberFormat="1" applyFont="1" applyFill="1" applyAlignment="1">
      <alignment vertical="center"/>
    </xf>
    <xf numFmtId="185" fontId="1" fillId="33" borderId="0" xfId="52" applyNumberFormat="1" applyFont="1" applyFill="1" applyAlignment="1">
      <alignment vertical="center"/>
    </xf>
    <xf numFmtId="171" fontId="1" fillId="33" borderId="0" xfId="52" applyNumberFormat="1" applyFont="1" applyFill="1" applyAlignment="1">
      <alignment vertical="center"/>
    </xf>
    <xf numFmtId="191" fontId="1" fillId="33" borderId="0" xfId="0" applyNumberFormat="1" applyFont="1" applyFill="1" applyAlignment="1">
      <alignment vertical="center"/>
    </xf>
    <xf numFmtId="191" fontId="1" fillId="34" borderId="0" xfId="0" applyNumberFormat="1" applyFont="1" applyFill="1" applyBorder="1" applyAlignment="1">
      <alignment horizontal="left" vertical="center"/>
    </xf>
    <xf numFmtId="192" fontId="1" fillId="33" borderId="0" xfId="50" applyNumberFormat="1" applyFont="1" applyFill="1" applyAlignment="1">
      <alignment vertical="center"/>
    </xf>
    <xf numFmtId="0" fontId="14" fillId="33" borderId="0" xfId="0" applyFont="1" applyFill="1" applyAlignment="1">
      <alignment vertical="center"/>
    </xf>
    <xf numFmtId="4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" fillId="33" borderId="0" xfId="0" applyFont="1" applyFill="1" applyBorder="1" applyAlignment="1">
      <alignment vertical="center"/>
    </xf>
    <xf numFmtId="0" fontId="1" fillId="33" borderId="0" xfId="0" applyNumberFormat="1" applyFont="1" applyFill="1" applyBorder="1" applyAlignment="1">
      <alignment vertical="center"/>
    </xf>
    <xf numFmtId="2" fontId="1" fillId="33" borderId="0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27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0.7109375" style="1" customWidth="1"/>
    <col min="2" max="11" width="10.7109375" style="1" customWidth="1"/>
    <col min="12" max="12" width="8.7109375" style="1" customWidth="1"/>
    <col min="13" max="16384" width="11.421875" style="1" customWidth="1"/>
  </cols>
  <sheetData>
    <row r="1" ht="12" customHeight="1">
      <c r="A1" s="29" t="s">
        <v>7</v>
      </c>
    </row>
    <row r="2" spans="2:11" ht="9" customHeight="1"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2" ht="11.25" customHeight="1">
      <c r="A3" s="34" t="s">
        <v>0</v>
      </c>
      <c r="B3" s="38" t="s">
        <v>4</v>
      </c>
      <c r="C3" s="39"/>
      <c r="D3" s="39"/>
      <c r="E3" s="39"/>
      <c r="F3" s="39"/>
      <c r="G3" s="39"/>
      <c r="H3" s="39"/>
      <c r="I3" s="40"/>
      <c r="J3" s="40"/>
      <c r="K3" s="41"/>
      <c r="L3" s="36" t="s">
        <v>6</v>
      </c>
    </row>
    <row r="4" spans="1:12" ht="11.25" customHeight="1">
      <c r="A4" s="35"/>
      <c r="B4" s="5">
        <v>2009</v>
      </c>
      <c r="C4" s="5">
        <v>2010</v>
      </c>
      <c r="D4" s="5">
        <v>2011</v>
      </c>
      <c r="E4" s="5">
        <v>2012</v>
      </c>
      <c r="F4" s="5">
        <v>2013</v>
      </c>
      <c r="G4" s="5">
        <v>2014</v>
      </c>
      <c r="H4" s="5">
        <v>2015</v>
      </c>
      <c r="I4" s="5">
        <v>2016</v>
      </c>
      <c r="J4" s="5">
        <v>2017</v>
      </c>
      <c r="K4" s="5">
        <v>2018</v>
      </c>
      <c r="L4" s="37"/>
    </row>
    <row r="5" spans="1:11" ht="9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2" ht="11.25">
      <c r="A6" s="18" t="s">
        <v>3</v>
      </c>
      <c r="B6" s="19">
        <f aca="true" t="shared" si="0" ref="B6:G6">SUM(B8:B14)</f>
        <v>1614834.404</v>
      </c>
      <c r="C6" s="19">
        <f t="shared" si="0"/>
        <v>2387639.4320000005</v>
      </c>
      <c r="D6" s="19">
        <f t="shared" si="0"/>
        <v>2672771.393</v>
      </c>
      <c r="E6" s="19">
        <f t="shared" si="0"/>
        <v>2719896.7354729995</v>
      </c>
      <c r="F6" s="19">
        <f t="shared" si="0"/>
        <v>2921006.0225</v>
      </c>
      <c r="G6" s="19">
        <f t="shared" si="0"/>
        <v>3415466.983</v>
      </c>
      <c r="H6" s="19">
        <f>SUM(H8:H14)</f>
        <v>3938872.704000001</v>
      </c>
      <c r="I6" s="19">
        <f>SUM(I8:I14)</f>
        <v>3817055.1998999994</v>
      </c>
      <c r="J6" s="19">
        <f>SUM(J8:J14)</f>
        <v>4289351.454</v>
      </c>
      <c r="K6" s="19">
        <f>SUM(K8:K14)</f>
        <v>5303632.063999999</v>
      </c>
      <c r="L6" s="30">
        <f>((K6/J6)-1)*100</f>
        <v>23.646479447473112</v>
      </c>
    </row>
    <row r="7" spans="1:12" ht="11.25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12"/>
    </row>
    <row r="8" spans="1:13" ht="11.25">
      <c r="A8" s="11" t="s">
        <v>1</v>
      </c>
      <c r="B8" s="15">
        <v>1250590</v>
      </c>
      <c r="C8" s="15">
        <v>1980345.8420000002</v>
      </c>
      <c r="D8" s="15">
        <v>2171113.126</v>
      </c>
      <c r="E8" s="15">
        <v>2105333.6215999993</v>
      </c>
      <c r="F8" s="15">
        <v>2231463.5425</v>
      </c>
      <c r="G8" s="15">
        <v>2625558.2129999995</v>
      </c>
      <c r="H8" s="15">
        <v>3061027.1020000004</v>
      </c>
      <c r="I8" s="15">
        <v>3020819.098899999</v>
      </c>
      <c r="J8" s="15">
        <v>3072446.409</v>
      </c>
      <c r="K8" s="15">
        <v>3703066.11</v>
      </c>
      <c r="L8" s="30">
        <f>((K8/J8)-1)*100</f>
        <v>20.525002459042074</v>
      </c>
      <c r="M8" s="28"/>
    </row>
    <row r="9" spans="1:13" ht="11.25">
      <c r="A9" s="12"/>
      <c r="B9" s="15"/>
      <c r="C9" s="15"/>
      <c r="D9" s="15"/>
      <c r="E9" s="15"/>
      <c r="F9" s="15"/>
      <c r="G9" s="15"/>
      <c r="H9" s="15"/>
      <c r="I9" s="15"/>
      <c r="J9" s="15"/>
      <c r="K9" s="15"/>
      <c r="L9" s="20"/>
      <c r="M9" s="28"/>
    </row>
    <row r="10" spans="1:13" ht="11.25">
      <c r="A10" s="11" t="s">
        <v>2</v>
      </c>
      <c r="B10" s="15">
        <v>70616</v>
      </c>
      <c r="C10" s="15">
        <v>57053.645000000004</v>
      </c>
      <c r="D10" s="15">
        <v>98230.12000000001</v>
      </c>
      <c r="E10" s="15">
        <v>116736.25400000002</v>
      </c>
      <c r="F10" s="15">
        <v>64359.295</v>
      </c>
      <c r="G10" s="15">
        <v>76792.47300000001</v>
      </c>
      <c r="H10" s="15">
        <v>78839.78199999999</v>
      </c>
      <c r="I10" s="15">
        <v>39628.42</v>
      </c>
      <c r="J10" s="15">
        <v>12425.962000000001</v>
      </c>
      <c r="K10" s="15">
        <v>49174.908</v>
      </c>
      <c r="L10" s="30">
        <f>((K10/J10)-1)*100</f>
        <v>295.74326720136435</v>
      </c>
      <c r="M10" s="28"/>
    </row>
    <row r="11" spans="1:13" ht="11.25">
      <c r="A11" s="12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20"/>
      <c r="M11" s="28"/>
    </row>
    <row r="12" spans="1:13" ht="11.25">
      <c r="A12" s="12" t="s">
        <v>5</v>
      </c>
      <c r="B12" s="15">
        <v>255765.90399999998</v>
      </c>
      <c r="C12" s="15">
        <v>302458.967</v>
      </c>
      <c r="D12" s="15">
        <v>358685.818</v>
      </c>
      <c r="E12" s="15">
        <v>458021.98799999995</v>
      </c>
      <c r="F12" s="15">
        <v>578426.732</v>
      </c>
      <c r="G12" s="15">
        <v>675861.324</v>
      </c>
      <c r="H12" s="15">
        <v>738919.941</v>
      </c>
      <c r="I12" s="15">
        <v>622310.527</v>
      </c>
      <c r="J12" s="15">
        <v>720934.6950000001</v>
      </c>
      <c r="K12" s="15">
        <v>860194.342</v>
      </c>
      <c r="L12" s="30">
        <f>((K12/J12)-1)*100</f>
        <v>19.316541146629085</v>
      </c>
      <c r="M12" s="28"/>
    </row>
    <row r="13" spans="1:13" ht="11.25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23"/>
      <c r="M13" s="28"/>
    </row>
    <row r="14" spans="1:13" ht="11.25">
      <c r="A14" s="13" t="s">
        <v>9</v>
      </c>
      <c r="B14" s="15">
        <v>37862.5</v>
      </c>
      <c r="C14" s="15">
        <v>47780.978</v>
      </c>
      <c r="D14" s="15">
        <v>44742.329</v>
      </c>
      <c r="E14" s="15">
        <v>39804.871873</v>
      </c>
      <c r="F14" s="15">
        <v>46756.452999999994</v>
      </c>
      <c r="G14" s="15">
        <v>37254.973</v>
      </c>
      <c r="H14" s="15">
        <v>60085.87899999999</v>
      </c>
      <c r="I14" s="15">
        <v>134297.154</v>
      </c>
      <c r="J14" s="15">
        <v>483544.38800000004</v>
      </c>
      <c r="K14" s="15">
        <v>691196.704</v>
      </c>
      <c r="L14" s="30">
        <f>((K14/J14)-1)*100</f>
        <v>42.94379609261436</v>
      </c>
      <c r="M14" s="28"/>
    </row>
    <row r="15" spans="1:12" ht="9">
      <c r="A15" s="3"/>
      <c r="B15" s="8"/>
      <c r="C15" s="8"/>
      <c r="D15" s="8"/>
      <c r="E15" s="8"/>
      <c r="F15" s="8"/>
      <c r="G15" s="8"/>
      <c r="H15" s="8"/>
      <c r="I15" s="8"/>
      <c r="J15" s="8"/>
      <c r="K15" s="8"/>
      <c r="L15" s="17"/>
    </row>
    <row r="16" spans="1:12" ht="9">
      <c r="A16" s="31" t="s">
        <v>10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</row>
    <row r="17" spans="1:12" ht="10.5" customHeight="1">
      <c r="A17" s="14" t="s">
        <v>8</v>
      </c>
      <c r="B17" s="6"/>
      <c r="C17" s="6"/>
      <c r="D17" s="6"/>
      <c r="L17" s="9"/>
    </row>
    <row r="18" spans="1:12" ht="9.75" customHeight="1">
      <c r="A18" s="7"/>
      <c r="B18" s="6"/>
      <c r="C18" s="6"/>
      <c r="D18" s="6"/>
      <c r="L18" s="9"/>
    </row>
    <row r="19" ht="9">
      <c r="L19" s="9"/>
    </row>
    <row r="20" spans="2:11" ht="9"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2" spans="2:11" ht="10.5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4" spans="2:11" ht="9"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2:11" ht="9"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7" spans="1:11" ht="9">
      <c r="A27" s="4"/>
      <c r="B27" s="24"/>
      <c r="C27" s="24"/>
      <c r="D27" s="24"/>
      <c r="E27" s="24"/>
      <c r="F27" s="24"/>
      <c r="G27" s="24"/>
      <c r="H27" s="24"/>
      <c r="I27" s="24"/>
      <c r="J27" s="24"/>
      <c r="K27" s="24"/>
    </row>
  </sheetData>
  <sheetProtection/>
  <mergeCells count="3">
    <mergeCell ref="A3:A4"/>
    <mergeCell ref="L3:L4"/>
    <mergeCell ref="B3:K3"/>
  </mergeCells>
  <printOptions horizontalCentered="1"/>
  <pageMargins left="0.984251968503937" right="0.984251968503937" top="0.7874015748031497" bottom="0.7874015748031497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2019-03-19T13:27:46Z</cp:lastPrinted>
  <dcterms:created xsi:type="dcterms:W3CDTF">2001-03-20T19:06:52Z</dcterms:created>
  <dcterms:modified xsi:type="dcterms:W3CDTF">2019-05-02T15:35:13Z</dcterms:modified>
  <cp:category/>
  <cp:version/>
  <cp:contentType/>
  <cp:contentStatus/>
</cp:coreProperties>
</file>