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4595" windowHeight="7560" tabRatio="620" activeTab="0"/>
  </bookViews>
  <sheets>
    <sheet name="T3.27" sheetId="1" r:id="rId1"/>
    <sheet name="Gráfico 23" sheetId="2" state="hidden" r:id="rId2"/>
    <sheet name="Plan1" sheetId="3" r:id="rId3"/>
  </sheets>
  <definedNames>
    <definedName name="_Fill" localSheetId="0" hidden="1">'T3.27'!$B$17:$B$17</definedName>
    <definedName name="_Fill" hidden="1">#REF!</definedName>
    <definedName name="_xlnm.Print_Area" localSheetId="0">'T3.27'!$A$1:$M$20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<sst xmlns="http://schemas.openxmlformats.org/spreadsheetml/2006/main" count="27" uniqueCount="17">
  <si>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</si>
  <si>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</si>
  <si>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</si>
  <si>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</si>
  <si>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</si>
  <si>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Total</t>
  </si>
  <si>
    <t>Amostras coletadas</t>
  </si>
  <si>
    <t>Gasolina C</t>
  </si>
  <si>
    <t>Etanol Hidratado</t>
  </si>
  <si>
    <t>Óleo diesel</t>
  </si>
  <si>
    <t>Tipo de amostra</t>
  </si>
  <si>
    <t>Combustível</t>
  </si>
  <si>
    <t>Fonte: ANP/SBQ, conforme Resolução ANP n° 8/2011.</t>
  </si>
  <si>
    <t>Amostras não conformes</t>
  </si>
  <si>
    <t>Amostras coletadas e amostras não conformes</t>
  </si>
  <si>
    <t>18/17
%</t>
  </si>
  <si>
    <t>Tabela 3.27 - Amostras coletadas e amostras não conformes, por combustível, segundo Especificações da ANP - 2009-2018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</si>
</sst>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0.0%"/>
    <numFmt numFmtId="205" formatCode="#,##0.0;\-#,##0.0"/>
    <numFmt numFmtId="206" formatCode="#,##0.000;\-#,##0.000"/>
    <numFmt numFmtId="207" formatCode="#,##0.0000;\-#,##0.0000"/>
    <numFmt numFmtId="208" formatCode="#,##0.00000;\-#,##0.00000"/>
    <numFmt numFmtId="209" formatCode="#,##0.000000;\-#,##0.000000"/>
    <numFmt numFmtId="210" formatCode="#,##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4.6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51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193" fontId="17" fillId="33" borderId="0" xfId="51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51" applyNumberFormat="1" applyFont="1" applyFill="1" applyBorder="1" applyAlignment="1">
      <alignment horizontal="right"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51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51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3" fontId="11" fillId="33" borderId="0" xfId="51" applyNumberFormat="1" applyFont="1" applyFill="1" applyBorder="1" applyAlignment="1">
      <alignment horizontal="center" vertical="center"/>
    </xf>
    <xf numFmtId="193" fontId="11" fillId="33" borderId="0" xfId="51" applyNumberFormat="1" applyFont="1" applyFill="1" applyAlignment="1">
      <alignment vertical="center"/>
    </xf>
    <xf numFmtId="193" fontId="11" fillId="33" borderId="0" xfId="51" applyNumberFormat="1" applyFont="1" applyFill="1" applyBorder="1" applyAlignment="1">
      <alignment vertical="center"/>
    </xf>
    <xf numFmtId="193" fontId="11" fillId="33" borderId="0" xfId="51" applyNumberFormat="1" applyFont="1" applyFill="1" applyBorder="1" applyAlignment="1">
      <alignment horizontal="justify" vertical="center" wrapText="1"/>
    </xf>
    <xf numFmtId="193" fontId="11" fillId="33" borderId="0" xfId="0" applyNumberFormat="1" applyFont="1" applyFill="1" applyAlignment="1">
      <alignment vertical="center"/>
    </xf>
    <xf numFmtId="204" fontId="11" fillId="33" borderId="0" xfId="49" applyNumberFormat="1" applyFont="1" applyFill="1" applyAlignment="1">
      <alignment vertical="center"/>
    </xf>
    <xf numFmtId="9" fontId="11" fillId="33" borderId="0" xfId="49" applyFont="1" applyFill="1" applyBorder="1" applyAlignment="1">
      <alignment vertical="center"/>
    </xf>
    <xf numFmtId="9" fontId="12" fillId="33" borderId="0" xfId="49" applyFont="1" applyFill="1" applyBorder="1" applyAlignment="1">
      <alignment horizontal="center" vertical="center"/>
    </xf>
    <xf numFmtId="9" fontId="12" fillId="33" borderId="0" xfId="49" applyFont="1" applyFill="1" applyBorder="1" applyAlignment="1" applyProtection="1">
      <alignment horizontal="right" vertical="center" wrapText="1"/>
      <protection/>
    </xf>
    <xf numFmtId="9" fontId="11" fillId="33" borderId="11" xfId="49" applyFont="1" applyFill="1" applyBorder="1" applyAlignment="1">
      <alignment vertical="center"/>
    </xf>
    <xf numFmtId="9" fontId="11" fillId="33" borderId="0" xfId="49" applyFont="1" applyFill="1" applyAlignment="1">
      <alignment vertical="center"/>
    </xf>
    <xf numFmtId="9" fontId="11" fillId="33" borderId="0" xfId="49" applyFont="1" applyFill="1" applyBorder="1" applyAlignment="1" applyProtection="1">
      <alignment horizontal="right" vertical="center" wrapText="1"/>
      <protection/>
    </xf>
    <xf numFmtId="9" fontId="15" fillId="33" borderId="0" xfId="49" applyFont="1" applyFill="1" applyAlignment="1">
      <alignment vertical="center"/>
    </xf>
    <xf numFmtId="10" fontId="11" fillId="33" borderId="0" xfId="49" applyNumberFormat="1" applyFont="1" applyFill="1" applyBorder="1" applyAlignment="1" applyProtection="1">
      <alignment vertical="center"/>
      <protection/>
    </xf>
    <xf numFmtId="4" fontId="11" fillId="33" borderId="0" xfId="51" applyNumberFormat="1" applyFont="1" applyFill="1" applyBorder="1" applyAlignment="1" applyProtection="1">
      <alignment horizontal="right" vertical="center" wrapText="1"/>
      <protection/>
    </xf>
    <xf numFmtId="9" fontId="12" fillId="35" borderId="12" xfId="49" applyFont="1" applyFill="1" applyBorder="1" applyAlignment="1">
      <alignment horizontal="center" vertical="center" wrapText="1"/>
    </xf>
    <xf numFmtId="9" fontId="12" fillId="35" borderId="13" xfId="49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8831370"/>
        <c:axId val="13938011"/>
      </c:bar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1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354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8333236"/>
        <c:axId val="55237077"/>
      </c:bar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33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617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3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18" customWidth="1"/>
    <col min="2" max="2" width="15.21484375" style="18" customWidth="1"/>
    <col min="3" max="3" width="5.77734375" style="18" customWidth="1"/>
    <col min="4" max="4" width="6.21484375" style="18" bestFit="1" customWidth="1"/>
    <col min="5" max="5" width="5.88671875" style="18" customWidth="1"/>
    <col min="6" max="6" width="6.10546875" style="18" customWidth="1"/>
    <col min="7" max="7" width="5.88671875" style="18" customWidth="1"/>
    <col min="8" max="9" width="5.99609375" style="22" customWidth="1"/>
    <col min="10" max="10" width="5.88671875" style="22" customWidth="1"/>
    <col min="11" max="11" width="6.10546875" style="22" customWidth="1"/>
    <col min="12" max="12" width="5.99609375" style="22" customWidth="1"/>
    <col min="13" max="13" width="5.3359375" style="47" customWidth="1"/>
    <col min="14" max="15" width="6.3359375" style="18" customWidth="1"/>
    <col min="16" max="48" width="11.88671875" style="18" customWidth="1"/>
    <col min="49" max="52" width="11.99609375" style="18" customWidth="1"/>
    <col min="53" max="53" width="2.6640625" style="18" customWidth="1"/>
    <col min="54" max="62" width="9.5546875" style="18" bestFit="1" customWidth="1"/>
    <col min="63" max="16384" width="9.10546875" style="18" customWidth="1"/>
  </cols>
  <sheetData>
    <row r="1" spans="1:16" s="3" customFormat="1" ht="12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51" s="7" customFormat="1" ht="9">
      <c r="A2" s="4"/>
      <c r="B2" s="5"/>
      <c r="C2" s="5"/>
      <c r="D2" s="5"/>
      <c r="E2" s="5"/>
      <c r="F2" s="5"/>
      <c r="G2" s="5"/>
      <c r="H2" s="19"/>
      <c r="I2" s="19"/>
      <c r="J2" s="19"/>
      <c r="K2" s="19"/>
      <c r="L2" s="19"/>
      <c r="M2" s="4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10.5" customHeight="1">
      <c r="A3" s="52" t="s">
        <v>11</v>
      </c>
      <c r="B3" s="54" t="s">
        <v>10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7"/>
      <c r="M3" s="50" t="s">
        <v>15</v>
      </c>
      <c r="AY3" s="8"/>
    </row>
    <row r="4" spans="1:51" s="7" customFormat="1" ht="10.5" customHeight="1">
      <c r="A4" s="53"/>
      <c r="B4" s="54"/>
      <c r="C4" s="9">
        <v>2009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9">
        <v>2016</v>
      </c>
      <c r="K4" s="9">
        <v>2017</v>
      </c>
      <c r="L4" s="9">
        <v>2018</v>
      </c>
      <c r="M4" s="5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9">
      <c r="A5" s="29"/>
      <c r="B5" s="10"/>
      <c r="C5" s="24"/>
      <c r="D5" s="24"/>
      <c r="E5" s="24"/>
      <c r="F5" s="24"/>
      <c r="G5" s="24"/>
      <c r="H5" s="24"/>
      <c r="I5" s="24"/>
      <c r="J5" s="24"/>
      <c r="K5" s="24"/>
      <c r="L5" s="24"/>
      <c r="M5" s="4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19" s="7" customFormat="1" ht="9">
      <c r="A6" s="11" t="s">
        <v>5</v>
      </c>
      <c r="B6" s="11" t="s">
        <v>6</v>
      </c>
      <c r="C6" s="12">
        <f aca="true" t="shared" si="0" ref="C6:K6">C10+C13+C16</f>
        <v>183819</v>
      </c>
      <c r="D6" s="12">
        <f t="shared" si="0"/>
        <v>207856</v>
      </c>
      <c r="E6" s="12">
        <f t="shared" si="0"/>
        <v>236715</v>
      </c>
      <c r="F6" s="12">
        <f t="shared" si="0"/>
        <v>213384</v>
      </c>
      <c r="G6" s="12">
        <f t="shared" si="0"/>
        <v>229837</v>
      </c>
      <c r="H6" s="12">
        <f t="shared" si="0"/>
        <v>217654</v>
      </c>
      <c r="I6" s="12">
        <f t="shared" si="0"/>
        <v>114397</v>
      </c>
      <c r="J6" s="12">
        <f t="shared" si="0"/>
        <v>53577</v>
      </c>
      <c r="K6" s="12">
        <f t="shared" si="0"/>
        <v>95024</v>
      </c>
      <c r="L6" s="12">
        <v>96752</v>
      </c>
      <c r="M6" s="30">
        <f>((L6/K6)-1)*100</f>
        <v>1.818487960936177</v>
      </c>
      <c r="P6" s="27"/>
      <c r="Q6" s="27"/>
      <c r="R6" s="28"/>
      <c r="S6" s="28"/>
    </row>
    <row r="7" spans="1:19" s="7" customFormat="1" ht="9">
      <c r="A7" s="4"/>
      <c r="B7" s="11" t="s">
        <v>13</v>
      </c>
      <c r="C7" s="12">
        <f aca="true" t="shared" si="1" ref="C7:K7">C11+C14+C17</f>
        <v>3779</v>
      </c>
      <c r="D7" s="12">
        <f t="shared" si="1"/>
        <v>4907</v>
      </c>
      <c r="E7" s="12">
        <f t="shared" si="1"/>
        <v>5094</v>
      </c>
      <c r="F7" s="12">
        <f t="shared" si="1"/>
        <v>4790</v>
      </c>
      <c r="G7" s="12">
        <f t="shared" si="1"/>
        <v>4547</v>
      </c>
      <c r="H7" s="12">
        <f t="shared" si="1"/>
        <v>3978</v>
      </c>
      <c r="I7" s="12">
        <f t="shared" si="1"/>
        <v>2593</v>
      </c>
      <c r="J7" s="12">
        <f t="shared" si="1"/>
        <v>1215</v>
      </c>
      <c r="K7" s="12">
        <f t="shared" si="1"/>
        <v>2114</v>
      </c>
      <c r="L7" s="12">
        <v>2946</v>
      </c>
      <c r="M7" s="30">
        <f>((L7/K7)-1)*100</f>
        <v>39.35666982024597</v>
      </c>
      <c r="N7" s="40"/>
      <c r="O7" s="40"/>
      <c r="P7" s="27"/>
      <c r="Q7" s="27"/>
      <c r="R7" s="28"/>
      <c r="S7" s="28"/>
    </row>
    <row r="8" spans="1:19" s="7" customFormat="1" ht="9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43"/>
      <c r="P8" s="27"/>
      <c r="Q8" s="27"/>
      <c r="R8" s="28"/>
      <c r="S8" s="28"/>
    </row>
    <row r="9" spans="1:19" s="7" customFormat="1" ht="9">
      <c r="A9" s="4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43"/>
      <c r="P9" s="27"/>
      <c r="Q9" s="27"/>
      <c r="R9" s="28"/>
      <c r="S9" s="28"/>
    </row>
    <row r="10" spans="1:22" s="7" customFormat="1" ht="9">
      <c r="A10" s="4" t="s">
        <v>8</v>
      </c>
      <c r="B10" s="25" t="s">
        <v>6</v>
      </c>
      <c r="C10" s="26">
        <v>41350</v>
      </c>
      <c r="D10" s="26">
        <v>44486</v>
      </c>
      <c r="E10" s="26">
        <v>48645</v>
      </c>
      <c r="F10" s="26">
        <v>42843</v>
      </c>
      <c r="G10" s="26">
        <v>46204</v>
      </c>
      <c r="H10" s="26">
        <v>44433</v>
      </c>
      <c r="I10" s="26">
        <v>24070</v>
      </c>
      <c r="J10" s="26">
        <v>13996</v>
      </c>
      <c r="K10" s="26">
        <v>27049</v>
      </c>
      <c r="L10" s="26">
        <v>27419</v>
      </c>
      <c r="M10" s="49">
        <f>((L10/K10)-1)*100</f>
        <v>1.367887907131493</v>
      </c>
      <c r="P10" s="37"/>
      <c r="Q10" s="37"/>
      <c r="R10" s="36"/>
      <c r="S10" s="36"/>
      <c r="T10" s="36"/>
      <c r="U10" s="36"/>
      <c r="V10" s="39"/>
    </row>
    <row r="11" spans="1:22" s="7" customFormat="1" ht="9">
      <c r="A11" s="4"/>
      <c r="B11" s="25" t="s">
        <v>13</v>
      </c>
      <c r="C11" s="26">
        <v>702</v>
      </c>
      <c r="D11" s="26">
        <v>966</v>
      </c>
      <c r="E11" s="26">
        <v>1199</v>
      </c>
      <c r="F11" s="26">
        <v>902</v>
      </c>
      <c r="G11" s="26">
        <v>746</v>
      </c>
      <c r="H11" s="26">
        <v>705</v>
      </c>
      <c r="I11" s="26">
        <v>355</v>
      </c>
      <c r="J11" s="26">
        <v>291</v>
      </c>
      <c r="K11" s="26">
        <v>499</v>
      </c>
      <c r="L11" s="26">
        <v>566</v>
      </c>
      <c r="M11" s="49">
        <f>((L11/K11)-1)*100</f>
        <v>13.426853707414832</v>
      </c>
      <c r="P11" s="37"/>
      <c r="Q11" s="37"/>
      <c r="R11" s="36"/>
      <c r="S11" s="36"/>
      <c r="T11" s="36"/>
      <c r="U11" s="36"/>
      <c r="V11" s="39"/>
    </row>
    <row r="12" spans="1:22" s="7" customFormat="1" ht="9">
      <c r="A12" s="4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0"/>
      <c r="P12" s="37"/>
      <c r="Q12" s="37"/>
      <c r="R12" s="36"/>
      <c r="S12" s="36"/>
      <c r="T12" s="36"/>
      <c r="U12" s="36"/>
      <c r="V12" s="39"/>
    </row>
    <row r="13" spans="1:22" s="7" customFormat="1" ht="9">
      <c r="A13" s="4" t="s">
        <v>7</v>
      </c>
      <c r="B13" s="25" t="s">
        <v>6</v>
      </c>
      <c r="C13" s="26">
        <v>74934</v>
      </c>
      <c r="D13" s="26">
        <v>85161</v>
      </c>
      <c r="E13" s="26">
        <v>97048</v>
      </c>
      <c r="F13" s="26">
        <v>87045</v>
      </c>
      <c r="G13" s="26">
        <v>93997</v>
      </c>
      <c r="H13" s="26">
        <v>89862</v>
      </c>
      <c r="I13" s="26">
        <v>47223</v>
      </c>
      <c r="J13" s="26">
        <v>20854</v>
      </c>
      <c r="K13" s="26">
        <v>35420</v>
      </c>
      <c r="L13" s="26">
        <v>35820</v>
      </c>
      <c r="M13" s="49">
        <f>((L13/K13)-1)*100</f>
        <v>1.1293054771315703</v>
      </c>
      <c r="P13" s="37"/>
      <c r="Q13" s="37"/>
      <c r="R13" s="36"/>
      <c r="S13" s="36"/>
      <c r="T13" s="36"/>
      <c r="U13" s="36"/>
      <c r="V13" s="39"/>
    </row>
    <row r="14" spans="1:22" s="7" customFormat="1" ht="9">
      <c r="A14" s="4"/>
      <c r="B14" s="25" t="s">
        <v>13</v>
      </c>
      <c r="C14" s="26">
        <v>1012</v>
      </c>
      <c r="D14" s="26">
        <v>1094</v>
      </c>
      <c r="E14" s="26">
        <v>1821</v>
      </c>
      <c r="F14" s="26">
        <v>1622</v>
      </c>
      <c r="G14" s="26">
        <v>1245</v>
      </c>
      <c r="H14" s="26">
        <v>1070</v>
      </c>
      <c r="I14" s="26">
        <v>897</v>
      </c>
      <c r="J14" s="26">
        <v>380</v>
      </c>
      <c r="K14" s="26">
        <v>540</v>
      </c>
      <c r="L14" s="26">
        <v>665</v>
      </c>
      <c r="M14" s="49">
        <f>((L14/K14)-1)*100</f>
        <v>23.148148148148138</v>
      </c>
      <c r="P14" s="37"/>
      <c r="Q14" s="37"/>
      <c r="R14" s="36"/>
      <c r="S14" s="36"/>
      <c r="T14" s="36"/>
      <c r="U14" s="36"/>
      <c r="V14" s="39"/>
    </row>
    <row r="15" spans="1:22" s="7" customFormat="1" ht="9">
      <c r="A15" s="4"/>
      <c r="B15" s="1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9"/>
      <c r="P15" s="37"/>
      <c r="Q15" s="37"/>
      <c r="R15" s="36"/>
      <c r="S15" s="36"/>
      <c r="T15" s="36"/>
      <c r="U15" s="36"/>
      <c r="V15" s="39"/>
    </row>
    <row r="16" spans="1:22" s="7" customFormat="1" ht="9">
      <c r="A16" s="4" t="s">
        <v>9</v>
      </c>
      <c r="B16" s="25" t="s">
        <v>6</v>
      </c>
      <c r="C16" s="26">
        <v>67535</v>
      </c>
      <c r="D16" s="26">
        <v>78209</v>
      </c>
      <c r="E16" s="26">
        <v>91022</v>
      </c>
      <c r="F16" s="26">
        <v>83496</v>
      </c>
      <c r="G16" s="26">
        <v>89636</v>
      </c>
      <c r="H16" s="26">
        <v>83359</v>
      </c>
      <c r="I16" s="26">
        <v>43104</v>
      </c>
      <c r="J16" s="26">
        <v>18727</v>
      </c>
      <c r="K16" s="26">
        <v>32555</v>
      </c>
      <c r="L16" s="26">
        <v>33513</v>
      </c>
      <c r="M16" s="49">
        <f>((L16/K16)-1)*100</f>
        <v>2.9427123329749616</v>
      </c>
      <c r="P16" s="37"/>
      <c r="Q16" s="37"/>
      <c r="R16" s="36"/>
      <c r="S16" s="36"/>
      <c r="T16" s="36"/>
      <c r="U16" s="36"/>
      <c r="V16" s="39"/>
    </row>
    <row r="17" spans="1:22" s="7" customFormat="1" ht="9">
      <c r="A17" s="4"/>
      <c r="B17" s="25" t="s">
        <v>13</v>
      </c>
      <c r="C17" s="35">
        <v>2065</v>
      </c>
      <c r="D17" s="35">
        <v>2847</v>
      </c>
      <c r="E17" s="35">
        <v>2074</v>
      </c>
      <c r="F17" s="35">
        <v>2266</v>
      </c>
      <c r="G17" s="35">
        <v>2556</v>
      </c>
      <c r="H17" s="35">
        <v>2203</v>
      </c>
      <c r="I17" s="35">
        <v>1341</v>
      </c>
      <c r="J17" s="35">
        <v>544</v>
      </c>
      <c r="K17" s="35">
        <v>1075</v>
      </c>
      <c r="L17" s="35">
        <v>1715</v>
      </c>
      <c r="M17" s="49">
        <f>((L17/K17)-1)*100</f>
        <v>59.53488372093023</v>
      </c>
      <c r="P17" s="37"/>
      <c r="Q17" s="37"/>
      <c r="R17" s="36"/>
      <c r="S17" s="36"/>
      <c r="T17" s="36"/>
      <c r="U17" s="36"/>
      <c r="V17" s="39"/>
    </row>
    <row r="18" spans="1:22" s="7" customFormat="1" ht="9">
      <c r="A18" s="31"/>
      <c r="B18" s="31"/>
      <c r="C18" s="32"/>
      <c r="D18" s="32"/>
      <c r="E18" s="32"/>
      <c r="F18" s="32"/>
      <c r="G18" s="33"/>
      <c r="H18" s="34"/>
      <c r="I18" s="34"/>
      <c r="J18" s="34"/>
      <c r="K18" s="34"/>
      <c r="L18" s="34"/>
      <c r="M18" s="44"/>
      <c r="P18" s="36"/>
      <c r="Q18" s="36"/>
      <c r="R18" s="36"/>
      <c r="S18" s="36"/>
      <c r="T18" s="36"/>
      <c r="U18" s="36"/>
      <c r="V18" s="39"/>
    </row>
    <row r="19" spans="1:22" s="7" customFormat="1" ht="10.5" customHeight="1">
      <c r="A19" s="59" t="s">
        <v>12</v>
      </c>
      <c r="B19" s="60"/>
      <c r="C19" s="23"/>
      <c r="D19" s="23"/>
      <c r="E19" s="23"/>
      <c r="F19" s="23"/>
      <c r="G19" s="23"/>
      <c r="H19" s="20"/>
      <c r="I19" s="20"/>
      <c r="J19" s="20"/>
      <c r="K19" s="20"/>
      <c r="L19" s="20"/>
      <c r="M19" s="45"/>
      <c r="P19" s="36"/>
      <c r="Q19" s="36"/>
      <c r="R19" s="36"/>
      <c r="S19" s="36"/>
      <c r="T19" s="36"/>
      <c r="U19" s="36"/>
      <c r="V19" s="39"/>
    </row>
    <row r="20" spans="1:22" s="7" customFormat="1" ht="10.5" customHeight="1">
      <c r="A20" s="25"/>
      <c r="B20" s="23"/>
      <c r="C20" s="23"/>
      <c r="D20" s="23"/>
      <c r="E20" s="23"/>
      <c r="F20" s="23"/>
      <c r="G20" s="23"/>
      <c r="H20" s="20"/>
      <c r="I20" s="20"/>
      <c r="J20" s="20"/>
      <c r="K20" s="20"/>
      <c r="L20" s="20"/>
      <c r="M20" s="46"/>
      <c r="P20" s="37"/>
      <c r="Q20" s="37"/>
      <c r="R20" s="36"/>
      <c r="S20" s="36"/>
      <c r="T20" s="36"/>
      <c r="U20" s="36"/>
      <c r="V20" s="39"/>
    </row>
    <row r="21" spans="1:49" s="5" customFormat="1" ht="9">
      <c r="A21" s="13"/>
      <c r="B21" s="14"/>
      <c r="C21" s="14"/>
      <c r="D21" s="14"/>
      <c r="E21" s="14"/>
      <c r="F21" s="14"/>
      <c r="G21" s="21"/>
      <c r="H21" s="21"/>
      <c r="I21" s="21"/>
      <c r="J21" s="21"/>
      <c r="K21" s="21"/>
      <c r="L21" s="21"/>
      <c r="M21" s="41"/>
      <c r="O21" s="7"/>
      <c r="P21" s="37"/>
      <c r="Q21" s="38"/>
      <c r="R21" s="38"/>
      <c r="S21" s="38"/>
      <c r="T21" s="38"/>
      <c r="U21" s="38"/>
      <c r="V21" s="39"/>
      <c r="W21" s="15"/>
      <c r="X21" s="15"/>
      <c r="Y21" s="15"/>
      <c r="Z21" s="15"/>
      <c r="AA21" s="15"/>
      <c r="AB21" s="15"/>
      <c r="AC21" s="5" t="e">
        <f>SUM(#REF!,#REF!,#REF!,#REF!)</f>
        <v>#REF!</v>
      </c>
      <c r="AD21" s="5" t="e">
        <f>SUM(#REF!,#REF!,#REF!,#REF!)</f>
        <v>#REF!</v>
      </c>
      <c r="AE21" s="5" t="e">
        <f>SUM(#REF!,#REF!,#REF!,#REF!)</f>
        <v>#REF!</v>
      </c>
      <c r="AF21" s="5" t="e">
        <f>SUM(#REF!,#REF!,#REF!,#REF!)</f>
        <v>#REF!</v>
      </c>
      <c r="AG21" s="5" t="e">
        <f>SUM(#REF!,#REF!,#REF!,#REF!)</f>
        <v>#REF!</v>
      </c>
      <c r="AH21" s="5" t="e">
        <f>SUM(#REF!,#REF!,#REF!,#REF!)</f>
        <v>#REF!</v>
      </c>
      <c r="AI21" s="5" t="e">
        <f>SUM(#REF!,#REF!,#REF!,#REF!)</f>
        <v>#REF!</v>
      </c>
      <c r="AJ21" s="5" t="e">
        <f>SUM(#REF!,#REF!,#REF!,#REF!)</f>
        <v>#REF!</v>
      </c>
      <c r="AK21" s="5" t="e">
        <f>SUM(#REF!,#REF!,#REF!,#REF!)</f>
        <v>#REF!</v>
      </c>
      <c r="AL21" s="5" t="e">
        <f>SUM(#REF!,#REF!,#REF!,#REF!)</f>
        <v>#REF!</v>
      </c>
      <c r="AM21" s="5" t="e">
        <f>SUM(#REF!,#REF!,#REF!,#REF!)</f>
        <v>#REF!</v>
      </c>
      <c r="AN21" s="5" t="e">
        <f>SUM(#REF!,#REF!,#REF!,#REF!)</f>
        <v>#REF!</v>
      </c>
      <c r="AO21" s="5" t="e">
        <f>SUM(#REF!,#REF!,#REF!,#REF!)</f>
        <v>#REF!</v>
      </c>
      <c r="AP21" s="5" t="e">
        <f>SUM(#REF!,#REF!,#REF!,#REF!)</f>
        <v>#REF!</v>
      </c>
      <c r="AQ21" s="5" t="e">
        <f>SUM(#REF!,#REF!,#REF!,#REF!)</f>
        <v>#REF!</v>
      </c>
      <c r="AR21" s="5" t="e">
        <f>SUM(#REF!,#REF!,#REF!,#REF!)</f>
        <v>#REF!</v>
      </c>
      <c r="AS21" s="5" t="e">
        <f>SUM(#REF!,#REF!,#REF!,#REF!)</f>
        <v>#REF!</v>
      </c>
      <c r="AT21" s="5" t="e">
        <f>SUM(#REF!,#REF!,#REF!,#REF!)</f>
        <v>#REF!</v>
      </c>
      <c r="AU21" s="16" t="e">
        <f>+AT21-AS21</f>
        <v>#REF!</v>
      </c>
      <c r="AV21" s="16"/>
      <c r="AW21" s="16"/>
    </row>
    <row r="22" spans="1:46" s="5" customFormat="1" ht="9">
      <c r="A22" s="17"/>
      <c r="B22" s="1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1"/>
      <c r="O22" s="7"/>
      <c r="P22" s="27"/>
      <c r="Q22" s="27"/>
      <c r="R22" s="27"/>
      <c r="S22" s="27"/>
      <c r="T22" s="27"/>
      <c r="U22" s="27"/>
      <c r="V22" s="27"/>
      <c r="AE22" s="5" t="e">
        <f>SUM(#REF!)</f>
        <v>#REF!</v>
      </c>
      <c r="AF22" s="5" t="e">
        <f>SUM(#REF!)</f>
        <v>#REF!</v>
      </c>
      <c r="AG22" s="5" t="e">
        <f>SUM(#REF!)</f>
        <v>#REF!</v>
      </c>
      <c r="AH22" s="5" t="e">
        <f>SUM(#REF!)</f>
        <v>#REF!</v>
      </c>
      <c r="AI22" s="5" t="e">
        <f>SUM(#REF!)</f>
        <v>#REF!</v>
      </c>
      <c r="AJ22" s="5" t="e">
        <f>SUM(#REF!)</f>
        <v>#REF!</v>
      </c>
      <c r="AK22" s="5" t="e">
        <f>SUM(#REF!)</f>
        <v>#REF!</v>
      </c>
      <c r="AL22" s="5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</row>
    <row r="23" spans="8:15" ht="15">
      <c r="H23" s="18"/>
      <c r="I23" s="18"/>
      <c r="J23" s="18"/>
      <c r="K23" s="30"/>
      <c r="L23" s="48"/>
      <c r="O23" s="7"/>
    </row>
    <row r="24" spans="8:12" ht="15">
      <c r="H24" s="18"/>
      <c r="I24" s="18"/>
      <c r="J24" s="18"/>
      <c r="K24" s="18"/>
      <c r="L24" s="48"/>
    </row>
    <row r="25" spans="8:12" ht="15">
      <c r="H25" s="18"/>
      <c r="I25" s="18"/>
      <c r="J25" s="18"/>
      <c r="K25" s="18"/>
      <c r="L25" s="48"/>
    </row>
    <row r="26" spans="8:12" ht="15">
      <c r="H26" s="18"/>
      <c r="I26" s="18"/>
      <c r="J26" s="18"/>
      <c r="K26" s="18"/>
      <c r="L26" s="48"/>
    </row>
    <row r="27" ht="15">
      <c r="L27" s="48"/>
    </row>
    <row r="28" ht="15">
      <c r="L28" s="48"/>
    </row>
    <row r="29" spans="8:12" ht="15">
      <c r="H29" s="18"/>
      <c r="I29" s="18"/>
      <c r="J29" s="18"/>
      <c r="K29" s="18"/>
      <c r="L29" s="48"/>
    </row>
    <row r="30" ht="15">
      <c r="L30" s="48"/>
    </row>
    <row r="31" ht="15">
      <c r="L31" s="48"/>
    </row>
    <row r="32" ht="15">
      <c r="L32" s="48"/>
    </row>
  </sheetData>
  <sheetProtection/>
  <mergeCells count="6">
    <mergeCell ref="M3:M4"/>
    <mergeCell ref="A3:A4"/>
    <mergeCell ref="B3:B4"/>
    <mergeCell ref="C3:L3"/>
    <mergeCell ref="A1:P1"/>
    <mergeCell ref="A19:B1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62" t="s">
        <v>4</v>
      </c>
      <c r="C4" s="62"/>
      <c r="D4" s="62"/>
      <c r="E4" s="62"/>
      <c r="F4" s="62"/>
      <c r="G4" s="62"/>
      <c r="H4" s="62"/>
      <c r="I4" s="62"/>
    </row>
    <row r="6" spans="2:10" ht="20.25">
      <c r="B6" s="61" t="s">
        <v>1</v>
      </c>
      <c r="C6" s="61"/>
      <c r="D6" s="61"/>
      <c r="E6" s="61"/>
      <c r="F6" s="61"/>
      <c r="G6" s="61"/>
      <c r="H6" s="61"/>
      <c r="I6" s="61"/>
      <c r="J6" s="1"/>
    </row>
    <row r="7" spans="2:10" ht="20.25">
      <c r="B7" s="61" t="s">
        <v>2</v>
      </c>
      <c r="C7" s="61"/>
      <c r="D7" s="61"/>
      <c r="E7" s="61"/>
      <c r="F7" s="61"/>
      <c r="G7" s="61"/>
      <c r="H7" s="61"/>
      <c r="I7" s="61"/>
      <c r="J7" s="1"/>
    </row>
    <row r="8" spans="244:251" ht="20.25">
      <c r="IJ8" s="61" t="s">
        <v>1</v>
      </c>
      <c r="IK8" s="61"/>
      <c r="IL8" s="61"/>
      <c r="IM8" s="61"/>
      <c r="IN8" s="61"/>
      <c r="IO8" s="61"/>
      <c r="IP8" s="61"/>
      <c r="IQ8" s="61"/>
    </row>
    <row r="9" spans="2:251" ht="20.25">
      <c r="B9" s="61" t="s">
        <v>0</v>
      </c>
      <c r="C9" s="61"/>
      <c r="D9" s="61"/>
      <c r="E9" s="61"/>
      <c r="F9" s="61"/>
      <c r="G9" s="61"/>
      <c r="H9" s="61"/>
      <c r="I9" s="61"/>
      <c r="J9" s="1"/>
      <c r="IJ9" s="61" t="s">
        <v>2</v>
      </c>
      <c r="IK9" s="61"/>
      <c r="IL9" s="61"/>
      <c r="IM9" s="61"/>
      <c r="IN9" s="61"/>
      <c r="IO9" s="61"/>
      <c r="IP9" s="61"/>
      <c r="IQ9" s="61"/>
    </row>
    <row r="11" spans="244:251" ht="20.25">
      <c r="IJ11" s="61" t="s">
        <v>0</v>
      </c>
      <c r="IK11" s="61"/>
      <c r="IL11" s="61"/>
      <c r="IM11" s="61"/>
      <c r="IN11" s="61"/>
      <c r="IO11" s="61"/>
      <c r="IP11" s="61"/>
      <c r="IQ11" s="61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2012-05-21T18:08:22Z</cp:lastPrinted>
  <dcterms:created xsi:type="dcterms:W3CDTF">1998-02-13T16:43:15Z</dcterms:created>
  <dcterms:modified xsi:type="dcterms:W3CDTF">2019-06-14T13:23:52Z</dcterms:modified>
  <cp:category/>
  <cp:version/>
  <cp:contentType/>
  <cp:contentStatus/>
</cp:coreProperties>
</file>