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3270" windowWidth="15300" windowHeight="8640" activeTab="0"/>
  </bookViews>
  <sheets>
    <sheet name="T4.12" sheetId="1" r:id="rId1"/>
  </sheets>
  <definedNames>
    <definedName name="_xlfn.AVERAGEIF" hidden="1">#NAME?</definedName>
    <definedName name="_xlnm.Print_Area" localSheetId="0">'T4.12'!$A$1:$L$35</definedName>
  </definedNames>
  <calcPr fullCalcOnLoad="1"/>
</workbook>
</file>

<file path=xl/sharedStrings.xml><?xml version="1.0" encoding="utf-8"?>
<sst xmlns="http://schemas.openxmlformats.org/spreadsheetml/2006/main" count="31" uniqueCount="29">
  <si>
    <t>Brasil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</si>
  <si>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</si>
  <si>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</si>
  <si>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</si>
  <si>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</si>
  <si>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</si>
  <si>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</si>
  <si>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</si>
  <si>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</si>
  <si>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</si>
  <si>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</si>
  <si>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</si>
  <si>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</si>
  <si>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</si>
  <si>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</si>
  <si>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</si>
  <si>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</si>
  <si>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</si>
  <si>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</si>
  <si>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</si>
  <si>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</si>
  <si>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t>..</t>
  </si>
  <si>
    <r>
      <t>Glicerina gerada na 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</si>
  <si>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Grandes regiões e unidades da Federação</t>
  </si>
  <si>
    <t>Fonte: ANP/SPD, conforme Resolução ANP nº 17/2004.</t>
  </si>
  <si>
    <t>Santa Catarina</t>
  </si>
  <si>
    <t>14/13
%</t>
  </si>
  <si>
    <t>Tabela 4.12 – Glicerina gerada na produção de biodiesel (B100), segundo grandes regiões e unidades da Federação – 2005-2014</t>
  </si>
  <si>
    <t>Nota: A produção de glicerina resultante pode variar em função do processo de produção e das matérias-primas utilizadas. Refere-se à produção de glicerina bruta.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</si>
</sst>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" fontId="3" fillId="33" borderId="0" xfId="52" applyNumberFormat="1" applyFont="1" applyFill="1" applyBorder="1" applyAlignment="1" applyProtection="1">
      <alignment horizontal="right" vertical="center" wrapText="1"/>
      <protection/>
    </xf>
    <xf numFmtId="192" fontId="3" fillId="33" borderId="0" xfId="52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192" fontId="2" fillId="33" borderId="0" xfId="52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5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52" applyNumberFormat="1" applyFont="1" applyFill="1" applyBorder="1" applyAlignment="1" applyProtection="1">
      <alignment horizontal="right" vertical="center"/>
      <protection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71" fontId="2" fillId="33" borderId="0" xfId="52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194" fontId="2" fillId="33" borderId="0" xfId="5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92" fontId="2" fillId="33" borderId="0" xfId="52" applyNumberFormat="1" applyFont="1" applyFill="1" applyBorder="1" applyAlignment="1">
      <alignment horizontal="right" vertical="center" wrapText="1"/>
    </xf>
    <xf numFmtId="192" fontId="3" fillId="33" borderId="0" xfId="52" applyNumberFormat="1" applyFont="1" applyFill="1" applyBorder="1" applyAlignment="1">
      <alignment horizontal="righ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11" width="9.7109375" style="1" customWidth="1"/>
    <col min="12" max="12" width="8.7109375" style="1" customWidth="1"/>
    <col min="13" max="16384" width="11.421875" style="1" customWidth="1"/>
  </cols>
  <sheetData>
    <row r="1" spans="1:15" ht="12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1"/>
      <c r="M1" s="12"/>
      <c r="N1" s="12"/>
      <c r="O1" s="12"/>
    </row>
    <row r="2" spans="1:12" ht="9" customHeight="1">
      <c r="A2" s="29"/>
      <c r="B2" s="29"/>
      <c r="C2" s="29"/>
      <c r="D2" s="29"/>
      <c r="E2" s="2"/>
      <c r="F2" s="2"/>
      <c r="G2" s="2"/>
      <c r="H2" s="2"/>
      <c r="I2" s="2"/>
      <c r="J2" s="2"/>
      <c r="K2" s="2"/>
      <c r="L2" s="2"/>
    </row>
    <row r="3" spans="1:12" ht="11.25" customHeight="1">
      <c r="A3" s="34" t="s">
        <v>23</v>
      </c>
      <c r="B3" s="38" t="s">
        <v>22</v>
      </c>
      <c r="C3" s="39"/>
      <c r="D3" s="39"/>
      <c r="E3" s="39"/>
      <c r="F3" s="39"/>
      <c r="G3" s="39"/>
      <c r="H3" s="39"/>
      <c r="I3" s="40"/>
      <c r="J3" s="40"/>
      <c r="K3" s="41"/>
      <c r="L3" s="36" t="s">
        <v>26</v>
      </c>
    </row>
    <row r="4" spans="1:12" ht="12.75" customHeight="1">
      <c r="A4" s="35"/>
      <c r="B4" s="4">
        <v>2005</v>
      </c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  <c r="K4" s="4">
        <v>2014</v>
      </c>
      <c r="L4" s="37"/>
    </row>
    <row r="5" spans="1:12" ht="7.5" customHeight="1">
      <c r="A5" s="32"/>
      <c r="B5" s="33"/>
      <c r="C5" s="18"/>
      <c r="D5" s="18"/>
      <c r="E5" s="17"/>
      <c r="F5" s="17"/>
      <c r="G5" s="17"/>
      <c r="H5" s="17"/>
      <c r="I5" s="17"/>
      <c r="J5" s="17"/>
      <c r="K5" s="33"/>
      <c r="L5" s="32"/>
    </row>
    <row r="6" spans="1:13" ht="9">
      <c r="A6" s="14" t="s">
        <v>0</v>
      </c>
      <c r="B6" s="15">
        <f aca="true" t="shared" si="0" ref="B6:K6">B8+B13+B19+B24+B29</f>
        <v>68.78999999999999</v>
      </c>
      <c r="C6" s="16">
        <f t="shared" si="0"/>
        <v>9460.2</v>
      </c>
      <c r="D6" s="16">
        <f t="shared" si="0"/>
        <v>36739.509999999995</v>
      </c>
      <c r="E6" s="16">
        <f t="shared" si="0"/>
        <v>124415.473</v>
      </c>
      <c r="F6" s="16">
        <f t="shared" si="0"/>
        <v>171829</v>
      </c>
      <c r="G6" s="16">
        <f t="shared" si="0"/>
        <v>256884.061</v>
      </c>
      <c r="H6" s="16">
        <f t="shared" si="0"/>
        <v>273353.44299999997</v>
      </c>
      <c r="I6" s="16">
        <f t="shared" si="0"/>
        <v>274682.866</v>
      </c>
      <c r="J6" s="16">
        <f t="shared" si="0"/>
        <v>290260.44955</v>
      </c>
      <c r="K6" s="16">
        <f t="shared" si="0"/>
        <v>311826.524</v>
      </c>
      <c r="L6" s="25">
        <f>((K6/J6)-1)*100</f>
        <v>7.42990458515258</v>
      </c>
      <c r="M6" s="30"/>
    </row>
    <row r="7" spans="1:13" ht="9">
      <c r="A7" s="10"/>
      <c r="B7" s="17"/>
      <c r="C7" s="18"/>
      <c r="D7" s="18"/>
      <c r="E7" s="17"/>
      <c r="F7" s="17"/>
      <c r="G7" s="17"/>
      <c r="H7" s="17"/>
      <c r="I7" s="17"/>
      <c r="J7" s="17"/>
      <c r="K7" s="17"/>
      <c r="L7" s="13"/>
      <c r="M7" s="30"/>
    </row>
    <row r="8" spans="1:13" ht="9">
      <c r="A8" s="14" t="s">
        <v>12</v>
      </c>
      <c r="B8" s="19">
        <f aca="true" t="shared" si="1" ref="B8:K8">SUM(B9:B11)</f>
        <v>48.45</v>
      </c>
      <c r="C8" s="16">
        <f t="shared" si="1"/>
        <v>484.20000000000005</v>
      </c>
      <c r="D8" s="16">
        <f t="shared" si="1"/>
        <v>4848.745</v>
      </c>
      <c r="E8" s="19">
        <f t="shared" si="1"/>
        <v>5194.342</v>
      </c>
      <c r="F8" s="19">
        <f t="shared" si="1"/>
        <v>6857</v>
      </c>
      <c r="G8" s="19">
        <f t="shared" si="1"/>
        <v>15236</v>
      </c>
      <c r="H8" s="19">
        <f t="shared" si="1"/>
        <v>14408.653999999999</v>
      </c>
      <c r="I8" s="19">
        <f t="shared" si="1"/>
        <v>10753.171</v>
      </c>
      <c r="J8" s="19">
        <f t="shared" si="1"/>
        <v>7759.1963</v>
      </c>
      <c r="K8" s="19">
        <f t="shared" si="1"/>
        <v>8470.803</v>
      </c>
      <c r="L8" s="25">
        <f>((K8/J8)-1)*100</f>
        <v>9.171139284103447</v>
      </c>
      <c r="M8" s="30"/>
    </row>
    <row r="9" spans="1:13" ht="9">
      <c r="A9" s="20" t="s">
        <v>13</v>
      </c>
      <c r="B9" s="42">
        <v>0</v>
      </c>
      <c r="C9" s="42">
        <v>0</v>
      </c>
      <c r="D9" s="22">
        <v>34.33</v>
      </c>
      <c r="E9" s="22">
        <v>103.308</v>
      </c>
      <c r="F9" s="22">
        <v>871</v>
      </c>
      <c r="G9" s="22">
        <v>1469</v>
      </c>
      <c r="H9" s="22">
        <v>587.609</v>
      </c>
      <c r="I9" s="22">
        <v>1401.686</v>
      </c>
      <c r="J9" s="22">
        <v>3114.315</v>
      </c>
      <c r="K9" s="22">
        <v>2922.2670000000003</v>
      </c>
      <c r="L9" s="26">
        <f>((K9/J9)-1)*100</f>
        <v>-6.166620910216203</v>
      </c>
      <c r="M9" s="30"/>
    </row>
    <row r="10" spans="1:13" ht="9">
      <c r="A10" s="20" t="s">
        <v>1</v>
      </c>
      <c r="B10" s="21">
        <v>48.45</v>
      </c>
      <c r="C10" s="21">
        <v>484.20000000000005</v>
      </c>
      <c r="D10" s="22">
        <v>1092.1200000000003</v>
      </c>
      <c r="E10" s="22">
        <v>3209.716</v>
      </c>
      <c r="F10" s="22">
        <v>1616</v>
      </c>
      <c r="G10" s="22">
        <v>1375</v>
      </c>
      <c r="H10" s="42">
        <v>0</v>
      </c>
      <c r="I10" s="42">
        <v>0</v>
      </c>
      <c r="J10" s="42">
        <v>0</v>
      </c>
      <c r="K10" s="42">
        <v>0</v>
      </c>
      <c r="L10" s="27" t="s">
        <v>21</v>
      </c>
      <c r="M10" s="30"/>
    </row>
    <row r="11" spans="1:13" ht="9">
      <c r="A11" s="20" t="s">
        <v>2</v>
      </c>
      <c r="B11" s="42">
        <v>0</v>
      </c>
      <c r="C11" s="42">
        <v>0</v>
      </c>
      <c r="D11" s="22">
        <v>3722.2949999999996</v>
      </c>
      <c r="E11" s="22">
        <v>1881.318</v>
      </c>
      <c r="F11" s="22">
        <v>4370</v>
      </c>
      <c r="G11" s="22">
        <v>12392</v>
      </c>
      <c r="H11" s="22">
        <v>13821.044999999998</v>
      </c>
      <c r="I11" s="22">
        <v>9351.485</v>
      </c>
      <c r="J11" s="22">
        <v>4644.8813</v>
      </c>
      <c r="K11" s="22">
        <v>5548.536</v>
      </c>
      <c r="L11" s="26">
        <f>((K11/J11)-1)*100</f>
        <v>19.454850224052024</v>
      </c>
      <c r="M11" s="30"/>
    </row>
    <row r="12" spans="1:13" ht="9">
      <c r="A12" s="10"/>
      <c r="B12" s="23"/>
      <c r="C12" s="24"/>
      <c r="D12" s="24"/>
      <c r="E12" s="23"/>
      <c r="F12" s="23"/>
      <c r="G12" s="23"/>
      <c r="H12" s="23"/>
      <c r="I12" s="23"/>
      <c r="J12" s="23"/>
      <c r="K12" s="23"/>
      <c r="M12" s="30"/>
    </row>
    <row r="13" spans="1:13" ht="9">
      <c r="A13" s="14" t="s">
        <v>3</v>
      </c>
      <c r="B13" s="19">
        <f aca="true" t="shared" si="2" ref="B13:K13">SUM(B14:B17)</f>
        <v>14.129999999999999</v>
      </c>
      <c r="C13" s="16">
        <f t="shared" si="2"/>
        <v>7258</v>
      </c>
      <c r="D13" s="16">
        <f t="shared" si="2"/>
        <v>18451.405</v>
      </c>
      <c r="E13" s="19">
        <f t="shared" si="2"/>
        <v>15600.671</v>
      </c>
      <c r="F13" s="19">
        <f t="shared" si="2"/>
        <v>16894</v>
      </c>
      <c r="G13" s="19">
        <f t="shared" si="2"/>
        <v>17546.566</v>
      </c>
      <c r="H13" s="19">
        <f t="shared" si="2"/>
        <v>16275.298999999999</v>
      </c>
      <c r="I13" s="19">
        <f t="shared" si="2"/>
        <v>30527.222999999998</v>
      </c>
      <c r="J13" s="19">
        <f t="shared" si="2"/>
        <v>27978.598</v>
      </c>
      <c r="K13" s="19">
        <f t="shared" si="2"/>
        <v>21463.366</v>
      </c>
      <c r="L13" s="25">
        <f>((K13/J13)-1)*100</f>
        <v>-23.286484905355152</v>
      </c>
      <c r="M13" s="30"/>
    </row>
    <row r="14" spans="1:13" ht="9">
      <c r="A14" s="20" t="s">
        <v>14</v>
      </c>
      <c r="B14" s="42">
        <v>0</v>
      </c>
      <c r="C14" s="42">
        <v>0</v>
      </c>
      <c r="D14" s="21">
        <v>2120.764</v>
      </c>
      <c r="E14" s="21">
        <v>5206.05</v>
      </c>
      <c r="F14" s="21">
        <v>3132</v>
      </c>
      <c r="G14" s="21">
        <v>2091</v>
      </c>
      <c r="H14" s="42">
        <v>0</v>
      </c>
      <c r="I14" s="42">
        <v>0</v>
      </c>
      <c r="J14" s="42">
        <v>0</v>
      </c>
      <c r="K14" s="42">
        <v>0</v>
      </c>
      <c r="L14" s="27" t="s">
        <v>21</v>
      </c>
      <c r="M14" s="30"/>
    </row>
    <row r="15" spans="1:13" ht="9">
      <c r="A15" s="20" t="s">
        <v>4</v>
      </c>
      <c r="B15" s="21">
        <v>14.129999999999999</v>
      </c>
      <c r="C15" s="21">
        <v>2669</v>
      </c>
      <c r="D15" s="21">
        <v>4490.599999999999</v>
      </c>
      <c r="E15" s="21">
        <v>933.715</v>
      </c>
      <c r="F15" s="21">
        <v>537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27" t="s">
        <v>21</v>
      </c>
      <c r="M15" s="30"/>
    </row>
    <row r="16" spans="1:13" ht="9">
      <c r="A16" s="20" t="s">
        <v>15</v>
      </c>
      <c r="B16" s="42">
        <v>0</v>
      </c>
      <c r="C16" s="21">
        <v>11</v>
      </c>
      <c r="D16" s="22">
        <v>5593.611000000001</v>
      </c>
      <c r="E16" s="22">
        <v>1118.243</v>
      </c>
      <c r="F16" s="22">
        <v>5167</v>
      </c>
      <c r="G16" s="22">
        <v>6261.499999999999</v>
      </c>
      <c r="H16" s="22">
        <v>3749.34</v>
      </c>
      <c r="I16" s="22">
        <v>5774.447</v>
      </c>
      <c r="J16" s="22">
        <v>7717.496</v>
      </c>
      <c r="K16" s="22">
        <v>6407.388000000001</v>
      </c>
      <c r="L16" s="26">
        <f>((K16/J16)-1)*100</f>
        <v>-16.975817026662522</v>
      </c>
      <c r="M16" s="30"/>
    </row>
    <row r="17" spans="1:13" ht="9">
      <c r="A17" s="20" t="s">
        <v>16</v>
      </c>
      <c r="B17" s="42">
        <v>0</v>
      </c>
      <c r="C17" s="21">
        <v>4578</v>
      </c>
      <c r="D17" s="22">
        <v>6246.4299999999985</v>
      </c>
      <c r="E17" s="22">
        <v>8342.663</v>
      </c>
      <c r="F17" s="22">
        <v>8058</v>
      </c>
      <c r="G17" s="22">
        <v>9194.066</v>
      </c>
      <c r="H17" s="22">
        <v>12525.958999999999</v>
      </c>
      <c r="I17" s="22">
        <v>24752.775999999998</v>
      </c>
      <c r="J17" s="22">
        <v>20261.102000000003</v>
      </c>
      <c r="K17" s="22">
        <v>15055.978000000003</v>
      </c>
      <c r="L17" s="26">
        <f>((K17/J17)-1)*100</f>
        <v>-25.690231459276003</v>
      </c>
      <c r="M17" s="30"/>
    </row>
    <row r="18" spans="1:13" ht="9">
      <c r="A18" s="20"/>
      <c r="B18" s="23"/>
      <c r="C18" s="24"/>
      <c r="D18" s="24"/>
      <c r="E18" s="23"/>
      <c r="F18" s="23"/>
      <c r="G18" s="23"/>
      <c r="H18" s="23"/>
      <c r="I18" s="23"/>
      <c r="J18" s="23"/>
      <c r="K18" s="23"/>
      <c r="M18" s="30"/>
    </row>
    <row r="19" spans="1:13" ht="9">
      <c r="A19" s="14" t="s">
        <v>17</v>
      </c>
      <c r="B19" s="19">
        <f aca="true" t="shared" si="3" ref="B19:G19">SUM(B20:B22)</f>
        <v>3.96</v>
      </c>
      <c r="C19" s="16">
        <f t="shared" si="3"/>
        <v>1057</v>
      </c>
      <c r="D19" s="16">
        <f t="shared" si="3"/>
        <v>4296.956999999999</v>
      </c>
      <c r="E19" s="16">
        <f t="shared" si="3"/>
        <v>21951.864</v>
      </c>
      <c r="F19" s="16">
        <f t="shared" si="3"/>
        <v>35068</v>
      </c>
      <c r="G19" s="16">
        <f t="shared" si="3"/>
        <v>49533.494999999995</v>
      </c>
      <c r="H19" s="16">
        <f>SUM(H20:H22)</f>
        <v>41861.785</v>
      </c>
      <c r="I19" s="16">
        <f>SUM(I20:I22)</f>
        <v>25326.392999999996</v>
      </c>
      <c r="J19" s="16">
        <f>SUM(J20:J22)</f>
        <v>25846.475</v>
      </c>
      <c r="K19" s="16">
        <f>SUM(K20:K22)</f>
        <v>25476.763</v>
      </c>
      <c r="L19" s="25">
        <f>((K19/J19)-1)*100</f>
        <v>-1.4304155595685653</v>
      </c>
      <c r="M19" s="30"/>
    </row>
    <row r="20" spans="1:13" ht="9">
      <c r="A20" s="20" t="s">
        <v>5</v>
      </c>
      <c r="B20" s="21">
        <v>3.96</v>
      </c>
      <c r="C20" s="21">
        <v>0</v>
      </c>
      <c r="D20" s="22">
        <v>14.440000000000001</v>
      </c>
      <c r="E20" s="28">
        <v>16.12</v>
      </c>
      <c r="F20" s="22">
        <v>3106</v>
      </c>
      <c r="G20" s="22">
        <v>6211.200000000001</v>
      </c>
      <c r="H20" s="22">
        <v>6978.472</v>
      </c>
      <c r="I20" s="22">
        <v>7081.405</v>
      </c>
      <c r="J20" s="22">
        <v>8731.211</v>
      </c>
      <c r="K20" s="22">
        <v>7258.561</v>
      </c>
      <c r="L20" s="26">
        <f>((K20/J20)-1)*100</f>
        <v>-16.866503397982246</v>
      </c>
      <c r="M20" s="30"/>
    </row>
    <row r="21" spans="1:13" ht="9">
      <c r="A21" s="20" t="s">
        <v>18</v>
      </c>
      <c r="B21" s="42">
        <v>0</v>
      </c>
      <c r="C21" s="21">
        <v>0</v>
      </c>
      <c r="D21" s="28">
        <v>0</v>
      </c>
      <c r="E21" s="28">
        <v>0</v>
      </c>
      <c r="F21" s="22">
        <v>1325</v>
      </c>
      <c r="G21" s="22">
        <v>4219</v>
      </c>
      <c r="H21" s="22">
        <v>1357.599</v>
      </c>
      <c r="I21" s="22">
        <v>2001.7679999999996</v>
      </c>
      <c r="J21" s="22">
        <v>929.3419999999999</v>
      </c>
      <c r="K21" s="22">
        <v>2223.122</v>
      </c>
      <c r="L21" s="26">
        <f>((K21/J21)-1)*100</f>
        <v>139.2146271232765</v>
      </c>
      <c r="M21" s="30"/>
    </row>
    <row r="22" spans="1:13" ht="9">
      <c r="A22" s="20" t="s">
        <v>6</v>
      </c>
      <c r="B22" s="42">
        <v>0</v>
      </c>
      <c r="C22" s="21">
        <v>1057</v>
      </c>
      <c r="D22" s="22">
        <v>4282.517</v>
      </c>
      <c r="E22" s="22">
        <v>21935.744000000002</v>
      </c>
      <c r="F22" s="22">
        <v>30637</v>
      </c>
      <c r="G22" s="22">
        <v>39103.295</v>
      </c>
      <c r="H22" s="22">
        <v>33525.71400000001</v>
      </c>
      <c r="I22" s="22">
        <v>16243.22</v>
      </c>
      <c r="J22" s="22">
        <v>16185.921999999999</v>
      </c>
      <c r="K22" s="22">
        <v>15995.08</v>
      </c>
      <c r="L22" s="26">
        <f>((K22/J22)-1)*100</f>
        <v>-1.1790616561725642</v>
      </c>
      <c r="M22" s="30"/>
    </row>
    <row r="23" spans="1:13" ht="9">
      <c r="A23" s="20"/>
      <c r="B23" s="23"/>
      <c r="C23" s="24"/>
      <c r="D23" s="24"/>
      <c r="E23" s="23"/>
      <c r="F23" s="23"/>
      <c r="G23" s="23"/>
      <c r="H23" s="23"/>
      <c r="I23" s="23"/>
      <c r="J23" s="23"/>
      <c r="K23" s="23"/>
      <c r="M23" s="30"/>
    </row>
    <row r="24" spans="1:13" ht="9">
      <c r="A24" s="14" t="s">
        <v>7</v>
      </c>
      <c r="B24" s="19">
        <f aca="true" t="shared" si="4" ref="B24:K24">SUM(B25:B27)</f>
        <v>2.25</v>
      </c>
      <c r="C24" s="16">
        <f t="shared" si="4"/>
        <v>0</v>
      </c>
      <c r="D24" s="16">
        <f t="shared" si="4"/>
        <v>3085.4990000000003</v>
      </c>
      <c r="E24" s="16">
        <f t="shared" si="4"/>
        <v>24944.513000000003</v>
      </c>
      <c r="F24" s="16">
        <f t="shared" si="4"/>
        <v>44278</v>
      </c>
      <c r="G24" s="16">
        <f t="shared" si="4"/>
        <v>59709</v>
      </c>
      <c r="H24" s="16">
        <f t="shared" si="4"/>
        <v>83367.565</v>
      </c>
      <c r="I24" s="16">
        <f t="shared" si="4"/>
        <v>79031.11600000001</v>
      </c>
      <c r="J24" s="16">
        <f t="shared" si="4"/>
        <v>98772.46499999998</v>
      </c>
      <c r="K24" s="16">
        <f t="shared" si="4"/>
        <v>121294.199</v>
      </c>
      <c r="L24" s="25">
        <f>((K24/J24)-1)*100</f>
        <v>22.8016320135374</v>
      </c>
      <c r="M24" s="30"/>
    </row>
    <row r="25" spans="1:13" ht="9">
      <c r="A25" s="20" t="s">
        <v>19</v>
      </c>
      <c r="B25" s="21">
        <v>2.25</v>
      </c>
      <c r="C25" s="16">
        <v>0</v>
      </c>
      <c r="D25" s="42">
        <v>0</v>
      </c>
      <c r="E25" s="22">
        <v>767.6999999999999</v>
      </c>
      <c r="F25" s="22">
        <v>2555</v>
      </c>
      <c r="G25" s="22">
        <v>6009</v>
      </c>
      <c r="H25" s="22">
        <v>10549.377</v>
      </c>
      <c r="I25" s="22">
        <v>10800.263</v>
      </c>
      <c r="J25" s="22">
        <v>19965.612</v>
      </c>
      <c r="K25" s="22">
        <v>30391.787000000004</v>
      </c>
      <c r="L25" s="26">
        <f>((K25/J25)-1)*100</f>
        <v>52.220663208320396</v>
      </c>
      <c r="M25" s="30"/>
    </row>
    <row r="26" spans="1:13" ht="9">
      <c r="A26" s="20" t="s">
        <v>25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21">
        <v>0</v>
      </c>
      <c r="J26" s="22">
        <v>5846.656</v>
      </c>
      <c r="K26" s="22">
        <v>7675.985</v>
      </c>
      <c r="L26" s="26">
        <f>((K26/J26)-1)*100</f>
        <v>31.288466432777984</v>
      </c>
      <c r="M26" s="30"/>
    </row>
    <row r="27" spans="1:13" ht="9">
      <c r="A27" s="20" t="s">
        <v>8</v>
      </c>
      <c r="B27" s="42">
        <v>0</v>
      </c>
      <c r="C27" s="42">
        <v>0</v>
      </c>
      <c r="D27" s="22">
        <v>3085.4990000000003</v>
      </c>
      <c r="E27" s="22">
        <v>24176.813000000002</v>
      </c>
      <c r="F27" s="22">
        <v>41723</v>
      </c>
      <c r="G27" s="22">
        <v>53700</v>
      </c>
      <c r="H27" s="22">
        <v>72818.188</v>
      </c>
      <c r="I27" s="22">
        <v>68230.853</v>
      </c>
      <c r="J27" s="22">
        <v>72960.19699999999</v>
      </c>
      <c r="K27" s="22">
        <v>83226.427</v>
      </c>
      <c r="L27" s="26">
        <f>((K27/J27)-1)*100</f>
        <v>14.071000932193222</v>
      </c>
      <c r="M27" s="30"/>
    </row>
    <row r="28" spans="1:13" ht="9">
      <c r="A28" s="20"/>
      <c r="B28" s="23"/>
      <c r="C28" s="24"/>
      <c r="D28" s="24"/>
      <c r="E28" s="23"/>
      <c r="F28" s="23"/>
      <c r="G28" s="23"/>
      <c r="H28" s="23"/>
      <c r="I28" s="23"/>
      <c r="J28" s="23"/>
      <c r="K28" s="23"/>
      <c r="M28" s="30"/>
    </row>
    <row r="29" spans="1:13" ht="9">
      <c r="A29" s="14" t="s">
        <v>9</v>
      </c>
      <c r="B29" s="43">
        <v>0</v>
      </c>
      <c r="C29" s="16">
        <f aca="true" t="shared" si="5" ref="C29:K29">SUM(C30:C32)</f>
        <v>661</v>
      </c>
      <c r="D29" s="16">
        <f t="shared" si="5"/>
        <v>6056.903999999999</v>
      </c>
      <c r="E29" s="16">
        <f t="shared" si="5"/>
        <v>56724.083</v>
      </c>
      <c r="F29" s="16">
        <f t="shared" si="5"/>
        <v>68732</v>
      </c>
      <c r="G29" s="16">
        <f t="shared" si="5"/>
        <v>114859</v>
      </c>
      <c r="H29" s="16">
        <f t="shared" si="5"/>
        <v>117440.13999999998</v>
      </c>
      <c r="I29" s="16">
        <f t="shared" si="5"/>
        <v>129044.96299999999</v>
      </c>
      <c r="J29" s="16">
        <f t="shared" si="5"/>
        <v>129903.71525000001</v>
      </c>
      <c r="K29" s="16">
        <f t="shared" si="5"/>
        <v>135121.393</v>
      </c>
      <c r="L29" s="25">
        <f>((K29/J29)-1)*100</f>
        <v>4.016573151859881</v>
      </c>
      <c r="M29" s="30"/>
    </row>
    <row r="30" spans="1:13" ht="9">
      <c r="A30" s="20" t="s">
        <v>10</v>
      </c>
      <c r="B30" s="42">
        <v>0</v>
      </c>
      <c r="C30" s="21">
        <v>0</v>
      </c>
      <c r="D30" s="21">
        <v>0</v>
      </c>
      <c r="E30" s="28">
        <v>0</v>
      </c>
      <c r="F30" s="22">
        <v>859</v>
      </c>
      <c r="G30" s="22">
        <v>1705</v>
      </c>
      <c r="H30" s="22">
        <v>8165.629000000001</v>
      </c>
      <c r="I30" s="22">
        <v>13982.065</v>
      </c>
      <c r="J30" s="22">
        <v>22400.751000000004</v>
      </c>
      <c r="K30" s="22">
        <v>19019.308999999997</v>
      </c>
      <c r="L30" s="26">
        <f>((K30/J30)-1)*100</f>
        <v>-15.095217120176041</v>
      </c>
      <c r="M30" s="30"/>
    </row>
    <row r="31" spans="1:13" ht="9">
      <c r="A31" s="20" t="s">
        <v>20</v>
      </c>
      <c r="B31" s="42">
        <v>0</v>
      </c>
      <c r="C31" s="21">
        <v>0</v>
      </c>
      <c r="D31" s="21">
        <v>2426.6889999999994</v>
      </c>
      <c r="E31" s="22">
        <v>36891.073</v>
      </c>
      <c r="F31" s="22">
        <v>45710</v>
      </c>
      <c r="G31" s="22">
        <v>74572</v>
      </c>
      <c r="H31" s="22">
        <v>62397.776999999995</v>
      </c>
      <c r="I31" s="22">
        <v>59574.58299999999</v>
      </c>
      <c r="J31" s="22">
        <v>47599.26525</v>
      </c>
      <c r="K31" s="22">
        <v>57622.407</v>
      </c>
      <c r="L31" s="26">
        <f>((K31/J31)-1)*100</f>
        <v>21.057345522786196</v>
      </c>
      <c r="M31" s="30"/>
    </row>
    <row r="32" spans="1:13" ht="9">
      <c r="A32" s="20" t="s">
        <v>11</v>
      </c>
      <c r="B32" s="42">
        <v>0</v>
      </c>
      <c r="C32" s="21">
        <v>661</v>
      </c>
      <c r="D32" s="21">
        <v>3630.2149999999997</v>
      </c>
      <c r="E32" s="22">
        <v>19833.010000000002</v>
      </c>
      <c r="F32" s="22">
        <v>22163</v>
      </c>
      <c r="G32" s="22">
        <v>38582</v>
      </c>
      <c r="H32" s="22">
        <v>46876.734000000004</v>
      </c>
      <c r="I32" s="22">
        <v>55488.315</v>
      </c>
      <c r="J32" s="22">
        <v>59903.699</v>
      </c>
      <c r="K32" s="22">
        <v>58479.677</v>
      </c>
      <c r="L32" s="26">
        <f>((K32/J32)-1)*100</f>
        <v>-2.3771854222224165</v>
      </c>
      <c r="M32" s="30"/>
    </row>
    <row r="33" spans="1:12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4" ht="9">
      <c r="A34" s="7" t="s">
        <v>24</v>
      </c>
      <c r="B34" s="6"/>
      <c r="C34" s="6"/>
      <c r="D34" s="6"/>
    </row>
    <row r="35" spans="1:4" ht="9">
      <c r="A35" s="8" t="s">
        <v>28</v>
      </c>
      <c r="B35" s="6"/>
      <c r="C35" s="6"/>
      <c r="D35" s="6"/>
    </row>
    <row r="36" spans="1:4" ht="9">
      <c r="A36" s="9"/>
      <c r="B36" s="6"/>
      <c r="C36" s="6"/>
      <c r="D36" s="6"/>
    </row>
    <row r="37" spans="2:1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43" spans="2:4" ht="9">
      <c r="B43" s="5"/>
      <c r="C43" s="5"/>
      <c r="D43" s="5"/>
    </row>
    <row r="45" spans="1:4" ht="9">
      <c r="A45" s="3"/>
      <c r="B45" s="3"/>
      <c r="C45" s="3"/>
      <c r="D45" s="3"/>
    </row>
  </sheetData>
  <sheetProtection/>
  <mergeCells count="3">
    <mergeCell ref="A3:A4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2015-03-24T17:38:01Z</cp:lastPrinted>
  <dcterms:created xsi:type="dcterms:W3CDTF">2001-03-20T19:06:52Z</dcterms:created>
  <dcterms:modified xsi:type="dcterms:W3CDTF">2015-06-22T19:15:11Z</dcterms:modified>
  <cp:category/>
  <cp:version/>
  <cp:contentType/>
  <cp:contentStatus/>
</cp:coreProperties>
</file>