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0" yWindow="495" windowWidth="14175" windowHeight="7140" activeTab="0"/>
  </bookViews>
  <sheets>
    <sheet name="T4.11" sheetId="1" r:id="rId1"/>
  </sheets>
  <definedNames>
    <definedName name="_xlfn.AVERAGEIF" hidden="1">#NAME?</definedName>
    <definedName name="_xlnm.Print_Area" localSheetId="0">'T4.11'!$A$1:$L$35</definedName>
  </definedNames>
  <calcPr fullCalcOnLoad="1"/>
</workbook>
</file>

<file path=xl/sharedStrings.xml><?xml version="1.0" encoding="utf-8"?>
<sst xmlns="http://schemas.openxmlformats.org/spreadsheetml/2006/main" count="31" uniqueCount="29">
  <si>
    <t>Brasil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</si>
  <si>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</si>
  <si>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</si>
  <si>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</si>
  <si>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</si>
  <si>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</si>
  <si>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</si>
  <si>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</si>
  <si>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</si>
  <si>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</si>
  <si>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</si>
  <si>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</si>
  <si>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</si>
  <si>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</si>
  <si>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</si>
  <si>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</si>
  <si>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</si>
  <si>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</si>
  <si>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</si>
  <si>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</si>
  <si>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</si>
  <si>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t>..</t>
  </si>
  <si>
    <r>
      <t>Consumo mensal de metanol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</si>
  <si>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O consumo de metanol pode variar em função do processo de produção e das matérias-primas utilizadas na fabricação de biodiesel.</t>
  </si>
  <si>
    <t>Grandes regiões e unidades da Federação</t>
  </si>
  <si>
    <t>Fonte: ANP/SPD, conforme Resolução ANP nº 17/2004.</t>
  </si>
  <si>
    <t>Santa Catarina</t>
  </si>
  <si>
    <t>14/13
%</t>
  </si>
  <si>
    <t>Tabela 4.11 – Consumo de metanol, segundo grandes regiões e unidades da Federação – 2005-2014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</si>
</sst>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#,##0.0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" fontId="3" fillId="33" borderId="0" xfId="52" applyNumberFormat="1" applyFont="1" applyFill="1" applyBorder="1" applyAlignment="1" applyProtection="1">
      <alignment horizontal="right" vertical="center" wrapText="1"/>
      <protection/>
    </xf>
    <xf numFmtId="192" fontId="3" fillId="33" borderId="0" xfId="52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192" fontId="2" fillId="33" borderId="0" xfId="52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5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52" applyNumberFormat="1" applyFont="1" applyFill="1" applyBorder="1" applyAlignment="1" applyProtection="1">
      <alignment horizontal="right" vertical="center"/>
      <protection/>
    </xf>
    <xf numFmtId="192" fontId="3" fillId="33" borderId="0" xfId="52" applyNumberFormat="1" applyFont="1" applyFill="1" applyBorder="1" applyAlignment="1" applyProtection="1">
      <alignment wrapText="1"/>
      <protection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94" fontId="2" fillId="33" borderId="0" xfId="5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4" fontId="2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92" fontId="2" fillId="33" borderId="0" xfId="52" applyNumberFormat="1" applyFont="1" applyFill="1" applyBorder="1" applyAlignment="1">
      <alignment horizontal="right" vertical="center" wrapText="1"/>
    </xf>
    <xf numFmtId="192" fontId="3" fillId="33" borderId="0" xfId="52" applyNumberFormat="1" applyFont="1" applyFill="1" applyBorder="1" applyAlignment="1">
      <alignment horizontal="righ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1" customWidth="1"/>
    <col min="2" max="11" width="9.00390625" style="1" customWidth="1"/>
    <col min="12" max="12" width="7.7109375" style="1" customWidth="1"/>
    <col min="13" max="16384" width="11.421875" style="1" customWidth="1"/>
  </cols>
  <sheetData>
    <row r="1" spans="1:15" ht="15" customHeight="1">
      <c r="A1" s="37" t="s">
        <v>28</v>
      </c>
      <c r="B1" s="37"/>
      <c r="C1" s="37"/>
      <c r="D1" s="37"/>
      <c r="E1" s="37"/>
      <c r="F1" s="37"/>
      <c r="G1" s="37"/>
      <c r="H1" s="37"/>
      <c r="I1" s="30"/>
      <c r="J1" s="30"/>
      <c r="K1" s="30"/>
      <c r="L1" s="12"/>
      <c r="M1" s="12"/>
      <c r="N1" s="12"/>
      <c r="O1" s="12"/>
    </row>
    <row r="2" spans="1:4" ht="9" customHeight="1">
      <c r="A2" s="2"/>
      <c r="B2" s="2"/>
      <c r="C2" s="2"/>
      <c r="D2" s="2"/>
    </row>
    <row r="3" spans="1:12" ht="11.25" customHeight="1">
      <c r="A3" s="35" t="s">
        <v>24</v>
      </c>
      <c r="B3" s="40" t="s">
        <v>22</v>
      </c>
      <c r="C3" s="41"/>
      <c r="D3" s="41"/>
      <c r="E3" s="41"/>
      <c r="F3" s="41"/>
      <c r="G3" s="41"/>
      <c r="H3" s="41"/>
      <c r="I3" s="42"/>
      <c r="J3" s="42"/>
      <c r="K3" s="43"/>
      <c r="L3" s="38" t="s">
        <v>27</v>
      </c>
    </row>
    <row r="4" spans="1:12" ht="12.75" customHeight="1">
      <c r="A4" s="36"/>
      <c r="B4" s="31">
        <v>2005</v>
      </c>
      <c r="C4" s="31">
        <v>2006</v>
      </c>
      <c r="D4" s="31">
        <v>2007</v>
      </c>
      <c r="E4" s="31">
        <v>2008</v>
      </c>
      <c r="F4" s="31">
        <v>2009</v>
      </c>
      <c r="G4" s="31">
        <v>2010</v>
      </c>
      <c r="H4" s="31">
        <v>2011</v>
      </c>
      <c r="I4" s="31">
        <v>2012</v>
      </c>
      <c r="J4" s="31">
        <v>2013</v>
      </c>
      <c r="K4" s="31">
        <v>2014</v>
      </c>
      <c r="L4" s="39"/>
    </row>
    <row r="5" spans="1:12" ht="7.5" customHeight="1">
      <c r="A5" s="32"/>
      <c r="B5" s="33"/>
      <c r="C5" s="18"/>
      <c r="D5" s="18"/>
      <c r="E5" s="17"/>
      <c r="F5" s="17"/>
      <c r="G5" s="17"/>
      <c r="H5" s="17"/>
      <c r="I5" s="17"/>
      <c r="J5" s="17"/>
      <c r="K5" s="33"/>
      <c r="L5" s="32"/>
    </row>
    <row r="6" spans="1:13" ht="9">
      <c r="A6" s="14" t="s">
        <v>0</v>
      </c>
      <c r="B6" s="15">
        <f aca="true" t="shared" si="0" ref="B6:K6">B8+B13+B19+B24+B29</f>
        <v>132.776</v>
      </c>
      <c r="C6" s="16">
        <f t="shared" si="0"/>
        <v>9997.928969950945</v>
      </c>
      <c r="D6" s="16">
        <f t="shared" si="0"/>
        <v>57495.045999999995</v>
      </c>
      <c r="E6" s="16">
        <f t="shared" si="0"/>
        <v>136043.212</v>
      </c>
      <c r="F6" s="16">
        <f t="shared" si="0"/>
        <v>199111</v>
      </c>
      <c r="G6" s="16">
        <f t="shared" si="0"/>
        <v>278650.039</v>
      </c>
      <c r="H6" s="16">
        <f t="shared" si="0"/>
        <v>301890.27650000004</v>
      </c>
      <c r="I6" s="16">
        <f t="shared" si="0"/>
        <v>305233.282</v>
      </c>
      <c r="J6" s="16">
        <f t="shared" si="0"/>
        <v>332866.96400000004</v>
      </c>
      <c r="K6" s="16">
        <f t="shared" si="0"/>
        <v>379952.6479999999</v>
      </c>
      <c r="L6" s="26">
        <f>((K6/J6)-1)*100</f>
        <v>14.145496277005098</v>
      </c>
      <c r="M6" s="34"/>
    </row>
    <row r="7" spans="1:12" ht="9">
      <c r="A7" s="10"/>
      <c r="B7" s="17"/>
      <c r="C7" s="18"/>
      <c r="D7" s="18"/>
      <c r="E7" s="17"/>
      <c r="F7" s="17"/>
      <c r="G7" s="17"/>
      <c r="H7" s="17"/>
      <c r="I7" s="17"/>
      <c r="J7" s="17"/>
      <c r="K7" s="17"/>
      <c r="L7" s="13"/>
    </row>
    <row r="8" spans="1:13" ht="9">
      <c r="A8" s="14" t="s">
        <v>12</v>
      </c>
      <c r="B8" s="19">
        <f aca="true" t="shared" si="1" ref="B8:K8">SUM(B9:B11)</f>
        <v>93.983</v>
      </c>
      <c r="C8" s="16">
        <f t="shared" si="1"/>
        <v>496.23599999999993</v>
      </c>
      <c r="D8" s="16">
        <f t="shared" si="1"/>
        <v>4693.572</v>
      </c>
      <c r="E8" s="19">
        <f t="shared" si="1"/>
        <v>3846.707</v>
      </c>
      <c r="F8" s="19">
        <f t="shared" si="1"/>
        <v>8021</v>
      </c>
      <c r="G8" s="19">
        <f t="shared" si="1"/>
        <v>17816</v>
      </c>
      <c r="H8" s="19">
        <f t="shared" si="1"/>
        <v>15883.044999999998</v>
      </c>
      <c r="I8" s="19">
        <f t="shared" si="1"/>
        <v>10741.921</v>
      </c>
      <c r="J8" s="19">
        <f t="shared" si="1"/>
        <v>7327.773</v>
      </c>
      <c r="K8" s="19">
        <f t="shared" si="1"/>
        <v>13857.046</v>
      </c>
      <c r="L8" s="26">
        <f>((K8/J8)-1)*100</f>
        <v>89.10310131058918</v>
      </c>
      <c r="M8" s="29"/>
    </row>
    <row r="9" spans="1:13" ht="9">
      <c r="A9" s="20" t="s">
        <v>13</v>
      </c>
      <c r="B9" s="25">
        <v>0</v>
      </c>
      <c r="C9" s="25">
        <v>0</v>
      </c>
      <c r="D9" s="22">
        <v>26.7</v>
      </c>
      <c r="E9" s="22">
        <v>81.018</v>
      </c>
      <c r="F9" s="22">
        <v>652</v>
      </c>
      <c r="G9" s="22">
        <v>1371</v>
      </c>
      <c r="H9" s="22">
        <v>504.498</v>
      </c>
      <c r="I9" s="22">
        <v>1490.1989999999998</v>
      </c>
      <c r="J9" s="22">
        <v>2598.223</v>
      </c>
      <c r="K9" s="22">
        <v>2224.1900000000005</v>
      </c>
      <c r="L9" s="27">
        <f>((K9/J9)-1)*100</f>
        <v>-14.395723538741645</v>
      </c>
      <c r="M9" s="29"/>
    </row>
    <row r="10" spans="1:13" ht="9">
      <c r="A10" s="20" t="s">
        <v>1</v>
      </c>
      <c r="B10" s="21">
        <v>93.983</v>
      </c>
      <c r="C10" s="21">
        <v>496.23599999999993</v>
      </c>
      <c r="D10" s="22">
        <v>815.705</v>
      </c>
      <c r="E10" s="22">
        <v>983.1379999999999</v>
      </c>
      <c r="F10" s="22">
        <v>985</v>
      </c>
      <c r="G10" s="22">
        <v>695</v>
      </c>
      <c r="H10" s="44">
        <v>0</v>
      </c>
      <c r="I10" s="44">
        <v>0</v>
      </c>
      <c r="J10" s="44">
        <v>0</v>
      </c>
      <c r="K10" s="44">
        <v>0</v>
      </c>
      <c r="L10" s="28" t="s">
        <v>21</v>
      </c>
      <c r="M10" s="29"/>
    </row>
    <row r="11" spans="1:13" ht="9">
      <c r="A11" s="20" t="s">
        <v>2</v>
      </c>
      <c r="B11" s="21">
        <v>0</v>
      </c>
      <c r="C11" s="21">
        <v>0</v>
      </c>
      <c r="D11" s="22">
        <v>3851.167</v>
      </c>
      <c r="E11" s="22">
        <v>2782.551</v>
      </c>
      <c r="F11" s="22">
        <v>6384</v>
      </c>
      <c r="G11" s="22">
        <v>15750</v>
      </c>
      <c r="H11" s="22">
        <v>15378.546999999999</v>
      </c>
      <c r="I11" s="22">
        <v>9251.722</v>
      </c>
      <c r="J11" s="22">
        <v>4729.55</v>
      </c>
      <c r="K11" s="22">
        <v>11632.856</v>
      </c>
      <c r="L11" s="27">
        <f>((K11/J11)-1)*100</f>
        <v>145.9611590954742</v>
      </c>
      <c r="M11" s="29"/>
    </row>
    <row r="12" spans="1:13" ht="9">
      <c r="A12" s="10"/>
      <c r="B12" s="23"/>
      <c r="C12" s="24"/>
      <c r="D12" s="24"/>
      <c r="E12" s="23"/>
      <c r="F12" s="23"/>
      <c r="G12" s="23"/>
      <c r="H12" s="23"/>
      <c r="I12" s="23"/>
      <c r="J12" s="23"/>
      <c r="K12" s="23"/>
      <c r="M12" s="29"/>
    </row>
    <row r="13" spans="1:13" ht="9">
      <c r="A13" s="14" t="s">
        <v>3</v>
      </c>
      <c r="B13" s="19">
        <f aca="true" t="shared" si="2" ref="B13:K13">SUM(B14:B17)</f>
        <v>26.762</v>
      </c>
      <c r="C13" s="16">
        <f t="shared" si="2"/>
        <v>5518.674944950944</v>
      </c>
      <c r="D13" s="16">
        <f t="shared" si="2"/>
        <v>31985.933999999997</v>
      </c>
      <c r="E13" s="19">
        <f t="shared" si="2"/>
        <v>20930.623</v>
      </c>
      <c r="F13" s="19">
        <f t="shared" si="2"/>
        <v>25319</v>
      </c>
      <c r="G13" s="19">
        <f t="shared" si="2"/>
        <v>23837.39</v>
      </c>
      <c r="H13" s="19">
        <f t="shared" si="2"/>
        <v>20186.432</v>
      </c>
      <c r="I13" s="19">
        <f t="shared" si="2"/>
        <v>32672.098999999995</v>
      </c>
      <c r="J13" s="19">
        <f t="shared" si="2"/>
        <v>29839.680000000004</v>
      </c>
      <c r="K13" s="19">
        <f t="shared" si="2"/>
        <v>26212.113</v>
      </c>
      <c r="L13" s="26">
        <f>((K13/J13)-1)*100</f>
        <v>-12.156856239745206</v>
      </c>
      <c r="M13" s="29"/>
    </row>
    <row r="14" spans="1:13" ht="9">
      <c r="A14" s="20" t="s">
        <v>14</v>
      </c>
      <c r="B14" s="44">
        <v>0</v>
      </c>
      <c r="C14" s="44">
        <v>0</v>
      </c>
      <c r="D14" s="21">
        <v>3851.3910000000005</v>
      </c>
      <c r="E14" s="21">
        <v>7007.772999999999</v>
      </c>
      <c r="F14" s="21">
        <v>6767</v>
      </c>
      <c r="G14" s="21">
        <v>4084</v>
      </c>
      <c r="H14" s="44">
        <v>0</v>
      </c>
      <c r="I14" s="44">
        <v>0</v>
      </c>
      <c r="J14" s="44">
        <v>0</v>
      </c>
      <c r="K14" s="44">
        <v>0</v>
      </c>
      <c r="L14" s="28" t="s">
        <v>21</v>
      </c>
      <c r="M14" s="29"/>
    </row>
    <row r="15" spans="1:13" ht="9">
      <c r="A15" s="20" t="s">
        <v>4</v>
      </c>
      <c r="B15" s="21">
        <v>26.762</v>
      </c>
      <c r="C15" s="21">
        <v>4603.246</v>
      </c>
      <c r="D15" s="21">
        <v>6280.203</v>
      </c>
      <c r="E15" s="21">
        <v>620.2660000000001</v>
      </c>
      <c r="F15" s="21">
        <v>518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28" t="s">
        <v>21</v>
      </c>
      <c r="M15" s="29"/>
    </row>
    <row r="16" spans="1:13" ht="9">
      <c r="A16" s="20" t="s">
        <v>15</v>
      </c>
      <c r="B16" s="21">
        <v>0</v>
      </c>
      <c r="C16" s="21">
        <v>243.24761973703954</v>
      </c>
      <c r="D16" s="22">
        <v>7738.631999999999</v>
      </c>
      <c r="E16" s="22">
        <v>2062.432</v>
      </c>
      <c r="F16" s="22">
        <v>5575</v>
      </c>
      <c r="G16" s="22">
        <v>6911.606</v>
      </c>
      <c r="H16" s="22">
        <v>5365.434</v>
      </c>
      <c r="I16" s="22">
        <v>6684.638</v>
      </c>
      <c r="J16" s="22">
        <v>8295.420000000002</v>
      </c>
      <c r="K16" s="22">
        <v>7121.534000000001</v>
      </c>
      <c r="L16" s="27">
        <f>((K16/J16)-1)*100</f>
        <v>-14.151013450795757</v>
      </c>
      <c r="M16" s="29"/>
    </row>
    <row r="17" spans="1:13" ht="9">
      <c r="A17" s="20" t="s">
        <v>16</v>
      </c>
      <c r="B17" s="21">
        <v>0</v>
      </c>
      <c r="C17" s="21">
        <v>672.1813252139041</v>
      </c>
      <c r="D17" s="22">
        <v>14115.707999999999</v>
      </c>
      <c r="E17" s="22">
        <v>11240.152000000002</v>
      </c>
      <c r="F17" s="22">
        <v>12459</v>
      </c>
      <c r="G17" s="22">
        <v>12841.784</v>
      </c>
      <c r="H17" s="22">
        <v>14820.998000000001</v>
      </c>
      <c r="I17" s="22">
        <v>25987.460999999996</v>
      </c>
      <c r="J17" s="22">
        <v>21544.260000000002</v>
      </c>
      <c r="K17" s="22">
        <v>19090.579</v>
      </c>
      <c r="L17" s="27">
        <f>((K17/J17)-1)*100</f>
        <v>-11.389024269109271</v>
      </c>
      <c r="M17" s="29"/>
    </row>
    <row r="18" spans="1:13" ht="9">
      <c r="A18" s="20"/>
      <c r="B18" s="23"/>
      <c r="C18" s="24"/>
      <c r="D18" s="24"/>
      <c r="E18" s="23"/>
      <c r="F18" s="23"/>
      <c r="G18" s="23"/>
      <c r="H18" s="23"/>
      <c r="I18" s="23"/>
      <c r="J18" s="23"/>
      <c r="K18" s="23"/>
      <c r="M18" s="29"/>
    </row>
    <row r="19" spans="1:13" ht="9">
      <c r="A19" s="14" t="s">
        <v>17</v>
      </c>
      <c r="B19" s="19">
        <f aca="true" t="shared" si="3" ref="B19:G19">SUM(B20:B22)</f>
        <v>7.939</v>
      </c>
      <c r="C19" s="16">
        <f t="shared" si="3"/>
        <v>2732.091025</v>
      </c>
      <c r="D19" s="16">
        <f t="shared" si="3"/>
        <v>5082.061000000001</v>
      </c>
      <c r="E19" s="16">
        <f t="shared" si="3"/>
        <v>23015.918</v>
      </c>
      <c r="F19" s="16">
        <f t="shared" si="3"/>
        <v>43240</v>
      </c>
      <c r="G19" s="16">
        <f t="shared" si="3"/>
        <v>48440.649</v>
      </c>
      <c r="H19" s="16">
        <f>SUM(H20:H22)</f>
        <v>47690.083</v>
      </c>
      <c r="I19" s="16">
        <f>SUM(I20:I22)</f>
        <v>31074.361</v>
      </c>
      <c r="J19" s="16">
        <f>SUM(J20:J22)</f>
        <v>32507.632999999998</v>
      </c>
      <c r="K19" s="16">
        <f>SUM(K20:K22)</f>
        <v>32962.378</v>
      </c>
      <c r="L19" s="26">
        <f>((K19/J19)-1)*100</f>
        <v>1.3988868399000376</v>
      </c>
      <c r="M19" s="29"/>
    </row>
    <row r="20" spans="1:13" ht="9">
      <c r="A20" s="20" t="s">
        <v>5</v>
      </c>
      <c r="B20" s="21">
        <v>7.939</v>
      </c>
      <c r="C20" s="21">
        <v>91.613025</v>
      </c>
      <c r="D20" s="22">
        <v>43.941</v>
      </c>
      <c r="E20" s="44">
        <v>0</v>
      </c>
      <c r="F20" s="22">
        <v>4223</v>
      </c>
      <c r="G20" s="22">
        <v>8434.529999999999</v>
      </c>
      <c r="H20" s="22">
        <v>8277.180999999999</v>
      </c>
      <c r="I20" s="22">
        <v>8476.720000000001</v>
      </c>
      <c r="J20" s="22">
        <v>8881.205000000002</v>
      </c>
      <c r="K20" s="22">
        <v>8355.838</v>
      </c>
      <c r="L20" s="27">
        <f>((K20/J20)-1)*100</f>
        <v>-5.915492323395322</v>
      </c>
      <c r="M20" s="29"/>
    </row>
    <row r="21" spans="1:13" ht="9">
      <c r="A21" s="20" t="s">
        <v>18</v>
      </c>
      <c r="B21" s="44">
        <v>0</v>
      </c>
      <c r="C21" s="44">
        <v>0</v>
      </c>
      <c r="D21" s="44">
        <v>0</v>
      </c>
      <c r="E21" s="44">
        <v>0</v>
      </c>
      <c r="F21" s="22">
        <v>901</v>
      </c>
      <c r="G21" s="22">
        <v>2075</v>
      </c>
      <c r="H21" s="22">
        <v>1170.879</v>
      </c>
      <c r="I21" s="22">
        <v>1978.6950000000002</v>
      </c>
      <c r="J21" s="22">
        <v>1056.299</v>
      </c>
      <c r="K21" s="22">
        <v>2876.161</v>
      </c>
      <c r="L21" s="27">
        <f>((K21/J21)-1)*100</f>
        <v>172.28663475019857</v>
      </c>
      <c r="M21" s="29"/>
    </row>
    <row r="22" spans="1:13" ht="9">
      <c r="A22" s="20" t="s">
        <v>6</v>
      </c>
      <c r="B22" s="44">
        <v>0</v>
      </c>
      <c r="C22" s="21">
        <v>2640.478</v>
      </c>
      <c r="D22" s="22">
        <v>5038.120000000001</v>
      </c>
      <c r="E22" s="22">
        <v>23015.918</v>
      </c>
      <c r="F22" s="22">
        <v>38116</v>
      </c>
      <c r="G22" s="22">
        <v>37931.119</v>
      </c>
      <c r="H22" s="22">
        <v>38242.023</v>
      </c>
      <c r="I22" s="22">
        <v>20618.946</v>
      </c>
      <c r="J22" s="22">
        <v>22570.128999999997</v>
      </c>
      <c r="K22" s="22">
        <v>21730.379</v>
      </c>
      <c r="L22" s="27">
        <f>((K22/J22)-1)*100</f>
        <v>-3.7206256109568403</v>
      </c>
      <c r="M22" s="29"/>
    </row>
    <row r="23" spans="1:13" ht="9">
      <c r="A23" s="20"/>
      <c r="B23" s="23"/>
      <c r="C23" s="24"/>
      <c r="D23" s="24"/>
      <c r="E23" s="23"/>
      <c r="F23" s="23"/>
      <c r="G23" s="23"/>
      <c r="H23" s="23"/>
      <c r="I23" s="23"/>
      <c r="J23" s="23"/>
      <c r="K23" s="23"/>
      <c r="M23" s="29"/>
    </row>
    <row r="24" spans="1:13" ht="9">
      <c r="A24" s="14" t="s">
        <v>7</v>
      </c>
      <c r="B24" s="19">
        <f aca="true" t="shared" si="4" ref="B24:K24">SUM(B25:B27)</f>
        <v>4.092</v>
      </c>
      <c r="C24" s="16">
        <f t="shared" si="4"/>
        <v>13.497</v>
      </c>
      <c r="D24" s="16">
        <f t="shared" si="4"/>
        <v>6009.494000000001</v>
      </c>
      <c r="E24" s="16">
        <f t="shared" si="4"/>
        <v>38024.034</v>
      </c>
      <c r="F24" s="16">
        <f t="shared" si="4"/>
        <v>55845</v>
      </c>
      <c r="G24" s="16">
        <f t="shared" si="4"/>
        <v>79624</v>
      </c>
      <c r="H24" s="16">
        <f t="shared" si="4"/>
        <v>103538.272</v>
      </c>
      <c r="I24" s="16">
        <f t="shared" si="4"/>
        <v>102064.03899999999</v>
      </c>
      <c r="J24" s="16">
        <f t="shared" si="4"/>
        <v>124968.80399999999</v>
      </c>
      <c r="K24" s="16">
        <f t="shared" si="4"/>
        <v>139412.004</v>
      </c>
      <c r="L24" s="26">
        <f>((K24/J24)-1)*100</f>
        <v>11.557444368276105</v>
      </c>
      <c r="M24" s="29"/>
    </row>
    <row r="25" spans="1:13" ht="9">
      <c r="A25" s="20" t="s">
        <v>19</v>
      </c>
      <c r="B25" s="21">
        <v>4.092</v>
      </c>
      <c r="C25" s="21">
        <v>13.497</v>
      </c>
      <c r="D25" s="22">
        <v>1.634</v>
      </c>
      <c r="E25" s="22">
        <v>924.751</v>
      </c>
      <c r="F25" s="22">
        <v>2823</v>
      </c>
      <c r="G25" s="22">
        <v>8647</v>
      </c>
      <c r="H25" s="22">
        <v>13728.314</v>
      </c>
      <c r="I25" s="22">
        <v>14068.377</v>
      </c>
      <c r="J25" s="22">
        <v>21520.969</v>
      </c>
      <c r="K25" s="22">
        <v>29691.119999999995</v>
      </c>
      <c r="L25" s="27">
        <f>((K25/J25)-1)*100</f>
        <v>37.963676263833634</v>
      </c>
      <c r="M25" s="29"/>
    </row>
    <row r="26" spans="1:13" ht="9">
      <c r="A26" s="20" t="s">
        <v>26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22">
        <v>3094.0589999999997</v>
      </c>
      <c r="K26" s="22">
        <v>5730.386</v>
      </c>
      <c r="L26" s="27">
        <f>((K26/J26)-1)*100</f>
        <v>85.20609981904033</v>
      </c>
      <c r="M26" s="29"/>
    </row>
    <row r="27" spans="1:13" ht="9">
      <c r="A27" s="20" t="s">
        <v>8</v>
      </c>
      <c r="B27" s="44">
        <v>0</v>
      </c>
      <c r="C27" s="44">
        <v>0</v>
      </c>
      <c r="D27" s="22">
        <v>6007.860000000001</v>
      </c>
      <c r="E27" s="22">
        <v>37099.283</v>
      </c>
      <c r="F27" s="22">
        <v>53022</v>
      </c>
      <c r="G27" s="22">
        <v>70977</v>
      </c>
      <c r="H27" s="22">
        <v>89809.958</v>
      </c>
      <c r="I27" s="22">
        <v>87995.66199999998</v>
      </c>
      <c r="J27" s="22">
        <v>100353.77599999998</v>
      </c>
      <c r="K27" s="22">
        <v>103990.49799999999</v>
      </c>
      <c r="L27" s="27">
        <f>((K27/J27)-1)*100</f>
        <v>3.6239015062074165</v>
      </c>
      <c r="M27" s="29"/>
    </row>
    <row r="28" spans="1:13" ht="9">
      <c r="A28" s="20"/>
      <c r="B28" s="23"/>
      <c r="C28" s="24"/>
      <c r="D28" s="24"/>
      <c r="E28" s="23"/>
      <c r="F28" s="23"/>
      <c r="G28" s="23"/>
      <c r="H28" s="23"/>
      <c r="I28" s="23"/>
      <c r="J28" s="23"/>
      <c r="K28" s="23"/>
      <c r="M28" s="29"/>
    </row>
    <row r="29" spans="1:13" ht="9">
      <c r="A29" s="14" t="s">
        <v>9</v>
      </c>
      <c r="B29" s="45">
        <f aca="true" t="shared" si="5" ref="B29:K29">SUM(B30:B32)</f>
        <v>0</v>
      </c>
      <c r="C29" s="16">
        <f t="shared" si="5"/>
        <v>1237.43</v>
      </c>
      <c r="D29" s="16">
        <f t="shared" si="5"/>
        <v>9723.984999999999</v>
      </c>
      <c r="E29" s="16">
        <f t="shared" si="5"/>
        <v>50225.93</v>
      </c>
      <c r="F29" s="16">
        <f t="shared" si="5"/>
        <v>66686</v>
      </c>
      <c r="G29" s="16">
        <f t="shared" si="5"/>
        <v>108932</v>
      </c>
      <c r="H29" s="16">
        <f t="shared" si="5"/>
        <v>114592.44450000001</v>
      </c>
      <c r="I29" s="16">
        <f t="shared" si="5"/>
        <v>128680.862</v>
      </c>
      <c r="J29" s="16">
        <f t="shared" si="5"/>
        <v>138223.07400000002</v>
      </c>
      <c r="K29" s="16">
        <f t="shared" si="5"/>
        <v>167509.107</v>
      </c>
      <c r="L29" s="26">
        <f>((K29/J29)-1)*100</f>
        <v>21.18751388787661</v>
      </c>
      <c r="M29" s="29"/>
    </row>
    <row r="30" spans="1:13" ht="9">
      <c r="A30" s="20" t="s">
        <v>10</v>
      </c>
      <c r="B30" s="44">
        <v>0</v>
      </c>
      <c r="C30" s="44">
        <v>0</v>
      </c>
      <c r="D30" s="21">
        <v>0</v>
      </c>
      <c r="E30" s="44">
        <v>0</v>
      </c>
      <c r="F30" s="22">
        <v>1011</v>
      </c>
      <c r="G30" s="22">
        <v>1783</v>
      </c>
      <c r="H30" s="22">
        <v>5029.428</v>
      </c>
      <c r="I30" s="22">
        <v>9540.076</v>
      </c>
      <c r="J30" s="22">
        <v>23746.725000000002</v>
      </c>
      <c r="K30" s="22">
        <v>27033.275</v>
      </c>
      <c r="L30" s="27">
        <f>((K30/J30)-1)*100</f>
        <v>13.840013728208822</v>
      </c>
      <c r="M30" s="29"/>
    </row>
    <row r="31" spans="1:13" ht="9">
      <c r="A31" s="20" t="s">
        <v>20</v>
      </c>
      <c r="B31" s="44">
        <v>0</v>
      </c>
      <c r="C31" s="21">
        <v>2.01</v>
      </c>
      <c r="D31" s="21">
        <v>1862.4770000000003</v>
      </c>
      <c r="E31" s="22">
        <v>29100.935999999998</v>
      </c>
      <c r="F31" s="22">
        <v>39383</v>
      </c>
      <c r="G31" s="22">
        <v>62959</v>
      </c>
      <c r="H31" s="22">
        <v>60315.35650000001</v>
      </c>
      <c r="I31" s="22">
        <v>57165.047</v>
      </c>
      <c r="J31" s="22">
        <v>49385.436</v>
      </c>
      <c r="K31" s="22">
        <v>68041.715</v>
      </c>
      <c r="L31" s="27">
        <f>((K31/J31)-1)*100</f>
        <v>37.776884261991725</v>
      </c>
      <c r="M31" s="29"/>
    </row>
    <row r="32" spans="1:13" ht="9">
      <c r="A32" s="20" t="s">
        <v>11</v>
      </c>
      <c r="B32" s="44">
        <v>0</v>
      </c>
      <c r="C32" s="21">
        <v>1235.42</v>
      </c>
      <c r="D32" s="21">
        <v>7861.507999999999</v>
      </c>
      <c r="E32" s="22">
        <v>21124.994000000002</v>
      </c>
      <c r="F32" s="22">
        <v>26292</v>
      </c>
      <c r="G32" s="22">
        <v>44190</v>
      </c>
      <c r="H32" s="22">
        <v>49247.66</v>
      </c>
      <c r="I32" s="22">
        <v>61975.739</v>
      </c>
      <c r="J32" s="22">
        <v>65090.913</v>
      </c>
      <c r="K32" s="22">
        <v>72434.117</v>
      </c>
      <c r="L32" s="27">
        <f>((K32/J32)-1)*100</f>
        <v>11.28145798170015</v>
      </c>
      <c r="M32" s="29"/>
    </row>
    <row r="33" spans="1:12" ht="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4" ht="9">
      <c r="A34" s="7" t="s">
        <v>25</v>
      </c>
      <c r="B34" s="6"/>
      <c r="C34" s="6"/>
      <c r="D34" s="6"/>
    </row>
    <row r="35" spans="1:4" ht="9">
      <c r="A35" s="8" t="s">
        <v>23</v>
      </c>
      <c r="B35" s="6"/>
      <c r="C35" s="6"/>
      <c r="D35" s="6"/>
    </row>
    <row r="36" spans="1:4" ht="9">
      <c r="A36" s="9"/>
      <c r="B36" s="6"/>
      <c r="C36" s="6"/>
      <c r="D36" s="6"/>
    </row>
    <row r="37" spans="2:1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43" spans="2:4" ht="9">
      <c r="B43" s="5"/>
      <c r="C43" s="5"/>
      <c r="D43" s="5"/>
    </row>
    <row r="45" spans="1:4" ht="9">
      <c r="A45" s="4"/>
      <c r="B45" s="4"/>
      <c r="C45" s="4"/>
      <c r="D45" s="4"/>
    </row>
  </sheetData>
  <sheetProtection/>
  <mergeCells count="4">
    <mergeCell ref="A3:A4"/>
    <mergeCell ref="A1:H1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2015-06-22T19:09:52Z</cp:lastPrinted>
  <dcterms:created xsi:type="dcterms:W3CDTF">2001-03-20T19:06:52Z</dcterms:created>
  <dcterms:modified xsi:type="dcterms:W3CDTF">2015-06-22T19:11:00Z</dcterms:modified>
  <cp:category/>
  <cp:version/>
  <cp:contentType/>
  <cp:contentStatus/>
</cp:coreProperties>
</file>