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30" yWindow="2910" windowWidth="12840" windowHeight="6375" activeTab="0"/>
  </bookViews>
  <sheets>
    <sheet name="T2.52" sheetId="1" r:id="rId1"/>
    <sheet name="Gráfico 31 e 32" sheetId="2" state="hidden" r:id="rId2"/>
    <sheet name="Figura 08" sheetId="3" state="hidden" r:id="rId3"/>
  </sheets>
  <definedNames>
    <definedName name="_Fill" hidden="1">'T2.52'!#REF!</definedName>
    <definedName name="_xlnm.Print_Area" localSheetId="0">'T2.52'!$A$1:$L$26</definedName>
  </definedNames>
  <calcPr fullCalcOnLoad="1"/>
</workbook>
</file>

<file path=xl/sharedStrings.xml><?xml version="1.0" encoding="utf-8"?>
<sst xmlns="http://schemas.openxmlformats.org/spreadsheetml/2006/main" count="92" uniqueCount="51">
  <si>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</si>
  <si>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</si>
  <si>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</si>
  <si>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</si>
  <si>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</si>
  <si>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</si>
  <si>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</si>
  <si>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</si>
  <si>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</si>
  <si>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</si>
  <si>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</si>
  <si>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</si>
  <si>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</si>
  <si>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</si>
  <si>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</si>
  <si>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</si>
  <si>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</si>
  <si>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</si>
  <si>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</si>
  <si>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</si>
  <si>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</si>
  <si>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</si>
  <si>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</si>
  <si>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</si>
  <si>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</si>
  <si>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</si>
  <si>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</si>
  <si>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</si>
  <si>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</si>
  <si>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</si>
  <si>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</si>
  <si>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Derivados de petróleo</t>
  </si>
  <si>
    <t>Total</t>
  </si>
  <si>
    <t>Energéticos</t>
  </si>
  <si>
    <t>Gasolina A</t>
  </si>
  <si>
    <t>Óleo diesel</t>
  </si>
  <si>
    <t xml:space="preserve">Óleo combustível </t>
  </si>
  <si>
    <t>Óleo lubrificante</t>
  </si>
  <si>
    <t>Coque</t>
  </si>
  <si>
    <t>QAV</t>
  </si>
  <si>
    <t>Gasolina de aviação</t>
  </si>
  <si>
    <t>Asfalto</t>
  </si>
  <si>
    <r>
      <t>Importação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</si>
  <si>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GLP</t>
    </r>
    <r>
      <rPr>
        <vertAlign val="superscript"/>
        <sz val="7"/>
        <rFont val="Helvetica Neue"/>
        <family val="2"/>
      </rPr>
      <t>1</t>
    </r>
  </si>
  <si>
    <r>
      <t>Outros</t>
    </r>
    <r>
      <rPr>
        <vertAlign val="superscript"/>
        <sz val="7"/>
        <rFont val="Helvetica Neue"/>
        <family val="2"/>
      </rPr>
      <t>2</t>
    </r>
  </si>
  <si>
    <t xml:space="preserve">Fonte: MDIC/Secex. </t>
  </si>
  <si>
    <t xml:space="preserve">Não energéticos </t>
  </si>
  <si>
    <r>
      <t>1</t>
    </r>
    <r>
      <rPr>
        <sz val="7"/>
        <rFont val="Helvetica Neue"/>
        <family val="0"/>
      </rPr>
      <t>Inclui propano e butano.</t>
    </r>
    <r>
      <rPr>
        <vertAlign val="superscript"/>
        <sz val="7"/>
        <rFont val="Helvetica Neue"/>
        <family val="0"/>
      </rPr>
      <t xml:space="preserve"> 2</t>
    </r>
    <r>
      <rPr>
        <sz val="7"/>
        <rFont val="Helvetica Neue"/>
        <family val="0"/>
      </rPr>
      <t>Inclui outros derivados não energéticos.</t>
    </r>
  </si>
  <si>
    <t>..</t>
  </si>
  <si>
    <t>14/13
%</t>
  </si>
  <si>
    <t>Tabela 2.52 – Importação de derivados de petróleo, energéticos e não energéticos – 2005-2014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</si>
</sst>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_(* #,##0.000_);_(* \(#,##0.000\);_(* &quot;-&quot;??_);_(@_)"/>
    <numFmt numFmtId="208" formatCode="0.0%"/>
    <numFmt numFmtId="209" formatCode="#,##0.0"/>
    <numFmt numFmtId="210" formatCode="_(* #,##0.0_);_(* \(#,##0.0\);_(* &quot;-&quot;?_);_(@_)"/>
    <numFmt numFmtId="211" formatCode="#,##0.000"/>
    <numFmt numFmtId="212" formatCode="#,##0.0000"/>
  </numFmts>
  <fonts count="7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12"/>
      <color indexed="8"/>
      <name val="Arial"/>
      <family val="2"/>
    </font>
    <font>
      <sz val="9.25"/>
      <color indexed="8"/>
      <name val="Arial"/>
      <family val="2"/>
    </font>
    <font>
      <sz val="9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4.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.25"/>
      <color indexed="8"/>
      <name val="Arial"/>
      <family val="2"/>
    </font>
    <font>
      <b/>
      <vertAlign val="superscript"/>
      <sz val="10.25"/>
      <color indexed="8"/>
      <name val="Arial"/>
      <family val="2"/>
    </font>
    <font>
      <b/>
      <sz val="10.75"/>
      <color indexed="8"/>
      <name val="Arial"/>
      <family val="2"/>
    </font>
    <font>
      <b/>
      <vertAlign val="superscript"/>
      <sz val="10.75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9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53" applyNumberFormat="1" applyFont="1" applyAlignment="1">
      <alignment/>
    </xf>
    <xf numFmtId="197" fontId="17" fillId="0" borderId="0" xfId="53" applyNumberFormat="1" applyFont="1" applyAlignment="1">
      <alignment/>
    </xf>
    <xf numFmtId="197" fontId="18" fillId="0" borderId="0" xfId="53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53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53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196" fontId="23" fillId="33" borderId="0" xfId="53" applyNumberFormat="1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left" vertical="center"/>
    </xf>
    <xf numFmtId="196" fontId="21" fillId="33" borderId="0" xfId="53" applyNumberFormat="1" applyFont="1" applyFill="1" applyBorder="1" applyAlignment="1" applyProtection="1">
      <alignment horizontal="right" vertical="center" wrapText="1"/>
      <protection/>
    </xf>
    <xf numFmtId="9" fontId="20" fillId="33" borderId="0" xfId="51" applyFont="1" applyFill="1" applyBorder="1" applyAlignment="1">
      <alignment/>
    </xf>
    <xf numFmtId="0" fontId="20" fillId="33" borderId="0" xfId="0" applyFont="1" applyFill="1" applyBorder="1" applyAlignment="1">
      <alignment horizontal="left" vertical="center"/>
    </xf>
    <xf numFmtId="196" fontId="20" fillId="33" borderId="0" xfId="53" applyNumberFormat="1" applyFont="1" applyFill="1" applyBorder="1" applyAlignment="1" applyProtection="1">
      <alignment horizontal="right" wrapText="1"/>
      <protection/>
    </xf>
    <xf numFmtId="208" fontId="20" fillId="33" borderId="0" xfId="51" applyNumberFormat="1" applyFont="1" applyFill="1" applyBorder="1" applyAlignment="1">
      <alignment/>
    </xf>
    <xf numFmtId="0" fontId="21" fillId="33" borderId="0" xfId="0" applyFont="1" applyFill="1" applyBorder="1" applyAlignment="1">
      <alignment vertical="center"/>
    </xf>
    <xf numFmtId="0" fontId="20" fillId="33" borderId="11" xfId="0" applyFont="1" applyFill="1" applyBorder="1" applyAlignment="1">
      <alignment/>
    </xf>
    <xf numFmtId="37" fontId="20" fillId="33" borderId="11" xfId="0" applyNumberFormat="1" applyFont="1" applyFill="1" applyBorder="1" applyAlignment="1">
      <alignment/>
    </xf>
    <xf numFmtId="198" fontId="20" fillId="33" borderId="11" xfId="0" applyNumberFormat="1" applyFont="1" applyFill="1" applyBorder="1" applyAlignment="1">
      <alignment/>
    </xf>
    <xf numFmtId="207" fontId="20" fillId="33" borderId="11" xfId="53" applyNumberFormat="1" applyFont="1" applyFill="1" applyBorder="1" applyAlignment="1">
      <alignment/>
    </xf>
    <xf numFmtId="197" fontId="20" fillId="33" borderId="11" xfId="53" applyNumberFormat="1" applyFont="1" applyFill="1" applyBorder="1" applyAlignment="1">
      <alignment/>
    </xf>
    <xf numFmtId="197" fontId="20" fillId="33" borderId="0" xfId="53" applyNumberFormat="1" applyFont="1" applyFill="1" applyBorder="1" applyAlignment="1">
      <alignment/>
    </xf>
    <xf numFmtId="171" fontId="20" fillId="33" borderId="11" xfId="53" applyFont="1" applyFill="1" applyBorder="1" applyAlignment="1">
      <alignment/>
    </xf>
    <xf numFmtId="0" fontId="23" fillId="33" borderId="0" xfId="0" applyFont="1" applyFill="1" applyBorder="1" applyAlignment="1">
      <alignment vertical="center"/>
    </xf>
    <xf numFmtId="37" fontId="23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207" fontId="23" fillId="33" borderId="0" xfId="53" applyNumberFormat="1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/>
    </xf>
    <xf numFmtId="207" fontId="20" fillId="33" borderId="0" xfId="53" applyNumberFormat="1" applyFont="1" applyFill="1" applyBorder="1" applyAlignment="1">
      <alignment horizontal="right" vertical="center" wrapText="1"/>
    </xf>
    <xf numFmtId="209" fontId="21" fillId="33" borderId="0" xfId="0" applyNumberFormat="1" applyFont="1" applyFill="1" applyBorder="1" applyAlignment="1">
      <alignment/>
    </xf>
    <xf numFmtId="4" fontId="21" fillId="33" borderId="0" xfId="53" applyNumberFormat="1" applyFont="1" applyFill="1" applyBorder="1" applyAlignment="1" applyProtection="1">
      <alignment horizontal="right" vertical="center" wrapText="1"/>
      <protection/>
    </xf>
    <xf numFmtId="209" fontId="20" fillId="33" borderId="0" xfId="0" applyNumberFormat="1" applyFont="1" applyFill="1" applyBorder="1" applyAlignment="1">
      <alignment/>
    </xf>
    <xf numFmtId="209" fontId="20" fillId="33" borderId="0" xfId="0" applyNumberFormat="1" applyFont="1" applyFill="1" applyBorder="1" applyAlignment="1">
      <alignment vertical="center"/>
    </xf>
    <xf numFmtId="209" fontId="20" fillId="33" borderId="0" xfId="53" applyNumberFormat="1" applyFont="1" applyFill="1" applyBorder="1" applyAlignment="1" applyProtection="1">
      <alignment horizontal="right" wrapText="1"/>
      <protection/>
    </xf>
    <xf numFmtId="0" fontId="20" fillId="33" borderId="0" xfId="0" applyFont="1" applyFill="1" applyBorder="1" applyAlignment="1">
      <alignment horizontal="left" vertical="center"/>
    </xf>
    <xf numFmtId="171" fontId="20" fillId="33" borderId="0" xfId="53" applyFont="1" applyFill="1" applyBorder="1" applyAlignment="1" applyProtection="1">
      <alignment horizontal="right" wrapText="1"/>
      <protection/>
    </xf>
    <xf numFmtId="211" fontId="20" fillId="33" borderId="0" xfId="0" applyNumberFormat="1" applyFont="1" applyFill="1" applyBorder="1" applyAlignment="1">
      <alignment/>
    </xf>
    <xf numFmtId="207" fontId="20" fillId="33" borderId="0" xfId="53" applyNumberFormat="1" applyFont="1" applyFill="1" applyBorder="1" applyAlignment="1" applyProtection="1">
      <alignment horizontal="right" wrapText="1"/>
      <protection/>
    </xf>
    <xf numFmtId="0" fontId="19" fillId="33" borderId="0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0925"/>
          <c:w val="0.68375"/>
          <c:h val="0.8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45674601"/>
        <c:axId val="8418226"/>
      </c:barChart>
      <c:catAx>
        <c:axId val="45674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418226"/>
        <c:crosses val="autoZero"/>
        <c:auto val="1"/>
        <c:lblOffset val="100"/>
        <c:tickLblSkip val="1"/>
        <c:noMultiLvlLbl val="0"/>
      </c:catAx>
      <c:valAx>
        <c:axId val="8418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674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44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0925"/>
          <c:w val="0.6845"/>
          <c:h val="0.88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8655171"/>
        <c:axId val="10787676"/>
      </c:barChart>
      <c:catAx>
        <c:axId val="8655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787676"/>
        <c:crosses val="autoZero"/>
        <c:auto val="1"/>
        <c:lblOffset val="100"/>
        <c:tickLblSkip val="1"/>
        <c:noMultiLvlLbl val="0"/>
      </c:catAx>
      <c:valAx>
        <c:axId val="10787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6551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57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975"/>
          <c:y val="0.74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"/>
          <c:y val="0.2895"/>
          <c:w val="0.56725"/>
          <c:h val="0.482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2009775"/>
        <a:ext cx="6096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8162925"/>
        <a:ext cx="60960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723900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90575" y="1495425"/>
        <a:ext cx="60293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28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4.88671875" style="28" customWidth="1"/>
    <col min="2" max="12" width="6.3359375" style="28" customWidth="1"/>
    <col min="13" max="13" width="5.5546875" style="28" customWidth="1"/>
    <col min="14" max="14" width="11.5546875" style="28" customWidth="1"/>
    <col min="15" max="15" width="3.77734375" style="28" customWidth="1"/>
    <col min="16" max="16" width="4.21484375" style="28" customWidth="1"/>
    <col min="17" max="17" width="4.6640625" style="28" customWidth="1"/>
    <col min="18" max="18" width="4.21484375" style="28" customWidth="1"/>
    <col min="19" max="20" width="5.3359375" style="28" customWidth="1"/>
    <col min="21" max="16384" width="11.5546875" style="28" customWidth="1"/>
  </cols>
  <sheetData>
    <row r="1" spans="1:12" ht="12">
      <c r="A1" s="64" t="s">
        <v>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9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0.5" customHeight="1">
      <c r="A3" s="65" t="s">
        <v>31</v>
      </c>
      <c r="B3" s="69" t="s">
        <v>42</v>
      </c>
      <c r="C3" s="70"/>
      <c r="D3" s="70"/>
      <c r="E3" s="70"/>
      <c r="F3" s="70"/>
      <c r="G3" s="70"/>
      <c r="H3" s="70"/>
      <c r="I3" s="70"/>
      <c r="J3" s="70"/>
      <c r="K3" s="70"/>
      <c r="L3" s="67" t="s">
        <v>49</v>
      </c>
    </row>
    <row r="4" spans="1:12" ht="10.5" customHeight="1">
      <c r="A4" s="66"/>
      <c r="B4" s="30">
        <v>2005</v>
      </c>
      <c r="C4" s="30">
        <v>2006</v>
      </c>
      <c r="D4" s="30">
        <v>2007</v>
      </c>
      <c r="E4" s="30">
        <v>2008</v>
      </c>
      <c r="F4" s="30">
        <v>2009</v>
      </c>
      <c r="G4" s="30">
        <v>2010</v>
      </c>
      <c r="H4" s="30">
        <v>2011</v>
      </c>
      <c r="I4" s="30">
        <v>2012</v>
      </c>
      <c r="J4" s="30">
        <v>2013</v>
      </c>
      <c r="K4" s="30">
        <v>2014</v>
      </c>
      <c r="L4" s="68"/>
    </row>
    <row r="5" spans="1:12" ht="9.75" customHeight="1">
      <c r="A5" s="31"/>
      <c r="B5" s="33"/>
      <c r="C5" s="33"/>
      <c r="D5" s="33"/>
      <c r="E5" s="33"/>
      <c r="L5" s="32"/>
    </row>
    <row r="6" spans="1:14" ht="9.75" customHeight="1">
      <c r="A6" s="34" t="s">
        <v>32</v>
      </c>
      <c r="B6" s="35">
        <f aca="true" t="shared" si="0" ref="B6:H6">B8+B16</f>
        <v>10921.63647097307</v>
      </c>
      <c r="C6" s="35">
        <f t="shared" si="0"/>
        <v>13501.296526697297</v>
      </c>
      <c r="D6" s="55">
        <f t="shared" si="0"/>
        <v>15959.499572092605</v>
      </c>
      <c r="E6" s="55">
        <f t="shared" si="0"/>
        <v>17913.74102876002</v>
      </c>
      <c r="F6" s="55">
        <f t="shared" si="0"/>
        <v>15936.725</v>
      </c>
      <c r="G6" s="55">
        <f t="shared" si="0"/>
        <v>27375.38</v>
      </c>
      <c r="H6" s="55">
        <f t="shared" si="0"/>
        <v>30314.904000000002</v>
      </c>
      <c r="I6" s="55">
        <f>I8+I16</f>
        <v>27177.621</v>
      </c>
      <c r="J6" s="55">
        <f>J8+J16</f>
        <v>30619.38</v>
      </c>
      <c r="K6" s="55">
        <f>K8+K16</f>
        <v>31278.321</v>
      </c>
      <c r="L6" s="56">
        <f>100*(K6-J6)/J6</f>
        <v>2.1520390027492353</v>
      </c>
      <c r="N6" s="36"/>
    </row>
    <row r="7" spans="1:14" ht="9.75" customHeight="1">
      <c r="A7" s="37"/>
      <c r="B7" s="54"/>
      <c r="C7" s="54"/>
      <c r="D7" s="57"/>
      <c r="E7" s="62"/>
      <c r="F7" s="62"/>
      <c r="G7" s="62"/>
      <c r="H7" s="62"/>
      <c r="I7" s="62"/>
      <c r="J7" s="62"/>
      <c r="K7" s="62"/>
      <c r="L7" s="56"/>
      <c r="N7" s="36"/>
    </row>
    <row r="8" spans="1:19" ht="9.75" customHeight="1">
      <c r="A8" s="34" t="s">
        <v>33</v>
      </c>
      <c r="B8" s="35">
        <f aca="true" t="shared" si="1" ref="B8:I8">SUM(B9:B14)</f>
        <v>3767.4330502168386</v>
      </c>
      <c r="C8" s="35">
        <f t="shared" si="1"/>
        <v>6111.288258940249</v>
      </c>
      <c r="D8" s="55">
        <f t="shared" si="1"/>
        <v>7912.099109617077</v>
      </c>
      <c r="E8" s="55">
        <f t="shared" si="1"/>
        <v>9713.494042088429</v>
      </c>
      <c r="F8" s="55">
        <f t="shared" si="1"/>
        <v>7354.65</v>
      </c>
      <c r="G8" s="55">
        <f t="shared" si="1"/>
        <v>14724.395999999999</v>
      </c>
      <c r="H8" s="55">
        <f t="shared" si="1"/>
        <v>17427.425</v>
      </c>
      <c r="I8" s="55">
        <f t="shared" si="1"/>
        <v>16152.356</v>
      </c>
      <c r="J8" s="55">
        <f>SUM(J9:J14)</f>
        <v>18543.415</v>
      </c>
      <c r="K8" s="55">
        <f>SUM(K9:K14)</f>
        <v>19217.445</v>
      </c>
      <c r="L8" s="56">
        <f aca="true" t="shared" si="2" ref="L8:L23">100*(K8-J8)/J8</f>
        <v>3.6348752373821047</v>
      </c>
      <c r="M8" s="39"/>
      <c r="N8" s="36"/>
      <c r="O8" s="36"/>
      <c r="P8" s="36"/>
      <c r="Q8" s="36"/>
      <c r="R8" s="36"/>
      <c r="S8" s="36"/>
    </row>
    <row r="9" spans="1:19" ht="9.75" customHeight="1">
      <c r="A9" s="31" t="s">
        <v>34</v>
      </c>
      <c r="B9" s="38">
        <v>71.1624946091644</v>
      </c>
      <c r="C9" s="38">
        <v>28.247423180592996</v>
      </c>
      <c r="D9" s="58">
        <v>10.012297843665769</v>
      </c>
      <c r="E9" s="58">
        <v>0.15028571428571424</v>
      </c>
      <c r="F9" s="58">
        <v>0.022</v>
      </c>
      <c r="G9" s="58">
        <v>505.125</v>
      </c>
      <c r="H9" s="58">
        <v>2186.78</v>
      </c>
      <c r="I9" s="58">
        <v>3780.199</v>
      </c>
      <c r="J9" s="58">
        <v>2878.042</v>
      </c>
      <c r="K9" s="58">
        <v>2176.993</v>
      </c>
      <c r="L9" s="56">
        <f t="shared" si="2"/>
        <v>-24.358539590457678</v>
      </c>
      <c r="M9" s="39"/>
      <c r="N9" s="36"/>
      <c r="O9" s="36"/>
      <c r="P9" s="36"/>
      <c r="Q9" s="36"/>
      <c r="R9" s="36"/>
      <c r="S9" s="36"/>
    </row>
    <row r="10" spans="1:19" ht="9.75" customHeight="1">
      <c r="A10" s="31" t="s">
        <v>40</v>
      </c>
      <c r="B10" s="38">
        <v>0</v>
      </c>
      <c r="C10" s="38">
        <v>0</v>
      </c>
      <c r="D10" s="61">
        <v>0</v>
      </c>
      <c r="E10" s="61">
        <v>0</v>
      </c>
      <c r="F10" s="38">
        <v>3.052</v>
      </c>
      <c r="G10" s="38">
        <v>6.19</v>
      </c>
      <c r="H10" s="38">
        <v>6.124</v>
      </c>
      <c r="I10" s="38">
        <v>6.198</v>
      </c>
      <c r="J10" s="38">
        <v>0</v>
      </c>
      <c r="K10" s="38">
        <v>0</v>
      </c>
      <c r="L10" s="56" t="s">
        <v>48</v>
      </c>
      <c r="M10" s="39"/>
      <c r="N10" s="36"/>
      <c r="O10" s="36"/>
      <c r="P10" s="36"/>
      <c r="Q10" s="36"/>
      <c r="R10" s="36"/>
      <c r="S10" s="36"/>
    </row>
    <row r="11" spans="1:19" ht="9.75" customHeight="1">
      <c r="A11" s="31" t="s">
        <v>43</v>
      </c>
      <c r="B11" s="38">
        <v>947.594233695652</v>
      </c>
      <c r="C11" s="38">
        <v>1585.465735507246</v>
      </c>
      <c r="D11" s="58">
        <v>1794.559713768116</v>
      </c>
      <c r="E11" s="58">
        <v>2188.8252432608692</v>
      </c>
      <c r="F11" s="58">
        <v>2556.674</v>
      </c>
      <c r="G11" s="58">
        <v>3122.575</v>
      </c>
      <c r="H11" s="58">
        <v>3389.71</v>
      </c>
      <c r="I11" s="58">
        <v>2520.255</v>
      </c>
      <c r="J11" s="58">
        <v>3324.43</v>
      </c>
      <c r="K11" s="58">
        <v>3862.921</v>
      </c>
      <c r="L11" s="56">
        <f t="shared" si="2"/>
        <v>16.197994844228937</v>
      </c>
      <c r="M11" s="39"/>
      <c r="N11" s="39"/>
      <c r="O11" s="36"/>
      <c r="P11" s="36"/>
      <c r="Q11" s="36"/>
      <c r="R11" s="36"/>
      <c r="S11" s="36"/>
    </row>
    <row r="12" spans="1:19" ht="9.75" customHeight="1">
      <c r="A12" s="31" t="s">
        <v>36</v>
      </c>
      <c r="B12" s="38">
        <v>52.9087472852912</v>
      </c>
      <c r="C12" s="38">
        <v>251.67546890424484</v>
      </c>
      <c r="D12" s="58">
        <v>116.87232576505433</v>
      </c>
      <c r="E12" s="58">
        <v>198.2985695952616</v>
      </c>
      <c r="F12" s="58">
        <v>10.234</v>
      </c>
      <c r="G12" s="58">
        <v>160.713</v>
      </c>
      <c r="H12" s="58">
        <v>709.368</v>
      </c>
      <c r="I12" s="58">
        <v>212.257</v>
      </c>
      <c r="J12" s="58">
        <v>96.25</v>
      </c>
      <c r="K12" s="58">
        <v>398.833</v>
      </c>
      <c r="L12" s="56">
        <f t="shared" si="2"/>
        <v>314.3719480519481</v>
      </c>
      <c r="M12" s="39"/>
      <c r="N12" s="36"/>
      <c r="O12" s="36"/>
      <c r="P12" s="36"/>
      <c r="Q12" s="36"/>
      <c r="R12" s="36"/>
      <c r="S12" s="36"/>
    </row>
    <row r="13" spans="1:19" ht="9.75" customHeight="1">
      <c r="A13" s="31" t="s">
        <v>35</v>
      </c>
      <c r="B13" s="38">
        <v>2371.30550704225</v>
      </c>
      <c r="C13" s="38">
        <v>3545.074538732395</v>
      </c>
      <c r="D13" s="58">
        <v>5099.405829812207</v>
      </c>
      <c r="E13" s="58">
        <v>5829.308983568074</v>
      </c>
      <c r="F13" s="58">
        <v>3515.042</v>
      </c>
      <c r="G13" s="58">
        <v>9006.996</v>
      </c>
      <c r="H13" s="58">
        <v>9332.789</v>
      </c>
      <c r="I13" s="58">
        <v>7970.204</v>
      </c>
      <c r="J13" s="58">
        <v>10283.044</v>
      </c>
      <c r="K13" s="58">
        <v>11275.109</v>
      </c>
      <c r="L13" s="56">
        <f t="shared" si="2"/>
        <v>9.647581008113946</v>
      </c>
      <c r="M13" s="39"/>
      <c r="N13" s="39"/>
      <c r="O13" s="36"/>
      <c r="P13" s="36"/>
      <c r="Q13" s="36"/>
      <c r="R13" s="36"/>
      <c r="S13" s="36"/>
    </row>
    <row r="14" spans="1:19" ht="9.75" customHeight="1">
      <c r="A14" s="31" t="s">
        <v>39</v>
      </c>
      <c r="B14" s="38">
        <v>324.462067584481</v>
      </c>
      <c r="C14" s="38">
        <v>700.8250926157698</v>
      </c>
      <c r="D14" s="57">
        <v>891.248942428035</v>
      </c>
      <c r="E14" s="57">
        <v>1496.9109599499375</v>
      </c>
      <c r="F14" s="57">
        <v>1269.626</v>
      </c>
      <c r="G14" s="57">
        <v>1922.797</v>
      </c>
      <c r="H14" s="57">
        <v>1802.654</v>
      </c>
      <c r="I14" s="57">
        <v>1663.243</v>
      </c>
      <c r="J14" s="57">
        <v>1961.649</v>
      </c>
      <c r="K14" s="57">
        <v>1503.589</v>
      </c>
      <c r="L14" s="56">
        <f t="shared" si="2"/>
        <v>-23.350762547224296</v>
      </c>
      <c r="M14" s="39"/>
      <c r="N14" s="36"/>
      <c r="O14" s="36"/>
      <c r="P14" s="36"/>
      <c r="Q14" s="36"/>
      <c r="R14" s="36"/>
      <c r="S14" s="36"/>
    </row>
    <row r="15" spans="1:19" ht="9.75" customHeight="1">
      <c r="A15" s="31"/>
      <c r="B15" s="38"/>
      <c r="C15" s="38"/>
      <c r="D15" s="59"/>
      <c r="E15" s="63"/>
      <c r="F15" s="63"/>
      <c r="G15" s="63"/>
      <c r="H15" s="63"/>
      <c r="I15" s="63"/>
      <c r="J15" s="63"/>
      <c r="K15" s="63"/>
      <c r="L15" s="56"/>
      <c r="M15" s="39"/>
      <c r="N15" s="36"/>
      <c r="O15" s="36"/>
      <c r="P15" s="36"/>
      <c r="Q15" s="36"/>
      <c r="R15" s="36"/>
      <c r="S15" s="36"/>
    </row>
    <row r="16" spans="1:19" ht="9.75" customHeight="1">
      <c r="A16" s="40" t="s">
        <v>46</v>
      </c>
      <c r="B16" s="35">
        <f aca="true" t="shared" si="3" ref="B16:H16">SUM(B17:B23)</f>
        <v>7154.203420756231</v>
      </c>
      <c r="C16" s="35">
        <f t="shared" si="3"/>
        <v>7390.008267757048</v>
      </c>
      <c r="D16" s="55">
        <f t="shared" si="3"/>
        <v>8047.400462475529</v>
      </c>
      <c r="E16" s="55">
        <f t="shared" si="3"/>
        <v>8200.246986671595</v>
      </c>
      <c r="F16" s="55">
        <f t="shared" si="3"/>
        <v>8582.075</v>
      </c>
      <c r="G16" s="55">
        <f t="shared" si="3"/>
        <v>12650.984000000002</v>
      </c>
      <c r="H16" s="55">
        <f t="shared" si="3"/>
        <v>12887.479000000001</v>
      </c>
      <c r="I16" s="55">
        <f>SUM(I17:I23)</f>
        <v>11025.265</v>
      </c>
      <c r="J16" s="55">
        <f>SUM(J17:J23)</f>
        <v>12075.965</v>
      </c>
      <c r="K16" s="55">
        <f>SUM(K17:K23)</f>
        <v>12060.876</v>
      </c>
      <c r="L16" s="56">
        <f t="shared" si="2"/>
        <v>-0.124950676819616</v>
      </c>
      <c r="M16" s="39"/>
      <c r="N16" s="39"/>
      <c r="O16" s="36"/>
      <c r="P16" s="36"/>
      <c r="Q16" s="36"/>
      <c r="R16" s="36"/>
      <c r="S16" s="36"/>
    </row>
    <row r="17" spans="1:19" ht="9.75" customHeight="1">
      <c r="A17" s="31" t="s">
        <v>41</v>
      </c>
      <c r="B17" s="38">
        <v>6.50218634146341</v>
      </c>
      <c r="C17" s="38">
        <v>7.98038536585366</v>
      </c>
      <c r="D17" s="58">
        <v>7.835231219512196</v>
      </c>
      <c r="E17" s="58">
        <v>4.84969756097561</v>
      </c>
      <c r="F17" s="58">
        <v>29.519</v>
      </c>
      <c r="G17" s="58">
        <v>249.85</v>
      </c>
      <c r="H17" s="58">
        <v>91.035</v>
      </c>
      <c r="I17" s="58">
        <v>103.68</v>
      </c>
      <c r="J17" s="58">
        <v>84.779</v>
      </c>
      <c r="K17" s="58">
        <v>26.754</v>
      </c>
      <c r="L17" s="56">
        <f t="shared" si="2"/>
        <v>-68.44265679000695</v>
      </c>
      <c r="M17" s="39"/>
      <c r="N17" s="36"/>
      <c r="O17" s="36"/>
      <c r="P17" s="36"/>
      <c r="Q17" s="36"/>
      <c r="R17" s="36"/>
      <c r="S17" s="36"/>
    </row>
    <row r="18" spans="1:19" ht="9.75" customHeight="1">
      <c r="A18" s="31" t="s">
        <v>38</v>
      </c>
      <c r="B18" s="38">
        <v>2284.15801346154</v>
      </c>
      <c r="C18" s="38">
        <v>2577.4918980769226</v>
      </c>
      <c r="D18" s="58">
        <v>3131.4020384615387</v>
      </c>
      <c r="E18" s="58">
        <v>3535.9652673076926</v>
      </c>
      <c r="F18" s="58">
        <v>3286.388</v>
      </c>
      <c r="G18" s="58">
        <v>3876.689</v>
      </c>
      <c r="H18" s="58">
        <v>4448.493</v>
      </c>
      <c r="I18" s="58">
        <v>3713.182</v>
      </c>
      <c r="J18" s="58">
        <v>3776.722</v>
      </c>
      <c r="K18" s="58">
        <v>3842.835</v>
      </c>
      <c r="L18" s="56">
        <f t="shared" si="2"/>
        <v>1.750539224226719</v>
      </c>
      <c r="M18" s="39"/>
      <c r="N18" s="36"/>
      <c r="O18" s="36"/>
      <c r="P18" s="36"/>
      <c r="Q18" s="36"/>
      <c r="R18" s="36"/>
      <c r="S18" s="36"/>
    </row>
    <row r="19" spans="1:19" ht="9.75" customHeight="1">
      <c r="A19" s="31" t="s">
        <v>6</v>
      </c>
      <c r="B19" s="38">
        <v>4275.15541595442</v>
      </c>
      <c r="C19" s="38">
        <v>4278.1595911680915</v>
      </c>
      <c r="D19" s="58">
        <v>4176.748401709402</v>
      </c>
      <c r="E19" s="58">
        <v>3593.727304843305</v>
      </c>
      <c r="F19" s="58">
        <v>4119.592</v>
      </c>
      <c r="G19" s="58">
        <v>6714.02</v>
      </c>
      <c r="H19" s="58">
        <v>7129.601</v>
      </c>
      <c r="I19" s="58">
        <v>6098.343</v>
      </c>
      <c r="J19" s="58">
        <v>7008.309</v>
      </c>
      <c r="K19" s="58">
        <v>6846.834</v>
      </c>
      <c r="L19" s="56">
        <f t="shared" si="2"/>
        <v>-2.3040508059790223</v>
      </c>
      <c r="M19" s="39"/>
      <c r="N19" s="36"/>
      <c r="O19" s="36"/>
      <c r="P19" s="36"/>
      <c r="Q19" s="36"/>
      <c r="R19" s="36"/>
      <c r="S19" s="36"/>
    </row>
    <row r="20" spans="1:19" ht="9.75" customHeight="1">
      <c r="A20" s="31" t="s">
        <v>37</v>
      </c>
      <c r="B20" s="38">
        <v>340.006579428571</v>
      </c>
      <c r="C20" s="38">
        <v>289.8813325714286</v>
      </c>
      <c r="D20" s="57">
        <v>435.50125942857153</v>
      </c>
      <c r="E20" s="57">
        <v>565.2821565714286</v>
      </c>
      <c r="F20" s="57">
        <v>459.276</v>
      </c>
      <c r="G20" s="57">
        <v>786.955</v>
      </c>
      <c r="H20" s="57">
        <v>731.069</v>
      </c>
      <c r="I20" s="57">
        <v>800.992</v>
      </c>
      <c r="J20" s="57">
        <v>862.544</v>
      </c>
      <c r="K20" s="57">
        <v>713.183</v>
      </c>
      <c r="L20" s="56">
        <f t="shared" si="2"/>
        <v>-17.316334007308612</v>
      </c>
      <c r="M20" s="39"/>
      <c r="N20" s="36"/>
      <c r="O20" s="36"/>
      <c r="P20" s="36"/>
      <c r="Q20" s="36"/>
      <c r="R20" s="36"/>
      <c r="S20" s="36"/>
    </row>
    <row r="21" spans="1:19" ht="9.75" customHeight="1">
      <c r="A21" s="31" t="s">
        <v>9</v>
      </c>
      <c r="B21" s="38">
        <v>5.30674756097561</v>
      </c>
      <c r="C21" s="38">
        <v>12.022712195121949</v>
      </c>
      <c r="D21" s="58">
        <v>21.442167073170733</v>
      </c>
      <c r="E21" s="58">
        <v>23.27846097560976</v>
      </c>
      <c r="F21" s="58">
        <v>34.959</v>
      </c>
      <c r="G21" s="58">
        <v>46.661</v>
      </c>
      <c r="H21" s="58">
        <v>55.287</v>
      </c>
      <c r="I21" s="58">
        <v>35.269</v>
      </c>
      <c r="J21" s="58">
        <v>31.904</v>
      </c>
      <c r="K21" s="58">
        <v>25.578</v>
      </c>
      <c r="L21" s="56">
        <f t="shared" si="2"/>
        <v>-19.828234704112337</v>
      </c>
      <c r="M21" s="39"/>
      <c r="N21" s="36"/>
      <c r="O21" s="36"/>
      <c r="P21" s="36"/>
      <c r="Q21" s="36"/>
      <c r="R21" s="36"/>
      <c r="S21" s="36"/>
    </row>
    <row r="22" spans="1:19" ht="9.75" customHeight="1">
      <c r="A22" s="31" t="s">
        <v>8</v>
      </c>
      <c r="B22" s="38">
        <v>216.444</v>
      </c>
      <c r="C22" s="38">
        <v>208.826</v>
      </c>
      <c r="D22" s="57">
        <v>256.807</v>
      </c>
      <c r="E22" s="57">
        <v>451.231</v>
      </c>
      <c r="F22" s="57">
        <v>617.516</v>
      </c>
      <c r="G22" s="57">
        <v>930.119</v>
      </c>
      <c r="H22" s="57">
        <v>385.303</v>
      </c>
      <c r="I22" s="57">
        <v>263.839</v>
      </c>
      <c r="J22" s="57">
        <v>303.291</v>
      </c>
      <c r="K22" s="57">
        <v>599.975</v>
      </c>
      <c r="L22" s="56">
        <f t="shared" si="2"/>
        <v>97.82156410839755</v>
      </c>
      <c r="M22" s="39"/>
      <c r="N22" s="36"/>
      <c r="O22" s="36"/>
      <c r="P22" s="36"/>
      <c r="Q22" s="36"/>
      <c r="R22" s="36"/>
      <c r="S22" s="36"/>
    </row>
    <row r="23" spans="1:19" ht="9.75" customHeight="1">
      <c r="A23" s="31" t="s">
        <v>44</v>
      </c>
      <c r="B23" s="38">
        <v>26.6304780092593</v>
      </c>
      <c r="C23" s="38">
        <v>15.6463483796296</v>
      </c>
      <c r="D23" s="57">
        <v>17.6643645833333</v>
      </c>
      <c r="E23" s="57">
        <v>25.913099412584415</v>
      </c>
      <c r="F23" s="57">
        <v>34.825</v>
      </c>
      <c r="G23" s="57">
        <v>46.69</v>
      </c>
      <c r="H23" s="57">
        <v>46.691</v>
      </c>
      <c r="I23" s="57">
        <v>9.96</v>
      </c>
      <c r="J23" s="57">
        <v>8.416</v>
      </c>
      <c r="K23" s="57">
        <v>5.717</v>
      </c>
      <c r="L23" s="56">
        <f t="shared" si="2"/>
        <v>-32.0698669201521</v>
      </c>
      <c r="M23" s="39"/>
      <c r="N23" s="36"/>
      <c r="O23" s="36"/>
      <c r="P23" s="36"/>
      <c r="Q23" s="36"/>
      <c r="R23" s="36"/>
      <c r="S23" s="36"/>
    </row>
    <row r="24" spans="1:15" ht="9.75" customHeight="1">
      <c r="A24" s="41"/>
      <c r="B24" s="42"/>
      <c r="C24" s="42"/>
      <c r="D24" s="42"/>
      <c r="E24" s="43"/>
      <c r="F24" s="47"/>
      <c r="G24" s="42"/>
      <c r="H24" s="41"/>
      <c r="I24" s="44"/>
      <c r="J24" s="45"/>
      <c r="K24" s="45"/>
      <c r="L24" s="41"/>
      <c r="O24" s="36"/>
    </row>
    <row r="25" spans="1:15" ht="9.75" customHeight="1">
      <c r="A25" s="52" t="s">
        <v>45</v>
      </c>
      <c r="B25" s="49"/>
      <c r="C25" s="49"/>
      <c r="D25" s="49"/>
      <c r="E25" s="49"/>
      <c r="F25" s="49"/>
      <c r="G25" s="49"/>
      <c r="H25" s="50"/>
      <c r="I25" s="51"/>
      <c r="J25" s="46"/>
      <c r="K25" s="46"/>
      <c r="O25" s="36"/>
    </row>
    <row r="26" spans="1:12" ht="9.75" customHeight="1">
      <c r="A26" s="53" t="s">
        <v>47</v>
      </c>
      <c r="B26" s="48"/>
      <c r="C26" s="48"/>
      <c r="D26" s="48"/>
      <c r="E26" s="48"/>
      <c r="F26" s="48"/>
      <c r="G26" s="48"/>
      <c r="H26" s="48"/>
      <c r="I26" s="48"/>
      <c r="J26" s="31"/>
      <c r="K26" s="58"/>
      <c r="L26" s="31"/>
    </row>
    <row r="27" ht="9">
      <c r="A27" s="60"/>
    </row>
    <row r="28" ht="9">
      <c r="K28" s="57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8.75">
      <c r="B3" s="72" t="s">
        <v>13</v>
      </c>
      <c r="C3" s="72"/>
      <c r="D3" s="72"/>
      <c r="E3" s="72"/>
      <c r="F3" s="72"/>
      <c r="G3" s="72"/>
      <c r="H3" s="72"/>
      <c r="I3" s="72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71" t="s">
        <v>11</v>
      </c>
      <c r="C5" s="71"/>
      <c r="D5" s="71"/>
      <c r="E5" s="71"/>
      <c r="F5" s="71"/>
      <c r="G5" s="71"/>
      <c r="H5" s="71"/>
      <c r="I5" s="71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71" t="s">
        <v>15</v>
      </c>
      <c r="C6" s="71"/>
      <c r="D6" s="71"/>
      <c r="E6" s="71"/>
      <c r="F6" s="71"/>
      <c r="G6" s="71"/>
      <c r="H6" s="71"/>
      <c r="I6" s="71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8.75">
      <c r="B8" s="72" t="s">
        <v>29</v>
      </c>
      <c r="C8" s="72"/>
      <c r="D8" s="72"/>
      <c r="E8" s="72"/>
      <c r="F8" s="72"/>
      <c r="G8" s="72"/>
      <c r="H8" s="72"/>
      <c r="I8" s="72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8.7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8.7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8.7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8.7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8.75">
      <c r="B33" s="72" t="s">
        <v>14</v>
      </c>
      <c r="C33" s="72"/>
      <c r="D33" s="72"/>
      <c r="E33" s="72"/>
      <c r="F33" s="72"/>
      <c r="G33" s="72"/>
      <c r="H33" s="72"/>
      <c r="I33" s="72"/>
    </row>
    <row r="34" spans="8:9" ht="16.5">
      <c r="H34" s="3"/>
      <c r="I34" s="5"/>
    </row>
    <row r="35" spans="2:9" ht="20.25">
      <c r="B35" s="71" t="s">
        <v>11</v>
      </c>
      <c r="C35" s="71"/>
      <c r="D35" s="71"/>
      <c r="E35" s="71"/>
      <c r="F35" s="71"/>
      <c r="G35" s="71"/>
      <c r="H35" s="71"/>
      <c r="I35" s="71"/>
    </row>
    <row r="36" spans="2:9" ht="20.25">
      <c r="B36" s="71" t="s">
        <v>16</v>
      </c>
      <c r="C36" s="71"/>
      <c r="D36" s="71"/>
      <c r="E36" s="71"/>
      <c r="F36" s="71"/>
      <c r="G36" s="71"/>
      <c r="H36" s="71"/>
      <c r="I36" s="71"/>
    </row>
    <row r="37" spans="5:8" ht="15">
      <c r="E37" s="6"/>
      <c r="H37" s="3"/>
    </row>
    <row r="38" spans="2:9" ht="18.75">
      <c r="B38" s="72" t="s">
        <v>30</v>
      </c>
      <c r="C38" s="72"/>
      <c r="D38" s="72"/>
      <c r="E38" s="72"/>
      <c r="F38" s="72"/>
      <c r="G38" s="72"/>
      <c r="H38" s="72"/>
      <c r="I38" s="72"/>
    </row>
    <row r="39" spans="2:9" ht="18.75">
      <c r="B39" s="12"/>
      <c r="C39" s="12"/>
      <c r="D39" s="12"/>
      <c r="E39" s="12"/>
      <c r="F39" s="12"/>
      <c r="G39" s="12"/>
      <c r="H39" s="12"/>
      <c r="I39" s="12"/>
    </row>
    <row r="40" spans="2:9" ht="18.75">
      <c r="B40" s="12"/>
      <c r="C40" s="12"/>
      <c r="D40" s="12"/>
      <c r="E40" s="12"/>
      <c r="F40" s="12"/>
      <c r="G40" s="12"/>
      <c r="H40" s="12"/>
      <c r="I40" s="12"/>
    </row>
    <row r="41" spans="2:9" ht="18.75">
      <c r="B41" s="12"/>
      <c r="C41" s="12"/>
      <c r="D41" s="12"/>
      <c r="E41" s="12"/>
      <c r="F41" s="12"/>
      <c r="G41" s="12"/>
      <c r="H41" s="12"/>
      <c r="I41" s="12"/>
    </row>
    <row r="42" spans="2:9" ht="18.7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6:I36"/>
    <mergeCell ref="B38:I38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0" max="10" width="3.4453125" style="0" customWidth="1"/>
    <col min="11" max="11" width="10.3359375" style="0" bestFit="1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8.75">
      <c r="B2" s="72" t="s">
        <v>23</v>
      </c>
      <c r="C2" s="72"/>
      <c r="D2" s="72"/>
      <c r="E2" s="72"/>
      <c r="F2" s="72"/>
      <c r="G2" s="72"/>
      <c r="H2" s="72"/>
      <c r="I2" s="72"/>
    </row>
    <row r="4" spans="2:9" ht="20.25">
      <c r="B4" s="71" t="s">
        <v>22</v>
      </c>
      <c r="C4" s="71"/>
      <c r="D4" s="71"/>
      <c r="E4" s="71"/>
      <c r="F4" s="71"/>
      <c r="G4" s="71"/>
      <c r="H4" s="71"/>
      <c r="I4" s="71"/>
    </row>
    <row r="6" spans="2:254" ht="18.75">
      <c r="B6" s="72">
        <v>2000</v>
      </c>
      <c r="C6" s="72"/>
      <c r="D6" s="72"/>
      <c r="E6" s="72"/>
      <c r="F6" s="72"/>
      <c r="G6" s="72"/>
      <c r="H6" s="72"/>
      <c r="I6" s="72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7.25">
      <c r="B24" s="11" t="s">
        <v>25</v>
      </c>
    </row>
    <row r="25" ht="15.7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2007-09-04T18:35:47Z</cp:lastPrinted>
  <dcterms:created xsi:type="dcterms:W3CDTF">1998-02-13T16:54:25Z</dcterms:created>
  <dcterms:modified xsi:type="dcterms:W3CDTF">2015-03-17T12:57:06Z</dcterms:modified>
  <cp:category/>
  <cp:version/>
  <cp:contentType/>
  <cp:contentStatus/>
</cp:coreProperties>
</file>