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25" yWindow="75" windowWidth="12555" windowHeight="11640" tabRatio="620" activeTab="0"/>
  </bookViews>
  <sheets>
    <sheet name="T2.7" sheetId="1" r:id="rId1"/>
    <sheet name="Gráfico 23" sheetId="2" state="hidden" r:id="rId2"/>
  </sheets>
  <definedNames>
    <definedName name="_Fill" hidden="1">'T2.7'!$C$4:$C$4</definedName>
    <definedName name="_xlnm.Print_Area" localSheetId="0">'T2.7'!$A$1:$M$40</definedName>
    <definedName name="wrn.AE201." hidden="1">{#N/A,#N/A,FALSE,"Prod Nac GN";#N/A,#N/A,FALSE,"Prod Nac GN";#N/A,#N/A,FALSE,"Base Dados mil m3";#N/A,#N/A,FALSE,"Prod Ter Est 3D";#N/A,#N/A,FALSE,"Prod Ter 3D";#N/A,#N/A,FALSE,"Prod Mar 3D"}</definedName>
  </definedNames>
  <calcPr fullCalcOnLoad="1"/>
</workbook>
</file>

<file path=xl/sharedStrings.xml><?xml version="1.0" encoding="utf-8"?>
<sst xmlns="http://schemas.openxmlformats.org/spreadsheetml/2006/main" count="48" uniqueCount="27">
  <si>
    <t>Terra</t>
  </si>
  <si>
    <t>Mar</t>
  </si>
  <si>
    <t>1990 - 1999</t>
  </si>
  <si>
    <t xml:space="preserve">EVOLUÇÃO DA PRODUÇÃO </t>
  </si>
  <si>
    <t>NACIONAL DE GÁS NATURAL</t>
  </si>
  <si>
    <r>
      <t>Fonte</t>
    </r>
    <r>
      <rPr>
        <b/>
        <sz val="9"/>
        <rFont val="Arial"/>
        <family val="2"/>
      </rPr>
      <t>: Quadro 36.</t>
    </r>
  </si>
  <si>
    <t>GRÁFICO 23</t>
  </si>
  <si>
    <t>Unidades da Federação</t>
  </si>
  <si>
    <t>Subtotal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</si>
  <si>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</si>
  <si>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</si>
  <si>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</si>
  <si>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</si>
  <si>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</si>
  <si>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</si>
  <si>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</si>
  <si>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>Rio de Janeiro</t>
  </si>
  <si>
    <t>São Paulo</t>
  </si>
  <si>
    <t>Paraná</t>
  </si>
  <si>
    <t>Localização</t>
  </si>
  <si>
    <t>Número de poços produtores de petróleo e de gás natural</t>
  </si>
  <si>
    <t xml:space="preserve">Fonte: ANP/SDP, conforme a Lei n° 9.478/1997. </t>
  </si>
  <si>
    <t>..</t>
  </si>
  <si>
    <t>Brasil</t>
  </si>
  <si>
    <t>Maranhão</t>
  </si>
  <si>
    <t>Tabela 2.7 – Número de poços produtores de petróleo e de gás natural, por localização (terra e mar), segundo unidades da Federação – 2005-2014</t>
  </si>
  <si>
    <t>14/13
%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</si>
</sst>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E+00"/>
    <numFmt numFmtId="191" formatCode="General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#,##0.0"/>
    <numFmt numFmtId="197" formatCode="#,##0.0_);\(#,##0.0\)"/>
    <numFmt numFmtId="198" formatCode="0.0%"/>
    <numFmt numFmtId="199" formatCode="0.0"/>
    <numFmt numFmtId="200" formatCode="###,###,##0"/>
  </numFmts>
  <fonts count="56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u val="single"/>
      <sz val="7"/>
      <name val="Helvetica Neue"/>
      <family val="2"/>
    </font>
    <font>
      <b/>
      <vertAlign val="superscript"/>
      <sz val="7"/>
      <name val="Helvetica Neue"/>
      <family val="2"/>
    </font>
    <font>
      <vertAlign val="superscript"/>
      <sz val="7"/>
      <name val="Helvetica Neue"/>
      <family val="2"/>
    </font>
    <font>
      <sz val="7"/>
      <name val="Arial"/>
      <family val="2"/>
    </font>
    <font>
      <sz val="12"/>
      <color indexed="8"/>
      <name val="Arial"/>
      <family val="0"/>
    </font>
    <font>
      <sz val="9"/>
      <color indexed="8"/>
      <name val="Arial"/>
      <family val="0"/>
    </font>
    <font>
      <sz val="7.75"/>
      <color indexed="8"/>
      <name val="Arial"/>
      <family val="0"/>
    </font>
    <font>
      <sz val="11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name val="Calibri"/>
      <family val="0"/>
    </font>
    <font>
      <b/>
      <vertAlign val="super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7" fillId="31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8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193" fontId="11" fillId="0" borderId="0" xfId="68" applyNumberFormat="1" applyFont="1" applyFill="1" applyBorder="1" applyAlignment="1" applyProtection="1">
      <alignment horizontal="right" vertical="center" wrapText="1"/>
      <protection/>
    </xf>
    <xf numFmtId="10" fontId="10" fillId="0" borderId="0" xfId="66" applyNumberFormat="1" applyFont="1" applyFill="1" applyBorder="1" applyAlignment="1">
      <alignment vertical="center"/>
    </xf>
    <xf numFmtId="191" fontId="10" fillId="33" borderId="0" xfId="0" applyNumberFormat="1" applyFont="1" applyFill="1" applyBorder="1" applyAlignment="1" applyProtection="1">
      <alignment horizontal="left" vertical="center"/>
      <protection/>
    </xf>
    <xf numFmtId="191" fontId="11" fillId="33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93" fontId="11" fillId="0" borderId="0" xfId="68" applyNumberFormat="1" applyFont="1" applyFill="1" applyBorder="1" applyAlignment="1">
      <alignment horizontal="right" vertical="center" wrapText="1"/>
    </xf>
    <xf numFmtId="193" fontId="10" fillId="0" borderId="0" xfId="68" applyNumberFormat="1" applyFont="1" applyFill="1" applyBorder="1" applyAlignment="1">
      <alignment vertical="center"/>
    </xf>
    <xf numFmtId="37" fontId="10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37" fontId="10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190" fontId="10" fillId="0" borderId="0" xfId="0" applyNumberFormat="1" applyFont="1" applyFill="1" applyBorder="1" applyAlignment="1">
      <alignment vertical="center"/>
    </xf>
    <xf numFmtId="193" fontId="15" fillId="0" borderId="0" xfId="68" applyNumberFormat="1" applyFont="1" applyFill="1" applyBorder="1" applyAlignment="1">
      <alignment horizontal="right" vertical="center" wrapText="1"/>
    </xf>
    <xf numFmtId="193" fontId="15" fillId="0" borderId="0" xfId="68" applyNumberFormat="1" applyFont="1" applyFill="1" applyBorder="1" applyAlignment="1" applyProtection="1">
      <alignment horizontal="right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4" fontId="11" fillId="0" borderId="0" xfId="68" applyNumberFormat="1" applyFont="1" applyFill="1" applyBorder="1" applyAlignment="1" applyProtection="1">
      <alignment horizontal="right" vertical="center" wrapText="1"/>
      <protection/>
    </xf>
    <xf numFmtId="4" fontId="10" fillId="0" borderId="0" xfId="68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Fill="1" applyBorder="1" applyAlignment="1">
      <alignment horizontal="left" vertical="center"/>
    </xf>
    <xf numFmtId="37" fontId="10" fillId="0" borderId="12" xfId="0" applyNumberFormat="1" applyFont="1" applyFill="1" applyBorder="1" applyAlignment="1" applyProtection="1">
      <alignment vertical="center"/>
      <protection/>
    </xf>
    <xf numFmtId="4" fontId="11" fillId="0" borderId="0" xfId="68" applyNumberFormat="1" applyFont="1" applyFill="1" applyBorder="1" applyAlignment="1" applyProtection="1">
      <alignment horizontal="right" vertical="center" wrapText="1"/>
      <protection/>
    </xf>
    <xf numFmtId="171" fontId="11" fillId="0" borderId="0" xfId="68" applyFont="1" applyFill="1" applyBorder="1" applyAlignment="1" applyProtection="1">
      <alignment horizontal="right" vertical="center" wrapText="1"/>
      <protection/>
    </xf>
    <xf numFmtId="0" fontId="9" fillId="33" borderId="0" xfId="0" applyFont="1" applyFill="1" applyBorder="1" applyAlignment="1">
      <alignment vertical="center" wrapText="1"/>
    </xf>
    <xf numFmtId="193" fontId="11" fillId="33" borderId="0" xfId="68" applyNumberFormat="1" applyFont="1" applyFill="1" applyBorder="1" applyAlignment="1" applyProtection="1">
      <alignment horizontal="left" vertical="center"/>
      <protection/>
    </xf>
    <xf numFmtId="0" fontId="11" fillId="35" borderId="13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10" xfId="48"/>
    <cellStyle name="Normal 11" xfId="49"/>
    <cellStyle name="Normal 12" xfId="50"/>
    <cellStyle name="Normal 13" xfId="51"/>
    <cellStyle name="Normal 14" xfId="52"/>
    <cellStyle name="Normal 15" xfId="53"/>
    <cellStyle name="Normal 16" xfId="54"/>
    <cellStyle name="Normal 17" xfId="55"/>
    <cellStyle name="Normal 18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rmal 8" xfId="63"/>
    <cellStyle name="Normal 9" xfId="64"/>
    <cellStyle name="Nota" xfId="65"/>
    <cellStyle name="Percent" xfId="66"/>
    <cellStyle name="Saída" xfId="67"/>
    <cellStyle name="Comma" xfId="68"/>
    <cellStyle name="Comma [0]" xfId="69"/>
    <cellStyle name="Texto de Aviso" xfId="70"/>
    <cellStyle name="Texto Explicativo" xfId="71"/>
    <cellStyle name="Título" xfId="72"/>
    <cellStyle name="Título 1" xfId="73"/>
    <cellStyle name="Título 2" xfId="74"/>
    <cellStyle name="Título 3" xfId="75"/>
    <cellStyle name="Título 4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335"/>
          <c:w val="0.83225"/>
          <c:h val="0.85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'T2.7'!#REF!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'T2.7'!$C$4:$G$4</c:f>
              <c:strCache>
                <c:ptCount val="1"/>
                <c:pt idx="0">
                  <c:v>Número de poços produtores de petróleo e de gás natural</c:v>
                </c:pt>
              </c:strCache>
            </c:strRef>
          </c:cat>
          <c:val>
            <c:numRef>
              <c:f>'T2.7'!#REF!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'T2.7'!#REF!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'T2.7'!#REF!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8438494"/>
        <c:axId val="54619855"/>
      </c:barChart>
      <c:catAx>
        <c:axId val="28438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619855"/>
        <c:crosses val="autoZero"/>
        <c:auto val="1"/>
        <c:lblOffset val="100"/>
        <c:tickLblSkip val="1"/>
        <c:noMultiLvlLbl val="0"/>
      </c:catAx>
      <c:valAx>
        <c:axId val="546198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4384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3545"/>
          <c:w val="0.08775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425"/>
          <c:w val="0.82825"/>
          <c:h val="0.84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'T2.7'!#REF!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'T2.7'!$C$4:$G$4</c:f>
              <c:strCache>
                <c:ptCount val="1"/>
                <c:pt idx="0">
                  <c:v>Número de poços produtores de petróleo e de gás natural</c:v>
                </c:pt>
              </c:strCache>
            </c:strRef>
          </c:cat>
          <c:val>
            <c:numRef>
              <c:f>'T2.7'!#REF!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'T2.7'!#REF!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'T2.7'!#REF!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1816648"/>
        <c:axId val="62132105"/>
      </c:barChart>
      <c:catAx>
        <c:axId val="21816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132105"/>
        <c:crosses val="autoZero"/>
        <c:auto val="1"/>
        <c:lblOffset val="100"/>
        <c:tickLblSkip val="1"/>
        <c:noMultiLvlLbl val="0"/>
      </c:catAx>
      <c:valAx>
        <c:axId val="62132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8166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25"/>
          <c:y val="0.36525"/>
          <c:w val="0.08975"/>
          <c:h val="0.1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0</xdr:rowOff>
    </xdr:from>
    <xdr:to>
      <xdr:col>8</xdr:col>
      <xdr:colOff>752475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71450" y="2219325"/>
        <a:ext cx="60579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243</xdr:col>
      <xdr:colOff>0</xdr:colOff>
      <xdr:row>12</xdr:row>
      <xdr:rowOff>0</xdr:rowOff>
    </xdr:from>
    <xdr:to>
      <xdr:col>250</xdr:col>
      <xdr:colOff>695325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184546875" y="2667000"/>
        <a:ext cx="60293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96"/>
  <sheetViews>
    <sheetView showGridLines="0" tabSelected="1" zoomScalePageLayoutView="0" workbookViewId="0" topLeftCell="A1">
      <selection activeCell="A3" sqref="A3"/>
    </sheetView>
  </sheetViews>
  <sheetFormatPr defaultColWidth="8.88671875" defaultRowHeight="15"/>
  <cols>
    <col min="1" max="1" width="10.3359375" style="11" customWidth="1"/>
    <col min="2" max="2" width="7.77734375" style="11" bestFit="1" customWidth="1"/>
    <col min="3" max="12" width="5.3359375" style="3" customWidth="1"/>
    <col min="13" max="13" width="5.99609375" style="3" bestFit="1" customWidth="1"/>
    <col min="14" max="14" width="5.77734375" style="3" customWidth="1"/>
    <col min="15" max="15" width="5.77734375" style="3" hidden="1" customWidth="1"/>
    <col min="16" max="16384" width="8.88671875" style="3" customWidth="1"/>
  </cols>
  <sheetData>
    <row r="1" spans="1:13" ht="12" customHeight="1">
      <c r="A1" s="34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2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9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0.5" customHeight="1">
      <c r="A4" s="36" t="s">
        <v>7</v>
      </c>
      <c r="B4" s="36" t="s">
        <v>19</v>
      </c>
      <c r="C4" s="40" t="s">
        <v>20</v>
      </c>
      <c r="D4" s="41"/>
      <c r="E4" s="41"/>
      <c r="F4" s="41"/>
      <c r="G4" s="41"/>
      <c r="H4" s="41"/>
      <c r="I4" s="41"/>
      <c r="J4" s="41"/>
      <c r="K4" s="41"/>
      <c r="L4" s="41"/>
      <c r="M4" s="38" t="s">
        <v>26</v>
      </c>
    </row>
    <row r="5" spans="1:13" ht="10.5" customHeight="1">
      <c r="A5" s="37"/>
      <c r="B5" s="37"/>
      <c r="C5" s="6">
        <v>2005</v>
      </c>
      <c r="D5" s="6">
        <v>2006</v>
      </c>
      <c r="E5" s="6">
        <v>2007</v>
      </c>
      <c r="F5" s="6">
        <v>2008</v>
      </c>
      <c r="G5" s="6">
        <v>2009</v>
      </c>
      <c r="H5" s="6">
        <v>2010</v>
      </c>
      <c r="I5" s="6">
        <v>2011</v>
      </c>
      <c r="J5" s="6">
        <v>2012</v>
      </c>
      <c r="K5" s="6">
        <v>2013</v>
      </c>
      <c r="L5" s="6">
        <v>2014</v>
      </c>
      <c r="M5" s="39"/>
    </row>
    <row r="6" spans="1:13" ht="9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4" ht="12.75" customHeight="1">
      <c r="A7" s="35" t="s">
        <v>23</v>
      </c>
      <c r="B7" s="35"/>
      <c r="C7" s="7">
        <f aca="true" t="shared" si="0" ref="C7:K7">C9+C10</f>
        <v>8002</v>
      </c>
      <c r="D7" s="7">
        <f t="shared" si="0"/>
        <v>8287</v>
      </c>
      <c r="E7" s="7">
        <f t="shared" si="0"/>
        <v>8396</v>
      </c>
      <c r="F7" s="7">
        <f t="shared" si="0"/>
        <v>8539</v>
      </c>
      <c r="G7" s="7">
        <f t="shared" si="0"/>
        <v>8560</v>
      </c>
      <c r="H7" s="7">
        <f t="shared" si="0"/>
        <v>8955</v>
      </c>
      <c r="I7" s="7">
        <f t="shared" si="0"/>
        <v>9044</v>
      </c>
      <c r="J7" s="7">
        <f t="shared" si="0"/>
        <v>9018</v>
      </c>
      <c r="K7" s="7">
        <f>K9+K10</f>
        <v>8994</v>
      </c>
      <c r="L7" s="7">
        <f>L9+L10</f>
        <v>9104</v>
      </c>
      <c r="M7" s="28">
        <f>((L7/K7)-1)*100</f>
        <v>1.2230375806092875</v>
      </c>
      <c r="N7" s="8"/>
    </row>
    <row r="8" spans="1:14" ht="9">
      <c r="A8" s="9"/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28"/>
      <c r="N8" s="8"/>
    </row>
    <row r="9" spans="1:14" ht="12.75" customHeight="1">
      <c r="A9" s="10" t="s">
        <v>8</v>
      </c>
      <c r="B9" s="10" t="s">
        <v>0</v>
      </c>
      <c r="C9" s="7">
        <f aca="true" t="shared" si="1" ref="C9:I9">C12+C14+C16+C19+C22+C25+C28+C31</f>
        <v>7277</v>
      </c>
      <c r="D9" s="7">
        <f t="shared" si="1"/>
        <v>7523</v>
      </c>
      <c r="E9" s="7">
        <f t="shared" si="1"/>
        <v>7615</v>
      </c>
      <c r="F9" s="7">
        <f t="shared" si="1"/>
        <v>7760</v>
      </c>
      <c r="G9" s="7">
        <f t="shared" si="1"/>
        <v>7761</v>
      </c>
      <c r="H9" s="7">
        <f t="shared" si="1"/>
        <v>8131</v>
      </c>
      <c r="I9" s="7">
        <f>I12+I14+I16+I19+I22+I25+I28+I31</f>
        <v>8275</v>
      </c>
      <c r="J9" s="7">
        <f>J12+J14+J16+J19+J22+J25+J28+J31</f>
        <v>8227</v>
      </c>
      <c r="K9" s="7">
        <f>K12+K14+K16+K19+K22+K25+K28+K31</f>
        <v>8229</v>
      </c>
      <c r="L9" s="7">
        <f>L12+L14+L16+L19+L22+L25+L28+L31</f>
        <v>8263</v>
      </c>
      <c r="M9" s="28">
        <f>((L9/K9)-1)*100</f>
        <v>0.4131729250212768</v>
      </c>
      <c r="N9" s="8"/>
    </row>
    <row r="10" spans="2:15" ht="12.75" customHeight="1">
      <c r="B10" s="12" t="s">
        <v>1</v>
      </c>
      <c r="C10" s="13">
        <f aca="true" t="shared" si="2" ref="C10:I10">C17+C20+C23+C26+C29+C32+C34+C36+C38</f>
        <v>725</v>
      </c>
      <c r="D10" s="13">
        <f t="shared" si="2"/>
        <v>764</v>
      </c>
      <c r="E10" s="13">
        <f t="shared" si="2"/>
        <v>781</v>
      </c>
      <c r="F10" s="13">
        <f t="shared" si="2"/>
        <v>779</v>
      </c>
      <c r="G10" s="13">
        <f t="shared" si="2"/>
        <v>799</v>
      </c>
      <c r="H10" s="13">
        <f t="shared" si="2"/>
        <v>824</v>
      </c>
      <c r="I10" s="13">
        <f>I17+I20+I23+I26+I29+I32+I34+I36+I38</f>
        <v>769</v>
      </c>
      <c r="J10" s="13">
        <f>J17+J20+J23+J26+J29+J32+J34+J36+J38</f>
        <v>791</v>
      </c>
      <c r="K10" s="13">
        <f>K17+K20+K23+K26+K29+K32+K34+K36+K38</f>
        <v>765</v>
      </c>
      <c r="L10" s="13">
        <f>L17+L20+L23+L26+L29+L32+L34+L36+L38</f>
        <v>841</v>
      </c>
      <c r="M10" s="28">
        <f>((L10/K10)-1)*100</f>
        <v>9.934640522875826</v>
      </c>
      <c r="N10" s="8"/>
      <c r="O10" s="14"/>
    </row>
    <row r="11" spans="3:15" ht="9" customHeight="1"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9"/>
      <c r="N11" s="8"/>
      <c r="O11" s="14"/>
    </row>
    <row r="12" spans="1:15" ht="12.75" customHeight="1">
      <c r="A12" s="9" t="s">
        <v>9</v>
      </c>
      <c r="B12" s="11" t="s">
        <v>0</v>
      </c>
      <c r="C12" s="25">
        <v>57</v>
      </c>
      <c r="D12" s="25">
        <v>55</v>
      </c>
      <c r="E12" s="25">
        <v>53</v>
      </c>
      <c r="F12" s="25">
        <v>60</v>
      </c>
      <c r="G12" s="25">
        <v>63</v>
      </c>
      <c r="H12" s="25">
        <v>55</v>
      </c>
      <c r="I12" s="25">
        <v>56</v>
      </c>
      <c r="J12" s="25">
        <v>66</v>
      </c>
      <c r="K12" s="25">
        <v>69</v>
      </c>
      <c r="L12" s="25">
        <v>64</v>
      </c>
      <c r="M12" s="32">
        <f>((L12/K12)-1)*100</f>
        <v>-7.246376811594201</v>
      </c>
      <c r="N12" s="8"/>
      <c r="O12" s="14"/>
    </row>
    <row r="13" spans="3:15" ht="9" customHeight="1"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9"/>
      <c r="N13" s="8"/>
      <c r="O13" s="14"/>
    </row>
    <row r="14" spans="1:15" ht="12.75" customHeight="1">
      <c r="A14" s="11" t="s">
        <v>24</v>
      </c>
      <c r="B14" s="11" t="s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1</v>
      </c>
      <c r="K14" s="24">
        <v>13</v>
      </c>
      <c r="L14" s="24">
        <v>16</v>
      </c>
      <c r="M14" s="32">
        <f>((L14/K14)-1)*100</f>
        <v>23.076923076923084</v>
      </c>
      <c r="N14" s="8"/>
      <c r="O14" s="14"/>
    </row>
    <row r="15" spans="3:15" ht="9" customHeight="1"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9"/>
      <c r="N15" s="8"/>
      <c r="O15" s="14"/>
    </row>
    <row r="16" spans="1:15" ht="12.75" customHeight="1">
      <c r="A16" s="9" t="s">
        <v>10</v>
      </c>
      <c r="B16" s="11" t="s">
        <v>0</v>
      </c>
      <c r="C16" s="25">
        <v>382</v>
      </c>
      <c r="D16" s="25">
        <v>423</v>
      </c>
      <c r="E16" s="25">
        <v>413</v>
      </c>
      <c r="F16" s="25">
        <v>495</v>
      </c>
      <c r="G16" s="25">
        <v>423</v>
      </c>
      <c r="H16" s="25">
        <v>437</v>
      </c>
      <c r="I16" s="25">
        <v>447</v>
      </c>
      <c r="J16" s="25">
        <v>333</v>
      </c>
      <c r="K16" s="25">
        <v>317</v>
      </c>
      <c r="L16" s="25">
        <v>324</v>
      </c>
      <c r="M16" s="32">
        <f>((L16/K16)-1)*100</f>
        <v>2.208201892744488</v>
      </c>
      <c r="N16" s="8"/>
      <c r="O16" s="14"/>
    </row>
    <row r="17" spans="1:15" ht="12.75" customHeight="1">
      <c r="A17" s="9"/>
      <c r="B17" s="11" t="s">
        <v>1</v>
      </c>
      <c r="C17" s="25">
        <v>47</v>
      </c>
      <c r="D17" s="25">
        <v>48</v>
      </c>
      <c r="E17" s="25">
        <v>53</v>
      </c>
      <c r="F17" s="25">
        <v>44</v>
      </c>
      <c r="G17" s="25">
        <v>39</v>
      </c>
      <c r="H17" s="25">
        <v>41</v>
      </c>
      <c r="I17" s="25">
        <v>37</v>
      </c>
      <c r="J17" s="25">
        <v>41</v>
      </c>
      <c r="K17" s="25">
        <v>41</v>
      </c>
      <c r="L17" s="25">
        <v>42</v>
      </c>
      <c r="M17" s="32">
        <f>((L17/K17)-1)*100</f>
        <v>2.4390243902439046</v>
      </c>
      <c r="N17" s="8"/>
      <c r="O17" s="14"/>
    </row>
    <row r="18" spans="1:15" ht="9" customHeight="1">
      <c r="A18" s="9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32"/>
      <c r="N18" s="8"/>
      <c r="O18" s="14"/>
    </row>
    <row r="19" spans="1:15" ht="12.75" customHeight="1">
      <c r="A19" s="9" t="s">
        <v>11</v>
      </c>
      <c r="B19" s="11" t="s">
        <v>0</v>
      </c>
      <c r="C19" s="25">
        <v>3161</v>
      </c>
      <c r="D19" s="25">
        <v>3355</v>
      </c>
      <c r="E19" s="25">
        <v>3405</v>
      </c>
      <c r="F19" s="25">
        <v>3569</v>
      </c>
      <c r="G19" s="25">
        <v>3529</v>
      </c>
      <c r="H19" s="25">
        <v>3808</v>
      </c>
      <c r="I19" s="25">
        <v>3864</v>
      </c>
      <c r="J19" s="25">
        <v>3835</v>
      </c>
      <c r="K19" s="25">
        <v>3902</v>
      </c>
      <c r="L19" s="25">
        <v>3902</v>
      </c>
      <c r="M19" s="33">
        <v>0</v>
      </c>
      <c r="N19" s="8"/>
      <c r="O19" s="14"/>
    </row>
    <row r="20" spans="1:15" ht="12.75" customHeight="1">
      <c r="A20" s="9"/>
      <c r="B20" s="11" t="s">
        <v>1</v>
      </c>
      <c r="C20" s="25">
        <v>97</v>
      </c>
      <c r="D20" s="25">
        <v>98</v>
      </c>
      <c r="E20" s="25">
        <v>101</v>
      </c>
      <c r="F20" s="25">
        <v>100</v>
      </c>
      <c r="G20" s="25">
        <v>103</v>
      </c>
      <c r="H20" s="25">
        <v>103</v>
      </c>
      <c r="I20" s="25">
        <v>89</v>
      </c>
      <c r="J20" s="25">
        <v>96</v>
      </c>
      <c r="K20" s="25">
        <v>91</v>
      </c>
      <c r="L20" s="25">
        <v>86</v>
      </c>
      <c r="M20" s="32">
        <f>((L20/K20)-1)*100</f>
        <v>-5.494505494505497</v>
      </c>
      <c r="N20" s="8"/>
      <c r="O20" s="14"/>
    </row>
    <row r="21" spans="3:15" ht="9" customHeight="1"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9"/>
      <c r="N21" s="8"/>
      <c r="O21" s="14"/>
    </row>
    <row r="22" spans="1:15" ht="12.75" customHeight="1">
      <c r="A22" s="9" t="s">
        <v>12</v>
      </c>
      <c r="B22" s="11" t="s">
        <v>0</v>
      </c>
      <c r="C22" s="25">
        <v>196</v>
      </c>
      <c r="D22" s="25">
        <v>211</v>
      </c>
      <c r="E22" s="25">
        <v>210</v>
      </c>
      <c r="F22" s="25">
        <v>178</v>
      </c>
      <c r="G22" s="25">
        <v>181</v>
      </c>
      <c r="H22" s="25">
        <v>183</v>
      </c>
      <c r="I22" s="25">
        <v>175</v>
      </c>
      <c r="J22" s="25">
        <v>173</v>
      </c>
      <c r="K22" s="25">
        <v>151</v>
      </c>
      <c r="L22" s="25">
        <v>148</v>
      </c>
      <c r="M22" s="32">
        <f>((L22/K22)-1)*100</f>
        <v>-1.9867549668874163</v>
      </c>
      <c r="N22" s="8"/>
      <c r="O22" s="14"/>
    </row>
    <row r="23" spans="1:15" ht="12.75" customHeight="1">
      <c r="A23" s="9"/>
      <c r="B23" s="11" t="s">
        <v>1</v>
      </c>
      <c r="C23" s="25">
        <v>1</v>
      </c>
      <c r="D23" s="25">
        <v>1</v>
      </c>
      <c r="E23" s="25">
        <v>1</v>
      </c>
      <c r="F23" s="25">
        <v>1</v>
      </c>
      <c r="G23" s="25">
        <v>1</v>
      </c>
      <c r="H23" s="25">
        <v>1</v>
      </c>
      <c r="I23" s="25">
        <v>1</v>
      </c>
      <c r="J23" s="25">
        <v>1</v>
      </c>
      <c r="K23" s="25">
        <v>1</v>
      </c>
      <c r="L23" s="25">
        <v>1</v>
      </c>
      <c r="M23" s="33">
        <v>0</v>
      </c>
      <c r="N23" s="8"/>
      <c r="O23" s="14"/>
    </row>
    <row r="24" spans="1:15" ht="12.75" customHeight="1">
      <c r="A24" s="9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33"/>
      <c r="N24" s="8"/>
      <c r="O24" s="14"/>
    </row>
    <row r="25" spans="1:15" ht="12.75" customHeight="1">
      <c r="A25" s="9" t="s">
        <v>13</v>
      </c>
      <c r="B25" s="11" t="s">
        <v>0</v>
      </c>
      <c r="C25" s="25">
        <v>1305</v>
      </c>
      <c r="D25" s="25">
        <v>1368</v>
      </c>
      <c r="E25" s="25">
        <v>1449</v>
      </c>
      <c r="F25" s="25">
        <v>1441</v>
      </c>
      <c r="G25" s="25">
        <v>1577</v>
      </c>
      <c r="H25" s="25">
        <v>1679</v>
      </c>
      <c r="I25" s="25">
        <v>1716</v>
      </c>
      <c r="J25" s="25">
        <v>1820</v>
      </c>
      <c r="K25" s="25">
        <v>1822</v>
      </c>
      <c r="L25" s="25">
        <v>1813</v>
      </c>
      <c r="M25" s="32">
        <f>((L25/K25)-1)*100</f>
        <v>-0.49396267837541474</v>
      </c>
      <c r="N25" s="8"/>
      <c r="O25" s="14"/>
    </row>
    <row r="26" spans="1:15" ht="12.75" customHeight="1">
      <c r="A26" s="9"/>
      <c r="B26" s="11" t="s">
        <v>1</v>
      </c>
      <c r="C26" s="25">
        <v>60</v>
      </c>
      <c r="D26" s="25">
        <v>66</v>
      </c>
      <c r="E26" s="25">
        <v>69</v>
      </c>
      <c r="F26" s="25">
        <v>73</v>
      </c>
      <c r="G26" s="25">
        <v>70</v>
      </c>
      <c r="H26" s="25">
        <v>70</v>
      </c>
      <c r="I26" s="25">
        <v>61</v>
      </c>
      <c r="J26" s="25">
        <v>62</v>
      </c>
      <c r="K26" s="25">
        <v>54</v>
      </c>
      <c r="L26" s="25">
        <v>55</v>
      </c>
      <c r="M26" s="32">
        <f>((L26/K26)-1)*100</f>
        <v>1.85185185185186</v>
      </c>
      <c r="N26" s="8"/>
      <c r="O26" s="14"/>
    </row>
    <row r="27" spans="1:14" ht="9" customHeight="1">
      <c r="A27" s="9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32"/>
      <c r="N27" s="8"/>
    </row>
    <row r="28" spans="1:14" ht="12.75" customHeight="1">
      <c r="A28" s="9" t="s">
        <v>14</v>
      </c>
      <c r="B28" s="11" t="s">
        <v>0</v>
      </c>
      <c r="C28" s="25">
        <v>1823</v>
      </c>
      <c r="D28" s="25">
        <v>1783</v>
      </c>
      <c r="E28" s="25">
        <v>1779</v>
      </c>
      <c r="F28" s="25">
        <v>1735</v>
      </c>
      <c r="G28" s="25">
        <v>1734</v>
      </c>
      <c r="H28" s="25">
        <v>1684</v>
      </c>
      <c r="I28" s="25">
        <v>1722</v>
      </c>
      <c r="J28" s="25">
        <v>1681</v>
      </c>
      <c r="K28" s="25">
        <v>1640</v>
      </c>
      <c r="L28" s="25">
        <v>1659</v>
      </c>
      <c r="M28" s="32">
        <f>((L28/K28)-1)*100</f>
        <v>1.1585365853658436</v>
      </c>
      <c r="N28" s="8"/>
    </row>
    <row r="29" spans="1:14" ht="12.75" customHeight="1">
      <c r="A29" s="9"/>
      <c r="B29" s="11" t="s">
        <v>1</v>
      </c>
      <c r="C29" s="25">
        <v>5</v>
      </c>
      <c r="D29" s="25">
        <v>5</v>
      </c>
      <c r="E29" s="25">
        <v>8</v>
      </c>
      <c r="F29" s="25">
        <v>8</v>
      </c>
      <c r="G29" s="25">
        <v>10</v>
      </c>
      <c r="H29" s="25">
        <v>9</v>
      </c>
      <c r="I29" s="25">
        <v>9</v>
      </c>
      <c r="J29" s="25">
        <v>8</v>
      </c>
      <c r="K29" s="25">
        <v>14</v>
      </c>
      <c r="L29" s="25">
        <v>10</v>
      </c>
      <c r="M29" s="32">
        <f>((L29/K29)-1)*100</f>
        <v>-28.57142857142857</v>
      </c>
      <c r="N29" s="8"/>
    </row>
    <row r="30" spans="1:14" ht="9" customHeight="1">
      <c r="A30" s="9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32"/>
      <c r="N30" s="8"/>
    </row>
    <row r="31" spans="1:14" ht="12.75" customHeight="1">
      <c r="A31" s="9" t="s">
        <v>15</v>
      </c>
      <c r="B31" s="11" t="s">
        <v>0</v>
      </c>
      <c r="C31" s="25">
        <v>353</v>
      </c>
      <c r="D31" s="25">
        <v>328</v>
      </c>
      <c r="E31" s="25">
        <v>306</v>
      </c>
      <c r="F31" s="25">
        <v>282</v>
      </c>
      <c r="G31" s="25">
        <v>254</v>
      </c>
      <c r="H31" s="25">
        <v>285</v>
      </c>
      <c r="I31" s="25">
        <v>295</v>
      </c>
      <c r="J31" s="25">
        <v>318</v>
      </c>
      <c r="K31" s="25">
        <v>315</v>
      </c>
      <c r="L31" s="25">
        <v>337</v>
      </c>
      <c r="M31" s="28">
        <f>((L31/K31)-1)*100</f>
        <v>6.9841269841269815</v>
      </c>
      <c r="N31" s="8"/>
    </row>
    <row r="32" spans="1:14" ht="12.75" customHeight="1">
      <c r="A32" s="9"/>
      <c r="B32" s="11" t="s">
        <v>1</v>
      </c>
      <c r="C32" s="25">
        <v>4</v>
      </c>
      <c r="D32" s="25">
        <v>11</v>
      </c>
      <c r="E32" s="25">
        <v>18</v>
      </c>
      <c r="F32" s="25">
        <v>19</v>
      </c>
      <c r="G32" s="25">
        <v>17</v>
      </c>
      <c r="H32" s="25">
        <v>38</v>
      </c>
      <c r="I32" s="25">
        <v>43</v>
      </c>
      <c r="J32" s="25">
        <v>50</v>
      </c>
      <c r="K32" s="25">
        <v>57</v>
      </c>
      <c r="L32" s="25">
        <v>67</v>
      </c>
      <c r="M32" s="28">
        <f>((L32/K32)-1)*100</f>
        <v>17.543859649122815</v>
      </c>
      <c r="N32" s="8"/>
    </row>
    <row r="33" spans="1:14" ht="9" customHeight="1">
      <c r="A33" s="9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32"/>
      <c r="N33" s="8"/>
    </row>
    <row r="34" spans="1:14" ht="12.75" customHeight="1">
      <c r="A34" s="9" t="s">
        <v>16</v>
      </c>
      <c r="B34" s="11" t="s">
        <v>1</v>
      </c>
      <c r="C34" s="25">
        <v>503</v>
      </c>
      <c r="D34" s="25">
        <v>528</v>
      </c>
      <c r="E34" s="25">
        <v>524</v>
      </c>
      <c r="F34" s="25">
        <v>529</v>
      </c>
      <c r="G34" s="25">
        <v>554</v>
      </c>
      <c r="H34" s="25">
        <v>555</v>
      </c>
      <c r="I34" s="25">
        <v>522</v>
      </c>
      <c r="J34" s="25">
        <v>522</v>
      </c>
      <c r="K34" s="25">
        <v>490</v>
      </c>
      <c r="L34" s="25">
        <v>556</v>
      </c>
      <c r="M34" s="28">
        <f>((L34/K34)-1)*100</f>
        <v>13.469387755102048</v>
      </c>
      <c r="N34" s="8"/>
    </row>
    <row r="35" spans="1:14" ht="9" customHeight="1">
      <c r="A35" s="9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32"/>
      <c r="N35" s="8"/>
    </row>
    <row r="36" spans="1:14" ht="12.75" customHeight="1">
      <c r="A36" s="9" t="s">
        <v>17</v>
      </c>
      <c r="B36" s="11" t="s">
        <v>1</v>
      </c>
      <c r="C36" s="25">
        <v>5</v>
      </c>
      <c r="D36" s="25">
        <v>5</v>
      </c>
      <c r="E36" s="25">
        <v>5</v>
      </c>
      <c r="F36" s="25">
        <v>4</v>
      </c>
      <c r="G36" s="25">
        <v>5</v>
      </c>
      <c r="H36" s="25">
        <v>7</v>
      </c>
      <c r="I36" s="25">
        <v>7</v>
      </c>
      <c r="J36" s="25">
        <v>11</v>
      </c>
      <c r="K36" s="25">
        <v>17</v>
      </c>
      <c r="L36" s="25">
        <v>24</v>
      </c>
      <c r="M36" s="32">
        <f>((L36/K36)-1)*100</f>
        <v>41.176470588235304</v>
      </c>
      <c r="N36" s="8"/>
    </row>
    <row r="37" spans="1:14" ht="9" customHeight="1">
      <c r="A37" s="9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32"/>
      <c r="N37" s="8"/>
    </row>
    <row r="38" spans="1:14" ht="12.75" customHeight="1">
      <c r="A38" s="11" t="s">
        <v>18</v>
      </c>
      <c r="B38" s="11" t="s">
        <v>1</v>
      </c>
      <c r="C38" s="25">
        <v>3</v>
      </c>
      <c r="D38" s="25">
        <v>2</v>
      </c>
      <c r="E38" s="25">
        <v>2</v>
      </c>
      <c r="F38" s="25">
        <v>1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32" t="s">
        <v>22</v>
      </c>
      <c r="N38" s="8"/>
    </row>
    <row r="39" spans="1:13" ht="9" customHeight="1">
      <c r="A39" s="30"/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</row>
    <row r="40" spans="1:13" ht="11.25" customHeight="1">
      <c r="A40" s="9" t="s">
        <v>21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9"/>
    </row>
    <row r="41" spans="2:13" ht="9">
      <c r="B41" s="1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9">
      <c r="A42" s="17"/>
      <c r="B42" s="18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9">
      <c r="A43" s="19"/>
      <c r="B43" s="18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9">
      <c r="A44" s="19"/>
      <c r="B44" s="18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3:7" ht="9">
      <c r="C45" s="15"/>
      <c r="D45" s="15"/>
      <c r="E45" s="15"/>
      <c r="F45" s="15"/>
      <c r="G45" s="15"/>
    </row>
    <row r="47" spans="3:12" ht="9"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3:13" ht="9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3:12" ht="9"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3:12" ht="9"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3:12" ht="9"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3:12" ht="9"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3:12" ht="9"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65" spans="4:6" ht="9">
      <c r="D65" s="21"/>
      <c r="E65" s="21"/>
      <c r="F65" s="21"/>
    </row>
    <row r="66" spans="4:6" ht="9">
      <c r="D66" s="21"/>
      <c r="E66" s="21"/>
      <c r="F66" s="21"/>
    </row>
    <row r="67" spans="3:6" ht="9">
      <c r="C67" s="21"/>
      <c r="D67" s="21"/>
      <c r="E67" s="21"/>
      <c r="F67" s="21"/>
    </row>
    <row r="68" spans="3:6" ht="9">
      <c r="C68" s="21"/>
      <c r="D68" s="21"/>
      <c r="E68" s="21"/>
      <c r="F68" s="21"/>
    </row>
    <row r="69" spans="3:6" ht="9">
      <c r="C69" s="21"/>
      <c r="D69" s="21"/>
      <c r="E69" s="21"/>
      <c r="F69" s="21"/>
    </row>
    <row r="70" spans="3:6" ht="9">
      <c r="C70" s="21"/>
      <c r="D70" s="21"/>
      <c r="E70" s="21"/>
      <c r="F70" s="21"/>
    </row>
    <row r="71" spans="3:6" ht="9">
      <c r="C71" s="21"/>
      <c r="D71" s="21"/>
      <c r="E71" s="21"/>
      <c r="F71" s="21"/>
    </row>
    <row r="72" spans="3:6" ht="9">
      <c r="C72" s="21"/>
      <c r="D72" s="21"/>
      <c r="E72" s="21"/>
      <c r="F72" s="21"/>
    </row>
    <row r="73" spans="3:6" ht="9">
      <c r="C73" s="21"/>
      <c r="D73" s="21"/>
      <c r="E73" s="21"/>
      <c r="F73" s="21"/>
    </row>
    <row r="74" spans="3:6" ht="9">
      <c r="C74" s="21"/>
      <c r="D74" s="21"/>
      <c r="E74" s="21"/>
      <c r="F74" s="21"/>
    </row>
    <row r="76" spans="1:6" ht="9">
      <c r="A76" s="22"/>
      <c r="B76" s="22"/>
      <c r="D76" s="21"/>
      <c r="E76" s="21"/>
      <c r="F76" s="21"/>
    </row>
    <row r="83" ht="9">
      <c r="C83" s="21"/>
    </row>
    <row r="85" ht="9">
      <c r="C85" s="21"/>
    </row>
    <row r="86" ht="9">
      <c r="C86" s="21"/>
    </row>
    <row r="87" ht="9">
      <c r="C87" s="21"/>
    </row>
    <row r="88" ht="9">
      <c r="C88" s="21"/>
    </row>
    <row r="89" ht="9">
      <c r="C89" s="21"/>
    </row>
    <row r="90" ht="9">
      <c r="C90" s="23"/>
    </row>
    <row r="91" ht="9">
      <c r="C91" s="21"/>
    </row>
    <row r="92" ht="9">
      <c r="C92" s="21"/>
    </row>
    <row r="93" ht="9">
      <c r="C93" s="21"/>
    </row>
    <row r="94" ht="9">
      <c r="C94" s="21"/>
    </row>
    <row r="96" spans="1:2" ht="9">
      <c r="A96" s="22"/>
      <c r="B96" s="22"/>
    </row>
  </sheetData>
  <sheetProtection/>
  <mergeCells count="6">
    <mergeCell ref="A1:M2"/>
    <mergeCell ref="A7:B7"/>
    <mergeCell ref="A4:A5"/>
    <mergeCell ref="B4:B5"/>
    <mergeCell ref="M4:M5"/>
    <mergeCell ref="C4:L4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Q28"/>
  <sheetViews>
    <sheetView zoomScale="75" zoomScaleNormal="75" zoomScalePageLayoutView="0" workbookViewId="0" topLeftCell="A5">
      <selection activeCell="B4" sqref="B4:I26"/>
    </sheetView>
  </sheetViews>
  <sheetFormatPr defaultColWidth="8.88671875" defaultRowHeight="15"/>
  <cols>
    <col min="1" max="1" width="1.66796875" style="0" customWidth="1"/>
  </cols>
  <sheetData>
    <row r="4" spans="2:9" ht="18.75">
      <c r="B4" s="43" t="s">
        <v>6</v>
      </c>
      <c r="C4" s="43"/>
      <c r="D4" s="43"/>
      <c r="E4" s="43"/>
      <c r="F4" s="43"/>
      <c r="G4" s="43"/>
      <c r="H4" s="43"/>
      <c r="I4" s="43"/>
    </row>
    <row r="6" spans="2:10" ht="20.25">
      <c r="B6" s="42" t="s">
        <v>3</v>
      </c>
      <c r="C6" s="42"/>
      <c r="D6" s="42"/>
      <c r="E6" s="42"/>
      <c r="F6" s="42"/>
      <c r="G6" s="42"/>
      <c r="H6" s="42"/>
      <c r="I6" s="42"/>
      <c r="J6" s="1"/>
    </row>
    <row r="7" spans="2:10" ht="20.25">
      <c r="B7" s="42" t="s">
        <v>4</v>
      </c>
      <c r="C7" s="42"/>
      <c r="D7" s="42"/>
      <c r="E7" s="42"/>
      <c r="F7" s="42"/>
      <c r="G7" s="42"/>
      <c r="H7" s="42"/>
      <c r="I7" s="42"/>
      <c r="J7" s="1"/>
    </row>
    <row r="8" spans="244:251" ht="20.25">
      <c r="IJ8" s="42" t="s">
        <v>3</v>
      </c>
      <c r="IK8" s="42"/>
      <c r="IL8" s="42"/>
      <c r="IM8" s="42"/>
      <c r="IN8" s="42"/>
      <c r="IO8" s="42"/>
      <c r="IP8" s="42"/>
      <c r="IQ8" s="42"/>
    </row>
    <row r="9" spans="2:251" ht="20.25">
      <c r="B9" s="42" t="s">
        <v>2</v>
      </c>
      <c r="C9" s="42"/>
      <c r="D9" s="42"/>
      <c r="E9" s="42"/>
      <c r="F9" s="42"/>
      <c r="G9" s="42"/>
      <c r="H9" s="42"/>
      <c r="I9" s="42"/>
      <c r="J9" s="1"/>
      <c r="IJ9" s="42" t="s">
        <v>4</v>
      </c>
      <c r="IK9" s="42"/>
      <c r="IL9" s="42"/>
      <c r="IM9" s="42"/>
      <c r="IN9" s="42"/>
      <c r="IO9" s="42"/>
      <c r="IP9" s="42"/>
      <c r="IQ9" s="42"/>
    </row>
    <row r="11" spans="244:251" ht="20.25">
      <c r="IJ11" s="42" t="s">
        <v>2</v>
      </c>
      <c r="IK11" s="42"/>
      <c r="IL11" s="42"/>
      <c r="IM11" s="42"/>
      <c r="IN11" s="42"/>
      <c r="IO11" s="42"/>
      <c r="IP11" s="42"/>
      <c r="IQ11" s="42"/>
    </row>
    <row r="26" ht="15">
      <c r="B26" s="2" t="s">
        <v>5</v>
      </c>
    </row>
    <row r="28" ht="15">
      <c r="IJ28" s="2" t="s">
        <v>5</v>
      </c>
    </row>
  </sheetData>
  <sheetProtection/>
  <mergeCells count="7">
    <mergeCell ref="IJ8:IQ8"/>
    <mergeCell ref="IJ9:IQ9"/>
    <mergeCell ref="IJ11:IQ11"/>
    <mergeCell ref="B4:I4"/>
    <mergeCell ref="B6:I6"/>
    <mergeCell ref="B7:I7"/>
    <mergeCell ref="B9:I9"/>
  </mergeCells>
  <printOptions/>
  <pageMargins left="1.2" right="0.787401575" top="1.79" bottom="0.984251969" header="0.492125985" footer="0.492125985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2008-06-19T20:59:25Z</cp:lastPrinted>
  <dcterms:created xsi:type="dcterms:W3CDTF">1998-02-13T16:43:15Z</dcterms:created>
  <dcterms:modified xsi:type="dcterms:W3CDTF">2015-03-11T18:26:33Z</dcterms:modified>
  <cp:category/>
  <cp:version/>
  <cp:contentType/>
  <cp:contentStatus/>
</cp:coreProperties>
</file>