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8" yWindow="65404" windowWidth="7728" windowHeight="8628" activeTab="0"/>
  </bookViews>
  <sheets>
    <sheet name="T1.8" sheetId="1" r:id="rId1"/>
  </sheets>
  <definedNames>
    <definedName name="_Fill" hidden="1">#REF!</definedName>
    <definedName name="_xlnm.Print_Area" localSheetId="0">'T1.8'!$A$1:$L$97</definedName>
  </definedNames>
  <calcPr fullCalcOnLoad="1"/>
</workbook>
</file>

<file path=xl/sharedStrings.xml><?xml version="1.0" encoding="utf-8"?>
<sst xmlns="http://schemas.openxmlformats.org/spreadsheetml/2006/main" count="81" uniqueCount="77">
  <si>
    <t>Regiões geográficas, países e blocos econômicos</t>
  </si>
  <si>
    <t>Total</t>
  </si>
  <si>
    <t>América do Norte</t>
  </si>
  <si>
    <t>Estados Unidos</t>
  </si>
  <si>
    <t>Canadá</t>
  </si>
  <si>
    <t>México</t>
  </si>
  <si>
    <t>Argentina</t>
  </si>
  <si>
    <t>Venezuela</t>
  </si>
  <si>
    <t>Outros</t>
  </si>
  <si>
    <t>Dinamarca</t>
  </si>
  <si>
    <t>Alemanha</t>
  </si>
  <si>
    <t>Holanda</t>
  </si>
  <si>
    <t>Noruega</t>
  </si>
  <si>
    <t>Reino Unido</t>
  </si>
  <si>
    <t>Romênia</t>
  </si>
  <si>
    <t>Rússia</t>
  </si>
  <si>
    <t>Ucrânia</t>
  </si>
  <si>
    <t>Uzbequistão</t>
  </si>
  <si>
    <t>Oriente Médio</t>
  </si>
  <si>
    <t>Irã</t>
  </si>
  <si>
    <t>Catar</t>
  </si>
  <si>
    <t>Arábia Saudita</t>
  </si>
  <si>
    <t>Emirados Árabes Unidos</t>
  </si>
  <si>
    <t>África</t>
  </si>
  <si>
    <t>Argélia</t>
  </si>
  <si>
    <t>Egito</t>
  </si>
  <si>
    <t>Bangladesh</t>
  </si>
  <si>
    <t>China</t>
  </si>
  <si>
    <t>Índia</t>
  </si>
  <si>
    <t>Indonésia</t>
  </si>
  <si>
    <t>Malásia</t>
  </si>
  <si>
    <t>Paquistão</t>
  </si>
  <si>
    <t>Tailândia</t>
  </si>
  <si>
    <t>Austrália</t>
  </si>
  <si>
    <t>Brasil</t>
  </si>
  <si>
    <t>Colômbia</t>
  </si>
  <si>
    <t>Azerbaijão</t>
  </si>
  <si>
    <t>Cazaquistão</t>
  </si>
  <si>
    <t>Coveite</t>
  </si>
  <si>
    <t>Turcomenistão</t>
  </si>
  <si>
    <t>Américas Central e do Sul</t>
  </si>
  <si>
    <t>Ásia-Pacífico</t>
  </si>
  <si>
    <t>Polônia</t>
  </si>
  <si>
    <t>Nova Zelândia</t>
  </si>
  <si>
    <t>Europa e ex-União Soviética</t>
  </si>
  <si>
    <t>Chile</t>
  </si>
  <si>
    <t>Equador</t>
  </si>
  <si>
    <t>Peru</t>
  </si>
  <si>
    <t>Bielorrússia</t>
  </si>
  <si>
    <t>Bélgica e Luxemburgo</t>
  </si>
  <si>
    <t>Bulgaria</t>
  </si>
  <si>
    <t xml:space="preserve">Finlândia </t>
  </si>
  <si>
    <t>França</t>
  </si>
  <si>
    <t xml:space="preserve">Grécia </t>
  </si>
  <si>
    <t>Hungria</t>
  </si>
  <si>
    <t>Lituania</t>
  </si>
  <si>
    <t>Portugal</t>
  </si>
  <si>
    <t>Eslovaquia</t>
  </si>
  <si>
    <t>Espanha</t>
  </si>
  <si>
    <t>Suécia</t>
  </si>
  <si>
    <t>Suiça</t>
  </si>
  <si>
    <t>Turquia</t>
  </si>
  <si>
    <t>República Tcheca</t>
  </si>
  <si>
    <t>República da Irlanda</t>
  </si>
  <si>
    <t>italia</t>
  </si>
  <si>
    <t>Japão</t>
  </si>
  <si>
    <t>Hong Kong</t>
  </si>
  <si>
    <t>Filipinas</t>
  </si>
  <si>
    <t>Singapura</t>
  </si>
  <si>
    <t>Coréia do Sul</t>
  </si>
  <si>
    <t>Taiwan</t>
  </si>
  <si>
    <t>Áustria</t>
  </si>
  <si>
    <r>
      <t>Consumo de gás natural (bilhões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</si>
  <si>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Nota: Dados retificados pela BP.</t>
  </si>
  <si>
    <t>09/08
%</t>
  </si>
  <si>
    <t>Tabela 1.8 - Consumo de gás natural, segundo regiões geográficas, países e blocos econômicos - 2000-2009</t>
  </si>
  <si>
    <t>Fontes: BP Statistical Review of World Energy 2010; para o Brasil, ANP/SPP.</t>
  </si>
</sst>
</file>

<file path=xl/styles.xml><?xml version="1.0" encoding="utf-8"?>
<styleSheet xmlns="http://schemas.openxmlformats.org/spreadsheetml/2006/main">
  <numFmts count="5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#,##0.000"/>
    <numFmt numFmtId="202" formatCode="0.00000"/>
    <numFmt numFmtId="203" formatCode="0.0000"/>
    <numFmt numFmtId="204" formatCode="0.000"/>
    <numFmt numFmtId="205" formatCode="_(* #,##0.000_);_(* \(#,##0.000\);_(* &quot;-&quot;???_);_(@_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56"/>
      <name val="Helvetica Neue"/>
      <family val="2"/>
    </font>
    <font>
      <b/>
      <sz val="7"/>
      <color indexed="10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7" fontId="7" fillId="33" borderId="0" xfId="61" applyNumberFormat="1" applyFont="1" applyFill="1" applyBorder="1" applyAlignment="1" applyProtection="1">
      <alignment horizontal="right" vertical="center" wrapText="1"/>
      <protection/>
    </xf>
    <xf numFmtId="4" fontId="7" fillId="33" borderId="0" xfId="61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2" fontId="7" fillId="33" borderId="0" xfId="61" applyNumberFormat="1" applyFont="1" applyFill="1" applyBorder="1" applyAlignment="1" applyProtection="1">
      <alignment horizontal="right" vertical="center" wrapText="1"/>
      <protection/>
    </xf>
    <xf numFmtId="197" fontId="6" fillId="33" borderId="0" xfId="61" applyNumberFormat="1" applyFont="1" applyFill="1" applyBorder="1" applyAlignment="1" applyProtection="1">
      <alignment horizontal="right" vertical="center" wrapText="1"/>
      <protection/>
    </xf>
    <xf numFmtId="171" fontId="7" fillId="33" borderId="0" xfId="61" applyFont="1" applyFill="1" applyBorder="1" applyAlignment="1" applyProtection="1">
      <alignment horizontal="right" vertical="center" wrapText="1"/>
      <protection/>
    </xf>
    <xf numFmtId="2" fontId="6" fillId="33" borderId="0" xfId="6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/>
    </xf>
    <xf numFmtId="2" fontId="6" fillId="33" borderId="0" xfId="61" applyNumberFormat="1" applyFont="1" applyFill="1" applyBorder="1" applyAlignment="1">
      <alignment horizontal="right" vertical="center" wrapText="1"/>
    </xf>
    <xf numFmtId="171" fontId="6" fillId="33" borderId="0" xfId="61" applyFont="1" applyFill="1" applyBorder="1" applyAlignment="1" applyProtection="1">
      <alignment horizontal="right" vertical="center" wrapText="1"/>
      <protection/>
    </xf>
    <xf numFmtId="10" fontId="6" fillId="33" borderId="0" xfId="50" applyNumberFormat="1" applyFont="1" applyFill="1" applyBorder="1" applyAlignment="1">
      <alignment/>
    </xf>
    <xf numFmtId="191" fontId="10" fillId="33" borderId="0" xfId="0" applyNumberFormat="1" applyFont="1" applyFill="1" applyBorder="1" applyAlignment="1">
      <alignment vertical="center"/>
    </xf>
    <xf numFmtId="190" fontId="7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94" fontId="10" fillId="33" borderId="0" xfId="50" applyNumberFormat="1" applyFont="1" applyFill="1" applyBorder="1" applyAlignment="1">
      <alignment/>
    </xf>
    <xf numFmtId="194" fontId="6" fillId="33" borderId="0" xfId="50" applyNumberFormat="1" applyFont="1" applyFill="1" applyBorder="1" applyAlignment="1">
      <alignment/>
    </xf>
    <xf numFmtId="194" fontId="6" fillId="33" borderId="0" xfId="50" applyNumberFormat="1" applyFont="1" applyFill="1" applyBorder="1" applyAlignment="1">
      <alignment vertical="center"/>
    </xf>
    <xf numFmtId="194" fontId="9" fillId="33" borderId="0" xfId="50" applyNumberFormat="1" applyFont="1" applyFill="1" applyBorder="1" applyAlignment="1">
      <alignment/>
    </xf>
    <xf numFmtId="171" fontId="9" fillId="33" borderId="0" xfId="61" applyFont="1" applyFill="1" applyBorder="1" applyAlignment="1" applyProtection="1">
      <alignment horizontal="right" vertical="center" wrapText="1"/>
      <protection/>
    </xf>
    <xf numFmtId="191" fontId="9" fillId="33" borderId="0" xfId="61" applyNumberFormat="1" applyFont="1" applyFill="1" applyBorder="1" applyAlignment="1">
      <alignment horizontal="center"/>
    </xf>
    <xf numFmtId="197" fontId="9" fillId="33" borderId="0" xfId="61" applyNumberFormat="1" applyFont="1" applyFill="1" applyBorder="1" applyAlignment="1" applyProtection="1">
      <alignment horizontal="right" vertical="center" wrapText="1"/>
      <protection/>
    </xf>
    <xf numFmtId="197" fontId="6" fillId="33" borderId="0" xfId="61" applyNumberFormat="1" applyFont="1" applyFill="1" applyBorder="1" applyAlignment="1">
      <alignment horizontal="right" vertical="center" wrapText="1"/>
    </xf>
    <xf numFmtId="197" fontId="6" fillId="33" borderId="0" xfId="6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 horizontal="left"/>
    </xf>
    <xf numFmtId="4" fontId="6" fillId="33" borderId="0" xfId="61" applyNumberFormat="1" applyFont="1" applyFill="1" applyBorder="1" applyAlignment="1" applyProtection="1">
      <alignment horizontal="right" vertical="center" wrapText="1"/>
      <protection/>
    </xf>
    <xf numFmtId="171" fontId="6" fillId="33" borderId="0" xfId="61" applyFont="1" applyFill="1" applyBorder="1" applyAlignment="1" applyProtection="1">
      <alignment horizontal="right" vertical="center" wrapText="1"/>
      <protection/>
    </xf>
    <xf numFmtId="171" fontId="7" fillId="33" borderId="0" xfId="6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7" fontId="7" fillId="33" borderId="0" xfId="61" applyNumberFormat="1" applyFont="1" applyFill="1" applyBorder="1" applyAlignment="1" applyProtection="1">
      <alignment horizontal="right" vertical="center" wrapText="1"/>
      <protection/>
    </xf>
    <xf numFmtId="37" fontId="6" fillId="33" borderId="11" xfId="0" applyNumberFormat="1" applyFont="1" applyFill="1" applyBorder="1" applyAlignment="1" applyProtection="1">
      <alignment horizontal="left"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3" fontId="6" fillId="33" borderId="11" xfId="0" applyNumberFormat="1" applyFont="1" applyFill="1" applyBorder="1" applyAlignment="1">
      <alignment horizontal="center"/>
    </xf>
    <xf numFmtId="10" fontId="6" fillId="33" borderId="11" xfId="5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90" fontId="9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2" fontId="9" fillId="33" borderId="0" xfId="61" applyNumberFormat="1" applyFont="1" applyFill="1" applyBorder="1" applyAlignment="1" applyProtection="1">
      <alignment horizontal="right" vertical="center" wrapText="1"/>
      <protection/>
    </xf>
    <xf numFmtId="0" fontId="11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horizontal="center"/>
    </xf>
    <xf numFmtId="10" fontId="9" fillId="33" borderId="0" xfId="50" applyNumberFormat="1" applyFont="1" applyFill="1" applyBorder="1" applyAlignment="1">
      <alignment horizontal="center"/>
    </xf>
    <xf numFmtId="37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>
      <alignment/>
    </xf>
    <xf numFmtId="10" fontId="9" fillId="33" borderId="0" xfId="5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194" fontId="9" fillId="33" borderId="0" xfId="5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03" fontId="7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201" fontId="6" fillId="33" borderId="0" xfId="61" applyNumberFormat="1" applyFont="1" applyFill="1" applyBorder="1" applyAlignment="1" applyProtection="1">
      <alignment horizontal="right" vertical="center" wrapText="1"/>
      <protection/>
    </xf>
    <xf numFmtId="205" fontId="9" fillId="33" borderId="0" xfId="61" applyNumberFormat="1" applyFont="1" applyFill="1" applyBorder="1" applyAlignment="1" applyProtection="1">
      <alignment horizontal="right" vertical="center" wrapText="1"/>
      <protection/>
    </xf>
    <xf numFmtId="203" fontId="6" fillId="33" borderId="0" xfId="5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0.4453125" style="6" customWidth="1"/>
    <col min="2" max="9" width="5.3359375" style="1" customWidth="1"/>
    <col min="10" max="11" width="5.3359375" style="19" customWidth="1"/>
    <col min="12" max="12" width="5.88671875" style="1" bestFit="1" customWidth="1"/>
    <col min="13" max="13" width="5.99609375" style="1" customWidth="1"/>
    <col min="14" max="16384" width="11.5546875" style="1" customWidth="1"/>
  </cols>
  <sheetData>
    <row r="1" spans="1:12" ht="12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3" customFormat="1" ht="8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9.75" customHeight="1">
      <c r="A3" s="65" t="s">
        <v>0</v>
      </c>
      <c r="B3" s="67" t="s">
        <v>72</v>
      </c>
      <c r="C3" s="68"/>
      <c r="D3" s="68"/>
      <c r="E3" s="68"/>
      <c r="F3" s="68"/>
      <c r="G3" s="68"/>
      <c r="H3" s="68"/>
      <c r="I3" s="68"/>
      <c r="J3" s="68"/>
      <c r="K3" s="69"/>
      <c r="L3" s="70" t="s">
        <v>74</v>
      </c>
      <c r="M3" s="4"/>
    </row>
    <row r="4" spans="1:12" s="3" customFormat="1" ht="8.25">
      <c r="A4" s="66"/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71"/>
    </row>
    <row r="5" spans="2:12" ht="8.25">
      <c r="B5" s="29"/>
      <c r="C5" s="29"/>
      <c r="D5" s="29"/>
      <c r="E5" s="29"/>
      <c r="F5" s="29"/>
      <c r="G5" s="29"/>
      <c r="H5" s="29"/>
      <c r="I5" s="29"/>
      <c r="J5" s="29"/>
      <c r="K5" s="29"/>
      <c r="L5" s="7"/>
    </row>
    <row r="6" spans="1:15" s="11" customFormat="1" ht="8.25">
      <c r="A6" s="8" t="s">
        <v>1</v>
      </c>
      <c r="B6" s="9">
        <f aca="true" t="shared" si="0" ref="B6:I6">B8+B14+B25+B60+B69+B75</f>
        <v>2410.8154969749658</v>
      </c>
      <c r="C6" s="9">
        <f t="shared" si="0"/>
        <v>2455.333498486499</v>
      </c>
      <c r="D6" s="9">
        <f t="shared" si="0"/>
        <v>2516.5377678126256</v>
      </c>
      <c r="E6" s="9">
        <f t="shared" si="0"/>
        <v>2600.8626211448936</v>
      </c>
      <c r="F6" s="9">
        <f t="shared" si="0"/>
        <v>2681.4047983737746</v>
      </c>
      <c r="G6" s="9">
        <f t="shared" si="0"/>
        <v>2767.5002148225017</v>
      </c>
      <c r="H6" s="9">
        <f t="shared" si="0"/>
        <v>2829.5089047506963</v>
      </c>
      <c r="I6" s="9">
        <f t="shared" si="0"/>
        <v>2937.1234901876046</v>
      </c>
      <c r="J6" s="9">
        <f>J8+J14+J25+J60+J69+J75</f>
        <v>3010.8082966248717</v>
      </c>
      <c r="K6" s="9">
        <f>K8+K14+K25+K60+K69+K75</f>
        <v>2940.3621410268133</v>
      </c>
      <c r="L6" s="10">
        <f>((K6/J6)-1)*100</f>
        <v>-2.3397755239690565</v>
      </c>
      <c r="M6" s="21"/>
      <c r="N6" s="8"/>
      <c r="O6" s="12"/>
    </row>
    <row r="7" spans="2:15" ht="8.25">
      <c r="B7" s="28"/>
      <c r="C7" s="28"/>
      <c r="D7" s="28"/>
      <c r="E7" s="28"/>
      <c r="F7" s="28"/>
      <c r="G7" s="28"/>
      <c r="H7" s="28"/>
      <c r="I7" s="62"/>
      <c r="J7" s="62"/>
      <c r="K7" s="62"/>
      <c r="L7" s="14"/>
      <c r="M7" s="21"/>
      <c r="N7" s="6"/>
      <c r="O7" s="15"/>
    </row>
    <row r="8" spans="1:15" s="11" customFormat="1" ht="8.25">
      <c r="A8" s="8" t="s">
        <v>2</v>
      </c>
      <c r="B8" s="9">
        <f aca="true" t="shared" si="1" ref="B8:I8">SUM(B10:B12)</f>
        <v>793.6670767692447</v>
      </c>
      <c r="C8" s="9">
        <f t="shared" si="1"/>
        <v>758.6785071920369</v>
      </c>
      <c r="D8" s="9">
        <f t="shared" si="1"/>
        <v>787.4431765994061</v>
      </c>
      <c r="E8" s="9">
        <f t="shared" si="1"/>
        <v>779.0777146979647</v>
      </c>
      <c r="F8" s="9">
        <f t="shared" si="1"/>
        <v>782.4132492605751</v>
      </c>
      <c r="G8" s="9">
        <f t="shared" si="1"/>
        <v>774.7001092558205</v>
      </c>
      <c r="H8" s="9">
        <f t="shared" si="1"/>
        <v>771.9033375245666</v>
      </c>
      <c r="I8" s="9">
        <f t="shared" si="1"/>
        <v>813.851406280515</v>
      </c>
      <c r="J8" s="9">
        <f>SUM(J10:J12)</f>
        <v>821.9876331889465</v>
      </c>
      <c r="K8" s="9">
        <f>SUM(K10:K12)</f>
        <v>810.9191119722377</v>
      </c>
      <c r="L8" s="10">
        <f>((K8/J8)-1)*100</f>
        <v>-1.3465556864606154</v>
      </c>
      <c r="M8" s="59"/>
      <c r="N8" s="8"/>
      <c r="O8" s="12"/>
    </row>
    <row r="9" spans="5:15" ht="8.25">
      <c r="E9" s="19"/>
      <c r="F9" s="19"/>
      <c r="G9" s="19"/>
      <c r="H9" s="19"/>
      <c r="I9" s="63"/>
      <c r="J9" s="63"/>
      <c r="K9" s="63"/>
      <c r="M9" s="59"/>
      <c r="N9" s="6"/>
      <c r="O9" s="15"/>
    </row>
    <row r="10" spans="1:15" s="11" customFormat="1" ht="8.25">
      <c r="A10" s="33" t="s">
        <v>4</v>
      </c>
      <c r="B10" s="31">
        <v>92.7536</v>
      </c>
      <c r="C10" s="31">
        <v>88.1934</v>
      </c>
      <c r="D10" s="31">
        <v>90.169</v>
      </c>
      <c r="E10" s="31">
        <v>97.6585</v>
      </c>
      <c r="F10" s="31">
        <v>95.0714</v>
      </c>
      <c r="G10" s="31">
        <v>98.1094</v>
      </c>
      <c r="H10" s="31">
        <v>96.9449</v>
      </c>
      <c r="I10" s="31">
        <v>96.7151</v>
      </c>
      <c r="J10" s="31">
        <v>98.21760849</v>
      </c>
      <c r="K10" s="31">
        <v>94.717094</v>
      </c>
      <c r="L10" s="35">
        <f>((K10/J10)-1)*100</f>
        <v>-3.5640396297741295</v>
      </c>
      <c r="M10" s="59"/>
      <c r="N10" s="16"/>
      <c r="O10" s="15"/>
    </row>
    <row r="11" spans="1:15" ht="8.25">
      <c r="A11" s="33" t="s">
        <v>3</v>
      </c>
      <c r="B11" s="32">
        <v>660.71706105</v>
      </c>
      <c r="C11" s="31">
        <v>629.73842715</v>
      </c>
      <c r="D11" s="31">
        <v>651.48576795</v>
      </c>
      <c r="E11" s="31">
        <v>630.81446745</v>
      </c>
      <c r="F11" s="31">
        <v>633.98595465</v>
      </c>
      <c r="G11" s="31">
        <v>623.28218535</v>
      </c>
      <c r="H11" s="31">
        <v>614.05089225</v>
      </c>
      <c r="I11" s="31">
        <v>654.03428445</v>
      </c>
      <c r="J11" s="31">
        <v>657.71547495</v>
      </c>
      <c r="K11" s="31">
        <v>646.5869529</v>
      </c>
      <c r="L11" s="35">
        <f>((K11/J11)-1)*100</f>
        <v>-1.6919963835191787</v>
      </c>
      <c r="M11" s="59"/>
      <c r="N11" s="6"/>
      <c r="O11" s="17"/>
    </row>
    <row r="12" spans="1:16" ht="8.25">
      <c r="A12" s="34" t="s">
        <v>5</v>
      </c>
      <c r="B12" s="32">
        <v>40.19641571924467</v>
      </c>
      <c r="C12" s="32">
        <v>40.746680042036886</v>
      </c>
      <c r="D12" s="31">
        <v>45.78840864940611</v>
      </c>
      <c r="E12" s="31">
        <v>50.60474724796455</v>
      </c>
      <c r="F12" s="31">
        <v>53.355894610575</v>
      </c>
      <c r="G12" s="31">
        <v>53.308523905820444</v>
      </c>
      <c r="H12" s="31">
        <v>60.907545274566665</v>
      </c>
      <c r="I12" s="31">
        <v>63.102021830515</v>
      </c>
      <c r="J12" s="31">
        <v>66.05454974894644</v>
      </c>
      <c r="K12" s="31">
        <v>69.61506507223767</v>
      </c>
      <c r="L12" s="35">
        <f>((K12/J12)-1)*100</f>
        <v>5.390265071556288</v>
      </c>
      <c r="M12" s="59"/>
      <c r="N12" s="6"/>
      <c r="O12" s="17"/>
      <c r="P12" s="11"/>
    </row>
    <row r="13" spans="2:15" ht="8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59"/>
      <c r="N13" s="16"/>
      <c r="O13" s="15"/>
    </row>
    <row r="14" spans="1:16" ht="8.25">
      <c r="A14" s="8" t="s">
        <v>40</v>
      </c>
      <c r="B14" s="9">
        <f aca="true" t="shared" si="2" ref="B14:I14">SUM(B16:B23)</f>
        <v>95.97639456454597</v>
      </c>
      <c r="C14" s="9">
        <f t="shared" si="2"/>
        <v>100.66540163372277</v>
      </c>
      <c r="D14" s="9">
        <f t="shared" si="2"/>
        <v>102.08707985171714</v>
      </c>
      <c r="E14" s="9">
        <f t="shared" si="2"/>
        <v>107.89198072968523</v>
      </c>
      <c r="F14" s="9">
        <f t="shared" si="2"/>
        <v>117.48523703661964</v>
      </c>
      <c r="G14" s="9">
        <f t="shared" si="2"/>
        <v>122.53548741625755</v>
      </c>
      <c r="H14" s="9">
        <f t="shared" si="2"/>
        <v>135.2718095827334</v>
      </c>
      <c r="I14" s="9">
        <f t="shared" si="2"/>
        <v>138.0503250064844</v>
      </c>
      <c r="J14" s="9">
        <f>SUM(J16:J23)</f>
        <v>141.03866327091745</v>
      </c>
      <c r="K14" s="9">
        <f>SUM(K16:K23)</f>
        <v>134.68073993914754</v>
      </c>
      <c r="L14" s="10">
        <f>((K14/J14)-1)*100</f>
        <v>-4.507929375051678</v>
      </c>
      <c r="M14" s="59"/>
      <c r="N14" s="16"/>
      <c r="O14" s="15"/>
      <c r="P14" s="11"/>
    </row>
    <row r="15" spans="2:15" ht="8.2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14"/>
      <c r="M15" s="59"/>
      <c r="N15" s="16"/>
      <c r="O15" s="15"/>
    </row>
    <row r="16" spans="1:16" ht="8.25">
      <c r="A16" s="34" t="s">
        <v>6</v>
      </c>
      <c r="B16" s="32">
        <v>33.21</v>
      </c>
      <c r="C16" s="32">
        <v>31.09</v>
      </c>
      <c r="D16" s="32">
        <v>30.27</v>
      </c>
      <c r="E16" s="32">
        <v>34.58</v>
      </c>
      <c r="F16" s="32">
        <v>37.91</v>
      </c>
      <c r="G16" s="32">
        <v>40.4</v>
      </c>
      <c r="H16" s="32">
        <v>41.8</v>
      </c>
      <c r="I16" s="32">
        <v>43.92</v>
      </c>
      <c r="J16" s="32">
        <v>44.41</v>
      </c>
      <c r="K16" s="32">
        <v>43.138</v>
      </c>
      <c r="L16" s="35">
        <f aca="true" t="shared" si="3" ref="L16:L23">((K16/J16)-1)*100</f>
        <v>-2.8642197703219963</v>
      </c>
      <c r="M16" s="59"/>
      <c r="N16" s="16"/>
      <c r="O16" s="15"/>
      <c r="P16" s="11"/>
    </row>
    <row r="17" spans="1:15" ht="8.25">
      <c r="A17" s="34" t="s">
        <v>34</v>
      </c>
      <c r="B17" s="32">
        <v>9.429405</v>
      </c>
      <c r="C17" s="32">
        <v>11.9382</v>
      </c>
      <c r="D17" s="32">
        <v>14.104215</v>
      </c>
      <c r="E17" s="32">
        <v>15.786595</v>
      </c>
      <c r="F17" s="32">
        <v>18.719925</v>
      </c>
      <c r="G17" s="32">
        <v>19.344415</v>
      </c>
      <c r="H17" s="32">
        <v>20.577635</v>
      </c>
      <c r="I17" s="32">
        <v>22.01869</v>
      </c>
      <c r="J17" s="32">
        <v>25.20812</v>
      </c>
      <c r="K17" s="32">
        <v>20.319565</v>
      </c>
      <c r="L17" s="35">
        <f t="shared" si="3"/>
        <v>-19.392778993435446</v>
      </c>
      <c r="M17" s="59"/>
      <c r="N17" s="16"/>
      <c r="O17" s="15"/>
    </row>
    <row r="18" spans="1:16" s="46" customFormat="1" ht="8.25">
      <c r="A18" s="34" t="s">
        <v>45</v>
      </c>
      <c r="B18" s="32">
        <v>6.456</v>
      </c>
      <c r="C18" s="32">
        <v>7.318</v>
      </c>
      <c r="D18" s="32">
        <v>7.38</v>
      </c>
      <c r="E18" s="32">
        <v>7.984</v>
      </c>
      <c r="F18" s="32">
        <v>8.666586503</v>
      </c>
      <c r="G18" s="32">
        <v>8.383751218</v>
      </c>
      <c r="H18" s="32">
        <v>7.758351787</v>
      </c>
      <c r="I18" s="32">
        <v>4.573180465</v>
      </c>
      <c r="J18" s="32">
        <v>2.65439365</v>
      </c>
      <c r="K18" s="32">
        <v>3.331090674</v>
      </c>
      <c r="L18" s="35">
        <f t="shared" si="3"/>
        <v>25.493469064017702</v>
      </c>
      <c r="M18" s="59"/>
      <c r="N18" s="45"/>
      <c r="O18" s="47"/>
      <c r="P18" s="48"/>
    </row>
    <row r="19" spans="1:16" ht="8.25">
      <c r="A19" s="34" t="s">
        <v>35</v>
      </c>
      <c r="B19" s="32">
        <v>5.924444444444444</v>
      </c>
      <c r="C19" s="32">
        <v>6.075555555555556</v>
      </c>
      <c r="D19" s="32">
        <v>6.145555555555555</v>
      </c>
      <c r="E19" s="32">
        <v>6.024444444444445</v>
      </c>
      <c r="F19" s="32">
        <v>6.300518136751633</v>
      </c>
      <c r="G19" s="32">
        <v>6.697501362</v>
      </c>
      <c r="H19" s="32">
        <v>7.02824217</v>
      </c>
      <c r="I19" s="32">
        <v>7.440659847</v>
      </c>
      <c r="J19" s="32">
        <v>7.56</v>
      </c>
      <c r="K19" s="32">
        <v>8.705786706</v>
      </c>
      <c r="L19" s="35">
        <f t="shared" si="3"/>
        <v>15.1559088095238</v>
      </c>
      <c r="M19" s="59"/>
      <c r="N19" s="16"/>
      <c r="O19" s="15"/>
      <c r="P19" s="11"/>
    </row>
    <row r="20" spans="1:15" ht="8.25">
      <c r="A20" s="34" t="s">
        <v>46</v>
      </c>
      <c r="B20" s="32">
        <v>0.31222222222222223</v>
      </c>
      <c r="C20" s="32">
        <v>0.31777777777777777</v>
      </c>
      <c r="D20" s="32">
        <v>0.2311111111111111</v>
      </c>
      <c r="E20" s="32">
        <v>0.25255250640586224</v>
      </c>
      <c r="F20" s="32">
        <v>0.3205987946000067</v>
      </c>
      <c r="G20" s="32">
        <v>0.3723350891628</v>
      </c>
      <c r="H20" s="32">
        <v>0.7486946256813</v>
      </c>
      <c r="I20" s="32">
        <v>0.520247928603</v>
      </c>
      <c r="J20" s="32">
        <v>0.45534386780775</v>
      </c>
      <c r="K20" s="32">
        <v>0.49782127648239777</v>
      </c>
      <c r="L20" s="35">
        <f t="shared" si="3"/>
        <v>9.328644059522517</v>
      </c>
      <c r="M20" s="59"/>
      <c r="N20" s="16"/>
      <c r="O20" s="15"/>
    </row>
    <row r="21" spans="1:24" s="22" customFormat="1" ht="8.25">
      <c r="A21" s="34" t="s">
        <v>47</v>
      </c>
      <c r="B21" s="32">
        <v>0.34555555555555556</v>
      </c>
      <c r="C21" s="32">
        <v>0.37</v>
      </c>
      <c r="D21" s="32">
        <v>0.44222222222222224</v>
      </c>
      <c r="E21" s="32">
        <v>0.5233333333333333</v>
      </c>
      <c r="F21" s="32">
        <v>0.86</v>
      </c>
      <c r="G21" s="32">
        <v>1.5168520736551445</v>
      </c>
      <c r="H21" s="32">
        <v>1.7752147582035</v>
      </c>
      <c r="I21" s="32">
        <v>2.6755317606908555</v>
      </c>
      <c r="J21" s="32">
        <v>3.396768976555811</v>
      </c>
      <c r="K21" s="32">
        <v>3.4739384667701443</v>
      </c>
      <c r="L21" s="35">
        <f t="shared" si="3"/>
        <v>2.2718498298515355</v>
      </c>
      <c r="M21" s="59"/>
      <c r="N21" s="16"/>
      <c r="O21" s="15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22" customFormat="1" ht="8.25">
      <c r="A22" s="34" t="s">
        <v>7</v>
      </c>
      <c r="B22" s="32">
        <v>27.924444444444443</v>
      </c>
      <c r="C22" s="32">
        <v>29.593333333333334</v>
      </c>
      <c r="D22" s="32">
        <v>28.415555555555557</v>
      </c>
      <c r="E22" s="32">
        <v>25.224</v>
      </c>
      <c r="F22" s="32">
        <v>28.405</v>
      </c>
      <c r="G22" s="32">
        <v>27.419</v>
      </c>
      <c r="H22" s="32">
        <v>31.483</v>
      </c>
      <c r="I22" s="32">
        <v>32.152116</v>
      </c>
      <c r="J22" s="32">
        <v>30.682319</v>
      </c>
      <c r="K22" s="32">
        <v>29.722999</v>
      </c>
      <c r="L22" s="35">
        <f t="shared" si="3"/>
        <v>-3.126621556864717</v>
      </c>
      <c r="M22" s="59"/>
      <c r="N22" s="16"/>
      <c r="O22" s="15"/>
      <c r="P22" s="11"/>
      <c r="Q22" s="11"/>
      <c r="R22" s="11"/>
      <c r="S22" s="11"/>
      <c r="T22" s="11"/>
      <c r="U22" s="11"/>
      <c r="V22" s="11"/>
      <c r="W22" s="11"/>
      <c r="X22" s="11"/>
    </row>
    <row r="23" spans="1:16" s="11" customFormat="1" ht="8.25">
      <c r="A23" s="34" t="s">
        <v>8</v>
      </c>
      <c r="B23" s="32">
        <v>12.3743228978793</v>
      </c>
      <c r="C23" s="32">
        <v>13.9625349670561</v>
      </c>
      <c r="D23" s="32">
        <v>15.0984204072727</v>
      </c>
      <c r="E23" s="32">
        <v>17.5170554455016</v>
      </c>
      <c r="F23" s="32">
        <v>16.302608602268</v>
      </c>
      <c r="G23" s="32">
        <v>18.4016326734396</v>
      </c>
      <c r="H23" s="32">
        <v>24.1006712418486</v>
      </c>
      <c r="I23" s="32">
        <v>24.7498990051905</v>
      </c>
      <c r="J23" s="32">
        <v>26.6717177765539</v>
      </c>
      <c r="K23" s="32">
        <v>25.491538815895</v>
      </c>
      <c r="L23" s="35">
        <f t="shared" si="3"/>
        <v>-4.424832965563064</v>
      </c>
      <c r="M23" s="59"/>
      <c r="N23" s="16"/>
      <c r="O23" s="15"/>
      <c r="P23" s="1"/>
    </row>
    <row r="24" spans="1:16" ht="8.25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14"/>
      <c r="M24" s="59"/>
      <c r="N24" s="16"/>
      <c r="O24" s="15"/>
      <c r="P24" s="11"/>
    </row>
    <row r="25" spans="1:15" ht="8.25">
      <c r="A25" s="8" t="s">
        <v>44</v>
      </c>
      <c r="B25" s="9">
        <f aca="true" t="shared" si="4" ref="B25:I25">SUM(B27:B58)</f>
        <v>984.6393071746725</v>
      </c>
      <c r="C25" s="9">
        <f t="shared" si="4"/>
        <v>1014.5121473754864</v>
      </c>
      <c r="D25" s="9">
        <f t="shared" si="4"/>
        <v>1018.3045178248848</v>
      </c>
      <c r="E25" s="9">
        <f t="shared" si="4"/>
        <v>1060.5250907136244</v>
      </c>
      <c r="F25" s="9">
        <f t="shared" si="4"/>
        <v>1089.4405263242254</v>
      </c>
      <c r="G25" s="9">
        <f t="shared" si="4"/>
        <v>1114.1893152398036</v>
      </c>
      <c r="H25" s="9">
        <f t="shared" si="4"/>
        <v>1121.4042349101333</v>
      </c>
      <c r="I25" s="9">
        <f t="shared" si="4"/>
        <v>1135.5352634365072</v>
      </c>
      <c r="J25" s="9">
        <f>SUM(J27:J58)</f>
        <v>1138.497974609067</v>
      </c>
      <c r="K25" s="9">
        <f>SUM(K27:K58)</f>
        <v>1058.6317680611662</v>
      </c>
      <c r="L25" s="10">
        <f>((K25/J25)-1)*100</f>
        <v>-7.015050384725086</v>
      </c>
      <c r="M25" s="59"/>
      <c r="N25" s="16"/>
      <c r="O25" s="15"/>
    </row>
    <row r="26" spans="2:16" ht="8.25">
      <c r="B26" s="30"/>
      <c r="C26" s="30"/>
      <c r="D26" s="30"/>
      <c r="E26" s="13"/>
      <c r="F26" s="13"/>
      <c r="G26" s="13"/>
      <c r="H26" s="13"/>
      <c r="I26" s="61"/>
      <c r="J26" s="61"/>
      <c r="K26" s="61"/>
      <c r="L26" s="14"/>
      <c r="M26" s="59"/>
      <c r="N26" s="16"/>
      <c r="O26" s="15"/>
      <c r="P26" s="11"/>
    </row>
    <row r="27" spans="1:16" ht="8.25">
      <c r="A27" s="34" t="s">
        <v>10</v>
      </c>
      <c r="B27" s="32">
        <v>79.46777777777778</v>
      </c>
      <c r="C27" s="32">
        <v>82.89</v>
      </c>
      <c r="D27" s="32">
        <v>82.59777777777778</v>
      </c>
      <c r="E27" s="32">
        <v>85.54333333333334</v>
      </c>
      <c r="F27" s="32">
        <v>85.86222222222223</v>
      </c>
      <c r="G27" s="32">
        <v>86.24990711548466</v>
      </c>
      <c r="H27" s="32">
        <v>87.178752269036</v>
      </c>
      <c r="I27" s="32">
        <v>82.90606456269967</v>
      </c>
      <c r="J27" s="32">
        <v>81.23414328630722</v>
      </c>
      <c r="K27" s="32">
        <v>77.99645446535678</v>
      </c>
      <c r="L27" s="35">
        <f aca="true" t="shared" si="5" ref="L27:L58">((K27/J27)-1)*100</f>
        <v>-3.985625612544841</v>
      </c>
      <c r="M27" s="59"/>
      <c r="N27" s="16"/>
      <c r="O27" s="15"/>
      <c r="P27" s="11"/>
    </row>
    <row r="28" spans="1:16" ht="8.25">
      <c r="A28" s="34" t="s">
        <v>71</v>
      </c>
      <c r="B28" s="32">
        <v>8.11111111111111</v>
      </c>
      <c r="C28" s="32">
        <v>8.596666666666666</v>
      </c>
      <c r="D28" s="32">
        <v>8.524444444444445</v>
      </c>
      <c r="E28" s="32">
        <v>9.401111111111112</v>
      </c>
      <c r="F28" s="32">
        <v>9.485555555555555</v>
      </c>
      <c r="G28" s="32">
        <v>10.001111111111111</v>
      </c>
      <c r="H28" s="32">
        <v>9.3972132</v>
      </c>
      <c r="I28" s="32">
        <v>8.8982928</v>
      </c>
      <c r="J28" s="32">
        <v>9.5079672</v>
      </c>
      <c r="K28" s="32">
        <v>9.2843496</v>
      </c>
      <c r="L28" s="35">
        <f t="shared" si="5"/>
        <v>-2.3518970490348234</v>
      </c>
      <c r="M28" s="59"/>
      <c r="N28" s="16"/>
      <c r="O28" s="15"/>
      <c r="P28" s="11"/>
    </row>
    <row r="29" spans="1:16" ht="8.25">
      <c r="A29" s="34" t="s">
        <v>36</v>
      </c>
      <c r="B29" s="32">
        <v>5.248435895182456</v>
      </c>
      <c r="C29" s="32">
        <v>7.528255553244033</v>
      </c>
      <c r="D29" s="32">
        <v>7.549814131577267</v>
      </c>
      <c r="E29" s="32">
        <v>7.741685478652622</v>
      </c>
      <c r="F29" s="32">
        <v>8.326696852933333</v>
      </c>
      <c r="G29" s="32">
        <v>8.6009049984</v>
      </c>
      <c r="H29" s="32">
        <v>9.092307714533334</v>
      </c>
      <c r="I29" s="32">
        <v>8.005429883822222</v>
      </c>
      <c r="J29" s="32">
        <v>9.158914049537778</v>
      </c>
      <c r="K29" s="32">
        <v>7.674751149982222</v>
      </c>
      <c r="L29" s="35">
        <f t="shared" si="5"/>
        <v>-16.204572851411967</v>
      </c>
      <c r="M29" s="59"/>
      <c r="N29" s="16"/>
      <c r="O29" s="15"/>
      <c r="P29" s="11"/>
    </row>
    <row r="30" spans="1:16" ht="8.25">
      <c r="A30" s="34" t="s">
        <v>48</v>
      </c>
      <c r="B30" s="32">
        <v>15.746385613151778</v>
      </c>
      <c r="C30" s="32">
        <v>15.655839585781111</v>
      </c>
      <c r="D30" s="32">
        <v>16.108569731684224</v>
      </c>
      <c r="E30" s="32">
        <v>15.836931640522444</v>
      </c>
      <c r="F30" s="32">
        <v>17.918412378642223</v>
      </c>
      <c r="G30" s="32">
        <v>18.37114252454522</v>
      </c>
      <c r="H30" s="32">
        <v>19.004524933333332</v>
      </c>
      <c r="I30" s="32">
        <v>18.846153892222222</v>
      </c>
      <c r="J30" s="32">
        <v>19.239819051555557</v>
      </c>
      <c r="K30" s="32">
        <v>16.123981939866667</v>
      </c>
      <c r="L30" s="35">
        <f t="shared" si="5"/>
        <v>-16.19473189087489</v>
      </c>
      <c r="M30" s="59"/>
      <c r="N30" s="16"/>
      <c r="O30" s="15"/>
      <c r="P30" s="11"/>
    </row>
    <row r="31" spans="1:16" ht="8.25">
      <c r="A31" s="34" t="s">
        <v>49</v>
      </c>
      <c r="B31" s="32">
        <v>14.872222222222222</v>
      </c>
      <c r="C31" s="32">
        <v>14.641111111111112</v>
      </c>
      <c r="D31" s="32">
        <v>14.836666666666666</v>
      </c>
      <c r="E31" s="32">
        <v>16.03</v>
      </c>
      <c r="F31" s="32">
        <v>16.51359033151811</v>
      </c>
      <c r="G31" s="32">
        <v>16.609391420655335</v>
      </c>
      <c r="H31" s="32">
        <v>17.009076144071777</v>
      </c>
      <c r="I31" s="32">
        <v>16.907</v>
      </c>
      <c r="J31" s="32">
        <v>17.042255555555556</v>
      </c>
      <c r="K31" s="32">
        <v>17.344633333333334</v>
      </c>
      <c r="L31" s="35">
        <f t="shared" si="5"/>
        <v>1.77428261647683</v>
      </c>
      <c r="M31" s="59"/>
      <c r="N31" s="16"/>
      <c r="O31" s="15"/>
      <c r="P31" s="11"/>
    </row>
    <row r="32" spans="1:16" ht="8.25">
      <c r="A32" s="34" t="s">
        <v>50</v>
      </c>
      <c r="B32" s="32">
        <v>3.2577777777777777</v>
      </c>
      <c r="C32" s="32">
        <v>3.042222222222222</v>
      </c>
      <c r="D32" s="32">
        <v>2.67</v>
      </c>
      <c r="E32" s="32">
        <v>2.7777777777777777</v>
      </c>
      <c r="F32" s="32">
        <v>2.7688888888888887</v>
      </c>
      <c r="G32" s="32">
        <v>3.1144444444444446</v>
      </c>
      <c r="H32" s="32">
        <v>3.2222222222222223</v>
      </c>
      <c r="I32" s="32">
        <v>3.3444444444444446</v>
      </c>
      <c r="J32" s="32">
        <v>3.32459611</v>
      </c>
      <c r="K32" s="32">
        <v>2.483473293333333</v>
      </c>
      <c r="L32" s="35">
        <f t="shared" si="5"/>
        <v>-25.30000002516597</v>
      </c>
      <c r="M32" s="59"/>
      <c r="N32" s="16"/>
      <c r="O32" s="15"/>
      <c r="P32" s="11"/>
    </row>
    <row r="33" spans="1:16" ht="8.25">
      <c r="A33" s="34" t="s">
        <v>37</v>
      </c>
      <c r="B33" s="32">
        <v>9.544796403422222</v>
      </c>
      <c r="C33" s="32">
        <v>9.318552058977778</v>
      </c>
      <c r="D33" s="32">
        <v>10.722171971911111</v>
      </c>
      <c r="E33" s="32">
        <v>12.926696864177778</v>
      </c>
      <c r="F33" s="32">
        <v>14.8805430228</v>
      </c>
      <c r="G33" s="32">
        <v>18.7981900912</v>
      </c>
      <c r="H33" s="32">
        <v>20.257918601555556</v>
      </c>
      <c r="I33" s="32">
        <v>19.4742081924</v>
      </c>
      <c r="J33" s="32">
        <v>20.093484212013333</v>
      </c>
      <c r="K33" s="32">
        <v>19.613303215364443</v>
      </c>
      <c r="L33" s="35">
        <f t="shared" si="5"/>
        <v>-2.3897348592326395</v>
      </c>
      <c r="M33" s="59"/>
      <c r="N33" s="16"/>
      <c r="O33" s="15"/>
      <c r="P33" s="11"/>
    </row>
    <row r="34" spans="1:16" ht="8.25">
      <c r="A34" s="34" t="s">
        <v>9</v>
      </c>
      <c r="B34" s="32">
        <v>4.893942526</v>
      </c>
      <c r="C34" s="32">
        <v>5.114136207</v>
      </c>
      <c r="D34" s="32">
        <v>5.101877685</v>
      </c>
      <c r="E34" s="32">
        <v>5.17342175</v>
      </c>
      <c r="F34" s="32">
        <v>5.170815172</v>
      </c>
      <c r="G34" s="32">
        <v>4.978534899</v>
      </c>
      <c r="H34" s="32">
        <v>5.088771096</v>
      </c>
      <c r="I34" s="32">
        <v>4.555404244</v>
      </c>
      <c r="J34" s="32">
        <v>4.589882679</v>
      </c>
      <c r="K34" s="32">
        <v>4.410683207</v>
      </c>
      <c r="L34" s="35">
        <f t="shared" si="5"/>
        <v>-3.90422772285417</v>
      </c>
      <c r="M34" s="59"/>
      <c r="N34" s="16"/>
      <c r="O34" s="15"/>
      <c r="P34" s="11"/>
    </row>
    <row r="35" spans="1:16" ht="8.25">
      <c r="A35" s="34" t="s">
        <v>57</v>
      </c>
      <c r="B35" s="32">
        <v>6.482222222222222</v>
      </c>
      <c r="C35" s="32">
        <v>6.921111111111111</v>
      </c>
      <c r="D35" s="32">
        <v>6.475555555555555</v>
      </c>
      <c r="E35" s="32">
        <v>6.297777777777778</v>
      </c>
      <c r="F35" s="32">
        <v>6.109343651476055</v>
      </c>
      <c r="G35" s="32">
        <v>6.558588898442711</v>
      </c>
      <c r="H35" s="32">
        <v>5.975422757237022</v>
      </c>
      <c r="I35" s="32">
        <v>5.654819910193933</v>
      </c>
      <c r="J35" s="32">
        <v>5.740350625776244</v>
      </c>
      <c r="K35" s="32">
        <v>5.6147893379191665</v>
      </c>
      <c r="L35" s="35">
        <f t="shared" si="5"/>
        <v>-2.1873452693510154</v>
      </c>
      <c r="M35" s="59"/>
      <c r="N35" s="16"/>
      <c r="O35" s="15"/>
      <c r="P35" s="11"/>
    </row>
    <row r="36" spans="1:16" ht="8.25">
      <c r="A36" s="34" t="s">
        <v>58</v>
      </c>
      <c r="B36" s="32">
        <v>16.914444444444445</v>
      </c>
      <c r="C36" s="32">
        <v>18.227777777777778</v>
      </c>
      <c r="D36" s="32">
        <v>20.84111111111111</v>
      </c>
      <c r="E36" s="32">
        <v>23.616666666666667</v>
      </c>
      <c r="F36" s="32">
        <v>27.413333333333334</v>
      </c>
      <c r="G36" s="32">
        <v>32.355555555555554</v>
      </c>
      <c r="H36" s="32">
        <v>33.663333333333334</v>
      </c>
      <c r="I36" s="32">
        <v>35.11333333333334</v>
      </c>
      <c r="J36" s="32">
        <v>38.64666666666667</v>
      </c>
      <c r="K36" s="32">
        <v>34.56</v>
      </c>
      <c r="L36" s="35">
        <f t="shared" si="5"/>
        <v>-10.574435052613417</v>
      </c>
      <c r="M36" s="59"/>
      <c r="N36" s="16"/>
      <c r="O36" s="15"/>
      <c r="P36" s="11"/>
    </row>
    <row r="37" spans="1:16" ht="8.25">
      <c r="A37" s="34" t="s">
        <v>51</v>
      </c>
      <c r="B37" s="32">
        <v>3.7488888888888887</v>
      </c>
      <c r="C37" s="32">
        <v>4.062222222222222</v>
      </c>
      <c r="D37" s="32">
        <v>4.0344444444444445</v>
      </c>
      <c r="E37" s="32">
        <v>4.488888888888889</v>
      </c>
      <c r="F37" s="32">
        <v>4.325976879717211</v>
      </c>
      <c r="G37" s="32">
        <v>3.958154198910867</v>
      </c>
      <c r="H37" s="32">
        <v>4.230438521066211</v>
      </c>
      <c r="I37" s="32">
        <v>3.9132511703449</v>
      </c>
      <c r="J37" s="32">
        <v>4.001146460303811</v>
      </c>
      <c r="K37" s="32">
        <v>3.570077386070511</v>
      </c>
      <c r="L37" s="35">
        <f t="shared" si="5"/>
        <v>-10.773638968481269</v>
      </c>
      <c r="M37" s="59"/>
      <c r="N37" s="16"/>
      <c r="O37" s="15"/>
      <c r="P37" s="11"/>
    </row>
    <row r="38" spans="1:16" ht="8.25">
      <c r="A38" s="34" t="s">
        <v>52</v>
      </c>
      <c r="B38" s="32">
        <v>39.2934</v>
      </c>
      <c r="C38" s="32">
        <v>41.9422</v>
      </c>
      <c r="D38" s="32">
        <v>40.549</v>
      </c>
      <c r="E38" s="32">
        <v>43.0172</v>
      </c>
      <c r="F38" s="32">
        <v>45.0554</v>
      </c>
      <c r="G38" s="32">
        <v>43.9804</v>
      </c>
      <c r="H38" s="32">
        <v>42.1142</v>
      </c>
      <c r="I38" s="32">
        <v>42.4238</v>
      </c>
      <c r="J38" s="32">
        <v>43.7998</v>
      </c>
      <c r="K38" s="32">
        <v>42.6302</v>
      </c>
      <c r="L38" s="35">
        <f t="shared" si="5"/>
        <v>-2.670331827999206</v>
      </c>
      <c r="M38" s="59"/>
      <c r="N38" s="16"/>
      <c r="O38" s="15"/>
      <c r="P38" s="11"/>
    </row>
    <row r="39" spans="1:16" ht="8.25">
      <c r="A39" s="34" t="s">
        <v>53</v>
      </c>
      <c r="B39" s="32">
        <v>2.0104488</v>
      </c>
      <c r="C39" s="32">
        <v>1.9840788</v>
      </c>
      <c r="D39" s="32">
        <v>2.1338604</v>
      </c>
      <c r="E39" s="32">
        <v>2.4123276</v>
      </c>
      <c r="F39" s="32">
        <v>2.6517672</v>
      </c>
      <c r="G39" s="32">
        <v>2.8131516</v>
      </c>
      <c r="H39" s="32">
        <v>3.2414004</v>
      </c>
      <c r="I39" s="32">
        <v>4.029</v>
      </c>
      <c r="J39" s="32">
        <v>4.208</v>
      </c>
      <c r="K39" s="32">
        <v>3.3698</v>
      </c>
      <c r="L39" s="35">
        <f t="shared" si="5"/>
        <v>-19.919201520912544</v>
      </c>
      <c r="M39" s="59"/>
      <c r="N39" s="16"/>
      <c r="O39" s="15"/>
      <c r="P39" s="11"/>
    </row>
    <row r="40" spans="1:16" ht="8.25">
      <c r="A40" s="34" t="s">
        <v>11</v>
      </c>
      <c r="B40" s="32">
        <v>38.986720168147556</v>
      </c>
      <c r="C40" s="32">
        <v>40.022367918219224</v>
      </c>
      <c r="D40" s="32">
        <v>39.817422215853</v>
      </c>
      <c r="E40" s="32">
        <v>40.03160727365367</v>
      </c>
      <c r="F40" s="32">
        <v>40.85726967294033</v>
      </c>
      <c r="G40" s="32">
        <v>39.27649995223078</v>
      </c>
      <c r="H40" s="32">
        <v>38.08630298398145</v>
      </c>
      <c r="I40" s="32">
        <v>37.02041734339678</v>
      </c>
      <c r="J40" s="32">
        <v>38.58270835323722</v>
      </c>
      <c r="K40" s="32">
        <v>38.890136195238</v>
      </c>
      <c r="L40" s="35">
        <f t="shared" si="5"/>
        <v>0.796802130079044</v>
      </c>
      <c r="M40" s="59"/>
      <c r="N40" s="16"/>
      <c r="O40" s="15"/>
      <c r="P40" s="11"/>
    </row>
    <row r="41" spans="1:16" ht="8.25">
      <c r="A41" s="34" t="s">
        <v>54</v>
      </c>
      <c r="B41" s="32">
        <v>10.722222222222221</v>
      </c>
      <c r="C41" s="32">
        <v>11.9</v>
      </c>
      <c r="D41" s="32">
        <v>11.83</v>
      </c>
      <c r="E41" s="32">
        <v>13.203333333333333</v>
      </c>
      <c r="F41" s="32">
        <v>13.01</v>
      </c>
      <c r="G41" s="32">
        <v>13.433333333333334</v>
      </c>
      <c r="H41" s="32">
        <v>12.726666666666667</v>
      </c>
      <c r="I41" s="32">
        <v>11.891111111111112</v>
      </c>
      <c r="J41" s="32">
        <v>11.764444444444445</v>
      </c>
      <c r="K41" s="32">
        <v>10.059952727777778</v>
      </c>
      <c r="L41" s="35">
        <f t="shared" si="5"/>
        <v>-14.488501558367961</v>
      </c>
      <c r="M41" s="59"/>
      <c r="N41" s="16"/>
      <c r="O41" s="15"/>
      <c r="P41" s="11"/>
    </row>
    <row r="42" spans="1:16" ht="8.25">
      <c r="A42" s="34" t="s">
        <v>64</v>
      </c>
      <c r="B42" s="32">
        <v>64.85</v>
      </c>
      <c r="C42" s="32">
        <v>65.02777777777777</v>
      </c>
      <c r="D42" s="32">
        <v>64.58666666666667</v>
      </c>
      <c r="E42" s="32">
        <v>71.20777777777778</v>
      </c>
      <c r="F42" s="32">
        <v>73.89111111111112</v>
      </c>
      <c r="G42" s="32">
        <v>79.07666666666667</v>
      </c>
      <c r="H42" s="32">
        <v>77.44222222222223</v>
      </c>
      <c r="I42" s="32">
        <v>77.82184575</v>
      </c>
      <c r="J42" s="32">
        <v>77.80941666666666</v>
      </c>
      <c r="K42" s="32">
        <v>71.61825</v>
      </c>
      <c r="L42" s="35">
        <f t="shared" si="5"/>
        <v>-7.956834701883764</v>
      </c>
      <c r="M42" s="59"/>
      <c r="N42" s="16"/>
      <c r="O42" s="15"/>
      <c r="P42" s="11"/>
    </row>
    <row r="43" spans="1:16" ht="8.25">
      <c r="A43" s="34" t="s">
        <v>55</v>
      </c>
      <c r="B43" s="32">
        <v>2.723333333333333</v>
      </c>
      <c r="C43" s="32">
        <v>2.828888888888889</v>
      </c>
      <c r="D43" s="32">
        <v>2.86</v>
      </c>
      <c r="E43" s="32">
        <v>3.1055555555555556</v>
      </c>
      <c r="F43" s="32">
        <v>3.08919276</v>
      </c>
      <c r="G43" s="32">
        <v>3.26587176</v>
      </c>
      <c r="H43" s="32">
        <v>3.2361264</v>
      </c>
      <c r="I43" s="32">
        <v>3.6151</v>
      </c>
      <c r="J43" s="32">
        <v>3.2449</v>
      </c>
      <c r="K43" s="32">
        <v>2.727</v>
      </c>
      <c r="L43" s="35">
        <f t="shared" si="5"/>
        <v>-15.960430213565902</v>
      </c>
      <c r="M43" s="59"/>
      <c r="N43" s="16"/>
      <c r="O43" s="15"/>
      <c r="P43" s="11"/>
    </row>
    <row r="44" spans="1:16" ht="8.25">
      <c r="A44" s="34" t="s">
        <v>12</v>
      </c>
      <c r="B44" s="32">
        <v>4.047777777777778</v>
      </c>
      <c r="C44" s="32">
        <v>3.7511111111111113</v>
      </c>
      <c r="D44" s="32">
        <v>4.003333333333333</v>
      </c>
      <c r="E44" s="32">
        <v>4.3133333333333335</v>
      </c>
      <c r="F44" s="32">
        <v>4.561111111111111</v>
      </c>
      <c r="G44" s="32">
        <v>4.458824971</v>
      </c>
      <c r="H44" s="32">
        <v>4.39729772</v>
      </c>
      <c r="I44" s="32">
        <v>4.2594</v>
      </c>
      <c r="J44" s="32">
        <v>4.327977329974811</v>
      </c>
      <c r="K44" s="32">
        <v>4.108390931989923</v>
      </c>
      <c r="L44" s="35">
        <f t="shared" si="5"/>
        <v>-5.073649449688</v>
      </c>
      <c r="M44" s="59"/>
      <c r="N44" s="16"/>
      <c r="O44" s="15"/>
      <c r="P44" s="11"/>
    </row>
    <row r="45" spans="1:16" ht="8.25">
      <c r="A45" s="34" t="s">
        <v>42</v>
      </c>
      <c r="B45" s="32">
        <v>11.056666666666667</v>
      </c>
      <c r="C45" s="32">
        <v>11.527777777777779</v>
      </c>
      <c r="D45" s="32">
        <v>11.234444444444444</v>
      </c>
      <c r="E45" s="32">
        <v>11.21111111111111</v>
      </c>
      <c r="F45" s="32">
        <v>13.090952517435777</v>
      </c>
      <c r="G45" s="32">
        <v>13.617655488678666</v>
      </c>
      <c r="H45" s="32">
        <v>13.705717970765223</v>
      </c>
      <c r="I45" s="32">
        <v>13.669615171491333</v>
      </c>
      <c r="J45" s="32">
        <v>13.857465462883333</v>
      </c>
      <c r="K45" s="32">
        <v>13.654254800802555</v>
      </c>
      <c r="L45" s="35">
        <f t="shared" si="5"/>
        <v>-1.4664345556196334</v>
      </c>
      <c r="M45" s="59"/>
      <c r="N45" s="16"/>
      <c r="O45" s="15"/>
      <c r="P45" s="11"/>
    </row>
    <row r="46" spans="1:15" ht="8.25">
      <c r="A46" s="34" t="s">
        <v>56</v>
      </c>
      <c r="B46" s="32">
        <v>2.3725131192</v>
      </c>
      <c r="C46" s="32">
        <v>2.5572233664</v>
      </c>
      <c r="D46" s="32">
        <v>3.1127612112</v>
      </c>
      <c r="E46" s="32">
        <v>3.0177965124</v>
      </c>
      <c r="F46" s="32">
        <v>3.7586996352</v>
      </c>
      <c r="G46" s="32">
        <v>4.2348405744</v>
      </c>
      <c r="H46" s="32">
        <v>4.067593596</v>
      </c>
      <c r="I46" s="32">
        <v>4.3351974698688</v>
      </c>
      <c r="J46" s="32">
        <v>4.70672389251</v>
      </c>
      <c r="K46" s="32">
        <v>4.3254792578232</v>
      </c>
      <c r="L46" s="35">
        <f t="shared" si="5"/>
        <v>-8.099999987113982</v>
      </c>
      <c r="M46" s="59"/>
      <c r="N46" s="16"/>
      <c r="O46" s="15"/>
    </row>
    <row r="47" spans="1:15" ht="8.25">
      <c r="A47" s="34" t="s">
        <v>63</v>
      </c>
      <c r="B47" s="32">
        <v>3.8255555555555554</v>
      </c>
      <c r="C47" s="32">
        <v>3.99</v>
      </c>
      <c r="D47" s="32">
        <v>4.095555555555555</v>
      </c>
      <c r="E47" s="32">
        <v>4.065555555555555</v>
      </c>
      <c r="F47" s="32">
        <v>4.058888888888889</v>
      </c>
      <c r="G47" s="32">
        <v>3.8633333333333333</v>
      </c>
      <c r="H47" s="32">
        <v>4.4655555555555555</v>
      </c>
      <c r="I47" s="32">
        <v>4.77</v>
      </c>
      <c r="J47" s="32">
        <v>4.99</v>
      </c>
      <c r="K47" s="32">
        <v>4.7844444444444445</v>
      </c>
      <c r="L47" s="35">
        <f t="shared" si="5"/>
        <v>-4.119349810732576</v>
      </c>
      <c r="M47" s="59"/>
      <c r="N47" s="16"/>
      <c r="O47" s="15"/>
    </row>
    <row r="48" spans="1:15" ht="8.25">
      <c r="A48" s="34" t="s">
        <v>62</v>
      </c>
      <c r="B48" s="32">
        <v>8.346666666666666</v>
      </c>
      <c r="C48" s="32">
        <v>8.937777777777777</v>
      </c>
      <c r="D48" s="32">
        <v>8.706666666666667</v>
      </c>
      <c r="E48" s="32">
        <v>8.712222222222222</v>
      </c>
      <c r="F48" s="32">
        <v>9.11</v>
      </c>
      <c r="G48" s="32">
        <v>9.56</v>
      </c>
      <c r="H48" s="32">
        <v>9.292</v>
      </c>
      <c r="I48" s="32">
        <v>8.651</v>
      </c>
      <c r="J48" s="32">
        <v>8.688</v>
      </c>
      <c r="K48" s="32">
        <v>8.182</v>
      </c>
      <c r="L48" s="35">
        <f t="shared" si="5"/>
        <v>-5.824125230202581</v>
      </c>
      <c r="M48" s="59"/>
      <c r="N48" s="16"/>
      <c r="O48" s="15"/>
    </row>
    <row r="49" spans="1:16" ht="8.25">
      <c r="A49" s="34" t="s">
        <v>13</v>
      </c>
      <c r="B49" s="32">
        <v>96.85810689430411</v>
      </c>
      <c r="C49" s="32">
        <v>96.35912018414133</v>
      </c>
      <c r="D49" s="32">
        <v>95.10177116032878</v>
      </c>
      <c r="E49" s="32">
        <v>95.36319563913212</v>
      </c>
      <c r="F49" s="32">
        <v>97.44119272378167</v>
      </c>
      <c r="G49" s="32">
        <v>94.69521488888888</v>
      </c>
      <c r="H49" s="32">
        <v>89.89664687777778</v>
      </c>
      <c r="I49" s="32">
        <v>90.98995696666667</v>
      </c>
      <c r="J49" s="32">
        <v>93.78333333333333</v>
      </c>
      <c r="K49" s="32">
        <v>86.54884333333334</v>
      </c>
      <c r="L49" s="35">
        <f t="shared" si="5"/>
        <v>-7.7140465612226645</v>
      </c>
      <c r="M49" s="59"/>
      <c r="N49" s="16"/>
      <c r="O49" s="15"/>
      <c r="P49" s="11"/>
    </row>
    <row r="50" spans="1:15" ht="8.25">
      <c r="A50" s="34" t="s">
        <v>14</v>
      </c>
      <c r="B50" s="32">
        <v>17.12</v>
      </c>
      <c r="C50" s="32">
        <v>16.565555555555555</v>
      </c>
      <c r="D50" s="32">
        <v>17.19</v>
      </c>
      <c r="E50" s="32">
        <v>18.33</v>
      </c>
      <c r="F50" s="32">
        <v>17.49</v>
      </c>
      <c r="G50" s="32">
        <v>17.6</v>
      </c>
      <c r="H50" s="32">
        <v>18.128</v>
      </c>
      <c r="I50" s="32">
        <v>16.083</v>
      </c>
      <c r="J50" s="32">
        <v>16.002</v>
      </c>
      <c r="K50" s="32">
        <v>13.5824976</v>
      </c>
      <c r="L50" s="35">
        <f t="shared" si="5"/>
        <v>-15.119999999999989</v>
      </c>
      <c r="M50" s="59"/>
      <c r="N50" s="16"/>
      <c r="O50" s="15"/>
    </row>
    <row r="51" spans="1:16" ht="8.25">
      <c r="A51" s="34" t="s">
        <v>15</v>
      </c>
      <c r="B51" s="32">
        <v>354.0271501866667</v>
      </c>
      <c r="C51" s="32">
        <v>366.24434478666666</v>
      </c>
      <c r="D51" s="32">
        <v>367.6923085911111</v>
      </c>
      <c r="E51" s="32">
        <v>384.8868787688889</v>
      </c>
      <c r="F51" s="32">
        <v>394.1176480222222</v>
      </c>
      <c r="G51" s="32">
        <v>400.2714941911111</v>
      </c>
      <c r="H51" s="32">
        <v>408.5067883288889</v>
      </c>
      <c r="I51" s="32">
        <v>422.08144899555555</v>
      </c>
      <c r="J51" s="32">
        <v>416.01810056444447</v>
      </c>
      <c r="K51" s="32">
        <v>389.6832588711111</v>
      </c>
      <c r="L51" s="35">
        <f t="shared" si="5"/>
        <v>-6.330215357842084</v>
      </c>
      <c r="M51" s="59"/>
      <c r="N51" s="16"/>
      <c r="O51" s="15"/>
      <c r="P51" s="11"/>
    </row>
    <row r="52" spans="1:16" ht="8.25">
      <c r="A52" s="34" t="s">
        <v>59</v>
      </c>
      <c r="B52" s="32">
        <v>0.7422222222222222</v>
      </c>
      <c r="C52" s="32">
        <v>0.7088888888888889</v>
      </c>
      <c r="D52" s="32">
        <v>0.8155555555555556</v>
      </c>
      <c r="E52" s="32">
        <v>0.8255555555555556</v>
      </c>
      <c r="F52" s="32">
        <v>0.8233333333333334</v>
      </c>
      <c r="G52" s="32">
        <v>0.7844444444444445</v>
      </c>
      <c r="H52" s="32">
        <v>0.901</v>
      </c>
      <c r="I52" s="32">
        <v>1.033</v>
      </c>
      <c r="J52" s="32">
        <v>0.938</v>
      </c>
      <c r="K52" s="32">
        <v>1.15</v>
      </c>
      <c r="L52" s="35">
        <f t="shared" si="5"/>
        <v>22.60127931769722</v>
      </c>
      <c r="M52" s="59"/>
      <c r="N52" s="16"/>
      <c r="O52" s="15"/>
      <c r="P52" s="11"/>
    </row>
    <row r="53" spans="1:15" ht="8.25">
      <c r="A53" s="34" t="s">
        <v>60</v>
      </c>
      <c r="B53" s="32">
        <v>2.703333333333333</v>
      </c>
      <c r="C53" s="32">
        <v>2.8133333333333335</v>
      </c>
      <c r="D53" s="32">
        <v>2.761111111111111</v>
      </c>
      <c r="E53" s="32">
        <v>2.918888888888889</v>
      </c>
      <c r="F53" s="32">
        <v>3.011111111111111</v>
      </c>
      <c r="G53" s="32">
        <v>3.0919928240077335</v>
      </c>
      <c r="H53" s="32">
        <v>3.006539069881</v>
      </c>
      <c r="I53" s="32">
        <v>2.9274545396643443</v>
      </c>
      <c r="J53" s="32">
        <v>3.119062025625511</v>
      </c>
      <c r="K53" s="32">
        <v>3.0321970345955</v>
      </c>
      <c r="L53" s="35">
        <f t="shared" si="5"/>
        <v>-2.7849715817238607</v>
      </c>
      <c r="M53" s="59"/>
      <c r="N53" s="16"/>
      <c r="O53" s="15"/>
    </row>
    <row r="54" spans="1:15" ht="8.25">
      <c r="A54" s="34" t="s">
        <v>61</v>
      </c>
      <c r="B54" s="32">
        <v>14.566</v>
      </c>
      <c r="C54" s="32">
        <v>16.027</v>
      </c>
      <c r="D54" s="32">
        <v>17.378</v>
      </c>
      <c r="E54" s="32">
        <v>20.938</v>
      </c>
      <c r="F54" s="32">
        <v>22.108</v>
      </c>
      <c r="G54" s="32">
        <v>26.865</v>
      </c>
      <c r="H54" s="32">
        <v>30.493</v>
      </c>
      <c r="I54" s="32">
        <v>35.064</v>
      </c>
      <c r="J54" s="32">
        <v>36.024</v>
      </c>
      <c r="K54" s="32">
        <v>32.134</v>
      </c>
      <c r="L54" s="35">
        <f t="shared" si="5"/>
        <v>-10.798356651121477</v>
      </c>
      <c r="M54" s="59"/>
      <c r="N54" s="16"/>
      <c r="O54" s="15"/>
    </row>
    <row r="55" spans="1:15" ht="8.25">
      <c r="A55" s="34" t="s">
        <v>39</v>
      </c>
      <c r="B55" s="32">
        <v>12.217246337556666</v>
      </c>
      <c r="C55" s="32">
        <v>12.488884428718444</v>
      </c>
      <c r="D55" s="32">
        <v>12.851068547250778</v>
      </c>
      <c r="E55" s="32">
        <v>14.208181048305779</v>
      </c>
      <c r="F55" s="32">
        <v>15.023095312741223</v>
      </c>
      <c r="G55" s="32">
        <v>16.108597324444446</v>
      </c>
      <c r="H55" s="32">
        <v>18.37104076888889</v>
      </c>
      <c r="I55" s="32">
        <v>21.26696837777778</v>
      </c>
      <c r="J55" s="32">
        <v>19.004524933333332</v>
      </c>
      <c r="K55" s="32">
        <v>19.75536203924111</v>
      </c>
      <c r="L55" s="35">
        <f t="shared" si="5"/>
        <v>3.9508333333333256</v>
      </c>
      <c r="M55" s="59"/>
      <c r="N55" s="16"/>
      <c r="O55" s="15"/>
    </row>
    <row r="56" spans="1:15" ht="8.25">
      <c r="A56" s="34" t="s">
        <v>16</v>
      </c>
      <c r="B56" s="32">
        <v>70.95022641777778</v>
      </c>
      <c r="C56" s="32">
        <v>68.77828071111111</v>
      </c>
      <c r="D56" s="32">
        <v>67.69230785777778</v>
      </c>
      <c r="E56" s="32">
        <v>69.04977392444444</v>
      </c>
      <c r="F56" s="32">
        <v>68.50678749777778</v>
      </c>
      <c r="G56" s="32">
        <v>69.04977392444444</v>
      </c>
      <c r="H56" s="32">
        <v>66.96832595555556</v>
      </c>
      <c r="I56" s="32">
        <v>63.16742096888889</v>
      </c>
      <c r="J56" s="32">
        <v>60.000000146666665</v>
      </c>
      <c r="K56" s="32">
        <v>46.968325906666664</v>
      </c>
      <c r="L56" s="35">
        <f t="shared" si="5"/>
        <v>-21.71945701357466</v>
      </c>
      <c r="M56" s="59"/>
      <c r="N56" s="16"/>
      <c r="O56" s="15"/>
    </row>
    <row r="57" spans="1:15" ht="8.25">
      <c r="A57" s="34" t="s">
        <v>17</v>
      </c>
      <c r="B57" s="32">
        <v>45.700952274609335</v>
      </c>
      <c r="C57" s="32">
        <v>49.59227566873689</v>
      </c>
      <c r="D57" s="32">
        <v>50.85992007002555</v>
      </c>
      <c r="E57" s="32">
        <v>45.79149830198</v>
      </c>
      <c r="F57" s="32">
        <v>43.438379481748335</v>
      </c>
      <c r="G57" s="32">
        <v>42.71493223111111</v>
      </c>
      <c r="H57" s="32">
        <v>41.90045259111111</v>
      </c>
      <c r="I57" s="32">
        <v>45.88235305333333</v>
      </c>
      <c r="J57" s="32">
        <v>48.71674220053333</v>
      </c>
      <c r="K57" s="32">
        <v>48.7384616576</v>
      </c>
      <c r="L57" s="35">
        <f t="shared" si="5"/>
        <v>0.04458314757020965</v>
      </c>
      <c r="M57" s="59"/>
      <c r="N57" s="16"/>
      <c r="O57" s="15"/>
    </row>
    <row r="58" spans="1:16" ht="8.25">
      <c r="A58" s="34" t="s">
        <v>8</v>
      </c>
      <c r="B58" s="32">
        <v>13.2307603164315</v>
      </c>
      <c r="C58" s="32">
        <v>14.4673658842676</v>
      </c>
      <c r="D58" s="32">
        <v>13.5703309178321</v>
      </c>
      <c r="E58" s="32">
        <v>14.0810070225778</v>
      </c>
      <c r="F58" s="32">
        <v>15.5712076557356</v>
      </c>
      <c r="G58" s="32">
        <v>15.8313624739585</v>
      </c>
      <c r="H58" s="32">
        <v>16.3373770104501</v>
      </c>
      <c r="I58" s="32">
        <v>16.9347712552919</v>
      </c>
      <c r="J58" s="32">
        <v>16.3335493586977</v>
      </c>
      <c r="K58" s="32">
        <v>14.0124163323162</v>
      </c>
      <c r="L58" s="35">
        <f t="shared" si="5"/>
        <v>-14.210830575814093</v>
      </c>
      <c r="M58" s="59"/>
      <c r="N58" s="16"/>
      <c r="O58" s="15"/>
      <c r="P58" s="11"/>
    </row>
    <row r="59" spans="2:15" ht="8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8"/>
      <c r="M59" s="59"/>
      <c r="N59" s="16"/>
      <c r="O59" s="15"/>
    </row>
    <row r="60" spans="1:16" ht="8.25">
      <c r="A60" s="8" t="s">
        <v>18</v>
      </c>
      <c r="B60" s="9">
        <f aca="true" t="shared" si="6" ref="B60:I60">SUM(B62:B67)</f>
        <v>186.73999999999998</v>
      </c>
      <c r="C60" s="9">
        <f t="shared" si="6"/>
        <v>206.8066666666667</v>
      </c>
      <c r="D60" s="9">
        <f t="shared" si="6"/>
        <v>217.5922222222222</v>
      </c>
      <c r="E60" s="9">
        <f t="shared" si="6"/>
        <v>229.04222222222222</v>
      </c>
      <c r="F60" s="9">
        <f t="shared" si="6"/>
        <v>247.13111111111112</v>
      </c>
      <c r="G60" s="9">
        <f t="shared" si="6"/>
        <v>279.2323679991536</v>
      </c>
      <c r="H60" s="9">
        <f t="shared" si="6"/>
        <v>291.49015975955507</v>
      </c>
      <c r="I60" s="9">
        <f t="shared" si="6"/>
        <v>303.0958157273181</v>
      </c>
      <c r="J60" s="9">
        <f>SUM(J62:J67)</f>
        <v>331.8451618868438</v>
      </c>
      <c r="K60" s="9">
        <f>SUM(K62:K67)</f>
        <v>345.6012542031153</v>
      </c>
      <c r="L60" s="10">
        <f>((K60/J60)-1)*100</f>
        <v>4.145334600647921</v>
      </c>
      <c r="M60" s="59"/>
      <c r="N60" s="16"/>
      <c r="O60" s="15"/>
      <c r="P60" s="11"/>
    </row>
    <row r="61" spans="2:15" ht="8.25">
      <c r="B61" s="30"/>
      <c r="C61" s="30"/>
      <c r="D61" s="30"/>
      <c r="E61" s="13"/>
      <c r="F61" s="13"/>
      <c r="G61" s="13"/>
      <c r="H61" s="13"/>
      <c r="I61" s="13"/>
      <c r="J61" s="13"/>
      <c r="K61" s="13"/>
      <c r="L61" s="14"/>
      <c r="M61" s="59"/>
      <c r="N61" s="16"/>
      <c r="O61" s="15"/>
    </row>
    <row r="62" spans="1:24" s="23" customFormat="1" ht="8.25">
      <c r="A62" s="34" t="s">
        <v>21</v>
      </c>
      <c r="B62" s="32">
        <v>49.81</v>
      </c>
      <c r="C62" s="32">
        <v>53.69</v>
      </c>
      <c r="D62" s="32">
        <v>56.7</v>
      </c>
      <c r="E62" s="32">
        <v>60.06</v>
      </c>
      <c r="F62" s="32">
        <v>65.68</v>
      </c>
      <c r="G62" s="32">
        <v>71.24</v>
      </c>
      <c r="H62" s="32">
        <v>73.5</v>
      </c>
      <c r="I62" s="32">
        <v>74.42</v>
      </c>
      <c r="J62" s="32">
        <v>80.44</v>
      </c>
      <c r="K62" s="32">
        <v>77.45</v>
      </c>
      <c r="L62" s="35">
        <f aca="true" t="shared" si="7" ref="L62:L67">((K62/J62)-1)*100</f>
        <v>-3.7170561909497746</v>
      </c>
      <c r="M62" s="59"/>
      <c r="N62" s="16"/>
      <c r="O62" s="15"/>
      <c r="P62" s="1"/>
      <c r="Q62" s="1"/>
      <c r="R62" s="1"/>
      <c r="S62" s="1"/>
      <c r="T62" s="1"/>
      <c r="U62" s="1"/>
      <c r="V62" s="1"/>
      <c r="W62" s="1"/>
      <c r="X62" s="1"/>
    </row>
    <row r="63" spans="1:24" s="23" customFormat="1" ht="8.25">
      <c r="A63" s="34" t="s">
        <v>20</v>
      </c>
      <c r="B63" s="32">
        <v>9.66</v>
      </c>
      <c r="C63" s="32">
        <v>10.95</v>
      </c>
      <c r="D63" s="32">
        <v>11.11</v>
      </c>
      <c r="E63" s="32">
        <v>12.21</v>
      </c>
      <c r="F63" s="32">
        <v>15.03</v>
      </c>
      <c r="G63" s="32">
        <v>18.7</v>
      </c>
      <c r="H63" s="32">
        <v>19.6</v>
      </c>
      <c r="I63" s="32">
        <v>19.7076</v>
      </c>
      <c r="J63" s="32">
        <v>20.19286</v>
      </c>
      <c r="K63" s="32">
        <v>21.10583</v>
      </c>
      <c r="L63" s="35">
        <f t="shared" si="7"/>
        <v>4.521251571099882</v>
      </c>
      <c r="M63" s="59"/>
      <c r="N63" s="16"/>
      <c r="O63" s="15"/>
      <c r="P63" s="11"/>
      <c r="Q63" s="1"/>
      <c r="R63" s="1"/>
      <c r="S63" s="1"/>
      <c r="T63" s="1"/>
      <c r="U63" s="1"/>
      <c r="V63" s="1"/>
      <c r="W63" s="1"/>
      <c r="X63" s="1"/>
    </row>
    <row r="64" spans="1:24" s="23" customFormat="1" ht="8.25">
      <c r="A64" s="34" t="s">
        <v>38</v>
      </c>
      <c r="B64" s="32">
        <v>9.6</v>
      </c>
      <c r="C64" s="32">
        <v>10.5</v>
      </c>
      <c r="D64" s="32">
        <v>9.46</v>
      </c>
      <c r="E64" s="32">
        <v>11.02</v>
      </c>
      <c r="F64" s="32">
        <v>11.9</v>
      </c>
      <c r="G64" s="32">
        <v>12.2</v>
      </c>
      <c r="H64" s="32">
        <v>12.5</v>
      </c>
      <c r="I64" s="32">
        <v>12.1</v>
      </c>
      <c r="J64" s="32">
        <v>12.75</v>
      </c>
      <c r="K64" s="32">
        <v>13.3915</v>
      </c>
      <c r="L64" s="35">
        <f t="shared" si="7"/>
        <v>5.031372549019619</v>
      </c>
      <c r="M64" s="59"/>
      <c r="N64" s="16"/>
      <c r="O64" s="15"/>
      <c r="P64" s="1"/>
      <c r="Q64" s="1"/>
      <c r="R64" s="1"/>
      <c r="S64" s="1"/>
      <c r="T64" s="1"/>
      <c r="U64" s="1"/>
      <c r="V64" s="1"/>
      <c r="W64" s="1"/>
      <c r="X64" s="1"/>
    </row>
    <row r="65" spans="1:24" s="23" customFormat="1" ht="8.25">
      <c r="A65" s="34" t="s">
        <v>22</v>
      </c>
      <c r="B65" s="32">
        <v>31.43</v>
      </c>
      <c r="C65" s="32">
        <v>37.86</v>
      </c>
      <c r="D65" s="32">
        <v>36.44</v>
      </c>
      <c r="E65" s="32">
        <v>37.88</v>
      </c>
      <c r="F65" s="32">
        <v>40.21</v>
      </c>
      <c r="G65" s="32">
        <v>42.05</v>
      </c>
      <c r="H65" s="32">
        <v>43.36</v>
      </c>
      <c r="I65" s="32">
        <v>49.16742</v>
      </c>
      <c r="J65" s="32">
        <v>59.45858</v>
      </c>
      <c r="K65" s="32">
        <v>59.085</v>
      </c>
      <c r="L65" s="35">
        <f t="shared" si="7"/>
        <v>-0.6283029295351406</v>
      </c>
      <c r="M65" s="59"/>
      <c r="N65" s="16"/>
      <c r="O65" s="15"/>
      <c r="P65" s="11"/>
      <c r="Q65" s="1"/>
      <c r="R65" s="1"/>
      <c r="S65" s="1"/>
      <c r="T65" s="1"/>
      <c r="U65" s="1"/>
      <c r="V65" s="1"/>
      <c r="W65" s="1"/>
      <c r="X65" s="1"/>
    </row>
    <row r="66" spans="1:24" s="23" customFormat="1" ht="8.25">
      <c r="A66" s="34" t="s">
        <v>19</v>
      </c>
      <c r="B66" s="32">
        <v>62.89</v>
      </c>
      <c r="C66" s="32">
        <v>70.09</v>
      </c>
      <c r="D66" s="32">
        <v>79.23</v>
      </c>
      <c r="E66" s="32">
        <v>82.9</v>
      </c>
      <c r="F66" s="32">
        <v>86.54</v>
      </c>
      <c r="G66" s="32">
        <v>104.98</v>
      </c>
      <c r="H66" s="32">
        <v>108.7</v>
      </c>
      <c r="I66" s="32">
        <v>113.04</v>
      </c>
      <c r="J66" s="32">
        <v>119.29</v>
      </c>
      <c r="K66" s="32">
        <v>131.695</v>
      </c>
      <c r="L66" s="35">
        <f t="shared" si="7"/>
        <v>10.39902757984741</v>
      </c>
      <c r="M66" s="59"/>
      <c r="N66" s="16"/>
      <c r="O66" s="15"/>
      <c r="P66" s="11"/>
      <c r="Q66" s="1"/>
      <c r="R66" s="1"/>
      <c r="S66" s="1"/>
      <c r="T66" s="1"/>
      <c r="U66" s="1"/>
      <c r="V66" s="1"/>
      <c r="W66" s="1"/>
      <c r="X66" s="1"/>
    </row>
    <row r="67" spans="1:16" ht="8.25">
      <c r="A67" s="34" t="s">
        <v>8</v>
      </c>
      <c r="B67" s="32">
        <v>23.35</v>
      </c>
      <c r="C67" s="32">
        <v>23.7166666666667</v>
      </c>
      <c r="D67" s="32">
        <v>24.6522222222222</v>
      </c>
      <c r="E67" s="32">
        <v>24.9722222222222</v>
      </c>
      <c r="F67" s="32">
        <v>27.7711111111111</v>
      </c>
      <c r="G67" s="32">
        <v>30.0623679991536</v>
      </c>
      <c r="H67" s="32">
        <v>33.8301597595551</v>
      </c>
      <c r="I67" s="32">
        <v>34.6607957273181</v>
      </c>
      <c r="J67" s="32">
        <v>39.7137218868438</v>
      </c>
      <c r="K67" s="32">
        <v>42.8739242031153</v>
      </c>
      <c r="L67" s="35">
        <f t="shared" si="7"/>
        <v>7.957456934597706</v>
      </c>
      <c r="M67" s="59"/>
      <c r="N67" s="16"/>
      <c r="O67" s="15"/>
      <c r="P67" s="11"/>
    </row>
    <row r="68" spans="1:15" ht="8.25">
      <c r="A68" s="3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7"/>
      <c r="M68" s="59"/>
      <c r="N68" s="16"/>
      <c r="O68" s="15"/>
    </row>
    <row r="69" spans="1:16" ht="8.25">
      <c r="A69" s="38" t="s">
        <v>23</v>
      </c>
      <c r="B69" s="39">
        <f aca="true" t="shared" si="8" ref="B69:I69">SUM(B71:B73)</f>
        <v>57.23833333333336</v>
      </c>
      <c r="C69" s="39">
        <f t="shared" si="8"/>
        <v>62.612777777777815</v>
      </c>
      <c r="D69" s="39">
        <f t="shared" si="8"/>
        <v>64.72000000000003</v>
      </c>
      <c r="E69" s="39">
        <f t="shared" si="8"/>
        <v>71.52888888888886</v>
      </c>
      <c r="F69" s="39">
        <f t="shared" si="8"/>
        <v>77.36527777777775</v>
      </c>
      <c r="G69" s="39">
        <f t="shared" si="8"/>
        <v>79.3753333333333</v>
      </c>
      <c r="H69" s="39">
        <f t="shared" si="8"/>
        <v>84.1300757722222</v>
      </c>
      <c r="I69" s="39">
        <f t="shared" si="8"/>
        <v>90.83401503614552</v>
      </c>
      <c r="J69" s="39">
        <f>SUM(J71:J73)</f>
        <v>96.08615633580101</v>
      </c>
      <c r="K69" s="39">
        <f>SUM(K71:K73)</f>
        <v>93.97292204572001</v>
      </c>
      <c r="L69" s="10">
        <f>((K69/J69)-1)*100</f>
        <v>-2.1993119203308376</v>
      </c>
      <c r="M69" s="59"/>
      <c r="N69" s="16"/>
      <c r="O69" s="15"/>
      <c r="P69" s="11"/>
    </row>
    <row r="70" spans="1:15" ht="8.25">
      <c r="A70" s="3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7"/>
      <c r="M70" s="59"/>
      <c r="N70" s="16"/>
      <c r="O70" s="15"/>
    </row>
    <row r="71" spans="1:24" s="23" customFormat="1" ht="8.25">
      <c r="A71" s="34" t="s">
        <v>24</v>
      </c>
      <c r="B71" s="32">
        <v>19.845555555555556</v>
      </c>
      <c r="C71" s="32">
        <v>20.50111111111111</v>
      </c>
      <c r="D71" s="32">
        <v>20.243333333333332</v>
      </c>
      <c r="E71" s="32">
        <v>21.395555555555557</v>
      </c>
      <c r="F71" s="32">
        <v>22.015555555555554</v>
      </c>
      <c r="G71" s="32">
        <v>23.227</v>
      </c>
      <c r="H71" s="32">
        <v>23.74</v>
      </c>
      <c r="I71" s="32">
        <v>24.291617094017113</v>
      </c>
      <c r="J71" s="32">
        <v>25.355</v>
      </c>
      <c r="K71" s="32">
        <v>26.67</v>
      </c>
      <c r="L71" s="35">
        <v>0.02733782645324334</v>
      </c>
      <c r="M71" s="59"/>
      <c r="N71" s="6"/>
      <c r="O71" s="15"/>
      <c r="P71" s="1"/>
      <c r="Q71" s="1"/>
      <c r="R71" s="1"/>
      <c r="S71" s="1"/>
      <c r="T71" s="1"/>
      <c r="U71" s="1"/>
      <c r="V71" s="1"/>
      <c r="W71" s="1"/>
      <c r="X71" s="1"/>
    </row>
    <row r="72" spans="1:15" ht="8.25">
      <c r="A72" s="34" t="s">
        <v>25</v>
      </c>
      <c r="B72" s="32">
        <v>20</v>
      </c>
      <c r="C72" s="32">
        <v>24.5</v>
      </c>
      <c r="D72" s="32">
        <v>26.5</v>
      </c>
      <c r="E72" s="32">
        <v>29.7</v>
      </c>
      <c r="F72" s="32">
        <v>31.7</v>
      </c>
      <c r="G72" s="32">
        <v>31.6</v>
      </c>
      <c r="H72" s="32">
        <v>36.5</v>
      </c>
      <c r="I72" s="32">
        <v>38.36</v>
      </c>
      <c r="J72" s="32">
        <v>40.84</v>
      </c>
      <c r="K72" s="32">
        <v>42.54</v>
      </c>
      <c r="L72" s="35">
        <v>0.09908536585365857</v>
      </c>
      <c r="M72" s="59"/>
      <c r="N72" s="8"/>
      <c r="O72" s="12"/>
    </row>
    <row r="73" spans="1:15" ht="8.25">
      <c r="A73" s="34" t="s">
        <v>8</v>
      </c>
      <c r="B73" s="32">
        <v>17.3927777777778</v>
      </c>
      <c r="C73" s="32">
        <v>17.6116666666667</v>
      </c>
      <c r="D73" s="32">
        <v>17.9766666666667</v>
      </c>
      <c r="E73" s="32">
        <v>20.4333333333333</v>
      </c>
      <c r="F73" s="32">
        <v>23.6497222222222</v>
      </c>
      <c r="G73" s="32">
        <v>24.5483333333333</v>
      </c>
      <c r="H73" s="32">
        <v>23.8900757722222</v>
      </c>
      <c r="I73" s="32">
        <v>28.1823979421284</v>
      </c>
      <c r="J73" s="32">
        <v>29.891156335801</v>
      </c>
      <c r="K73" s="32">
        <v>24.76292204572</v>
      </c>
      <c r="L73" s="35">
        <v>0.08198932521174185</v>
      </c>
      <c r="M73" s="59"/>
      <c r="N73" s="8"/>
      <c r="O73" s="12"/>
    </row>
    <row r="74" spans="1:15" ht="8.25">
      <c r="A74" s="33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6"/>
      <c r="M74" s="59"/>
      <c r="N74" s="6"/>
      <c r="O74" s="15"/>
    </row>
    <row r="75" spans="1:15" ht="8.25">
      <c r="A75" s="38" t="s">
        <v>41</v>
      </c>
      <c r="B75" s="39">
        <f aca="true" t="shared" si="9" ref="B75:I75">SUM(B77:B92)</f>
        <v>292.5543851331697</v>
      </c>
      <c r="C75" s="39">
        <f t="shared" si="9"/>
        <v>312.0579978408082</v>
      </c>
      <c r="D75" s="39">
        <f t="shared" si="9"/>
        <v>326.39077131439586</v>
      </c>
      <c r="E75" s="39">
        <f t="shared" si="9"/>
        <v>352.7967238925079</v>
      </c>
      <c r="F75" s="39">
        <f t="shared" si="9"/>
        <v>367.5693968634654</v>
      </c>
      <c r="G75" s="39">
        <f t="shared" si="9"/>
        <v>397.46760157813304</v>
      </c>
      <c r="H75" s="39">
        <f t="shared" si="9"/>
        <v>425.3092872014861</v>
      </c>
      <c r="I75" s="39">
        <f t="shared" si="9"/>
        <v>455.75666470063476</v>
      </c>
      <c r="J75" s="39">
        <f>SUM(J77:J92)</f>
        <v>481.35270733329577</v>
      </c>
      <c r="K75" s="39">
        <f>SUM(K77:K92)</f>
        <v>496.5563448054263</v>
      </c>
      <c r="L75" s="10">
        <f>((K75/J75)-1)*100</f>
        <v>3.1585233115980715</v>
      </c>
      <c r="M75" s="59"/>
      <c r="N75" s="6"/>
      <c r="O75" s="15"/>
    </row>
    <row r="76" spans="1:15" ht="8.25">
      <c r="A76" s="38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7"/>
      <c r="M76" s="59"/>
      <c r="N76" s="8"/>
      <c r="O76" s="12"/>
    </row>
    <row r="77" spans="1:15" ht="8.25">
      <c r="A77" s="34" t="s">
        <v>33</v>
      </c>
      <c r="B77" s="32">
        <v>20.538</v>
      </c>
      <c r="C77" s="32">
        <v>22.019</v>
      </c>
      <c r="D77" s="32">
        <v>22.43</v>
      </c>
      <c r="E77" s="32">
        <v>22.439</v>
      </c>
      <c r="F77" s="32">
        <v>22.792</v>
      </c>
      <c r="G77" s="32">
        <v>21.906</v>
      </c>
      <c r="H77" s="32">
        <v>23.978</v>
      </c>
      <c r="I77" s="32">
        <v>25.719</v>
      </c>
      <c r="J77" s="32">
        <v>25.516</v>
      </c>
      <c r="K77" s="32">
        <v>25.709</v>
      </c>
      <c r="L77" s="35">
        <f aca="true" t="shared" si="10" ref="L77:L92">((K77/J77)-1)*100</f>
        <v>0.75638814861263</v>
      </c>
      <c r="M77" s="59"/>
      <c r="N77" s="8"/>
      <c r="O77" s="12"/>
    </row>
    <row r="78" spans="1:15" ht="8.25">
      <c r="A78" s="34" t="s">
        <v>26</v>
      </c>
      <c r="B78" s="32">
        <v>9.982222222222223</v>
      </c>
      <c r="C78" s="32">
        <v>10.72888888888889</v>
      </c>
      <c r="D78" s="32">
        <v>11.448888888888888</v>
      </c>
      <c r="E78" s="32">
        <v>12.324444444444444</v>
      </c>
      <c r="F78" s="32">
        <v>13.221137265</v>
      </c>
      <c r="G78" s="32">
        <v>14.50955394</v>
      </c>
      <c r="H78" s="32">
        <v>15.31941585</v>
      </c>
      <c r="I78" s="32">
        <v>16.273693695</v>
      </c>
      <c r="J78" s="32">
        <v>17.89656068535</v>
      </c>
      <c r="K78" s="32">
        <v>19.74620522472833</v>
      </c>
      <c r="L78" s="35">
        <f t="shared" si="10"/>
        <v>10.335195526660268</v>
      </c>
      <c r="M78" s="59"/>
      <c r="N78" s="6"/>
      <c r="O78" s="15"/>
    </row>
    <row r="79" spans="1:15" ht="8.25">
      <c r="A79" s="34" t="s">
        <v>27</v>
      </c>
      <c r="B79" s="32">
        <v>24.503</v>
      </c>
      <c r="C79" s="32">
        <v>27.43</v>
      </c>
      <c r="D79" s="32">
        <v>29.184</v>
      </c>
      <c r="E79" s="32">
        <v>33.908</v>
      </c>
      <c r="F79" s="32">
        <v>39.6719</v>
      </c>
      <c r="G79" s="32">
        <v>46.763</v>
      </c>
      <c r="H79" s="32">
        <v>56.1408802</v>
      </c>
      <c r="I79" s="32">
        <v>69.5231</v>
      </c>
      <c r="J79" s="32">
        <v>81.3</v>
      </c>
      <c r="K79" s="32">
        <v>88.7</v>
      </c>
      <c r="L79" s="35">
        <f t="shared" si="10"/>
        <v>9.102091020910219</v>
      </c>
      <c r="M79" s="59"/>
      <c r="N79" s="6"/>
      <c r="O79" s="15"/>
    </row>
    <row r="80" spans="1:15" ht="8.25">
      <c r="A80" s="34" t="s">
        <v>69</v>
      </c>
      <c r="B80" s="32">
        <v>18.924</v>
      </c>
      <c r="C80" s="32">
        <v>20.787</v>
      </c>
      <c r="D80" s="32">
        <v>23.099</v>
      </c>
      <c r="E80" s="32">
        <v>24.194</v>
      </c>
      <c r="F80" s="32">
        <v>28.351</v>
      </c>
      <c r="G80" s="32">
        <v>30.355</v>
      </c>
      <c r="H80" s="32">
        <v>32.004</v>
      </c>
      <c r="I80" s="32">
        <v>34.663</v>
      </c>
      <c r="J80" s="32">
        <v>35.671</v>
      </c>
      <c r="K80" s="32">
        <v>33.80897</v>
      </c>
      <c r="L80" s="35">
        <f t="shared" si="10"/>
        <v>-5.220010652911322</v>
      </c>
      <c r="M80" s="59"/>
      <c r="N80" s="6"/>
      <c r="O80" s="15"/>
    </row>
    <row r="81" spans="1:15" ht="9.75" customHeight="1">
      <c r="A81" s="34" t="s">
        <v>67</v>
      </c>
      <c r="B81" s="36">
        <v>0</v>
      </c>
      <c r="C81" s="32">
        <v>0.14158425</v>
      </c>
      <c r="D81" s="32">
        <v>1.76130807</v>
      </c>
      <c r="E81" s="32">
        <v>2.68443738</v>
      </c>
      <c r="F81" s="32">
        <v>2.479325976036</v>
      </c>
      <c r="G81" s="32">
        <v>3.2827879947675</v>
      </c>
      <c r="H81" s="32">
        <v>2.6434364431069</v>
      </c>
      <c r="I81" s="32">
        <v>3.155613212955</v>
      </c>
      <c r="J81" s="32">
        <v>3.299666377424278</v>
      </c>
      <c r="K81" s="32">
        <v>3.337511666666667</v>
      </c>
      <c r="L81" s="35">
        <f t="shared" si="10"/>
        <v>1.146942900085901</v>
      </c>
      <c r="M81" s="59"/>
      <c r="N81" s="6"/>
      <c r="O81" s="15"/>
    </row>
    <row r="82" spans="1:15" ht="8.25">
      <c r="A82" s="34" t="s">
        <v>66</v>
      </c>
      <c r="B82" s="32">
        <v>2.9985</v>
      </c>
      <c r="C82" s="32">
        <v>3.0262</v>
      </c>
      <c r="D82" s="32">
        <v>2.875</v>
      </c>
      <c r="E82" s="32">
        <v>1.8487</v>
      </c>
      <c r="F82" s="32">
        <v>2.6707</v>
      </c>
      <c r="G82" s="32">
        <v>2.6769</v>
      </c>
      <c r="H82" s="32">
        <v>2.9367</v>
      </c>
      <c r="I82" s="32">
        <v>2.2435111111111112</v>
      </c>
      <c r="J82" s="32">
        <v>2.595282222222222</v>
      </c>
      <c r="K82" s="32">
        <v>2.52049</v>
      </c>
      <c r="L82" s="35">
        <f t="shared" si="10"/>
        <v>-2.881853140356383</v>
      </c>
      <c r="M82" s="59"/>
      <c r="N82" s="8"/>
      <c r="O82" s="12"/>
    </row>
    <row r="83" spans="1:15" ht="8.25">
      <c r="A83" s="34" t="s">
        <v>28</v>
      </c>
      <c r="B83" s="32">
        <v>26.35085</v>
      </c>
      <c r="C83" s="32">
        <v>26.41844</v>
      </c>
      <c r="D83" s="32">
        <v>27.589</v>
      </c>
      <c r="E83" s="32">
        <v>29.53444</v>
      </c>
      <c r="F83" s="32">
        <v>31.86404</v>
      </c>
      <c r="G83" s="32">
        <v>35.663</v>
      </c>
      <c r="H83" s="32">
        <v>37.275</v>
      </c>
      <c r="I83" s="32">
        <v>40.073</v>
      </c>
      <c r="J83" s="32">
        <v>41.327</v>
      </c>
      <c r="K83" s="32">
        <v>51.882</v>
      </c>
      <c r="L83" s="35">
        <f t="shared" si="10"/>
        <v>25.540203740895784</v>
      </c>
      <c r="M83" s="59"/>
      <c r="N83" s="6"/>
      <c r="O83" s="15"/>
    </row>
    <row r="84" spans="1:24" s="23" customFormat="1" ht="8.25">
      <c r="A84" s="34" t="s">
        <v>29</v>
      </c>
      <c r="B84" s="32">
        <v>29.740889605104332</v>
      </c>
      <c r="C84" s="32">
        <v>31.01964655306378</v>
      </c>
      <c r="D84" s="32">
        <v>32.87672589095433</v>
      </c>
      <c r="E84" s="32">
        <v>34.96950568348655</v>
      </c>
      <c r="F84" s="32">
        <v>32.20061046667656</v>
      </c>
      <c r="G84" s="32">
        <v>33.249995832603</v>
      </c>
      <c r="H84" s="32">
        <v>33.185414725482</v>
      </c>
      <c r="I84" s="32">
        <v>31.321637319892556</v>
      </c>
      <c r="J84" s="32">
        <v>33.303749142621</v>
      </c>
      <c r="K84" s="32">
        <v>36.6438161784</v>
      </c>
      <c r="L84" s="35">
        <f t="shared" si="10"/>
        <v>10.029102193495977</v>
      </c>
      <c r="M84" s="59"/>
      <c r="N84" s="6"/>
      <c r="O84" s="15"/>
      <c r="P84" s="1"/>
      <c r="Q84" s="1"/>
      <c r="R84" s="1"/>
      <c r="S84" s="1"/>
      <c r="T84" s="1"/>
      <c r="U84" s="1"/>
      <c r="V84" s="1"/>
      <c r="W84" s="1"/>
      <c r="X84" s="1"/>
    </row>
    <row r="85" spans="1:15" ht="8.25">
      <c r="A85" s="34" t="s">
        <v>65</v>
      </c>
      <c r="B85" s="32">
        <v>72.28912295786745</v>
      </c>
      <c r="C85" s="32">
        <v>74.26043756568244</v>
      </c>
      <c r="D85" s="32">
        <v>72.65314798891744</v>
      </c>
      <c r="E85" s="32">
        <v>79.77283366771745</v>
      </c>
      <c r="F85" s="32">
        <v>77.00778637622989</v>
      </c>
      <c r="G85" s="32">
        <v>78.55256998184755</v>
      </c>
      <c r="H85" s="32">
        <v>83.73927581924133</v>
      </c>
      <c r="I85" s="32">
        <v>90.23354351772223</v>
      </c>
      <c r="J85" s="32">
        <v>93.73977739562422</v>
      </c>
      <c r="K85" s="32">
        <v>87.44451609821333</v>
      </c>
      <c r="L85" s="35">
        <f t="shared" si="10"/>
        <v>-6.715677668874809</v>
      </c>
      <c r="M85" s="59"/>
      <c r="N85" s="8"/>
      <c r="O85" s="12"/>
    </row>
    <row r="86" spans="1:15" ht="8.25">
      <c r="A86" s="34" t="s">
        <v>30</v>
      </c>
      <c r="B86" s="32">
        <v>24.137777677844777</v>
      </c>
      <c r="C86" s="32">
        <v>25.199999969520444</v>
      </c>
      <c r="D86" s="32">
        <v>26.160737712025778</v>
      </c>
      <c r="E86" s="32">
        <v>27.183460365240112</v>
      </c>
      <c r="F86" s="32">
        <v>23.71532313188578</v>
      </c>
      <c r="G86" s="32">
        <v>29.916674606732112</v>
      </c>
      <c r="H86" s="32">
        <v>33.039662093577775</v>
      </c>
      <c r="I86" s="32">
        <v>32.957052950636886</v>
      </c>
      <c r="J86" s="32">
        <v>33.572306261288446</v>
      </c>
      <c r="K86" s="32">
        <v>31.452902258465</v>
      </c>
      <c r="L86" s="35">
        <f t="shared" si="10"/>
        <v>-6.31295326072755</v>
      </c>
      <c r="M86" s="59"/>
      <c r="N86" s="8"/>
      <c r="O86" s="12"/>
    </row>
    <row r="87" spans="1:15" ht="8.25">
      <c r="A87" s="34" t="s">
        <v>43</v>
      </c>
      <c r="B87" s="32">
        <v>5.617894334575322</v>
      </c>
      <c r="C87" s="32">
        <v>5.911435941530511</v>
      </c>
      <c r="D87" s="32">
        <v>5.619805101748344</v>
      </c>
      <c r="E87" s="32">
        <v>4.286089614980411</v>
      </c>
      <c r="F87" s="32">
        <v>3.8516289290149888</v>
      </c>
      <c r="G87" s="32">
        <v>3.5867488296551</v>
      </c>
      <c r="H87" s="32">
        <v>3.678943345753311</v>
      </c>
      <c r="I87" s="32">
        <v>4.050109869112444</v>
      </c>
      <c r="J87" s="32">
        <v>3.8212955001433</v>
      </c>
      <c r="K87" s="32">
        <v>3.9791726378140777</v>
      </c>
      <c r="L87" s="35">
        <f t="shared" si="10"/>
        <v>4.13150821926378</v>
      </c>
      <c r="M87" s="59"/>
      <c r="N87" s="8"/>
      <c r="O87" s="12"/>
    </row>
    <row r="88" spans="1:15" ht="8.25">
      <c r="A88" s="34" t="s">
        <v>31</v>
      </c>
      <c r="B88" s="32">
        <v>21.5</v>
      </c>
      <c r="C88" s="32">
        <v>22.7</v>
      </c>
      <c r="D88" s="32">
        <v>24.61</v>
      </c>
      <c r="E88" s="32">
        <v>30.44</v>
      </c>
      <c r="F88" s="32">
        <v>34.46</v>
      </c>
      <c r="G88" s="32">
        <v>35.5</v>
      </c>
      <c r="H88" s="32">
        <v>36.12</v>
      </c>
      <c r="I88" s="32">
        <v>36.8</v>
      </c>
      <c r="J88" s="32">
        <v>37.5</v>
      </c>
      <c r="K88" s="32">
        <v>37.9</v>
      </c>
      <c r="L88" s="35">
        <f t="shared" si="10"/>
        <v>1.0666666666666602</v>
      </c>
      <c r="M88" s="59"/>
      <c r="N88" s="6"/>
      <c r="O88" s="15"/>
    </row>
    <row r="89" spans="1:15" ht="8.25">
      <c r="A89" s="34" t="s">
        <v>68</v>
      </c>
      <c r="B89" s="32">
        <v>1.7446577622</v>
      </c>
      <c r="C89" s="32">
        <v>4.5848944509</v>
      </c>
      <c r="D89" s="32">
        <v>4.95544875</v>
      </c>
      <c r="E89" s="32">
        <v>5.3802015</v>
      </c>
      <c r="F89" s="32">
        <v>6.5128755</v>
      </c>
      <c r="G89" s="32">
        <v>6.5114596575</v>
      </c>
      <c r="H89" s="32">
        <v>8.5785897075</v>
      </c>
      <c r="I89" s="32">
        <v>8.5785897075</v>
      </c>
      <c r="J89" s="32">
        <v>9.1729037553</v>
      </c>
      <c r="K89" s="32">
        <v>9.66383298375</v>
      </c>
      <c r="L89" s="36">
        <f t="shared" si="10"/>
        <v>5.351950064518518</v>
      </c>
      <c r="M89" s="59"/>
      <c r="N89" s="6"/>
      <c r="O89" s="15"/>
    </row>
    <row r="90" spans="1:15" ht="8.25">
      <c r="A90" s="1" t="s">
        <v>32</v>
      </c>
      <c r="B90" s="32">
        <v>21.9508823178</v>
      </c>
      <c r="C90" s="32">
        <v>24.764217999</v>
      </c>
      <c r="D90" s="32">
        <v>26.90369760075</v>
      </c>
      <c r="E90" s="32">
        <v>28.84679984775</v>
      </c>
      <c r="F90" s="32">
        <v>29.8896811164</v>
      </c>
      <c r="G90" s="32">
        <v>32.54696263725</v>
      </c>
      <c r="H90" s="32">
        <v>33.3014651055</v>
      </c>
      <c r="I90" s="32">
        <v>35.35825950525</v>
      </c>
      <c r="J90" s="32">
        <v>37.3724653626</v>
      </c>
      <c r="K90" s="32">
        <v>39.2134570485</v>
      </c>
      <c r="L90" s="35">
        <f t="shared" si="10"/>
        <v>4.92606433115419</v>
      </c>
      <c r="M90" s="59"/>
      <c r="N90" s="6"/>
      <c r="O90" s="15"/>
    </row>
    <row r="91" spans="1:15" ht="8.25">
      <c r="A91" s="1" t="s">
        <v>70</v>
      </c>
      <c r="B91" s="32">
        <v>6.788810477777778</v>
      </c>
      <c r="C91" s="32">
        <v>7.3129188888888885</v>
      </c>
      <c r="D91" s="32">
        <v>8.178455755555555</v>
      </c>
      <c r="E91" s="32">
        <v>8.440366944444444</v>
      </c>
      <c r="F91" s="32">
        <v>10.172394122222222</v>
      </c>
      <c r="G91" s="32">
        <v>10.346493077777778</v>
      </c>
      <c r="H91" s="32">
        <v>11.096853855555555</v>
      </c>
      <c r="I91" s="32">
        <v>11.772750622222222</v>
      </c>
      <c r="J91" s="32">
        <v>11.628589822222223</v>
      </c>
      <c r="K91" s="32">
        <v>11.346846988888888</v>
      </c>
      <c r="L91" s="35">
        <f t="shared" si="10"/>
        <v>-2.4228460857302236</v>
      </c>
      <c r="M91" s="59"/>
      <c r="N91" s="6"/>
      <c r="O91" s="15"/>
    </row>
    <row r="92" spans="1:15" ht="8.25">
      <c r="A92" s="34" t="s">
        <v>8</v>
      </c>
      <c r="B92" s="32">
        <v>5.48777777777778</v>
      </c>
      <c r="C92" s="32">
        <v>5.75333333333333</v>
      </c>
      <c r="D92" s="32">
        <v>6.04555555555556</v>
      </c>
      <c r="E92" s="32">
        <v>6.54444444444444</v>
      </c>
      <c r="F92" s="32">
        <v>8.70899398</v>
      </c>
      <c r="G92" s="32">
        <v>12.10045502</v>
      </c>
      <c r="H92" s="32">
        <v>12.2716500557692</v>
      </c>
      <c r="I92" s="32">
        <v>13.0338031892324</v>
      </c>
      <c r="J92" s="32">
        <v>13.6361108085</v>
      </c>
      <c r="K92" s="32">
        <v>13.20762372</v>
      </c>
      <c r="L92" s="35">
        <f t="shared" si="10"/>
        <v>-3.1422969094157205</v>
      </c>
      <c r="M92" s="59"/>
      <c r="N92" s="8"/>
      <c r="O92" s="15"/>
    </row>
    <row r="93" spans="1:12" ht="8.25">
      <c r="A93" s="40"/>
      <c r="B93" s="41"/>
      <c r="C93" s="41"/>
      <c r="D93" s="41"/>
      <c r="E93" s="41"/>
      <c r="F93" s="42"/>
      <c r="G93" s="41"/>
      <c r="H93" s="42"/>
      <c r="I93" s="42"/>
      <c r="J93" s="43"/>
      <c r="K93" s="43"/>
      <c r="L93" s="44"/>
    </row>
    <row r="94" spans="1:12" ht="8.25">
      <c r="A94" s="60" t="s">
        <v>76</v>
      </c>
      <c r="B94" s="49"/>
      <c r="C94" s="49"/>
      <c r="D94" s="49"/>
      <c r="E94" s="49"/>
      <c r="F94" s="50"/>
      <c r="G94" s="49"/>
      <c r="H94" s="50"/>
      <c r="I94" s="50"/>
      <c r="J94" s="51"/>
      <c r="K94" s="51"/>
      <c r="L94" s="46"/>
    </row>
    <row r="95" spans="1:12" ht="8.25">
      <c r="A95" s="60" t="s">
        <v>73</v>
      </c>
      <c r="B95" s="52"/>
      <c r="C95" s="52"/>
      <c r="D95" s="52"/>
      <c r="E95" s="52"/>
      <c r="F95" s="53"/>
      <c r="G95" s="52"/>
      <c r="H95" s="53"/>
      <c r="I95" s="53"/>
      <c r="J95" s="54"/>
      <c r="K95" s="54"/>
      <c r="L95" s="46"/>
    </row>
    <row r="96" spans="1:12" ht="8.25">
      <c r="A96" s="57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ht="8.25">
      <c r="A97" s="58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5"/>
    </row>
    <row r="98" spans="2:11" ht="8.2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8.25"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2:12" ht="8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"/>
    </row>
    <row r="101" spans="1:12" ht="8.25">
      <c r="A101" s="2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"/>
    </row>
    <row r="102" spans="1:12" ht="8.25">
      <c r="A102" s="2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"/>
    </row>
    <row r="103" ht="8.25">
      <c r="A103" s="1"/>
    </row>
    <row r="104" ht="8.25">
      <c r="A104" s="2"/>
    </row>
  </sheetData>
  <sheetProtection/>
  <mergeCells count="4"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2008-06-30T14:15:53Z</cp:lastPrinted>
  <dcterms:created xsi:type="dcterms:W3CDTF">1998-02-13T16:34:57Z</dcterms:created>
  <dcterms:modified xsi:type="dcterms:W3CDTF">2021-09-20T19:40:02Z</dcterms:modified>
  <cp:category/>
  <cp:version/>
  <cp:contentType/>
  <cp:contentStatus/>
</cp:coreProperties>
</file>