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0" windowWidth="11892" windowHeight="3072" tabRatio="620" activeTab="0"/>
  </bookViews>
  <sheets>
    <sheet name="T2.13" sheetId="1" r:id="rId1"/>
    <sheet name="Gráfico 23" sheetId="2" state="hidden" r:id="rId2"/>
  </sheets>
  <definedNames>
    <definedName name="_Fill" hidden="1">'T2.13'!$C$3:$C$3</definedName>
    <definedName name="_xlnm.Print_Area" localSheetId="0">'T2.13'!$A$1:$L$29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<sst xmlns="http://schemas.openxmlformats.org/spreadsheetml/2006/main" count="36" uniqueCount="23">
  <si>
    <t xml:space="preserve"> </t>
  </si>
  <si>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</si>
  <si>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</si>
  <si>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</si>
  <si>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</si>
  <si>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</si>
  <si>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</si>
  <si>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</si>
  <si>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</si>
  <si>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Total</t>
  </si>
  <si>
    <t>Subtotal</t>
  </si>
  <si>
    <t>Amazonas</t>
  </si>
  <si>
    <t>Rio Grande do Norte</t>
  </si>
  <si>
    <t>Alagoas</t>
  </si>
  <si>
    <t>Sergipe</t>
  </si>
  <si>
    <t>Bahia</t>
  </si>
  <si>
    <t>Espírito Santo</t>
  </si>
  <si>
    <t>Rio de Janeiro</t>
  </si>
  <si>
    <t>Localização</t>
  </si>
  <si>
    <r>
      <t>Reinjeção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</si>
  <si>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07/06
%</t>
  </si>
  <si>
    <t>Tabela 2.13 - Reinjeção de gás natural, por localização (terra e mar), segundo Unidades da Federação - 1999-2007</t>
  </si>
  <si>
    <t xml:space="preserve">Fonte: ANP/SDP, conforme o Decreto n° 2.705/1998. 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</si>
</sst>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_(* #,##0.0_);_(* \(#,##0.0\);_(* &quot;-&quot;?_);_(@_)"/>
    <numFmt numFmtId="199" formatCode="_(* #,##0.00000_);_(* \(#,##0.00000\);_(* &quot;-&quot;??_);_(@_)"/>
    <numFmt numFmtId="200" formatCode="_(* #,##0.000000_);_(* \(#,##0.000000\);_(* &quot;-&quot;??_);_(@_)"/>
    <numFmt numFmtId="201" formatCode="0.0%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u val="single"/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16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4" fontId="11" fillId="33" borderId="0" xfId="60" applyNumberFormat="1" applyFont="1" applyFill="1" applyBorder="1" applyAlignment="1" applyProtection="1">
      <alignment horizontal="right" vertical="center" wrapText="1"/>
      <protection/>
    </xf>
    <xf numFmtId="4" fontId="10" fillId="33" borderId="0" xfId="60" applyNumberFormat="1" applyFont="1" applyFill="1" applyBorder="1" applyAlignment="1" applyProtection="1">
      <alignment horizontal="right" vertical="center" wrapText="1"/>
      <protection/>
    </xf>
    <xf numFmtId="193" fontId="10" fillId="33" borderId="0" xfId="60" applyNumberFormat="1" applyFont="1" applyFill="1" applyBorder="1" applyAlignment="1">
      <alignment vertical="center"/>
    </xf>
    <xf numFmtId="171" fontId="10" fillId="33" borderId="0" xfId="60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37" fontId="10" fillId="33" borderId="11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1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 wrapText="1"/>
    </xf>
    <xf numFmtId="190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171" fontId="10" fillId="33" borderId="0" xfId="60" applyFont="1" applyFill="1" applyBorder="1" applyAlignment="1">
      <alignment horizontal="right" vertical="center"/>
    </xf>
    <xf numFmtId="37" fontId="10" fillId="33" borderId="11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171" fontId="12" fillId="33" borderId="0" xfId="6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37" fontId="12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192" fontId="11" fillId="33" borderId="0" xfId="60" applyNumberFormat="1" applyFont="1" applyFill="1" applyBorder="1" applyAlignment="1" applyProtection="1">
      <alignment horizontal="right" vertical="center" wrapText="1"/>
      <protection/>
    </xf>
    <xf numFmtId="192" fontId="11" fillId="33" borderId="0" xfId="60" applyNumberFormat="1" applyFont="1" applyFill="1" applyBorder="1" applyAlignment="1" applyProtection="1">
      <alignment horizontal="right" vertical="center" wrapText="1"/>
      <protection/>
    </xf>
    <xf numFmtId="192" fontId="10" fillId="33" borderId="0" xfId="60" applyNumberFormat="1" applyFont="1" applyFill="1" applyBorder="1" applyAlignment="1" applyProtection="1">
      <alignment horizontal="right" vertical="center" wrapText="1"/>
      <protection/>
    </xf>
    <xf numFmtId="192" fontId="12" fillId="33" borderId="0" xfId="60" applyNumberFormat="1" applyFont="1" applyFill="1" applyBorder="1" applyAlignment="1" applyProtection="1">
      <alignment horizontal="right" vertical="center" wrapText="1"/>
      <protection/>
    </xf>
    <xf numFmtId="192" fontId="11" fillId="33" borderId="0" xfId="60" applyNumberFormat="1" applyFont="1" applyFill="1" applyBorder="1" applyAlignment="1">
      <alignment horizontal="right" vertical="center" wrapText="1"/>
    </xf>
    <xf numFmtId="192" fontId="10" fillId="33" borderId="0" xfId="60" applyNumberFormat="1" applyFont="1" applyFill="1" applyBorder="1" applyAlignment="1">
      <alignment horizontal="right" vertical="center" wrapText="1"/>
    </xf>
    <xf numFmtId="192" fontId="10" fillId="33" borderId="0" xfId="60" applyNumberFormat="1" applyFont="1" applyFill="1" applyBorder="1" applyAlignment="1">
      <alignment horizontal="right" vertical="center" wrapText="1"/>
    </xf>
    <xf numFmtId="192" fontId="10" fillId="33" borderId="0" xfId="60" applyNumberFormat="1" applyFont="1" applyFill="1" applyBorder="1" applyAlignment="1">
      <alignment horizontal="right" vertical="center"/>
    </xf>
    <xf numFmtId="192" fontId="10" fillId="33" borderId="0" xfId="60" applyNumberFormat="1" applyFont="1" applyFill="1" applyBorder="1" applyAlignment="1">
      <alignment horizontal="right" vertical="center"/>
    </xf>
    <xf numFmtId="200" fontId="12" fillId="33" borderId="0" xfId="60" applyNumberFormat="1" applyFont="1" applyFill="1" applyBorder="1" applyAlignment="1" applyProtection="1">
      <alignment horizontal="right" vertical="center" wrapText="1"/>
      <protection/>
    </xf>
    <xf numFmtId="201" fontId="10" fillId="33" borderId="0" xfId="0" applyNumberFormat="1" applyFont="1" applyFill="1" applyBorder="1" applyAlignment="1">
      <alignment vertic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375"/>
          <c:w val="0.841"/>
          <c:h val="0.8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'T2.13'!#REF!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'T2.13'!$C$3:$G$3</c:f>
              <c:strCache>
                <c:ptCount val="5"/>
                <c:pt idx="0">
                  <c:v>Reinjeção de gás natural (milhões m3)</c:v>
                </c:pt>
              </c:strCache>
            </c:strRef>
          </c:cat>
          <c:val>
            <c:numRef>
              <c:f>'T2.13'!#REF!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'T2.13'!#REF!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'T2.13'!#REF!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8575504"/>
        <c:axId val="11635217"/>
      </c:barChart>
      <c:catAx>
        <c:axId val="38575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4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35217"/>
        <c:crosses val="autoZero"/>
        <c:auto val="1"/>
        <c:lblOffset val="100"/>
        <c:tickLblSkip val="2"/>
        <c:noMultiLvlLbl val="0"/>
      </c:catAx>
      <c:valAx>
        <c:axId val="11635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75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29575"/>
          <c:w val="0.08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45"/>
          <c:w val="0.837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'T2.13'!#REF!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'T2.13'!$C$3:$G$3</c:f>
              <c:strCache>
                <c:ptCount val="5"/>
                <c:pt idx="0">
                  <c:v>Reinjeção de gás natural (milhões m3)</c:v>
                </c:pt>
              </c:strCache>
            </c:strRef>
          </c:cat>
          <c:val>
            <c:numRef>
              <c:f>'T2.13'!#REF!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'T2.13'!#REF!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'T2.13'!#REF!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7608090"/>
        <c:axId val="2928491"/>
      </c:barChart>
      <c:catAx>
        <c:axId val="3760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491"/>
        <c:crosses val="autoZero"/>
        <c:auto val="1"/>
        <c:lblOffset val="100"/>
        <c:tickLblSkip val="2"/>
        <c:noMultiLvlLbl val="0"/>
      </c:catAx>
      <c:valAx>
        <c:axId val="292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08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75"/>
          <c:y val="0.29875"/>
          <c:w val="0.083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0027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4795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82"/>
  <sheetViews>
    <sheetView showGridLines="0" tabSelected="1" zoomScalePageLayoutView="0" workbookViewId="0" topLeftCell="A1">
      <selection activeCell="O36" sqref="O36"/>
    </sheetView>
  </sheetViews>
  <sheetFormatPr defaultColWidth="9.10546875" defaultRowHeight="15"/>
  <cols>
    <col min="1" max="1" width="10.5546875" style="4" customWidth="1"/>
    <col min="2" max="2" width="7.77734375" style="4" bestFit="1" customWidth="1"/>
    <col min="3" max="7" width="6.77734375" style="3" customWidth="1"/>
    <col min="8" max="11" width="6.77734375" style="21" customWidth="1"/>
    <col min="12" max="12" width="5.77734375" style="3" customWidth="1"/>
    <col min="13" max="13" width="3.4453125" style="3" customWidth="1"/>
    <col min="14" max="22" width="9.5546875" style="3" bestFit="1" customWidth="1"/>
    <col min="23" max="16384" width="9.10546875" style="3" customWidth="1"/>
  </cols>
  <sheetData>
    <row r="1" spans="1:12" ht="12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8.25">
      <c r="B2" s="3"/>
    </row>
    <row r="3" spans="1:12" ht="10.5" customHeight="1">
      <c r="A3" s="46" t="s">
        <v>8</v>
      </c>
      <c r="B3" s="47" t="s">
        <v>18</v>
      </c>
      <c r="C3" s="49" t="s">
        <v>19</v>
      </c>
      <c r="D3" s="50"/>
      <c r="E3" s="50"/>
      <c r="F3" s="50"/>
      <c r="G3" s="50"/>
      <c r="H3" s="50"/>
      <c r="I3" s="50"/>
      <c r="J3" s="50"/>
      <c r="K3" s="51"/>
      <c r="L3" s="44" t="s">
        <v>20</v>
      </c>
    </row>
    <row r="4" spans="1:12" ht="10.5" customHeight="1">
      <c r="A4" s="46"/>
      <c r="B4" s="48"/>
      <c r="C4" s="5">
        <v>1999</v>
      </c>
      <c r="D4" s="5">
        <v>2000</v>
      </c>
      <c r="E4" s="5">
        <v>2001</v>
      </c>
      <c r="F4" s="22">
        <v>2002</v>
      </c>
      <c r="G4" s="22">
        <v>2003</v>
      </c>
      <c r="H4" s="22">
        <v>2004</v>
      </c>
      <c r="I4" s="22">
        <v>2005</v>
      </c>
      <c r="J4" s="22">
        <v>2006</v>
      </c>
      <c r="K4" s="22">
        <v>2007</v>
      </c>
      <c r="L4" s="45"/>
    </row>
    <row r="5" spans="1:12" ht="8.25">
      <c r="A5" s="6"/>
      <c r="B5" s="7"/>
      <c r="C5" s="28"/>
      <c r="D5" s="28"/>
      <c r="E5" s="28"/>
      <c r="F5" s="28"/>
      <c r="G5" s="28"/>
      <c r="H5" s="28"/>
      <c r="I5" s="28"/>
      <c r="J5" s="28"/>
      <c r="K5" s="28"/>
      <c r="L5" s="7"/>
    </row>
    <row r="6" spans="1:12" ht="8.25">
      <c r="A6" s="8" t="s">
        <v>9</v>
      </c>
      <c r="B6" s="8"/>
      <c r="C6" s="33">
        <f aca="true" t="shared" si="0" ref="C6:J6">C8+C9</f>
        <v>1599.694</v>
      </c>
      <c r="D6" s="33">
        <f t="shared" si="0"/>
        <v>2728.5689085999998</v>
      </c>
      <c r="E6" s="33">
        <f t="shared" si="0"/>
        <v>3027.3918382</v>
      </c>
      <c r="F6" s="34">
        <f t="shared" si="0"/>
        <v>3383.2030259999997</v>
      </c>
      <c r="G6" s="34">
        <f t="shared" si="0"/>
        <v>3291.01893</v>
      </c>
      <c r="H6" s="34">
        <f t="shared" si="0"/>
        <v>3616.1948961</v>
      </c>
      <c r="I6" s="34">
        <f t="shared" si="0"/>
        <v>2985.6579235</v>
      </c>
      <c r="J6" s="34">
        <f t="shared" si="0"/>
        <v>3169.9296558000005</v>
      </c>
      <c r="K6" s="34">
        <f>K8+K9</f>
        <v>3494.306388199999</v>
      </c>
      <c r="L6" s="9">
        <f>((K6/J6)-1)*100</f>
        <v>10.232931566998293</v>
      </c>
    </row>
    <row r="7" spans="1:13" ht="8.25">
      <c r="A7" s="8"/>
      <c r="B7" s="8"/>
      <c r="C7" s="35"/>
      <c r="D7" s="36"/>
      <c r="E7" s="36"/>
      <c r="F7" s="36"/>
      <c r="G7" s="36"/>
      <c r="H7" s="36"/>
      <c r="I7" s="36"/>
      <c r="J7" s="42"/>
      <c r="K7" s="42"/>
      <c r="L7" s="9"/>
      <c r="M7" s="43"/>
    </row>
    <row r="8" spans="1:12" ht="8.25">
      <c r="A8" s="8" t="s">
        <v>10</v>
      </c>
      <c r="B8" s="8" t="s">
        <v>1</v>
      </c>
      <c r="C8" s="33">
        <f>C11+C13+C16+C18+C21+C23</f>
        <v>999.874</v>
      </c>
      <c r="D8" s="33">
        <f aca="true" t="shared" si="1" ref="D8:I8">D11+D13+D16+D18+D21+D23</f>
        <v>1983.6489886999998</v>
      </c>
      <c r="E8" s="33">
        <f t="shared" si="1"/>
        <v>2442.7732112000003</v>
      </c>
      <c r="F8" s="33">
        <f t="shared" si="1"/>
        <v>2717.3228379999996</v>
      </c>
      <c r="G8" s="33">
        <f t="shared" si="1"/>
        <v>2914.7958000000003</v>
      </c>
      <c r="H8" s="33">
        <f t="shared" si="1"/>
        <v>3252.103121</v>
      </c>
      <c r="I8" s="33">
        <f t="shared" si="1"/>
        <v>2361.2986744</v>
      </c>
      <c r="J8" s="33">
        <f>J11+J13+J16+J18+J21+J23</f>
        <v>2871.6273588000004</v>
      </c>
      <c r="K8" s="33">
        <f>K11+K13+K16+K18+K21+K23</f>
        <v>3269.921037899999</v>
      </c>
      <c r="L8" s="9">
        <f>((K8/J8)-1)*100</f>
        <v>13.869963938024267</v>
      </c>
    </row>
    <row r="9" spans="2:22" ht="8.25">
      <c r="B9" s="8" t="s">
        <v>2</v>
      </c>
      <c r="C9" s="37">
        <f>C14+C19+C25</f>
        <v>599.8199999999999</v>
      </c>
      <c r="D9" s="37">
        <f aca="true" t="shared" si="2" ref="D9:I9">D14+D19+D25</f>
        <v>744.9199199000001</v>
      </c>
      <c r="E9" s="37">
        <f t="shared" si="2"/>
        <v>584.618627</v>
      </c>
      <c r="F9" s="37">
        <f t="shared" si="2"/>
        <v>665.880188</v>
      </c>
      <c r="G9" s="37">
        <f t="shared" si="2"/>
        <v>376.22312999999997</v>
      </c>
      <c r="H9" s="37">
        <f t="shared" si="2"/>
        <v>364.09177509999995</v>
      </c>
      <c r="I9" s="37">
        <f t="shared" si="2"/>
        <v>624.3592490999999</v>
      </c>
      <c r="J9" s="37">
        <f>J14+J19+J25</f>
        <v>298.302297</v>
      </c>
      <c r="K9" s="37">
        <f>K14+K19+K25</f>
        <v>224.3853503</v>
      </c>
      <c r="L9" s="9">
        <f>((K9/J9)-1)*100</f>
        <v>-24.779208019306676</v>
      </c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3:22" ht="8.25">
      <c r="C10" s="38"/>
      <c r="D10" s="38"/>
      <c r="E10" s="38"/>
      <c r="F10" s="39"/>
      <c r="G10" s="39"/>
      <c r="H10" s="39"/>
      <c r="I10" s="39"/>
      <c r="J10" s="39"/>
      <c r="K10" s="39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8.25">
      <c r="A11" s="4" t="s">
        <v>11</v>
      </c>
      <c r="B11" s="4" t="s">
        <v>1</v>
      </c>
      <c r="C11" s="40">
        <v>488.166</v>
      </c>
      <c r="D11" s="40">
        <v>1564.2875597</v>
      </c>
      <c r="E11" s="40">
        <v>1968.27778</v>
      </c>
      <c r="F11" s="41">
        <v>2276.663</v>
      </c>
      <c r="G11" s="41">
        <v>2440.414</v>
      </c>
      <c r="H11" s="41">
        <v>2900.173</v>
      </c>
      <c r="I11" s="41">
        <v>2184.912</v>
      </c>
      <c r="J11" s="41">
        <v>2696.696397</v>
      </c>
      <c r="K11" s="41">
        <v>2840.27875</v>
      </c>
      <c r="L11" s="10">
        <f>((K11/J11)-1)*100</f>
        <v>5.324379606088803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3:22" ht="8.25">
      <c r="C12" s="40"/>
      <c r="D12" s="40"/>
      <c r="E12" s="40"/>
      <c r="F12" s="41"/>
      <c r="G12" s="41"/>
      <c r="H12" s="41"/>
      <c r="I12" s="41"/>
      <c r="J12" s="41"/>
      <c r="K12" s="41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8.25">
      <c r="A13" s="4" t="s">
        <v>12</v>
      </c>
      <c r="B13" s="4" t="s">
        <v>1</v>
      </c>
      <c r="C13" s="40">
        <v>3.041</v>
      </c>
      <c r="D13" s="40">
        <v>11.6925168</v>
      </c>
      <c r="E13" s="40">
        <v>2.7257046</v>
      </c>
      <c r="F13" s="41">
        <v>18.73233</v>
      </c>
      <c r="G13" s="41">
        <v>40.737</v>
      </c>
      <c r="H13" s="41">
        <v>5.428</v>
      </c>
      <c r="I13" s="41">
        <v>2.124</v>
      </c>
      <c r="J13" s="41">
        <v>0.154</v>
      </c>
      <c r="K13" s="41">
        <v>0.651</v>
      </c>
      <c r="L13" s="10">
        <f>((K13/J13)-1)*100</f>
        <v>322.72727272727275</v>
      </c>
      <c r="M13" s="11"/>
      <c r="N13" s="13"/>
      <c r="O13" s="11"/>
      <c r="P13" s="11"/>
      <c r="Q13" s="11"/>
      <c r="R13" s="11"/>
      <c r="S13" s="11"/>
      <c r="T13" s="11"/>
      <c r="U13" s="11"/>
      <c r="V13" s="11"/>
    </row>
    <row r="14" spans="2:22" ht="8.25">
      <c r="B14" s="4" t="s">
        <v>2</v>
      </c>
      <c r="C14" s="40">
        <v>276.411</v>
      </c>
      <c r="D14" s="40">
        <v>355.386</v>
      </c>
      <c r="E14" s="40">
        <v>242.001</v>
      </c>
      <c r="F14" s="41">
        <v>250.192</v>
      </c>
      <c r="G14" s="41">
        <v>54.038</v>
      </c>
      <c r="H14" s="41">
        <v>30.091</v>
      </c>
      <c r="I14" s="41">
        <v>7.632</v>
      </c>
      <c r="J14" s="41">
        <v>1.019</v>
      </c>
      <c r="K14" s="41">
        <v>0.083</v>
      </c>
      <c r="L14" s="10">
        <f>((K14/J14)-1)*100</f>
        <v>-91.85475956820413</v>
      </c>
      <c r="M14" s="11"/>
      <c r="N14" s="13"/>
      <c r="O14" s="11"/>
      <c r="P14" s="11"/>
      <c r="Q14" s="11"/>
      <c r="R14" s="11"/>
      <c r="S14" s="11"/>
      <c r="T14" s="11"/>
      <c r="U14" s="11"/>
      <c r="V14" s="11"/>
    </row>
    <row r="15" spans="3:22" ht="8.25">
      <c r="C15" s="40"/>
      <c r="D15" s="40"/>
      <c r="E15" s="40"/>
      <c r="F15" s="41"/>
      <c r="G15" s="41"/>
      <c r="H15" s="41"/>
      <c r="I15" s="41"/>
      <c r="J15" s="41"/>
      <c r="K15" s="41"/>
      <c r="L15" s="10"/>
      <c r="M15" s="11"/>
      <c r="N15" s="13"/>
      <c r="O15" s="11"/>
      <c r="P15" s="11"/>
      <c r="Q15" s="11"/>
      <c r="R15" s="11"/>
      <c r="S15" s="11"/>
      <c r="T15" s="11"/>
      <c r="U15" s="11"/>
      <c r="V15" s="11"/>
    </row>
    <row r="16" spans="1:14" ht="8.25">
      <c r="A16" s="4" t="s">
        <v>13</v>
      </c>
      <c r="B16" s="4" t="s">
        <v>1</v>
      </c>
      <c r="C16" s="40">
        <v>182.276</v>
      </c>
      <c r="D16" s="40">
        <v>175.475353</v>
      </c>
      <c r="E16" s="40">
        <v>198.6335199</v>
      </c>
      <c r="F16" s="41">
        <v>190.54863</v>
      </c>
      <c r="G16" s="41">
        <v>243.42371</v>
      </c>
      <c r="H16" s="41">
        <v>189.613807</v>
      </c>
      <c r="I16" s="41">
        <v>119.52618100000001</v>
      </c>
      <c r="J16" s="41">
        <v>46.870322</v>
      </c>
      <c r="K16" s="41">
        <v>70.42487</v>
      </c>
      <c r="L16" s="10">
        <f>((K16/J16)-1)*100</f>
        <v>50.254717686812555</v>
      </c>
      <c r="N16" s="13"/>
    </row>
    <row r="17" spans="3:14" ht="8.25">
      <c r="C17" s="40"/>
      <c r="D17" s="40"/>
      <c r="E17" s="40"/>
      <c r="F17" s="41"/>
      <c r="G17" s="41"/>
      <c r="H17" s="41"/>
      <c r="I17" s="41"/>
      <c r="J17" s="41"/>
      <c r="K17" s="41"/>
      <c r="L17" s="10"/>
      <c r="N17" s="13"/>
    </row>
    <row r="18" spans="1:14" ht="8.25">
      <c r="A18" s="4" t="s">
        <v>14</v>
      </c>
      <c r="B18" s="4" t="s">
        <v>1</v>
      </c>
      <c r="C18" s="40">
        <v>5.687</v>
      </c>
      <c r="D18" s="40">
        <v>8.1530019</v>
      </c>
      <c r="E18" s="40">
        <v>9.034367</v>
      </c>
      <c r="F18" s="41">
        <v>8.898303</v>
      </c>
      <c r="G18" s="41">
        <v>9.72306</v>
      </c>
      <c r="H18" s="41">
        <v>9.316509</v>
      </c>
      <c r="I18" s="41">
        <v>9.9332112</v>
      </c>
      <c r="J18" s="41">
        <v>11.8365488</v>
      </c>
      <c r="K18" s="41">
        <v>31.836406899999997</v>
      </c>
      <c r="L18" s="10">
        <f>((K18/J18)-1)*100</f>
        <v>168.96697202819792</v>
      </c>
      <c r="N18" s="13"/>
    </row>
    <row r="19" spans="2:14" ht="8.25">
      <c r="B19" s="4" t="s">
        <v>2</v>
      </c>
      <c r="C19" s="40">
        <v>183.195</v>
      </c>
      <c r="D19" s="40">
        <v>217.9299192</v>
      </c>
      <c r="E19" s="40">
        <v>207.524627</v>
      </c>
      <c r="F19" s="41">
        <v>225.447188</v>
      </c>
      <c r="G19" s="41">
        <v>182.50213</v>
      </c>
      <c r="H19" s="41">
        <v>134.5038981</v>
      </c>
      <c r="I19" s="41">
        <v>109.260187</v>
      </c>
      <c r="J19" s="41">
        <v>100.7813101</v>
      </c>
      <c r="K19" s="41">
        <v>156.7286382</v>
      </c>
      <c r="L19" s="10">
        <f>((K19/J19)-1)*100</f>
        <v>55.5135947771332</v>
      </c>
      <c r="N19" s="13"/>
    </row>
    <row r="20" spans="3:14" ht="8.25">
      <c r="C20" s="40"/>
      <c r="D20" s="40"/>
      <c r="E20" s="40"/>
      <c r="F20" s="41"/>
      <c r="G20" s="41"/>
      <c r="H20" s="41"/>
      <c r="I20" s="41"/>
      <c r="J20" s="41"/>
      <c r="K20" s="41"/>
      <c r="L20" s="10"/>
      <c r="N20" s="13"/>
    </row>
    <row r="21" spans="1:14" ht="8.25">
      <c r="A21" s="4" t="s">
        <v>15</v>
      </c>
      <c r="B21" s="4" t="s">
        <v>1</v>
      </c>
      <c r="C21" s="40">
        <v>313.966</v>
      </c>
      <c r="D21" s="40">
        <v>220.4605573</v>
      </c>
      <c r="E21" s="40">
        <v>259.4338397</v>
      </c>
      <c r="F21" s="41">
        <v>216.915575</v>
      </c>
      <c r="G21" s="41">
        <v>180.49803</v>
      </c>
      <c r="H21" s="41">
        <v>147.57180499999998</v>
      </c>
      <c r="I21" s="41">
        <v>44.8032822</v>
      </c>
      <c r="J21" s="41">
        <v>24.374332</v>
      </c>
      <c r="K21" s="41">
        <v>200.15935100000002</v>
      </c>
      <c r="L21" s="10">
        <f>((K21/J21)-1)*100</f>
        <v>721.1890729969545</v>
      </c>
      <c r="N21" s="13"/>
    </row>
    <row r="22" spans="3:14" ht="8.25">
      <c r="C22" s="40"/>
      <c r="D22" s="40"/>
      <c r="E22" s="40"/>
      <c r="F22" s="41"/>
      <c r="G22" s="41"/>
      <c r="H22" s="41"/>
      <c r="I22" s="41"/>
      <c r="J22" s="41"/>
      <c r="K22" s="41"/>
      <c r="L22" s="10"/>
      <c r="N22" s="13"/>
    </row>
    <row r="23" spans="1:14" ht="8.25">
      <c r="A23" s="4" t="s">
        <v>16</v>
      </c>
      <c r="B23" s="4" t="s">
        <v>1</v>
      </c>
      <c r="C23" s="40">
        <v>6.738</v>
      </c>
      <c r="D23" s="40">
        <v>3.58</v>
      </c>
      <c r="E23" s="40">
        <v>4.668</v>
      </c>
      <c r="F23" s="41">
        <v>5.565</v>
      </c>
      <c r="G23" s="41">
        <v>0</v>
      </c>
      <c r="H23" s="41">
        <v>0</v>
      </c>
      <c r="I23" s="41">
        <v>0</v>
      </c>
      <c r="J23" s="41">
        <v>91.695759</v>
      </c>
      <c r="K23" s="41">
        <v>126.57066</v>
      </c>
      <c r="L23" s="10">
        <f>((K23/J23)-1)*100</f>
        <v>38.03327589010961</v>
      </c>
      <c r="N23" s="13"/>
    </row>
    <row r="24" spans="3:14" ht="8.25">
      <c r="C24" s="40"/>
      <c r="D24" s="40"/>
      <c r="E24" s="40"/>
      <c r="F24" s="41"/>
      <c r="G24" s="41"/>
      <c r="H24" s="41"/>
      <c r="I24" s="41"/>
      <c r="J24" s="41"/>
      <c r="K24" s="41"/>
      <c r="L24" s="10"/>
      <c r="N24" s="13"/>
    </row>
    <row r="25" spans="1:12" ht="8.25">
      <c r="A25" s="4" t="s">
        <v>17</v>
      </c>
      <c r="B25" s="4" t="s">
        <v>2</v>
      </c>
      <c r="C25" s="40">
        <v>140.214</v>
      </c>
      <c r="D25" s="40">
        <v>171.6040007</v>
      </c>
      <c r="E25" s="40">
        <v>135.093</v>
      </c>
      <c r="F25" s="41">
        <v>190.241</v>
      </c>
      <c r="G25" s="41">
        <v>139.683</v>
      </c>
      <c r="H25" s="41">
        <v>199.49687699999998</v>
      </c>
      <c r="I25" s="41">
        <v>507.46706209999996</v>
      </c>
      <c r="J25" s="41">
        <v>196.5019869</v>
      </c>
      <c r="K25" s="41">
        <v>67.5737121</v>
      </c>
      <c r="L25" s="10">
        <f>((K25/J25)-1)*100</f>
        <v>-65.61169015843676</v>
      </c>
    </row>
    <row r="26" spans="3:12" ht="8.25">
      <c r="C26" s="12"/>
      <c r="D26" s="12"/>
      <c r="E26" s="12"/>
      <c r="F26" s="23"/>
      <c r="G26" s="23"/>
      <c r="H26" s="23"/>
      <c r="I26" s="23"/>
      <c r="J26" s="23"/>
      <c r="K26" s="23"/>
      <c r="L26" s="10"/>
    </row>
    <row r="27" spans="1:12" ht="8.25">
      <c r="A27" s="14"/>
      <c r="B27" s="14"/>
      <c r="C27" s="15"/>
      <c r="D27" s="15"/>
      <c r="E27" s="15"/>
      <c r="F27" s="15"/>
      <c r="G27" s="15"/>
      <c r="H27" s="24"/>
      <c r="I27" s="24"/>
      <c r="J27" s="24"/>
      <c r="K27" s="24"/>
      <c r="L27" s="15"/>
    </row>
    <row r="28" spans="1:12" ht="10.5" customHeight="1">
      <c r="A28" s="32" t="s">
        <v>22</v>
      </c>
      <c r="B28" s="29"/>
      <c r="C28" s="30"/>
      <c r="D28" s="30"/>
      <c r="E28" s="30"/>
      <c r="F28" s="16"/>
      <c r="G28" s="16"/>
      <c r="H28" s="25"/>
      <c r="I28" s="25"/>
      <c r="J28" s="25"/>
      <c r="K28" s="25"/>
      <c r="L28" s="16"/>
    </row>
    <row r="29" spans="1:12" ht="8.25">
      <c r="A29" s="32"/>
      <c r="B29" s="31"/>
      <c r="C29" s="30"/>
      <c r="D29" s="30"/>
      <c r="E29" s="30"/>
      <c r="F29" s="16"/>
      <c r="G29" s="16"/>
      <c r="H29" s="25"/>
      <c r="I29" s="25"/>
      <c r="J29" s="25"/>
      <c r="K29" s="25"/>
      <c r="L29" s="16"/>
    </row>
    <row r="30" spans="3:7" ht="8.25">
      <c r="C30" s="16"/>
      <c r="D30" s="16"/>
      <c r="E30" s="16"/>
      <c r="F30" s="16"/>
      <c r="G30" s="16"/>
    </row>
    <row r="32" spans="3:11" ht="8.25">
      <c r="C32" s="17"/>
      <c r="D32" s="17"/>
      <c r="E32" s="17"/>
      <c r="F32" s="17"/>
      <c r="G32" s="17"/>
      <c r="H32" s="26"/>
      <c r="I32" s="26"/>
      <c r="J32" s="26"/>
      <c r="K32" s="26"/>
    </row>
    <row r="33" spans="3:12" ht="8.25">
      <c r="C33" s="17"/>
      <c r="D33" s="17"/>
      <c r="E33" s="17"/>
      <c r="F33" s="17"/>
      <c r="G33" s="17"/>
      <c r="H33" s="26"/>
      <c r="I33" s="26"/>
      <c r="J33" s="26"/>
      <c r="K33" s="26"/>
      <c r="L33" s="17"/>
    </row>
    <row r="34" spans="3:11" ht="8.25">
      <c r="C34" s="17"/>
      <c r="D34" s="17"/>
      <c r="E34" s="17"/>
      <c r="F34" s="17"/>
      <c r="G34" s="17"/>
      <c r="H34" s="26"/>
      <c r="I34" s="26"/>
      <c r="J34" s="26"/>
      <c r="K34" s="26"/>
    </row>
    <row r="35" spans="3:11" ht="8.25">
      <c r="C35" s="17"/>
      <c r="D35" s="17"/>
      <c r="E35" s="17"/>
      <c r="F35" s="17"/>
      <c r="G35" s="17"/>
      <c r="H35" s="26"/>
      <c r="I35" s="26"/>
      <c r="J35" s="26"/>
      <c r="K35" s="26"/>
    </row>
    <row r="36" spans="3:11" ht="8.25">
      <c r="C36" s="17"/>
      <c r="D36" s="17"/>
      <c r="E36" s="17"/>
      <c r="F36" s="17"/>
      <c r="G36" s="17"/>
      <c r="H36" s="26"/>
      <c r="I36" s="26"/>
      <c r="J36" s="26"/>
      <c r="K36" s="26"/>
    </row>
    <row r="37" spans="3:11" ht="8.25">
      <c r="C37" s="17"/>
      <c r="D37" s="17"/>
      <c r="E37" s="17"/>
      <c r="F37" s="17"/>
      <c r="G37" s="17"/>
      <c r="H37" s="26"/>
      <c r="I37" s="26"/>
      <c r="J37" s="26"/>
      <c r="K37" s="26"/>
    </row>
    <row r="38" spans="3:11" ht="8.25">
      <c r="C38" s="17"/>
      <c r="D38" s="17"/>
      <c r="E38" s="17"/>
      <c r="F38" s="17"/>
      <c r="G38" s="17"/>
      <c r="H38" s="26"/>
      <c r="I38" s="26"/>
      <c r="J38" s="26"/>
      <c r="K38" s="26"/>
    </row>
    <row r="40" ht="8.25">
      <c r="A40" s="4" t="s">
        <v>0</v>
      </c>
    </row>
    <row r="50" spans="4:6" ht="8.25">
      <c r="D50" s="18"/>
      <c r="E50" s="18"/>
      <c r="F50" s="18"/>
    </row>
    <row r="51" spans="4:6" ht="8.25">
      <c r="D51" s="18"/>
      <c r="E51" s="18"/>
      <c r="F51" s="18"/>
    </row>
    <row r="52" spans="3:6" ht="8.25">
      <c r="C52" s="18"/>
      <c r="D52" s="18"/>
      <c r="E52" s="18"/>
      <c r="F52" s="18"/>
    </row>
    <row r="53" spans="3:6" ht="8.25">
      <c r="C53" s="18"/>
      <c r="D53" s="18"/>
      <c r="E53" s="18"/>
      <c r="F53" s="18"/>
    </row>
    <row r="54" spans="3:6" ht="8.25">
      <c r="C54" s="18"/>
      <c r="D54" s="18"/>
      <c r="E54" s="18"/>
      <c r="F54" s="18"/>
    </row>
    <row r="55" spans="3:6" ht="8.25">
      <c r="C55" s="18"/>
      <c r="D55" s="18"/>
      <c r="E55" s="18"/>
      <c r="F55" s="18"/>
    </row>
    <row r="56" spans="3:6" ht="8.25">
      <c r="C56" s="18"/>
      <c r="D56" s="18"/>
      <c r="E56" s="18"/>
      <c r="F56" s="18"/>
    </row>
    <row r="57" spans="3:6" ht="8.25">
      <c r="C57" s="18"/>
      <c r="D57" s="18"/>
      <c r="E57" s="18"/>
      <c r="F57" s="18"/>
    </row>
    <row r="58" spans="3:6" ht="8.25">
      <c r="C58" s="18"/>
      <c r="D58" s="18"/>
      <c r="E58" s="18"/>
      <c r="F58" s="18"/>
    </row>
    <row r="59" spans="3:6" ht="8.25">
      <c r="C59" s="18"/>
      <c r="D59" s="18"/>
      <c r="E59" s="18"/>
      <c r="F59" s="18"/>
    </row>
    <row r="61" spans="2:6" ht="8.25">
      <c r="B61" s="19"/>
      <c r="D61" s="18"/>
      <c r="E61" s="18"/>
      <c r="F61" s="18"/>
    </row>
    <row r="62" ht="8.25">
      <c r="A62" s="19"/>
    </row>
    <row r="68" ht="8.25">
      <c r="C68" s="18"/>
    </row>
    <row r="70" ht="8.25">
      <c r="C70" s="18"/>
    </row>
    <row r="71" ht="8.25">
      <c r="C71" s="18"/>
    </row>
    <row r="72" ht="8.25">
      <c r="C72" s="18"/>
    </row>
    <row r="73" ht="8.25">
      <c r="C73" s="18"/>
    </row>
    <row r="74" ht="8.25">
      <c r="C74" s="18"/>
    </row>
    <row r="75" ht="8.25">
      <c r="C75" s="20"/>
    </row>
    <row r="76" ht="8.25">
      <c r="C76" s="18"/>
    </row>
    <row r="77" ht="8.25">
      <c r="C77" s="18"/>
    </row>
    <row r="78" ht="8.25">
      <c r="C78" s="18"/>
    </row>
    <row r="79" ht="8.25">
      <c r="C79" s="18"/>
    </row>
    <row r="81" ht="8.25">
      <c r="B81" s="19"/>
    </row>
    <row r="82" ht="8.25">
      <c r="A82" s="19"/>
    </row>
  </sheetData>
  <sheetProtection/>
  <mergeCells count="4">
    <mergeCell ref="L3:L4"/>
    <mergeCell ref="A3:A4"/>
    <mergeCell ref="B3:B4"/>
    <mergeCell ref="C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53" t="s">
        <v>7</v>
      </c>
      <c r="C4" s="53"/>
      <c r="D4" s="53"/>
      <c r="E4" s="53"/>
      <c r="F4" s="53"/>
      <c r="G4" s="53"/>
      <c r="H4" s="53"/>
      <c r="I4" s="53"/>
    </row>
    <row r="6" spans="2:10" ht="20.25">
      <c r="B6" s="52" t="s">
        <v>4</v>
      </c>
      <c r="C6" s="52"/>
      <c r="D6" s="52"/>
      <c r="E6" s="52"/>
      <c r="F6" s="52"/>
      <c r="G6" s="52"/>
      <c r="H6" s="52"/>
      <c r="I6" s="52"/>
      <c r="J6" s="1"/>
    </row>
    <row r="7" spans="2:10" ht="20.25">
      <c r="B7" s="52" t="s">
        <v>5</v>
      </c>
      <c r="C7" s="52"/>
      <c r="D7" s="52"/>
      <c r="E7" s="52"/>
      <c r="F7" s="52"/>
      <c r="G7" s="52"/>
      <c r="H7" s="52"/>
      <c r="I7" s="52"/>
      <c r="J7" s="1"/>
    </row>
    <row r="8" spans="244:251" ht="20.25">
      <c r="IJ8" s="52" t="s">
        <v>4</v>
      </c>
      <c r="IK8" s="52"/>
      <c r="IL8" s="52"/>
      <c r="IM8" s="52"/>
      <c r="IN8" s="52"/>
      <c r="IO8" s="52"/>
      <c r="IP8" s="52"/>
      <c r="IQ8" s="52"/>
    </row>
    <row r="9" spans="2:251" ht="20.25">
      <c r="B9" s="52" t="s">
        <v>3</v>
      </c>
      <c r="C9" s="52"/>
      <c r="D9" s="52"/>
      <c r="E9" s="52"/>
      <c r="F9" s="52"/>
      <c r="G9" s="52"/>
      <c r="H9" s="52"/>
      <c r="I9" s="52"/>
      <c r="J9" s="1"/>
      <c r="IJ9" s="52" t="s">
        <v>5</v>
      </c>
      <c r="IK9" s="52"/>
      <c r="IL9" s="52"/>
      <c r="IM9" s="52"/>
      <c r="IN9" s="52"/>
      <c r="IO9" s="52"/>
      <c r="IP9" s="52"/>
      <c r="IQ9" s="52"/>
    </row>
    <row r="11" spans="244:251" ht="20.25">
      <c r="IJ11" s="52" t="s">
        <v>3</v>
      </c>
      <c r="IK11" s="52"/>
      <c r="IL11" s="52"/>
      <c r="IM11" s="52"/>
      <c r="IN11" s="52"/>
      <c r="IO11" s="52"/>
      <c r="IP11" s="52"/>
      <c r="IQ11" s="52"/>
    </row>
    <row r="26" ht="15">
      <c r="B26" s="2" t="s">
        <v>6</v>
      </c>
    </row>
    <row r="28" ht="15">
      <c r="IJ28" s="2" t="s">
        <v>6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2008-06-20T11:56:53Z</cp:lastPrinted>
  <dcterms:created xsi:type="dcterms:W3CDTF">1998-02-13T16:43:15Z</dcterms:created>
  <dcterms:modified xsi:type="dcterms:W3CDTF">2021-09-15T14:38:54Z</dcterms:modified>
  <cp:category/>
  <cp:version/>
  <cp:contentType/>
  <cp:contentStatus/>
</cp:coreProperties>
</file>