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12" windowWidth="11808" windowHeight="4152" activeTab="0"/>
  </bookViews>
  <sheets>
    <sheet name="T1.8" sheetId="1" r:id="rId1"/>
  </sheets>
  <definedNames>
    <definedName name="_Fill" hidden="1">#REF!</definedName>
    <definedName name="_xlnm.Print_Area" localSheetId="0">'T1.8'!$A$1:$L$97</definedName>
  </definedNames>
  <calcPr fullCalcOnLoad="1"/>
</workbook>
</file>

<file path=xl/sharedStrings.xml><?xml version="1.0" encoding="utf-8"?>
<sst xmlns="http://schemas.openxmlformats.org/spreadsheetml/2006/main" count="81" uniqueCount="77">
  <si>
    <t>Regiões geográficas, países e blocos econômicos</t>
  </si>
  <si>
    <t>Total</t>
  </si>
  <si>
    <t>América do Norte</t>
  </si>
  <si>
    <t>Estados Unidos</t>
  </si>
  <si>
    <t>Canadá</t>
  </si>
  <si>
    <t>México</t>
  </si>
  <si>
    <t>Argentina</t>
  </si>
  <si>
    <t>Venezuela</t>
  </si>
  <si>
    <t>Outros</t>
  </si>
  <si>
    <t>Dinamarca</t>
  </si>
  <si>
    <t>Alemanha</t>
  </si>
  <si>
    <t>Holanda</t>
  </si>
  <si>
    <t>Noruega</t>
  </si>
  <si>
    <t>Reino Unido</t>
  </si>
  <si>
    <t>Romênia</t>
  </si>
  <si>
    <t>Rússia</t>
  </si>
  <si>
    <t>Ucrânia</t>
  </si>
  <si>
    <t>Uzbequistão</t>
  </si>
  <si>
    <t>Oriente Médio</t>
  </si>
  <si>
    <t>Irã</t>
  </si>
  <si>
    <t>Catar</t>
  </si>
  <si>
    <t>Arábia Saudita</t>
  </si>
  <si>
    <t>Emirados Árabes Unidos</t>
  </si>
  <si>
    <t>África</t>
  </si>
  <si>
    <t>Argélia</t>
  </si>
  <si>
    <t>Egito</t>
  </si>
  <si>
    <t>Bangladesh</t>
  </si>
  <si>
    <t>China</t>
  </si>
  <si>
    <t>Índia</t>
  </si>
  <si>
    <t>Indonésia</t>
  </si>
  <si>
    <t>Malásia</t>
  </si>
  <si>
    <t>Paquistão</t>
  </si>
  <si>
    <t>Tailândia</t>
  </si>
  <si>
    <t>Austrália</t>
  </si>
  <si>
    <t>Brasil</t>
  </si>
  <si>
    <t>Colômbia</t>
  </si>
  <si>
    <t>Azerbaijão</t>
  </si>
  <si>
    <t>Cazaquistão</t>
  </si>
  <si>
    <t>Coveite</t>
  </si>
  <si>
    <t>Turcomenistão</t>
  </si>
  <si>
    <t>Américas Central e do Sul</t>
  </si>
  <si>
    <t>Ásia-Pacífico</t>
  </si>
  <si>
    <t>Polônia</t>
  </si>
  <si>
    <t>Nova Zelândia</t>
  </si>
  <si>
    <t>Europa e ex-União Soviética</t>
  </si>
  <si>
    <t>07/06
%</t>
  </si>
  <si>
    <t>Chile</t>
  </si>
  <si>
    <t>Equador</t>
  </si>
  <si>
    <t>Peru</t>
  </si>
  <si>
    <t>Bielorrússia</t>
  </si>
  <si>
    <t>Bélgica e Luxemburgo</t>
  </si>
  <si>
    <t>Bulgaria</t>
  </si>
  <si>
    <t xml:space="preserve">Finlândia </t>
  </si>
  <si>
    <t>França</t>
  </si>
  <si>
    <t xml:space="preserve">Grécia </t>
  </si>
  <si>
    <t>Hungria</t>
  </si>
  <si>
    <t>Lituania</t>
  </si>
  <si>
    <t>Portugal</t>
  </si>
  <si>
    <t>Eslovaquia</t>
  </si>
  <si>
    <t>Espanha</t>
  </si>
  <si>
    <t>Suécia</t>
  </si>
  <si>
    <t>Suiça</t>
  </si>
  <si>
    <t>Turquia</t>
  </si>
  <si>
    <t>República Tcheca</t>
  </si>
  <si>
    <t>República da Irlanda</t>
  </si>
  <si>
    <t>italia</t>
  </si>
  <si>
    <t>Japão</t>
  </si>
  <si>
    <t>Hong Kong</t>
  </si>
  <si>
    <t>Filipinas</t>
  </si>
  <si>
    <t>Singapura</t>
  </si>
  <si>
    <t>Coréia do Sul</t>
  </si>
  <si>
    <t>Taiwan</t>
  </si>
  <si>
    <t>Áustria</t>
  </si>
  <si>
    <t>Tabela 1.8 - Consumo de gás natural, segundo regiões geográficas, países e blocos econômicos - 1998-2007</t>
  </si>
  <si>
    <t>Nota: 1. Dados retificados pela BP.</t>
  </si>
  <si>
    <r>
      <t>Consumo de gás natural (bilhões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</si>
  <si>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Fontes: BP Statistical Review of World Energy 2008; para o Brasil, ANP/SPP.</t>
  </si>
</sst>
</file>

<file path=xl/styles.xml><?xml version="1.0" encoding="utf-8"?>
<styleSheet xmlns="http://schemas.openxmlformats.org/spreadsheetml/2006/main">
  <numFmts count="5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.0"/>
    <numFmt numFmtId="191" formatCode="_(* #,##0.0_);_(* \(#,##0.0\);_(* &quot;-&quot;??_);_(@_)"/>
    <numFmt numFmtId="192" formatCode="_(* #,##0.0_);_(* \(#,##0.0\);_(* &quot;-&quot;?_);_(@_)"/>
    <numFmt numFmtId="193" formatCode="_(* #,##0_);_(* \(#,##0\);_(* &quot;-&quot;??_);_(@_)"/>
    <numFmt numFmtId="194" formatCode="0.0%"/>
    <numFmt numFmtId="195" formatCode="General_)"/>
    <numFmt numFmtId="196" formatCode="#,##0.0_);\(#,##0.0\)"/>
    <numFmt numFmtId="197" formatCode="#,##0.0"/>
    <numFmt numFmtId="198" formatCode="_(* #,##0.000_);_(* \(#,##0.000\);_(* &quot;-&quot;??_);_(@_)"/>
    <numFmt numFmtId="199" formatCode="_(* #,##0.0000_);_(* \(#,##0.0000\);_(* &quot;-&quot;??_);_(@_)"/>
    <numFmt numFmtId="200" formatCode="_(* #,##0.00000_);_(* \(#,##0.00000\);_(* &quot;-&quot;??_);_(@_)"/>
    <numFmt numFmtId="201" formatCode="#,##0.000"/>
    <numFmt numFmtId="202" formatCode="0.00000"/>
    <numFmt numFmtId="203" formatCode="0.0000"/>
    <numFmt numFmtId="204" formatCode="0.000"/>
    <numFmt numFmtId="205" formatCode="_(* #,##0.000_);_(* \(#,##0.000\);_(* &quot;-&quot;???_);_(@_)"/>
  </numFmts>
  <fonts count="45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10"/>
      <name val="Helvetica Neue"/>
      <family val="2"/>
    </font>
    <font>
      <sz val="7"/>
      <color indexed="56"/>
      <name val="Helvetica Neue"/>
      <family val="2"/>
    </font>
    <font>
      <b/>
      <sz val="7"/>
      <color indexed="10"/>
      <name val="Helvetica Neu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7" fillId="21" borderId="5" applyNumberFormat="0" applyAlignment="0" applyProtection="0"/>
    <xf numFmtId="16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197" fontId="7" fillId="33" borderId="0" xfId="60" applyNumberFormat="1" applyFont="1" applyFill="1" applyBorder="1" applyAlignment="1" applyProtection="1">
      <alignment horizontal="right" vertical="center" wrapText="1"/>
      <protection/>
    </xf>
    <xf numFmtId="4" fontId="7" fillId="33" borderId="0" xfId="60" applyNumberFormat="1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>
      <alignment/>
    </xf>
    <xf numFmtId="2" fontId="7" fillId="33" borderId="0" xfId="60" applyNumberFormat="1" applyFont="1" applyFill="1" applyBorder="1" applyAlignment="1" applyProtection="1">
      <alignment horizontal="right" vertical="center" wrapText="1"/>
      <protection/>
    </xf>
    <xf numFmtId="197" fontId="6" fillId="33" borderId="0" xfId="60" applyNumberFormat="1" applyFont="1" applyFill="1" applyBorder="1" applyAlignment="1" applyProtection="1">
      <alignment horizontal="right" vertical="center" wrapText="1"/>
      <protection/>
    </xf>
    <xf numFmtId="197" fontId="6" fillId="33" borderId="0" xfId="60" applyNumberFormat="1" applyFont="1" applyFill="1" applyBorder="1" applyAlignment="1">
      <alignment horizontal="right" vertical="center" wrapText="1"/>
    </xf>
    <xf numFmtId="171" fontId="7" fillId="33" borderId="0" xfId="60" applyFont="1" applyFill="1" applyBorder="1" applyAlignment="1" applyProtection="1">
      <alignment horizontal="right" vertical="center" wrapText="1"/>
      <protection/>
    </xf>
    <xf numFmtId="2" fontId="6" fillId="33" borderId="0" xfId="60" applyNumberFormat="1" applyFont="1" applyFill="1" applyBorder="1" applyAlignment="1" applyProtection="1">
      <alignment horizontal="right" vertical="center" wrapText="1"/>
      <protection/>
    </xf>
    <xf numFmtId="190" fontId="6" fillId="33" borderId="0" xfId="0" applyNumberFormat="1" applyFont="1" applyFill="1" applyBorder="1" applyAlignment="1">
      <alignment horizontal="left"/>
    </xf>
    <xf numFmtId="2" fontId="6" fillId="33" borderId="0" xfId="60" applyNumberFormat="1" applyFont="1" applyFill="1" applyBorder="1" applyAlignment="1">
      <alignment horizontal="right" vertical="center" wrapText="1"/>
    </xf>
    <xf numFmtId="171" fontId="6" fillId="33" borderId="0" xfId="60" applyFont="1" applyFill="1" applyBorder="1" applyAlignment="1" applyProtection="1">
      <alignment horizontal="right" vertical="center" wrapText="1"/>
      <protection/>
    </xf>
    <xf numFmtId="10" fontId="6" fillId="33" borderId="0" xfId="49" applyNumberFormat="1" applyFont="1" applyFill="1" applyBorder="1" applyAlignment="1">
      <alignment/>
    </xf>
    <xf numFmtId="191" fontId="10" fillId="33" borderId="0" xfId="0" applyNumberFormat="1" applyFont="1" applyFill="1" applyBorder="1" applyAlignment="1">
      <alignment vertical="center"/>
    </xf>
    <xf numFmtId="190" fontId="7" fillId="33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194" fontId="10" fillId="33" borderId="0" xfId="49" applyNumberFormat="1" applyFont="1" applyFill="1" applyBorder="1" applyAlignment="1">
      <alignment/>
    </xf>
    <xf numFmtId="194" fontId="6" fillId="33" borderId="0" xfId="49" applyNumberFormat="1" applyFont="1" applyFill="1" applyBorder="1" applyAlignment="1">
      <alignment/>
    </xf>
    <xf numFmtId="194" fontId="6" fillId="33" borderId="0" xfId="49" applyNumberFormat="1" applyFont="1" applyFill="1" applyBorder="1" applyAlignment="1">
      <alignment vertical="center"/>
    </xf>
    <xf numFmtId="194" fontId="9" fillId="33" borderId="0" xfId="49" applyNumberFormat="1" applyFont="1" applyFill="1" applyBorder="1" applyAlignment="1">
      <alignment/>
    </xf>
    <xf numFmtId="171" fontId="9" fillId="33" borderId="0" xfId="60" applyFont="1" applyFill="1" applyBorder="1" applyAlignment="1" applyProtection="1">
      <alignment horizontal="right" vertical="center" wrapText="1"/>
      <protection/>
    </xf>
    <xf numFmtId="191" fontId="9" fillId="33" borderId="0" xfId="60" applyNumberFormat="1" applyFont="1" applyFill="1" applyBorder="1" applyAlignment="1">
      <alignment horizontal="center"/>
    </xf>
    <xf numFmtId="197" fontId="9" fillId="33" borderId="0" xfId="60" applyNumberFormat="1" applyFont="1" applyFill="1" applyBorder="1" applyAlignment="1" applyProtection="1">
      <alignment horizontal="right" vertical="center" wrapText="1"/>
      <protection/>
    </xf>
    <xf numFmtId="197" fontId="6" fillId="33" borderId="0" xfId="60" applyNumberFormat="1" applyFont="1" applyFill="1" applyBorder="1" applyAlignment="1">
      <alignment horizontal="right" vertical="center" wrapText="1"/>
    </xf>
    <xf numFmtId="197" fontId="6" fillId="33" borderId="0" xfId="60" applyNumberFormat="1" applyFont="1" applyFill="1" applyBorder="1" applyAlignment="1" applyProtection="1">
      <alignment horizontal="right" vertical="center" wrapText="1"/>
      <protection/>
    </xf>
    <xf numFmtId="0" fontId="6" fillId="33" borderId="0" xfId="0" applyFont="1" applyFill="1" applyBorder="1" applyAlignment="1">
      <alignment horizontal="left"/>
    </xf>
    <xf numFmtId="190" fontId="6" fillId="33" borderId="0" xfId="0" applyNumberFormat="1" applyFont="1" applyFill="1" applyBorder="1" applyAlignment="1">
      <alignment horizontal="left"/>
    </xf>
    <xf numFmtId="4" fontId="6" fillId="33" borderId="0" xfId="60" applyNumberFormat="1" applyFont="1" applyFill="1" applyBorder="1" applyAlignment="1" applyProtection="1">
      <alignment horizontal="right" vertical="center" wrapText="1"/>
      <protection/>
    </xf>
    <xf numFmtId="171" fontId="6" fillId="33" borderId="0" xfId="60" applyFont="1" applyFill="1" applyBorder="1" applyAlignment="1" applyProtection="1">
      <alignment horizontal="right" vertical="center" wrapText="1"/>
      <protection/>
    </xf>
    <xf numFmtId="171" fontId="7" fillId="33" borderId="0" xfId="60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>
      <alignment horizontal="left"/>
    </xf>
    <xf numFmtId="197" fontId="7" fillId="33" borderId="0" xfId="60" applyNumberFormat="1" applyFont="1" applyFill="1" applyBorder="1" applyAlignment="1" applyProtection="1">
      <alignment horizontal="right" vertical="center" wrapText="1"/>
      <protection/>
    </xf>
    <xf numFmtId="37" fontId="6" fillId="33" borderId="11" xfId="0" applyNumberFormat="1" applyFont="1" applyFill="1" applyBorder="1" applyAlignment="1" applyProtection="1">
      <alignment horizontal="left"/>
      <protection/>
    </xf>
    <xf numFmtId="37" fontId="6" fillId="33" borderId="11" xfId="0" applyNumberFormat="1" applyFont="1" applyFill="1" applyBorder="1" applyAlignment="1" applyProtection="1">
      <alignment horizontal="center"/>
      <protection/>
    </xf>
    <xf numFmtId="3" fontId="6" fillId="33" borderId="11" xfId="0" applyNumberFormat="1" applyFont="1" applyFill="1" applyBorder="1" applyAlignment="1">
      <alignment horizontal="center"/>
    </xf>
    <xf numFmtId="10" fontId="6" fillId="33" borderId="11" xfId="49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190" fontId="9" fillId="33" borderId="0" xfId="0" applyNumberFormat="1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2" fontId="9" fillId="33" borderId="0" xfId="60" applyNumberFormat="1" applyFont="1" applyFill="1" applyBorder="1" applyAlignment="1" applyProtection="1">
      <alignment horizontal="right" vertical="center" wrapText="1"/>
      <protection/>
    </xf>
    <xf numFmtId="0" fontId="11" fillId="33" borderId="0" xfId="0" applyFont="1" applyFill="1" applyBorder="1" applyAlignment="1">
      <alignment/>
    </xf>
    <xf numFmtId="37" fontId="9" fillId="33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>
      <alignment horizontal="center"/>
    </xf>
    <xf numFmtId="10" fontId="9" fillId="33" borderId="0" xfId="49" applyNumberFormat="1" applyFont="1" applyFill="1" applyBorder="1" applyAlignment="1">
      <alignment horizontal="center"/>
    </xf>
    <xf numFmtId="37" fontId="9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>
      <alignment/>
    </xf>
    <xf numFmtId="10" fontId="9" fillId="33" borderId="0" xfId="49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 vertical="center" wrapText="1"/>
    </xf>
    <xf numFmtId="194" fontId="9" fillId="33" borderId="0" xfId="49" applyNumberFormat="1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203" fontId="7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201" fontId="6" fillId="33" borderId="0" xfId="60" applyNumberFormat="1" applyFont="1" applyFill="1" applyBorder="1" applyAlignment="1" applyProtection="1">
      <alignment horizontal="right" vertical="center" wrapText="1"/>
      <protection/>
    </xf>
    <xf numFmtId="205" fontId="9" fillId="33" borderId="0" xfId="60" applyNumberFormat="1" applyFont="1" applyFill="1" applyBorder="1" applyAlignment="1" applyProtection="1">
      <alignment horizontal="right" vertical="center" wrapText="1"/>
      <protection/>
    </xf>
    <xf numFmtId="203" fontId="6" fillId="33" borderId="0" xfId="49" applyNumberFormat="1" applyFont="1" applyFill="1" applyBorder="1" applyAlignment="1">
      <alignment/>
    </xf>
    <xf numFmtId="0" fontId="5" fillId="33" borderId="0" xfId="0" applyFont="1" applyFill="1" applyBorder="1" applyAlignment="1">
      <alignment horizontal="left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4"/>
  <sheetViews>
    <sheetView tabSelected="1" zoomScalePageLayoutView="0" workbookViewId="0" topLeftCell="A1">
      <selection activeCell="A2" sqref="A2"/>
    </sheetView>
  </sheetViews>
  <sheetFormatPr defaultColWidth="11.5546875" defaultRowHeight="15"/>
  <cols>
    <col min="1" max="1" width="20.4453125" style="6" customWidth="1"/>
    <col min="2" max="9" width="5.3359375" style="1" customWidth="1"/>
    <col min="10" max="11" width="5.3359375" style="20" customWidth="1"/>
    <col min="12" max="12" width="5.88671875" style="1" bestFit="1" customWidth="1"/>
    <col min="13" max="13" width="5.99609375" style="1" customWidth="1"/>
    <col min="14" max="16384" width="11.5546875" style="1" customWidth="1"/>
  </cols>
  <sheetData>
    <row r="1" spans="1:12" ht="12" customHeight="1">
      <c r="A1" s="65" t="s">
        <v>73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s="3" customFormat="1" ht="8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s="3" customFormat="1" ht="9.75" customHeight="1">
      <c r="A3" s="66" t="s">
        <v>0</v>
      </c>
      <c r="B3" s="68" t="s">
        <v>75</v>
      </c>
      <c r="C3" s="69"/>
      <c r="D3" s="69"/>
      <c r="E3" s="69"/>
      <c r="F3" s="69"/>
      <c r="G3" s="69"/>
      <c r="H3" s="69"/>
      <c r="I3" s="69"/>
      <c r="J3" s="69"/>
      <c r="K3" s="70"/>
      <c r="L3" s="71" t="s">
        <v>45</v>
      </c>
      <c r="M3" s="4"/>
    </row>
    <row r="4" spans="1:12" s="3" customFormat="1" ht="8.25">
      <c r="A4" s="67"/>
      <c r="B4" s="5">
        <v>1998</v>
      </c>
      <c r="C4" s="5">
        <v>1999</v>
      </c>
      <c r="D4" s="5">
        <v>2000</v>
      </c>
      <c r="E4" s="5">
        <v>2001</v>
      </c>
      <c r="F4" s="5">
        <v>2002</v>
      </c>
      <c r="G4" s="5">
        <v>2003</v>
      </c>
      <c r="H4" s="5">
        <v>2004</v>
      </c>
      <c r="I4" s="5">
        <v>2005</v>
      </c>
      <c r="J4" s="5">
        <v>2006</v>
      </c>
      <c r="K4" s="5">
        <v>2007</v>
      </c>
      <c r="L4" s="72"/>
    </row>
    <row r="5" spans="2:12" ht="8.25">
      <c r="B5" s="30"/>
      <c r="C5" s="30"/>
      <c r="D5" s="30"/>
      <c r="E5" s="30"/>
      <c r="F5" s="30"/>
      <c r="G5" s="30"/>
      <c r="H5" s="30"/>
      <c r="I5" s="30"/>
      <c r="J5" s="30"/>
      <c r="K5" s="30"/>
      <c r="L5" s="7"/>
    </row>
    <row r="6" spans="1:15" s="11" customFormat="1" ht="8.25">
      <c r="A6" s="8" t="s">
        <v>1</v>
      </c>
      <c r="B6" s="9">
        <f aca="true" t="shared" si="0" ref="B6:K6">B8+B14+B25+B60+B69+B75</f>
        <v>2278.839518554144</v>
      </c>
      <c r="C6" s="9">
        <f t="shared" si="0"/>
        <v>2336.2487761123753</v>
      </c>
      <c r="D6" s="9">
        <f t="shared" si="0"/>
        <v>2437.573562526751</v>
      </c>
      <c r="E6" s="9">
        <f t="shared" si="0"/>
        <v>2455.371529937452</v>
      </c>
      <c r="F6" s="9">
        <f t="shared" si="0"/>
        <v>2533.748889566696</v>
      </c>
      <c r="G6" s="9">
        <f t="shared" si="0"/>
        <v>2591.124294133968</v>
      </c>
      <c r="H6" s="9">
        <f t="shared" si="0"/>
        <v>2689.5248427220786</v>
      </c>
      <c r="I6" s="9">
        <f t="shared" si="0"/>
        <v>2765.4898038778947</v>
      </c>
      <c r="J6" s="9">
        <f t="shared" si="0"/>
        <v>2834.6720620020983</v>
      </c>
      <c r="K6" s="9">
        <f t="shared" si="0"/>
        <v>2922.2344179037027</v>
      </c>
      <c r="L6" s="10">
        <f>((K6/J6)-1)*100</f>
        <v>3.088976572470248</v>
      </c>
      <c r="M6" s="22"/>
      <c r="N6" s="8"/>
      <c r="O6" s="12"/>
    </row>
    <row r="7" spans="2:15" ht="8.25">
      <c r="B7" s="29"/>
      <c r="C7" s="29"/>
      <c r="D7" s="29"/>
      <c r="E7" s="29"/>
      <c r="F7" s="29"/>
      <c r="G7" s="29"/>
      <c r="H7" s="29"/>
      <c r="I7" s="29"/>
      <c r="J7" s="29"/>
      <c r="K7" s="63"/>
      <c r="L7" s="15"/>
      <c r="M7" s="22"/>
      <c r="N7" s="6"/>
      <c r="O7" s="16"/>
    </row>
    <row r="8" spans="1:15" s="11" customFormat="1" ht="8.25">
      <c r="A8" s="8" t="s">
        <v>2</v>
      </c>
      <c r="B8" s="9">
        <f aca="true" t="shared" si="1" ref="B8:K8">SUM(B10:B12)</f>
        <v>749.365121633755</v>
      </c>
      <c r="C8" s="9">
        <f t="shared" si="1"/>
        <v>758.6285031512925</v>
      </c>
      <c r="D8" s="9">
        <f t="shared" si="1"/>
        <v>791.76137389766</v>
      </c>
      <c r="E8" s="9">
        <f t="shared" si="1"/>
        <v>755.5844976542475</v>
      </c>
      <c r="F8" s="9">
        <f t="shared" si="1"/>
        <v>783.0911132977675</v>
      </c>
      <c r="G8" s="9">
        <f t="shared" si="1"/>
        <v>772.97396745</v>
      </c>
      <c r="H8" s="9">
        <f t="shared" si="1"/>
        <v>776.20335465</v>
      </c>
      <c r="I8" s="9">
        <f t="shared" si="1"/>
        <v>767.57758535</v>
      </c>
      <c r="J8" s="9">
        <f t="shared" si="1"/>
        <v>761.4456530499999</v>
      </c>
      <c r="K8" s="9">
        <f t="shared" si="1"/>
        <v>800.9530290900001</v>
      </c>
      <c r="L8" s="10">
        <f>((K8/J8)-1)*100</f>
        <v>5.188469575176091</v>
      </c>
      <c r="M8" s="60"/>
      <c r="N8" s="8"/>
      <c r="O8" s="12"/>
    </row>
    <row r="9" spans="7:15" ht="8.25">
      <c r="G9" s="20"/>
      <c r="H9" s="20"/>
      <c r="I9" s="20"/>
      <c r="K9" s="64"/>
      <c r="M9" s="60"/>
      <c r="N9" s="6"/>
      <c r="O9" s="16"/>
    </row>
    <row r="10" spans="1:15" s="11" customFormat="1" ht="8.25">
      <c r="A10" s="34" t="s">
        <v>4</v>
      </c>
      <c r="B10" s="14">
        <v>83.4292</v>
      </c>
      <c r="C10" s="14">
        <v>87.3618</v>
      </c>
      <c r="D10" s="32">
        <v>92.7536</v>
      </c>
      <c r="E10" s="32">
        <v>88.1934</v>
      </c>
      <c r="F10" s="32">
        <v>90.169</v>
      </c>
      <c r="G10" s="32">
        <v>97.6585</v>
      </c>
      <c r="H10" s="32">
        <v>95.0714</v>
      </c>
      <c r="I10" s="32">
        <v>98.1094</v>
      </c>
      <c r="J10" s="32">
        <v>96.9449</v>
      </c>
      <c r="K10" s="32">
        <v>93.95610179</v>
      </c>
      <c r="L10" s="36">
        <f>((K10/J10)-1)*100</f>
        <v>-3.082986531524612</v>
      </c>
      <c r="M10" s="60"/>
      <c r="N10" s="17"/>
      <c r="O10" s="16"/>
    </row>
    <row r="11" spans="1:15" ht="8.25">
      <c r="A11" s="34" t="s">
        <v>3</v>
      </c>
      <c r="B11" s="14">
        <v>629.9366451</v>
      </c>
      <c r="C11" s="14">
        <v>634.43902425</v>
      </c>
      <c r="D11" s="33">
        <v>660.71706105</v>
      </c>
      <c r="E11" s="32">
        <v>629.73842715</v>
      </c>
      <c r="F11" s="32">
        <v>651.48576795</v>
      </c>
      <c r="G11" s="32">
        <v>630.81446745</v>
      </c>
      <c r="H11" s="32">
        <v>633.98595465</v>
      </c>
      <c r="I11" s="32">
        <v>623.28218535</v>
      </c>
      <c r="J11" s="32">
        <v>613.14475305</v>
      </c>
      <c r="K11" s="32">
        <v>652.9299273</v>
      </c>
      <c r="L11" s="36">
        <f>((K11/J11)-1)*100</f>
        <v>6.48870826213459</v>
      </c>
      <c r="M11" s="60"/>
      <c r="N11" s="6"/>
      <c r="O11" s="18"/>
    </row>
    <row r="12" spans="1:16" ht="8.25">
      <c r="A12" s="35" t="s">
        <v>5</v>
      </c>
      <c r="B12" s="13">
        <v>35.999276533755</v>
      </c>
      <c r="C12" s="13">
        <v>36.82767890129256</v>
      </c>
      <c r="D12" s="33">
        <v>38.29071284766</v>
      </c>
      <c r="E12" s="33">
        <v>37.652670504247446</v>
      </c>
      <c r="F12" s="32">
        <v>41.436345347767556</v>
      </c>
      <c r="G12" s="32">
        <v>44.501</v>
      </c>
      <c r="H12" s="32">
        <v>47.146</v>
      </c>
      <c r="I12" s="32">
        <v>46.186</v>
      </c>
      <c r="J12" s="32">
        <v>51.356</v>
      </c>
      <c r="K12" s="32">
        <v>54.067</v>
      </c>
      <c r="L12" s="36">
        <f>((K12/J12)-1)*100</f>
        <v>5.2788379157255205</v>
      </c>
      <c r="M12" s="60"/>
      <c r="N12" s="6"/>
      <c r="O12" s="18"/>
      <c r="P12" s="11"/>
    </row>
    <row r="13" spans="2:15" ht="8.2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5"/>
      <c r="M13" s="60"/>
      <c r="N13" s="17"/>
      <c r="O13" s="16"/>
    </row>
    <row r="14" spans="1:16" ht="8.25">
      <c r="A14" s="8" t="s">
        <v>40</v>
      </c>
      <c r="B14" s="9">
        <f aca="true" t="shared" si="2" ref="B14:K14">SUM(B16:B23)</f>
        <v>89.64452429745978</v>
      </c>
      <c r="C14" s="9">
        <f t="shared" si="2"/>
        <v>89.36817682377391</v>
      </c>
      <c r="D14" s="9">
        <f t="shared" si="2"/>
        <v>95.38538823121264</v>
      </c>
      <c r="E14" s="9">
        <f t="shared" si="2"/>
        <v>100.23912218927828</v>
      </c>
      <c r="F14" s="9">
        <f t="shared" si="2"/>
        <v>101.40567351838374</v>
      </c>
      <c r="G14" s="9">
        <f t="shared" si="2"/>
        <v>106.26073243550158</v>
      </c>
      <c r="H14" s="9">
        <f t="shared" si="2"/>
        <v>117.53971438123139</v>
      </c>
      <c r="I14" s="9">
        <f t="shared" si="2"/>
        <v>124.54717787549883</v>
      </c>
      <c r="J14" s="9">
        <f t="shared" si="2"/>
        <v>131.6151232071806</v>
      </c>
      <c r="K14" s="9">
        <f t="shared" si="2"/>
        <v>134.85846551376156</v>
      </c>
      <c r="L14" s="10">
        <f>((K14/J14)-1)*100</f>
        <v>2.4642626375659615</v>
      </c>
      <c r="M14" s="60"/>
      <c r="N14" s="17"/>
      <c r="O14" s="16"/>
      <c r="P14" s="11"/>
    </row>
    <row r="15" spans="2:15" ht="8.25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15"/>
      <c r="M15" s="60"/>
      <c r="N15" s="17"/>
      <c r="O15" s="16"/>
    </row>
    <row r="16" spans="1:16" ht="8.25">
      <c r="A16" s="35" t="s">
        <v>6</v>
      </c>
      <c r="B16" s="33">
        <v>30.51</v>
      </c>
      <c r="C16" s="33">
        <v>32.36</v>
      </c>
      <c r="D16" s="33">
        <v>33.21</v>
      </c>
      <c r="E16" s="33">
        <v>31.09</v>
      </c>
      <c r="F16" s="33">
        <v>30.27</v>
      </c>
      <c r="G16" s="33">
        <v>34.58</v>
      </c>
      <c r="H16" s="33">
        <v>37.91</v>
      </c>
      <c r="I16" s="33">
        <v>40.4</v>
      </c>
      <c r="J16" s="33">
        <v>41.8</v>
      </c>
      <c r="K16" s="33">
        <v>44.1</v>
      </c>
      <c r="L16" s="36">
        <f aca="true" t="shared" si="3" ref="L16:L23">((K16/J16)-1)*100</f>
        <v>5.502392344497609</v>
      </c>
      <c r="M16" s="60"/>
      <c r="N16" s="17"/>
      <c r="O16" s="16"/>
      <c r="P16" s="11"/>
    </row>
    <row r="17" spans="1:15" ht="8.25">
      <c r="A17" s="35" t="s">
        <v>34</v>
      </c>
      <c r="B17" s="33">
        <v>6.474034</v>
      </c>
      <c r="C17" s="33">
        <v>7.682295</v>
      </c>
      <c r="D17" s="33">
        <v>9.572732</v>
      </c>
      <c r="E17" s="33">
        <v>12.119365</v>
      </c>
      <c r="F17" s="33">
        <v>14.319141999999998</v>
      </c>
      <c r="G17" s="33">
        <v>16.02667699</v>
      </c>
      <c r="H17" s="33">
        <v>19.004587642211767</v>
      </c>
      <c r="I17" s="33">
        <v>19.638741495073752</v>
      </c>
      <c r="J17" s="33">
        <v>20.89084204549673</v>
      </c>
      <c r="K17" s="33">
        <v>22.35358234</v>
      </c>
      <c r="L17" s="36">
        <f t="shared" si="3"/>
        <v>7.0018254473307895</v>
      </c>
      <c r="M17" s="60"/>
      <c r="N17" s="17"/>
      <c r="O17" s="16"/>
    </row>
    <row r="18" spans="1:16" s="47" customFormat="1" ht="8.25">
      <c r="A18" s="35" t="s">
        <v>46</v>
      </c>
      <c r="B18" s="33">
        <v>3.583</v>
      </c>
      <c r="C18" s="33">
        <v>4.926</v>
      </c>
      <c r="D18" s="33">
        <v>6.383</v>
      </c>
      <c r="E18" s="33">
        <v>7.244</v>
      </c>
      <c r="F18" s="33">
        <v>7.303</v>
      </c>
      <c r="G18" s="33">
        <v>7.906</v>
      </c>
      <c r="H18" s="33">
        <v>8.588</v>
      </c>
      <c r="I18" s="33">
        <v>8.305</v>
      </c>
      <c r="J18" s="33">
        <v>7.852945455</v>
      </c>
      <c r="K18" s="33">
        <v>4.42552987</v>
      </c>
      <c r="L18" s="36">
        <f t="shared" si="3"/>
        <v>-43.64496868901276</v>
      </c>
      <c r="M18" s="60"/>
      <c r="N18" s="46"/>
      <c r="O18" s="48"/>
      <c r="P18" s="49"/>
    </row>
    <row r="19" spans="1:16" ht="8.25">
      <c r="A19" s="35" t="s">
        <v>35</v>
      </c>
      <c r="B19" s="33">
        <v>6.204444444444444</v>
      </c>
      <c r="C19" s="33">
        <v>5.178888888888889</v>
      </c>
      <c r="D19" s="33">
        <v>5.924444444444444</v>
      </c>
      <c r="E19" s="33">
        <v>6.075555555555556</v>
      </c>
      <c r="F19" s="33">
        <v>6.145555555555555</v>
      </c>
      <c r="G19" s="33">
        <v>6.024444444444445</v>
      </c>
      <c r="H19" s="33">
        <v>6.300518136751633</v>
      </c>
      <c r="I19" s="33">
        <v>6.784618299997056</v>
      </c>
      <c r="J19" s="33">
        <v>7.2982543177485</v>
      </c>
      <c r="K19" s="33">
        <v>7.704033892368933</v>
      </c>
      <c r="L19" s="36">
        <f t="shared" si="3"/>
        <v>5.559953886967528</v>
      </c>
      <c r="M19" s="60"/>
      <c r="N19" s="17"/>
      <c r="O19" s="16"/>
      <c r="P19" s="11"/>
    </row>
    <row r="20" spans="1:15" ht="8.25">
      <c r="A20" s="35" t="s">
        <v>47</v>
      </c>
      <c r="B20" s="33">
        <v>0.1</v>
      </c>
      <c r="C20" s="33">
        <v>0.1</v>
      </c>
      <c r="D20" s="33">
        <v>0.14</v>
      </c>
      <c r="E20" s="33">
        <v>0.16</v>
      </c>
      <c r="F20" s="33">
        <v>0.1</v>
      </c>
      <c r="G20" s="33">
        <v>0.049</v>
      </c>
      <c r="H20" s="33">
        <v>0.24</v>
      </c>
      <c r="I20" s="33">
        <v>0.26</v>
      </c>
      <c r="J20" s="33">
        <v>0.27</v>
      </c>
      <c r="K20" s="33">
        <v>0.265</v>
      </c>
      <c r="L20" s="36">
        <f t="shared" si="3"/>
        <v>-1.851851851851849</v>
      </c>
      <c r="M20" s="60"/>
      <c r="N20" s="17"/>
      <c r="O20" s="16"/>
    </row>
    <row r="21" spans="1:24" s="23" customFormat="1" ht="8.25">
      <c r="A21" s="35" t="s">
        <v>48</v>
      </c>
      <c r="B21" s="33">
        <v>0.4088888888888889</v>
      </c>
      <c r="C21" s="33">
        <v>0.4111111111111111</v>
      </c>
      <c r="D21" s="33">
        <v>0.34555555555555556</v>
      </c>
      <c r="E21" s="33">
        <v>0.37</v>
      </c>
      <c r="F21" s="33">
        <v>0.44222222222222224</v>
      </c>
      <c r="G21" s="33">
        <v>0.5233333333333333</v>
      </c>
      <c r="H21" s="33">
        <v>0.86</v>
      </c>
      <c r="I21" s="33">
        <v>1.5168520736551445</v>
      </c>
      <c r="J21" s="33">
        <v>1.7752147582035</v>
      </c>
      <c r="K21" s="33">
        <v>2.675531730675</v>
      </c>
      <c r="L21" s="36">
        <f t="shared" si="3"/>
        <v>50.715946806492965</v>
      </c>
      <c r="M21" s="60"/>
      <c r="N21" s="17"/>
      <c r="O21" s="16"/>
      <c r="P21" s="11"/>
      <c r="Q21" s="11"/>
      <c r="R21" s="11"/>
      <c r="S21" s="11"/>
      <c r="T21" s="11"/>
      <c r="U21" s="11"/>
      <c r="V21" s="11"/>
      <c r="W21" s="11"/>
      <c r="X21" s="11"/>
    </row>
    <row r="22" spans="1:24" s="23" customFormat="1" ht="8.25">
      <c r="A22" s="35" t="s">
        <v>7</v>
      </c>
      <c r="B22" s="33">
        <v>32.33555555555556</v>
      </c>
      <c r="C22" s="33">
        <v>27.41</v>
      </c>
      <c r="D22" s="33">
        <v>27.924444444444443</v>
      </c>
      <c r="E22" s="33">
        <v>29.593333333333334</v>
      </c>
      <c r="F22" s="33">
        <v>28.415555555555557</v>
      </c>
      <c r="G22" s="33">
        <v>25.224</v>
      </c>
      <c r="H22" s="33">
        <v>28.405</v>
      </c>
      <c r="I22" s="33">
        <v>28.112</v>
      </c>
      <c r="J22" s="33">
        <v>27.916</v>
      </c>
      <c r="K22" s="33">
        <v>28.453</v>
      </c>
      <c r="L22" s="36">
        <f t="shared" si="3"/>
        <v>1.9236280269379513</v>
      </c>
      <c r="M22" s="60"/>
      <c r="N22" s="17"/>
      <c r="O22" s="16"/>
      <c r="P22" s="11"/>
      <c r="Q22" s="11"/>
      <c r="R22" s="11"/>
      <c r="S22" s="11"/>
      <c r="T22" s="11"/>
      <c r="U22" s="11"/>
      <c r="V22" s="11"/>
      <c r="W22" s="11"/>
      <c r="X22" s="11"/>
    </row>
    <row r="23" spans="1:16" s="11" customFormat="1" ht="8.25">
      <c r="A23" s="35" t="s">
        <v>8</v>
      </c>
      <c r="B23" s="33">
        <v>10.0286014085709</v>
      </c>
      <c r="C23" s="33">
        <v>11.2998818237739</v>
      </c>
      <c r="D23" s="33">
        <v>11.8852117867682</v>
      </c>
      <c r="E23" s="33">
        <v>13.5868683003894</v>
      </c>
      <c r="F23" s="33">
        <v>14.4101981850504</v>
      </c>
      <c r="G23" s="33">
        <v>15.9272776677238</v>
      </c>
      <c r="H23" s="33">
        <v>16.231608602268</v>
      </c>
      <c r="I23" s="33">
        <v>19.5299660067729</v>
      </c>
      <c r="J23" s="33">
        <v>23.8118666307319</v>
      </c>
      <c r="K23" s="33">
        <v>24.8817876807176</v>
      </c>
      <c r="L23" s="36">
        <f t="shared" si="3"/>
        <v>4.493226283255125</v>
      </c>
      <c r="M23" s="60"/>
      <c r="N23" s="17"/>
      <c r="O23" s="16"/>
      <c r="P23" s="1"/>
    </row>
    <row r="24" spans="1:16" ht="8.25">
      <c r="A24" s="34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15"/>
      <c r="M24" s="60"/>
      <c r="N24" s="17"/>
      <c r="O24" s="16"/>
      <c r="P24" s="11"/>
    </row>
    <row r="25" spans="1:15" ht="8.25">
      <c r="A25" s="8" t="s">
        <v>44</v>
      </c>
      <c r="B25" s="9">
        <f aca="true" t="shared" si="4" ref="B25:K25">SUM(B27:B58)</f>
        <v>960.3142709333331</v>
      </c>
      <c r="C25" s="9">
        <f t="shared" si="4"/>
        <v>982.889951111111</v>
      </c>
      <c r="D25" s="9">
        <f t="shared" si="4"/>
        <v>1013.4658208135043</v>
      </c>
      <c r="E25" s="9">
        <f t="shared" si="4"/>
        <v>1025.5329245727637</v>
      </c>
      <c r="F25" s="9">
        <f t="shared" si="4"/>
        <v>1045.589158993751</v>
      </c>
      <c r="G25" s="9">
        <f t="shared" si="4"/>
        <v>1070.7062424181988</v>
      </c>
      <c r="H25" s="9">
        <f t="shared" si="4"/>
        <v>1104.2695149216145</v>
      </c>
      <c r="I25" s="9">
        <f t="shared" si="4"/>
        <v>1128.316026337337</v>
      </c>
      <c r="J25" s="9">
        <f t="shared" si="4"/>
        <v>1151.4567164686364</v>
      </c>
      <c r="K25" s="9">
        <f t="shared" si="4"/>
        <v>1155.7202726626508</v>
      </c>
      <c r="L25" s="10">
        <f>((K25/J25)-1)*100</f>
        <v>0.3702749858535803</v>
      </c>
      <c r="M25" s="60"/>
      <c r="N25" s="17"/>
      <c r="O25" s="16"/>
    </row>
    <row r="26" spans="2:16" ht="8.25">
      <c r="B26" s="31"/>
      <c r="C26" s="31"/>
      <c r="D26" s="31"/>
      <c r="E26" s="31"/>
      <c r="F26" s="31"/>
      <c r="G26" s="13"/>
      <c r="H26" s="13"/>
      <c r="I26" s="13"/>
      <c r="J26" s="13"/>
      <c r="K26" s="62"/>
      <c r="L26" s="15"/>
      <c r="M26" s="60"/>
      <c r="N26" s="17"/>
      <c r="O26" s="16"/>
      <c r="P26" s="11"/>
    </row>
    <row r="27" spans="1:16" ht="8.25">
      <c r="A27" s="35" t="s">
        <v>10</v>
      </c>
      <c r="B27" s="33">
        <v>79.69888888888889</v>
      </c>
      <c r="C27" s="33">
        <v>80.15444444444445</v>
      </c>
      <c r="D27" s="33">
        <v>79.46777777777778</v>
      </c>
      <c r="E27" s="33">
        <v>82.89</v>
      </c>
      <c r="F27" s="33">
        <v>82.59777777777778</v>
      </c>
      <c r="G27" s="33">
        <v>85.54333333333334</v>
      </c>
      <c r="H27" s="33">
        <v>85.86222222222223</v>
      </c>
      <c r="I27" s="33">
        <v>86.24990711548466</v>
      </c>
      <c r="J27" s="33">
        <v>87.178752269036</v>
      </c>
      <c r="K27" s="33">
        <v>82.746833964948</v>
      </c>
      <c r="L27" s="36">
        <f aca="true" t="shared" si="5" ref="L27:L58">((K27/J27)-1)*100</f>
        <v>-5.083713850837168</v>
      </c>
      <c r="M27" s="60"/>
      <c r="N27" s="17"/>
      <c r="O27" s="16"/>
      <c r="P27" s="11"/>
    </row>
    <row r="28" spans="1:16" ht="8.25">
      <c r="A28" s="35" t="s">
        <v>72</v>
      </c>
      <c r="B28" s="33">
        <v>8.318888888888889</v>
      </c>
      <c r="C28" s="33">
        <v>8.497777777777777</v>
      </c>
      <c r="D28" s="33">
        <v>8.11111111111111</v>
      </c>
      <c r="E28" s="33">
        <v>8.596666666666666</v>
      </c>
      <c r="F28" s="33">
        <v>8.524444444444445</v>
      </c>
      <c r="G28" s="33">
        <v>9.401111111111112</v>
      </c>
      <c r="H28" s="33">
        <v>9.485555555555555</v>
      </c>
      <c r="I28" s="33">
        <v>10.001111111111111</v>
      </c>
      <c r="J28" s="33">
        <v>9.3972132</v>
      </c>
      <c r="K28" s="33">
        <v>8.8982928</v>
      </c>
      <c r="L28" s="36">
        <f t="shared" si="5"/>
        <v>-5.3092378493658</v>
      </c>
      <c r="M28" s="60"/>
      <c r="N28" s="17"/>
      <c r="O28" s="16"/>
      <c r="P28" s="11"/>
    </row>
    <row r="29" spans="1:16" ht="8.25">
      <c r="A29" s="35" t="s">
        <v>36</v>
      </c>
      <c r="B29" s="33">
        <v>5.223333333333334</v>
      </c>
      <c r="C29" s="33">
        <v>5.596666666666667</v>
      </c>
      <c r="D29" s="33">
        <v>5.41</v>
      </c>
      <c r="E29" s="33">
        <v>7.76</v>
      </c>
      <c r="F29" s="33">
        <v>7.782222222222222</v>
      </c>
      <c r="G29" s="33">
        <v>7.98</v>
      </c>
      <c r="H29" s="33">
        <v>8.583019946666667</v>
      </c>
      <c r="I29" s="33">
        <v>8.86566912</v>
      </c>
      <c r="J29" s="33">
        <v>9.372198826666667</v>
      </c>
      <c r="K29" s="33">
        <v>8.251863324444445</v>
      </c>
      <c r="L29" s="36">
        <f t="shared" si="5"/>
        <v>-11.95381705981885</v>
      </c>
      <c r="M29" s="60"/>
      <c r="N29" s="17"/>
      <c r="O29" s="16"/>
      <c r="P29" s="11"/>
    </row>
    <row r="30" spans="1:16" ht="8.25">
      <c r="A30" s="35" t="s">
        <v>49</v>
      </c>
      <c r="B30" s="33">
        <v>15.018888888888888</v>
      </c>
      <c r="C30" s="33">
        <v>15.29888888888889</v>
      </c>
      <c r="D30" s="33">
        <v>16.23111111111111</v>
      </c>
      <c r="E30" s="33">
        <v>16.137777777777778</v>
      </c>
      <c r="F30" s="33">
        <v>16.604444444444443</v>
      </c>
      <c r="G30" s="33">
        <v>16.324444444444445</v>
      </c>
      <c r="H30" s="33">
        <v>18.47</v>
      </c>
      <c r="I30" s="33">
        <v>18.936666666666667</v>
      </c>
      <c r="J30" s="33">
        <v>19.589546666666667</v>
      </c>
      <c r="K30" s="33">
        <v>19.402979555555557</v>
      </c>
      <c r="L30" s="36">
        <f t="shared" si="5"/>
        <v>-0.952380952380949</v>
      </c>
      <c r="M30" s="60"/>
      <c r="N30" s="17"/>
      <c r="O30" s="16"/>
      <c r="P30" s="11"/>
    </row>
    <row r="31" spans="1:16" ht="8.25">
      <c r="A31" s="35" t="s">
        <v>50</v>
      </c>
      <c r="B31" s="33">
        <v>13.802222222222222</v>
      </c>
      <c r="C31" s="33">
        <v>14.74</v>
      </c>
      <c r="D31" s="33">
        <v>14.872222222222222</v>
      </c>
      <c r="E31" s="33">
        <v>14.641111111111112</v>
      </c>
      <c r="F31" s="33">
        <v>14.836666666666666</v>
      </c>
      <c r="G31" s="33">
        <v>16.03</v>
      </c>
      <c r="H31" s="33">
        <v>16.51359033151811</v>
      </c>
      <c r="I31" s="33">
        <v>16.609391420655335</v>
      </c>
      <c r="J31" s="33">
        <v>17.009076144071777</v>
      </c>
      <c r="K31" s="33">
        <v>16.907</v>
      </c>
      <c r="L31" s="36">
        <f t="shared" si="5"/>
        <v>-0.6001275037348486</v>
      </c>
      <c r="M31" s="60"/>
      <c r="N31" s="17"/>
      <c r="O31" s="16"/>
      <c r="P31" s="11"/>
    </row>
    <row r="32" spans="1:16" ht="8.25">
      <c r="A32" s="35" t="s">
        <v>51</v>
      </c>
      <c r="B32" s="33">
        <v>3.4766666666666666</v>
      </c>
      <c r="C32" s="33">
        <v>2.9844444444444442</v>
      </c>
      <c r="D32" s="33">
        <v>3.2577777777777777</v>
      </c>
      <c r="E32" s="33">
        <v>3.042222222222222</v>
      </c>
      <c r="F32" s="33">
        <v>2.67</v>
      </c>
      <c r="G32" s="33">
        <v>2.7777777777777777</v>
      </c>
      <c r="H32" s="33">
        <v>2.7688888888888887</v>
      </c>
      <c r="I32" s="33">
        <v>2.9466666666666668</v>
      </c>
      <c r="J32" s="33">
        <v>3.037777777777778</v>
      </c>
      <c r="K32" s="33">
        <v>3.098888888888889</v>
      </c>
      <c r="L32" s="36">
        <f t="shared" si="5"/>
        <v>2.011704462326258</v>
      </c>
      <c r="M32" s="60"/>
      <c r="N32" s="17"/>
      <c r="O32" s="16"/>
      <c r="P32" s="11"/>
    </row>
    <row r="33" spans="1:16" ht="8.25">
      <c r="A33" s="35" t="s">
        <v>37</v>
      </c>
      <c r="B33" s="33">
        <v>7.276666666666666</v>
      </c>
      <c r="C33" s="33">
        <v>7.928888888888889</v>
      </c>
      <c r="D33" s="33">
        <v>9.70111111111111</v>
      </c>
      <c r="E33" s="33">
        <v>10.074444444444444</v>
      </c>
      <c r="F33" s="33">
        <v>11.11111111111111</v>
      </c>
      <c r="G33" s="33">
        <v>13.34</v>
      </c>
      <c r="H33" s="33">
        <v>15.391786666666667</v>
      </c>
      <c r="I33" s="33">
        <v>19.402979555555557</v>
      </c>
      <c r="J33" s="33">
        <v>20.895516444444443</v>
      </c>
      <c r="K33" s="33">
        <v>19.776113777777777</v>
      </c>
      <c r="L33" s="36">
        <f t="shared" si="5"/>
        <v>-5.357142857142849</v>
      </c>
      <c r="M33" s="60"/>
      <c r="N33" s="17"/>
      <c r="O33" s="16"/>
      <c r="P33" s="11"/>
    </row>
    <row r="34" spans="1:16" ht="8.25">
      <c r="A34" s="35" t="s">
        <v>9</v>
      </c>
      <c r="B34" s="33">
        <v>4.7844444444444445</v>
      </c>
      <c r="C34" s="33">
        <v>4.992222222222222</v>
      </c>
      <c r="D34" s="33">
        <v>4.895555555555555</v>
      </c>
      <c r="E34" s="33">
        <v>5.112222222222222</v>
      </c>
      <c r="F34" s="33">
        <v>5.164444444444444</v>
      </c>
      <c r="G34" s="33">
        <v>5.221111111111111</v>
      </c>
      <c r="H34" s="33">
        <v>5.195555555555556</v>
      </c>
      <c r="I34" s="33">
        <v>4.973333333333334</v>
      </c>
      <c r="J34" s="33">
        <v>5.089</v>
      </c>
      <c r="K34" s="33">
        <v>4.555</v>
      </c>
      <c r="L34" s="36">
        <f t="shared" si="5"/>
        <v>-10.49322067203774</v>
      </c>
      <c r="M34" s="60"/>
      <c r="N34" s="17"/>
      <c r="O34" s="16"/>
      <c r="P34" s="11"/>
    </row>
    <row r="35" spans="1:16" ht="8.25">
      <c r="A35" s="35" t="s">
        <v>58</v>
      </c>
      <c r="B35" s="33">
        <v>6.362222222222222</v>
      </c>
      <c r="C35" s="33">
        <v>6.438888888888889</v>
      </c>
      <c r="D35" s="33">
        <v>6.482222222222222</v>
      </c>
      <c r="E35" s="33">
        <v>6.921111111111111</v>
      </c>
      <c r="F35" s="33">
        <v>6.475555555555555</v>
      </c>
      <c r="G35" s="33">
        <v>6.297777777777778</v>
      </c>
      <c r="H35" s="33">
        <v>6.109343651476055</v>
      </c>
      <c r="I35" s="33">
        <v>6.558588898442711</v>
      </c>
      <c r="J35" s="33">
        <v>6.3645555555555555</v>
      </c>
      <c r="K35" s="33">
        <v>5.871111111111111</v>
      </c>
      <c r="L35" s="36">
        <f t="shared" si="5"/>
        <v>-7.753007105322873</v>
      </c>
      <c r="M35" s="60"/>
      <c r="N35" s="17"/>
      <c r="O35" s="16"/>
      <c r="P35" s="11"/>
    </row>
    <row r="36" spans="1:16" ht="8.25">
      <c r="A36" s="35" t="s">
        <v>59</v>
      </c>
      <c r="B36" s="33">
        <v>13.12888888888889</v>
      </c>
      <c r="C36" s="33">
        <v>15.03888888888889</v>
      </c>
      <c r="D36" s="33">
        <v>16.914444444444445</v>
      </c>
      <c r="E36" s="33">
        <v>18.227777777777778</v>
      </c>
      <c r="F36" s="33">
        <v>20.84111111111111</v>
      </c>
      <c r="G36" s="33">
        <v>23.616666666666667</v>
      </c>
      <c r="H36" s="33">
        <v>27.413333333333334</v>
      </c>
      <c r="I36" s="33">
        <v>32.355555555555554</v>
      </c>
      <c r="J36" s="33">
        <v>33.663333333333334</v>
      </c>
      <c r="K36" s="33">
        <v>35.11666666666667</v>
      </c>
      <c r="L36" s="36">
        <f t="shared" si="5"/>
        <v>4.317259134567775</v>
      </c>
      <c r="M36" s="60"/>
      <c r="N36" s="17"/>
      <c r="O36" s="16"/>
      <c r="P36" s="11"/>
    </row>
    <row r="37" spans="1:16" ht="8.25">
      <c r="A37" s="35" t="s">
        <v>52</v>
      </c>
      <c r="B37" s="33">
        <v>3.7177777777777776</v>
      </c>
      <c r="C37" s="33">
        <v>3.6622222222222223</v>
      </c>
      <c r="D37" s="33">
        <v>3.7488888888888887</v>
      </c>
      <c r="E37" s="33">
        <v>4.062222222222222</v>
      </c>
      <c r="F37" s="33">
        <v>4.0344444444444445</v>
      </c>
      <c r="G37" s="33">
        <v>4.488888888888889</v>
      </c>
      <c r="H37" s="33">
        <v>4.325976879717211</v>
      </c>
      <c r="I37" s="33">
        <v>3.958154198910867</v>
      </c>
      <c r="J37" s="33">
        <v>4.230438521066211</v>
      </c>
      <c r="K37" s="33">
        <v>4.060380242667433</v>
      </c>
      <c r="L37" s="36">
        <f t="shared" si="5"/>
        <v>-4.019873532068674</v>
      </c>
      <c r="M37" s="60"/>
      <c r="N37" s="17"/>
      <c r="O37" s="16"/>
      <c r="P37" s="11"/>
    </row>
    <row r="38" spans="1:16" ht="8.25">
      <c r="A38" s="35" t="s">
        <v>53</v>
      </c>
      <c r="B38" s="33">
        <v>37.03111111111111</v>
      </c>
      <c r="C38" s="33">
        <v>37.65888888888889</v>
      </c>
      <c r="D38" s="33">
        <v>39.70666666666666</v>
      </c>
      <c r="E38" s="33">
        <v>41.71888888888889</v>
      </c>
      <c r="F38" s="33">
        <v>41.65888888888889</v>
      </c>
      <c r="G38" s="33">
        <v>43.32666666666667</v>
      </c>
      <c r="H38" s="33">
        <v>44.522222222222226</v>
      </c>
      <c r="I38" s="33">
        <v>45.838</v>
      </c>
      <c r="J38" s="33">
        <v>44.0664</v>
      </c>
      <c r="K38" s="33">
        <v>41.882</v>
      </c>
      <c r="L38" s="36">
        <f t="shared" si="5"/>
        <v>-4.957064793130373</v>
      </c>
      <c r="M38" s="60"/>
      <c r="N38" s="17"/>
      <c r="O38" s="16"/>
      <c r="P38" s="11"/>
    </row>
    <row r="39" spans="1:16" ht="8.25">
      <c r="A39" s="35" t="s">
        <v>54</v>
      </c>
      <c r="B39" s="33">
        <v>0.8354016</v>
      </c>
      <c r="C39" s="33">
        <v>1.497816</v>
      </c>
      <c r="D39" s="33">
        <v>2.0104488</v>
      </c>
      <c r="E39" s="33">
        <v>1.9840788</v>
      </c>
      <c r="F39" s="33">
        <v>2.1338604</v>
      </c>
      <c r="G39" s="33">
        <v>2.4123276</v>
      </c>
      <c r="H39" s="33">
        <v>2.6517672</v>
      </c>
      <c r="I39" s="33">
        <v>2.8131516</v>
      </c>
      <c r="J39" s="33">
        <v>3.2414004</v>
      </c>
      <c r="K39" s="33">
        <v>4.029</v>
      </c>
      <c r="L39" s="36">
        <f t="shared" si="5"/>
        <v>24.29812743899211</v>
      </c>
      <c r="M39" s="60"/>
      <c r="N39" s="17"/>
      <c r="O39" s="16"/>
      <c r="P39" s="11"/>
    </row>
    <row r="40" spans="1:16" ht="8.25">
      <c r="A40" s="35" t="s">
        <v>11</v>
      </c>
      <c r="B40" s="33">
        <v>38.73</v>
      </c>
      <c r="C40" s="33">
        <v>37.913333333333334</v>
      </c>
      <c r="D40" s="33">
        <v>39.19555555555556</v>
      </c>
      <c r="E40" s="33">
        <v>39.1</v>
      </c>
      <c r="F40" s="33">
        <v>39.34444444444444</v>
      </c>
      <c r="G40" s="33">
        <v>40.25333333333333</v>
      </c>
      <c r="H40" s="33">
        <v>41.07631111111111</v>
      </c>
      <c r="I40" s="33">
        <v>39.49466666666667</v>
      </c>
      <c r="J40" s="33">
        <v>38.266</v>
      </c>
      <c r="K40" s="33">
        <v>37.1564</v>
      </c>
      <c r="L40" s="36">
        <f t="shared" si="5"/>
        <v>-2.8997020854021893</v>
      </c>
      <c r="M40" s="60"/>
      <c r="N40" s="17"/>
      <c r="O40" s="16"/>
      <c r="P40" s="11"/>
    </row>
    <row r="41" spans="1:16" ht="8.25">
      <c r="A41" s="35" t="s">
        <v>55</v>
      </c>
      <c r="B41" s="33">
        <v>10.855555555555556</v>
      </c>
      <c r="C41" s="33">
        <v>11</v>
      </c>
      <c r="D41" s="33">
        <v>10.722222222222221</v>
      </c>
      <c r="E41" s="33">
        <v>11.9</v>
      </c>
      <c r="F41" s="33">
        <v>11.83</v>
      </c>
      <c r="G41" s="33">
        <v>12.85</v>
      </c>
      <c r="H41" s="33">
        <v>12.75</v>
      </c>
      <c r="I41" s="33">
        <v>13.17</v>
      </c>
      <c r="J41" s="33">
        <v>12.52</v>
      </c>
      <c r="K41" s="33">
        <v>11.798</v>
      </c>
      <c r="L41" s="36">
        <f t="shared" si="5"/>
        <v>-5.766773162939298</v>
      </c>
      <c r="M41" s="60"/>
      <c r="N41" s="17"/>
      <c r="O41" s="16"/>
      <c r="P41" s="11"/>
    </row>
    <row r="42" spans="1:16" ht="8.25">
      <c r="A42" s="35" t="s">
        <v>65</v>
      </c>
      <c r="B42" s="33">
        <v>57.22222222222222</v>
      </c>
      <c r="C42" s="33">
        <v>62.19555555555556</v>
      </c>
      <c r="D42" s="33">
        <v>64.85</v>
      </c>
      <c r="E42" s="33">
        <v>65.02777777777777</v>
      </c>
      <c r="F42" s="33">
        <v>64.58666666666667</v>
      </c>
      <c r="G42" s="33">
        <v>71.20777777777778</v>
      </c>
      <c r="H42" s="33">
        <v>73.89111111111112</v>
      </c>
      <c r="I42" s="33">
        <v>79.07666666666667</v>
      </c>
      <c r="J42" s="33">
        <v>77.44222222222223</v>
      </c>
      <c r="K42" s="33">
        <v>77.8305</v>
      </c>
      <c r="L42" s="36">
        <f t="shared" si="5"/>
        <v>0.5013773709432012</v>
      </c>
      <c r="M42" s="60"/>
      <c r="N42" s="17"/>
      <c r="O42" s="16"/>
      <c r="P42" s="11"/>
    </row>
    <row r="43" spans="1:16" ht="8.25">
      <c r="A43" s="35" t="s">
        <v>56</v>
      </c>
      <c r="B43" s="33">
        <v>2.312222222222222</v>
      </c>
      <c r="C43" s="33">
        <v>2.4077777777777776</v>
      </c>
      <c r="D43" s="33">
        <v>2.723333333333333</v>
      </c>
      <c r="E43" s="33">
        <v>2.828888888888889</v>
      </c>
      <c r="F43" s="33">
        <v>2.86</v>
      </c>
      <c r="G43" s="33">
        <v>3.1055555555555556</v>
      </c>
      <c r="H43" s="33">
        <v>3.08919276</v>
      </c>
      <c r="I43" s="33">
        <v>3.26587176</v>
      </c>
      <c r="J43" s="33">
        <v>3.2361264</v>
      </c>
      <c r="K43" s="33">
        <v>3.7962252</v>
      </c>
      <c r="L43" s="36">
        <f t="shared" si="5"/>
        <v>17.307692307692314</v>
      </c>
      <c r="M43" s="60"/>
      <c r="N43" s="17"/>
      <c r="O43" s="16"/>
      <c r="P43" s="11"/>
    </row>
    <row r="44" spans="1:16" ht="8.25">
      <c r="A44" s="35" t="s">
        <v>12</v>
      </c>
      <c r="B44" s="33">
        <v>3.7744444444444443</v>
      </c>
      <c r="C44" s="33">
        <v>3.6055555555555556</v>
      </c>
      <c r="D44" s="33">
        <v>4.047777777777778</v>
      </c>
      <c r="E44" s="33">
        <v>3.7511111111111113</v>
      </c>
      <c r="F44" s="33">
        <v>4.003333333333333</v>
      </c>
      <c r="G44" s="33">
        <v>4.3133333333333335</v>
      </c>
      <c r="H44" s="33">
        <v>4.561111111111111</v>
      </c>
      <c r="I44" s="33">
        <v>4.458824971</v>
      </c>
      <c r="J44" s="33">
        <v>4.39729772</v>
      </c>
      <c r="K44" s="33">
        <v>4.271002907</v>
      </c>
      <c r="L44" s="36">
        <f t="shared" si="5"/>
        <v>-2.8721005727126547</v>
      </c>
      <c r="M44" s="60"/>
      <c r="N44" s="17"/>
      <c r="O44" s="16"/>
      <c r="P44" s="11"/>
    </row>
    <row r="45" spans="1:16" ht="8.25">
      <c r="A45" s="35" t="s">
        <v>42</v>
      </c>
      <c r="B45" s="33">
        <v>10.568888888888889</v>
      </c>
      <c r="C45" s="33">
        <v>10.29</v>
      </c>
      <c r="D45" s="33">
        <v>11.056666666666667</v>
      </c>
      <c r="E45" s="33">
        <v>11.527777777777779</v>
      </c>
      <c r="F45" s="33">
        <v>11.234444444444444</v>
      </c>
      <c r="G45" s="33">
        <v>11.21111111111111</v>
      </c>
      <c r="H45" s="33">
        <v>13.090952517435777</v>
      </c>
      <c r="I45" s="33">
        <v>13.617655488678666</v>
      </c>
      <c r="J45" s="33">
        <v>13.705717970765223</v>
      </c>
      <c r="K45" s="33">
        <v>13.692748638578333</v>
      </c>
      <c r="L45" s="36">
        <f t="shared" si="5"/>
        <v>-0.09462716374694091</v>
      </c>
      <c r="M45" s="60"/>
      <c r="N45" s="17"/>
      <c r="O45" s="16"/>
      <c r="P45" s="11"/>
    </row>
    <row r="46" spans="1:15" ht="8.25">
      <c r="A46" s="35" t="s">
        <v>57</v>
      </c>
      <c r="B46" s="33">
        <v>0.808</v>
      </c>
      <c r="C46" s="33">
        <v>2.254</v>
      </c>
      <c r="D46" s="33">
        <v>2.3725131192</v>
      </c>
      <c r="E46" s="33">
        <v>2.5572233664</v>
      </c>
      <c r="F46" s="33">
        <v>3.1127612112</v>
      </c>
      <c r="G46" s="33">
        <v>3.0177965124</v>
      </c>
      <c r="H46" s="33">
        <v>3.7586996352</v>
      </c>
      <c r="I46" s="33">
        <v>4.2348405744</v>
      </c>
      <c r="J46" s="33">
        <v>4.067593596</v>
      </c>
      <c r="K46" s="33">
        <v>4.3363239372</v>
      </c>
      <c r="L46" s="36">
        <f t="shared" si="5"/>
        <v>6.606617275242677</v>
      </c>
      <c r="M46" s="60"/>
      <c r="N46" s="17"/>
      <c r="O46" s="16"/>
    </row>
    <row r="47" spans="1:15" ht="8.25">
      <c r="A47" s="35" t="s">
        <v>64</v>
      </c>
      <c r="B47" s="33">
        <v>3.1133333333333333</v>
      </c>
      <c r="C47" s="33">
        <v>3.33</v>
      </c>
      <c r="D47" s="33">
        <v>3.816666666666667</v>
      </c>
      <c r="E47" s="33">
        <v>3.9811111111111113</v>
      </c>
      <c r="F47" s="33">
        <v>4.085555555555556</v>
      </c>
      <c r="G47" s="33">
        <v>4.084444444444444</v>
      </c>
      <c r="H47" s="33">
        <v>4.0534059424859</v>
      </c>
      <c r="I47" s="33">
        <v>3.855999808923278</v>
      </c>
      <c r="J47" s="33">
        <v>4.458966274959389</v>
      </c>
      <c r="K47" s="33">
        <v>4.762961487777778</v>
      </c>
      <c r="L47" s="36">
        <f t="shared" si="5"/>
        <v>6.81761632792699</v>
      </c>
      <c r="M47" s="60"/>
      <c r="N47" s="17"/>
      <c r="O47" s="16"/>
    </row>
    <row r="48" spans="1:15" ht="8.25">
      <c r="A48" s="35" t="s">
        <v>63</v>
      </c>
      <c r="B48" s="33">
        <v>8.53888888888889</v>
      </c>
      <c r="C48" s="33">
        <v>8.606666666666667</v>
      </c>
      <c r="D48" s="33">
        <v>8.346666666666666</v>
      </c>
      <c r="E48" s="33">
        <v>8.937777777777777</v>
      </c>
      <c r="F48" s="33">
        <v>8.706666666666667</v>
      </c>
      <c r="G48" s="33">
        <v>8.712222222222222</v>
      </c>
      <c r="H48" s="33">
        <v>9.11</v>
      </c>
      <c r="I48" s="33">
        <v>9.56</v>
      </c>
      <c r="J48" s="33">
        <v>9.84</v>
      </c>
      <c r="K48" s="33">
        <v>8.890289525555556</v>
      </c>
      <c r="L48" s="36">
        <f t="shared" si="5"/>
        <v>-9.651529211833786</v>
      </c>
      <c r="M48" s="60"/>
      <c r="N48" s="17"/>
      <c r="O48" s="16"/>
    </row>
    <row r="49" spans="1:16" ht="8.25">
      <c r="A49" s="35" t="s">
        <v>13</v>
      </c>
      <c r="B49" s="33">
        <v>87.891</v>
      </c>
      <c r="C49" s="33">
        <v>93.564</v>
      </c>
      <c r="D49" s="33">
        <v>96.85810689430411</v>
      </c>
      <c r="E49" s="33">
        <v>96.35912018414133</v>
      </c>
      <c r="F49" s="33">
        <v>95.10177116032878</v>
      </c>
      <c r="G49" s="33">
        <v>95.36319563913212</v>
      </c>
      <c r="H49" s="33">
        <v>97.44119272378167</v>
      </c>
      <c r="I49" s="33">
        <v>94.862177330167</v>
      </c>
      <c r="J49" s="33">
        <v>90.04001388952334</v>
      </c>
      <c r="K49" s="33">
        <v>91.43179116429545</v>
      </c>
      <c r="L49" s="36">
        <f t="shared" si="5"/>
        <v>1.545731963657615</v>
      </c>
      <c r="M49" s="60"/>
      <c r="N49" s="17"/>
      <c r="O49" s="16"/>
      <c r="P49" s="11"/>
    </row>
    <row r="50" spans="1:15" ht="8.25">
      <c r="A50" s="35" t="s">
        <v>14</v>
      </c>
      <c r="B50" s="33">
        <v>18.69333333333333</v>
      </c>
      <c r="C50" s="33">
        <v>17.18111111111111</v>
      </c>
      <c r="D50" s="33">
        <v>17.12</v>
      </c>
      <c r="E50" s="33">
        <v>16.565555555555555</v>
      </c>
      <c r="F50" s="33">
        <v>17.19</v>
      </c>
      <c r="G50" s="33">
        <v>18.33</v>
      </c>
      <c r="H50" s="33">
        <v>17.49</v>
      </c>
      <c r="I50" s="33">
        <v>17.6</v>
      </c>
      <c r="J50" s="33">
        <v>18.167</v>
      </c>
      <c r="K50" s="33">
        <v>16.366</v>
      </c>
      <c r="L50" s="36">
        <f t="shared" si="5"/>
        <v>-9.913579567347398</v>
      </c>
      <c r="M50" s="60"/>
      <c r="N50" s="17"/>
      <c r="O50" s="16"/>
    </row>
    <row r="51" spans="1:16" ht="8.25">
      <c r="A51" s="35" t="s">
        <v>15</v>
      </c>
      <c r="B51" s="33">
        <v>364.7388888888889</v>
      </c>
      <c r="C51" s="33">
        <v>363.6188888888889</v>
      </c>
      <c r="D51" s="33">
        <v>377.2388888888889</v>
      </c>
      <c r="E51" s="33">
        <v>372.66777777777776</v>
      </c>
      <c r="F51" s="33">
        <v>388.8988888888889</v>
      </c>
      <c r="G51" s="33">
        <v>392.91</v>
      </c>
      <c r="H51" s="33">
        <v>401.86555555555555</v>
      </c>
      <c r="I51" s="33">
        <v>405.1304817777778</v>
      </c>
      <c r="J51" s="33">
        <v>432.0894293333333</v>
      </c>
      <c r="K51" s="33">
        <v>438.8058453333333</v>
      </c>
      <c r="L51" s="36">
        <f t="shared" si="5"/>
        <v>1.5544041450777257</v>
      </c>
      <c r="M51" s="60"/>
      <c r="N51" s="17"/>
      <c r="O51" s="16"/>
      <c r="P51" s="11"/>
    </row>
    <row r="52" spans="1:16" ht="8.25">
      <c r="A52" s="35" t="s">
        <v>60</v>
      </c>
      <c r="B52" s="33">
        <v>0.8533333333333334</v>
      </c>
      <c r="C52" s="33">
        <v>0.84</v>
      </c>
      <c r="D52" s="33">
        <v>0.7422222222222222</v>
      </c>
      <c r="E52" s="33">
        <v>0.7088888888888889</v>
      </c>
      <c r="F52" s="33">
        <v>0.8155555555555556</v>
      </c>
      <c r="G52" s="33">
        <v>0.8255555555555556</v>
      </c>
      <c r="H52" s="33">
        <v>0.8233333333333334</v>
      </c>
      <c r="I52" s="33">
        <v>0.7844444444444445</v>
      </c>
      <c r="J52" s="33">
        <v>1.0022222222222221</v>
      </c>
      <c r="K52" s="33">
        <v>1.037654321111111</v>
      </c>
      <c r="L52" s="36">
        <f t="shared" si="5"/>
        <v>3.535353547671849</v>
      </c>
      <c r="M52" s="60"/>
      <c r="N52" s="17"/>
      <c r="O52" s="16"/>
      <c r="P52" s="11"/>
    </row>
    <row r="53" spans="1:15" ht="8.25">
      <c r="A53" s="35" t="s">
        <v>61</v>
      </c>
      <c r="B53" s="33">
        <v>2.6233333333333335</v>
      </c>
      <c r="C53" s="33">
        <v>2.718888888888889</v>
      </c>
      <c r="D53" s="33">
        <v>2.703333333333333</v>
      </c>
      <c r="E53" s="33">
        <v>2.8133333333333335</v>
      </c>
      <c r="F53" s="33">
        <v>2.761111111111111</v>
      </c>
      <c r="G53" s="33">
        <v>2.918888888888889</v>
      </c>
      <c r="H53" s="33">
        <v>3.011111111111111</v>
      </c>
      <c r="I53" s="33">
        <v>3.0919928240077335</v>
      </c>
      <c r="J53" s="33">
        <v>3.006539069881</v>
      </c>
      <c r="K53" s="33">
        <v>2.9339564557392</v>
      </c>
      <c r="L53" s="36">
        <f t="shared" si="5"/>
        <v>-2.414158354665019</v>
      </c>
      <c r="M53" s="60"/>
      <c r="N53" s="17"/>
      <c r="O53" s="16"/>
    </row>
    <row r="54" spans="1:15" ht="8.25">
      <c r="A54" s="35" t="s">
        <v>62</v>
      </c>
      <c r="B54" s="33">
        <v>10.271</v>
      </c>
      <c r="C54" s="33">
        <v>12.382</v>
      </c>
      <c r="D54" s="33">
        <v>14.566</v>
      </c>
      <c r="E54" s="33">
        <v>16.027</v>
      </c>
      <c r="F54" s="33">
        <v>17.378</v>
      </c>
      <c r="G54" s="33">
        <v>20.938</v>
      </c>
      <c r="H54" s="33">
        <v>22.108</v>
      </c>
      <c r="I54" s="33">
        <v>26.865</v>
      </c>
      <c r="J54" s="33">
        <v>30.493</v>
      </c>
      <c r="K54" s="33">
        <v>35.064</v>
      </c>
      <c r="L54" s="36">
        <f t="shared" si="5"/>
        <v>14.990325648509506</v>
      </c>
      <c r="M54" s="60"/>
      <c r="N54" s="17"/>
      <c r="O54" s="16"/>
    </row>
    <row r="55" spans="1:15" ht="8.25">
      <c r="A55" s="35" t="s">
        <v>39</v>
      </c>
      <c r="B55" s="33">
        <v>10.261111111111111</v>
      </c>
      <c r="C55" s="33">
        <v>11.287777777777778</v>
      </c>
      <c r="D55" s="33">
        <v>12.593333333333334</v>
      </c>
      <c r="E55" s="33">
        <v>12.873333333333333</v>
      </c>
      <c r="F55" s="33">
        <v>13.246666666666666</v>
      </c>
      <c r="G55" s="33">
        <v>14.645555555555555</v>
      </c>
      <c r="H55" s="33">
        <v>15.485555555555555</v>
      </c>
      <c r="I55" s="33">
        <v>16.60447288888889</v>
      </c>
      <c r="J55" s="33">
        <v>18.93656177777778</v>
      </c>
      <c r="K55" s="33">
        <v>21.921635555555557</v>
      </c>
      <c r="L55" s="36">
        <f t="shared" si="5"/>
        <v>15.763546798029559</v>
      </c>
      <c r="M55" s="60"/>
      <c r="N55" s="17"/>
      <c r="O55" s="16"/>
    </row>
    <row r="56" spans="1:15" ht="8.25">
      <c r="A56" s="35" t="s">
        <v>16</v>
      </c>
      <c r="B56" s="33">
        <v>68.74998044444445</v>
      </c>
      <c r="C56" s="33">
        <v>73.041024</v>
      </c>
      <c r="D56" s="33">
        <v>73.13430755555555</v>
      </c>
      <c r="E56" s="33">
        <v>70.89550222222222</v>
      </c>
      <c r="F56" s="33">
        <v>69.77609955555556</v>
      </c>
      <c r="G56" s="33">
        <v>67.81714488888889</v>
      </c>
      <c r="H56" s="33">
        <v>73.22759111111111</v>
      </c>
      <c r="I56" s="33">
        <v>73.041024</v>
      </c>
      <c r="J56" s="33">
        <v>67.07087644444445</v>
      </c>
      <c r="K56" s="33">
        <v>64.645504</v>
      </c>
      <c r="L56" s="36">
        <f t="shared" si="5"/>
        <v>-3.616133518776088</v>
      </c>
      <c r="M56" s="60"/>
      <c r="N56" s="17"/>
      <c r="O56" s="16"/>
    </row>
    <row r="57" spans="1:15" ht="8.25">
      <c r="A57" s="35" t="s">
        <v>17</v>
      </c>
      <c r="B57" s="33">
        <v>47.01444444444444</v>
      </c>
      <c r="C57" s="33">
        <v>49.25333333333333</v>
      </c>
      <c r="D57" s="33">
        <v>47.10777777777778</v>
      </c>
      <c r="E57" s="33">
        <v>51.11888888888889</v>
      </c>
      <c r="F57" s="33">
        <v>52.425555555555555</v>
      </c>
      <c r="G57" s="33">
        <v>47.20111111111111</v>
      </c>
      <c r="H57" s="33">
        <v>44.775555555555556</v>
      </c>
      <c r="I57" s="33">
        <v>44.029838222222224</v>
      </c>
      <c r="J57" s="33">
        <v>43.19028622222222</v>
      </c>
      <c r="K57" s="33">
        <v>45.61565866666667</v>
      </c>
      <c r="L57" s="36">
        <f t="shared" si="5"/>
        <v>5.615550755939536</v>
      </c>
      <c r="M57" s="60"/>
      <c r="N57" s="17"/>
      <c r="O57" s="16"/>
    </row>
    <row r="58" spans="1:16" ht="8.25">
      <c r="A58" s="35" t="s">
        <v>8</v>
      </c>
      <c r="B58" s="33">
        <v>14.6188888888889</v>
      </c>
      <c r="C58" s="33">
        <v>12.91</v>
      </c>
      <c r="D58" s="33">
        <v>13.4611111111111</v>
      </c>
      <c r="E58" s="33">
        <v>14.7233333333333</v>
      </c>
      <c r="F58" s="33">
        <v>13.7966666666667</v>
      </c>
      <c r="G58" s="33">
        <v>14.2411111111111</v>
      </c>
      <c r="H58" s="33">
        <v>15.3675733333333</v>
      </c>
      <c r="I58" s="33">
        <v>16.0628936711111</v>
      </c>
      <c r="J58" s="33">
        <v>16.3916541866667</v>
      </c>
      <c r="K58" s="33">
        <v>16.7676451377778</v>
      </c>
      <c r="L58" s="36">
        <f t="shared" si="5"/>
        <v>2.2937950424609443</v>
      </c>
      <c r="M58" s="60"/>
      <c r="N58" s="17"/>
      <c r="O58" s="16"/>
      <c r="P58" s="11"/>
    </row>
    <row r="59" spans="2:15" ht="8.2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9"/>
      <c r="M59" s="60"/>
      <c r="N59" s="17"/>
      <c r="O59" s="16"/>
    </row>
    <row r="60" spans="1:16" ht="8.25">
      <c r="A60" s="8" t="s">
        <v>18</v>
      </c>
      <c r="B60" s="9">
        <f aca="true" t="shared" si="6" ref="B60:K60">SUM(B62:B67)</f>
        <v>173.7344444444444</v>
      </c>
      <c r="C60" s="9">
        <f t="shared" si="6"/>
        <v>180.1111111111111</v>
      </c>
      <c r="D60" s="9">
        <f t="shared" si="6"/>
        <v>185.43111111111108</v>
      </c>
      <c r="E60" s="9">
        <f t="shared" si="6"/>
        <v>198.42888888888893</v>
      </c>
      <c r="F60" s="9">
        <f t="shared" si="6"/>
        <v>215.05555555555563</v>
      </c>
      <c r="G60" s="9">
        <f t="shared" si="6"/>
        <v>226.0511111111111</v>
      </c>
      <c r="H60" s="9">
        <f t="shared" si="6"/>
        <v>252.75666666666672</v>
      </c>
      <c r="I60" s="9">
        <f t="shared" si="6"/>
        <v>276.8192607777778</v>
      </c>
      <c r="J60" s="9">
        <f t="shared" si="6"/>
        <v>291.3540835313933</v>
      </c>
      <c r="K60" s="9">
        <f t="shared" si="6"/>
        <v>299.35713467777776</v>
      </c>
      <c r="L60" s="10">
        <f>((K60/J60)-1)*100</f>
        <v>2.7468470835838144</v>
      </c>
      <c r="M60" s="60"/>
      <c r="N60" s="17"/>
      <c r="O60" s="16"/>
      <c r="P60" s="11"/>
    </row>
    <row r="61" spans="2:15" ht="8.25">
      <c r="B61" s="31"/>
      <c r="C61" s="31"/>
      <c r="D61" s="31"/>
      <c r="E61" s="31"/>
      <c r="F61" s="31"/>
      <c r="G61" s="13"/>
      <c r="H61" s="13"/>
      <c r="I61" s="13"/>
      <c r="J61" s="13"/>
      <c r="K61" s="13"/>
      <c r="L61" s="15"/>
      <c r="M61" s="60"/>
      <c r="N61" s="17"/>
      <c r="O61" s="16"/>
    </row>
    <row r="62" spans="1:24" s="24" customFormat="1" ht="8.25">
      <c r="A62" s="35" t="s">
        <v>21</v>
      </c>
      <c r="B62" s="33">
        <v>46.82</v>
      </c>
      <c r="C62" s="33">
        <v>46.2</v>
      </c>
      <c r="D62" s="33">
        <v>49.81</v>
      </c>
      <c r="E62" s="33">
        <v>53.69</v>
      </c>
      <c r="F62" s="33">
        <v>56.7</v>
      </c>
      <c r="G62" s="33">
        <v>60.06</v>
      </c>
      <c r="H62" s="33">
        <v>65.68</v>
      </c>
      <c r="I62" s="33">
        <v>71.24</v>
      </c>
      <c r="J62" s="33">
        <v>73.5</v>
      </c>
      <c r="K62" s="33">
        <v>75.9</v>
      </c>
      <c r="L62" s="36">
        <f aca="true" t="shared" si="7" ref="L62:L67">((K62/J62)-1)*100</f>
        <v>3.2653061224489965</v>
      </c>
      <c r="M62" s="60"/>
      <c r="N62" s="17"/>
      <c r="O62" s="16"/>
      <c r="P62" s="1"/>
      <c r="Q62" s="1"/>
      <c r="R62" s="1"/>
      <c r="S62" s="1"/>
      <c r="T62" s="1"/>
      <c r="U62" s="1"/>
      <c r="V62" s="1"/>
      <c r="W62" s="1"/>
      <c r="X62" s="1"/>
    </row>
    <row r="63" spans="1:24" s="24" customFormat="1" ht="8.25">
      <c r="A63" s="35" t="s">
        <v>20</v>
      </c>
      <c r="B63" s="33">
        <v>14.77</v>
      </c>
      <c r="C63" s="33">
        <v>13.95</v>
      </c>
      <c r="D63" s="33">
        <v>9.66</v>
      </c>
      <c r="E63" s="33">
        <v>10.95</v>
      </c>
      <c r="F63" s="33">
        <v>11.11</v>
      </c>
      <c r="G63" s="33">
        <v>12.21</v>
      </c>
      <c r="H63" s="33">
        <v>15.03</v>
      </c>
      <c r="I63" s="33">
        <v>18.7</v>
      </c>
      <c r="J63" s="33">
        <v>19.6</v>
      </c>
      <c r="K63" s="33">
        <v>20.5</v>
      </c>
      <c r="L63" s="36">
        <f t="shared" si="7"/>
        <v>4.591836734693877</v>
      </c>
      <c r="M63" s="60"/>
      <c r="N63" s="17"/>
      <c r="O63" s="16"/>
      <c r="P63" s="11"/>
      <c r="Q63" s="1"/>
      <c r="R63" s="1"/>
      <c r="S63" s="1"/>
      <c r="T63" s="1"/>
      <c r="U63" s="1"/>
      <c r="V63" s="1"/>
      <c r="W63" s="1"/>
      <c r="X63" s="1"/>
    </row>
    <row r="64" spans="1:24" s="24" customFormat="1" ht="8.25">
      <c r="A64" s="35" t="s">
        <v>38</v>
      </c>
      <c r="B64" s="33">
        <v>9.491111111111111</v>
      </c>
      <c r="C64" s="33">
        <v>8.64</v>
      </c>
      <c r="D64" s="33">
        <v>9.6</v>
      </c>
      <c r="E64" s="33">
        <v>8.5</v>
      </c>
      <c r="F64" s="33">
        <v>8</v>
      </c>
      <c r="G64" s="33">
        <v>9.1</v>
      </c>
      <c r="H64" s="33">
        <v>11</v>
      </c>
      <c r="I64" s="33">
        <v>12.3</v>
      </c>
      <c r="J64" s="33">
        <v>12.9</v>
      </c>
      <c r="K64" s="33">
        <v>12.6</v>
      </c>
      <c r="L64" s="36">
        <f t="shared" si="7"/>
        <v>-2.3255813953488413</v>
      </c>
      <c r="M64" s="60"/>
      <c r="N64" s="17"/>
      <c r="O64" s="16"/>
      <c r="P64" s="1"/>
      <c r="Q64" s="1"/>
      <c r="R64" s="1"/>
      <c r="S64" s="1"/>
      <c r="T64" s="1"/>
      <c r="U64" s="1"/>
      <c r="V64" s="1"/>
      <c r="W64" s="1"/>
      <c r="X64" s="1"/>
    </row>
    <row r="65" spans="1:24" s="24" customFormat="1" ht="8.25">
      <c r="A65" s="35" t="s">
        <v>22</v>
      </c>
      <c r="B65" s="33">
        <v>30.39</v>
      </c>
      <c r="C65" s="33">
        <v>31.42</v>
      </c>
      <c r="D65" s="33">
        <v>31.43</v>
      </c>
      <c r="E65" s="33">
        <v>32.28</v>
      </c>
      <c r="F65" s="33">
        <v>36.44</v>
      </c>
      <c r="G65" s="33">
        <v>37.88</v>
      </c>
      <c r="H65" s="33">
        <v>40.21</v>
      </c>
      <c r="I65" s="33">
        <v>41.25</v>
      </c>
      <c r="J65" s="33">
        <v>41.67</v>
      </c>
      <c r="K65" s="33">
        <v>43.2</v>
      </c>
      <c r="L65" s="36">
        <f t="shared" si="7"/>
        <v>3.6717062634989306</v>
      </c>
      <c r="M65" s="60"/>
      <c r="N65" s="17"/>
      <c r="O65" s="16"/>
      <c r="P65" s="11"/>
      <c r="Q65" s="1"/>
      <c r="R65" s="1"/>
      <c r="S65" s="1"/>
      <c r="T65" s="1"/>
      <c r="U65" s="1"/>
      <c r="V65" s="1"/>
      <c r="W65" s="1"/>
      <c r="X65" s="1"/>
    </row>
    <row r="66" spans="1:24" s="24" customFormat="1" ht="8.25">
      <c r="A66" s="35" t="s">
        <v>19</v>
      </c>
      <c r="B66" s="33">
        <v>51.75</v>
      </c>
      <c r="C66" s="33">
        <v>58.36</v>
      </c>
      <c r="D66" s="33">
        <v>62.85</v>
      </c>
      <c r="E66" s="33">
        <v>70.18</v>
      </c>
      <c r="F66" s="33">
        <v>79.23</v>
      </c>
      <c r="G66" s="33">
        <v>82.9</v>
      </c>
      <c r="H66" s="33">
        <v>93.44</v>
      </c>
      <c r="I66" s="33">
        <v>102.38</v>
      </c>
      <c r="J66" s="33">
        <v>108.7</v>
      </c>
      <c r="K66" s="33">
        <v>111.84</v>
      </c>
      <c r="L66" s="36">
        <f t="shared" si="7"/>
        <v>2.8886844526218924</v>
      </c>
      <c r="M66" s="60"/>
      <c r="N66" s="17"/>
      <c r="O66" s="16"/>
      <c r="P66" s="11"/>
      <c r="Q66" s="1"/>
      <c r="R66" s="1"/>
      <c r="S66" s="1"/>
      <c r="T66" s="1"/>
      <c r="U66" s="1"/>
      <c r="V66" s="1"/>
      <c r="W66" s="1"/>
      <c r="X66" s="1"/>
    </row>
    <row r="67" spans="1:16" ht="8.25">
      <c r="A67" s="35" t="s">
        <v>8</v>
      </c>
      <c r="B67" s="33">
        <v>20.5133333333333</v>
      </c>
      <c r="C67" s="33">
        <v>21.5411111111111</v>
      </c>
      <c r="D67" s="33">
        <v>22.0811111111111</v>
      </c>
      <c r="E67" s="33">
        <v>22.8288888888889</v>
      </c>
      <c r="F67" s="33">
        <v>23.5755555555556</v>
      </c>
      <c r="G67" s="33">
        <v>23.9011111111111</v>
      </c>
      <c r="H67" s="33">
        <v>27.3966666666667</v>
      </c>
      <c r="I67" s="33">
        <v>30.9492607777778</v>
      </c>
      <c r="J67" s="33">
        <v>34.9840835313933</v>
      </c>
      <c r="K67" s="33">
        <v>35.3171346777778</v>
      </c>
      <c r="L67" s="36">
        <f t="shared" si="7"/>
        <v>0.9520076353740414</v>
      </c>
      <c r="M67" s="60"/>
      <c r="N67" s="17"/>
      <c r="O67" s="16"/>
      <c r="P67" s="11"/>
    </row>
    <row r="68" spans="1:15" ht="8.25">
      <c r="A68" s="34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8"/>
      <c r="M68" s="60"/>
      <c r="N68" s="17"/>
      <c r="O68" s="16"/>
    </row>
    <row r="69" spans="1:16" ht="8.25">
      <c r="A69" s="39" t="s">
        <v>23</v>
      </c>
      <c r="B69" s="40">
        <f aca="true" t="shared" si="8" ref="B69:K69">SUM(B71:B73)</f>
        <v>47.66086080061141</v>
      </c>
      <c r="C69" s="40">
        <f t="shared" si="8"/>
        <v>51.18326406802335</v>
      </c>
      <c r="D69" s="40">
        <f t="shared" si="8"/>
        <v>55.46030524505592</v>
      </c>
      <c r="E69" s="40">
        <f t="shared" si="8"/>
        <v>59.48159119136329</v>
      </c>
      <c r="F69" s="40">
        <f t="shared" si="8"/>
        <v>60.78888888888889</v>
      </c>
      <c r="G69" s="40">
        <f t="shared" si="8"/>
        <v>66.35222222222225</v>
      </c>
      <c r="H69" s="40">
        <f t="shared" si="8"/>
        <v>70.81</v>
      </c>
      <c r="I69" s="40">
        <f t="shared" si="8"/>
        <v>73.25588888888888</v>
      </c>
      <c r="J69" s="40">
        <f t="shared" si="8"/>
        <v>77.92202021666665</v>
      </c>
      <c r="K69" s="40">
        <f t="shared" si="8"/>
        <v>83.51181205555555</v>
      </c>
      <c r="L69" s="10">
        <f>((K69/J69)-1)*100</f>
        <v>7.173571505649057</v>
      </c>
      <c r="M69" s="60"/>
      <c r="N69" s="17"/>
      <c r="O69" s="16"/>
      <c r="P69" s="11"/>
    </row>
    <row r="70" spans="1:15" ht="8.25">
      <c r="A70" s="34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8"/>
      <c r="M70" s="60"/>
      <c r="N70" s="17"/>
      <c r="O70" s="16"/>
    </row>
    <row r="71" spans="1:24" s="24" customFormat="1" ht="8.25">
      <c r="A71" s="35" t="s">
        <v>24</v>
      </c>
      <c r="B71" s="33">
        <v>20.85</v>
      </c>
      <c r="C71" s="33">
        <v>21.31</v>
      </c>
      <c r="D71" s="33">
        <v>19.845555555555556</v>
      </c>
      <c r="E71" s="33">
        <v>20.50111111111111</v>
      </c>
      <c r="F71" s="33">
        <v>20.243333333333332</v>
      </c>
      <c r="G71" s="33">
        <v>21.395555555555557</v>
      </c>
      <c r="H71" s="33">
        <v>22.015555555555554</v>
      </c>
      <c r="I71" s="33">
        <v>23.227</v>
      </c>
      <c r="J71" s="33">
        <v>23.74</v>
      </c>
      <c r="K71" s="33">
        <v>24.389</v>
      </c>
      <c r="L71" s="36">
        <v>0.02733782645324334</v>
      </c>
      <c r="M71" s="60"/>
      <c r="N71" s="6"/>
      <c r="O71" s="16"/>
      <c r="P71" s="1"/>
      <c r="Q71" s="1"/>
      <c r="R71" s="1"/>
      <c r="S71" s="1"/>
      <c r="T71" s="1"/>
      <c r="U71" s="1"/>
      <c r="V71" s="1"/>
      <c r="W71" s="1"/>
      <c r="X71" s="1"/>
    </row>
    <row r="72" spans="1:15" ht="8.25">
      <c r="A72" s="35" t="s">
        <v>25</v>
      </c>
      <c r="B72" s="33">
        <v>11.95111111111111</v>
      </c>
      <c r="C72" s="33">
        <v>14.344444444444445</v>
      </c>
      <c r="D72" s="33">
        <v>18.325555555555557</v>
      </c>
      <c r="E72" s="33">
        <v>21.477777777777778</v>
      </c>
      <c r="F72" s="33">
        <v>22.666666666666668</v>
      </c>
      <c r="G72" s="33">
        <v>24.6</v>
      </c>
      <c r="H72" s="33">
        <v>26.244444444444444</v>
      </c>
      <c r="I72" s="33">
        <v>25.77777777777778</v>
      </c>
      <c r="J72" s="33">
        <v>29.155555555555555</v>
      </c>
      <c r="K72" s="33">
        <v>32.044444444444444</v>
      </c>
      <c r="L72" s="36">
        <v>0.09908536585365857</v>
      </c>
      <c r="M72" s="60"/>
      <c r="N72" s="8"/>
      <c r="O72" s="12"/>
    </row>
    <row r="73" spans="1:15" ht="8.25">
      <c r="A73" s="35" t="s">
        <v>8</v>
      </c>
      <c r="B73" s="33">
        <v>14.8597496895003</v>
      </c>
      <c r="C73" s="33">
        <v>15.5288196235789</v>
      </c>
      <c r="D73" s="33">
        <v>17.2891941339448</v>
      </c>
      <c r="E73" s="33">
        <v>17.5027023024744</v>
      </c>
      <c r="F73" s="33">
        <v>17.8788888888889</v>
      </c>
      <c r="G73" s="33">
        <v>20.3566666666667</v>
      </c>
      <c r="H73" s="33">
        <v>22.55</v>
      </c>
      <c r="I73" s="33">
        <v>24.2511111111111</v>
      </c>
      <c r="J73" s="33">
        <v>25.0264646611111</v>
      </c>
      <c r="K73" s="33">
        <v>27.0783676111111</v>
      </c>
      <c r="L73" s="36">
        <v>0.08198932521174185</v>
      </c>
      <c r="M73" s="60"/>
      <c r="N73" s="8"/>
      <c r="O73" s="12"/>
    </row>
    <row r="74" spans="1:15" ht="8.25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7"/>
      <c r="M74" s="60"/>
      <c r="N74" s="6"/>
      <c r="O74" s="16"/>
    </row>
    <row r="75" spans="1:15" ht="8.25">
      <c r="A75" s="39" t="s">
        <v>41</v>
      </c>
      <c r="B75" s="40">
        <f aca="true" t="shared" si="9" ref="B75:K75">SUM(B77:B92)</f>
        <v>258.1202964445403</v>
      </c>
      <c r="C75" s="40">
        <f t="shared" si="9"/>
        <v>274.0677698470635</v>
      </c>
      <c r="D75" s="40">
        <f t="shared" si="9"/>
        <v>296.0695632282072</v>
      </c>
      <c r="E75" s="40">
        <f t="shared" si="9"/>
        <v>316.10450544091015</v>
      </c>
      <c r="F75" s="40">
        <f t="shared" si="9"/>
        <v>327.8184993123497</v>
      </c>
      <c r="G75" s="40">
        <f t="shared" si="9"/>
        <v>348.780018496934</v>
      </c>
      <c r="H75" s="40">
        <f t="shared" si="9"/>
        <v>367.9455921025662</v>
      </c>
      <c r="I75" s="40">
        <f t="shared" si="9"/>
        <v>394.973864648392</v>
      </c>
      <c r="J75" s="40">
        <f t="shared" si="9"/>
        <v>420.8784655282217</v>
      </c>
      <c r="K75" s="40">
        <f t="shared" si="9"/>
        <v>447.83370390395726</v>
      </c>
      <c r="L75" s="10">
        <f>((K75/J75)-1)*100</f>
        <v>6.404518307180562</v>
      </c>
      <c r="M75" s="60"/>
      <c r="N75" s="6"/>
      <c r="O75" s="16"/>
    </row>
    <row r="76" spans="1:15" ht="8.25">
      <c r="A76" s="39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8"/>
      <c r="M76" s="60"/>
      <c r="N76" s="8"/>
      <c r="O76" s="12"/>
    </row>
    <row r="77" spans="1:15" ht="8.25">
      <c r="A77" s="35" t="s">
        <v>33</v>
      </c>
      <c r="B77" s="33">
        <v>19.793</v>
      </c>
      <c r="C77" s="33">
        <v>20.226</v>
      </c>
      <c r="D77" s="33">
        <v>20.538</v>
      </c>
      <c r="E77" s="33">
        <v>22.019</v>
      </c>
      <c r="F77" s="33">
        <v>22.43</v>
      </c>
      <c r="G77" s="33">
        <v>22.439</v>
      </c>
      <c r="H77" s="33">
        <v>22.792</v>
      </c>
      <c r="I77" s="33">
        <v>21.906</v>
      </c>
      <c r="J77" s="33">
        <v>23.978</v>
      </c>
      <c r="K77" s="33">
        <v>25.144</v>
      </c>
      <c r="L77" s="36">
        <f aca="true" t="shared" si="10" ref="L77:L92">((K77/J77)-1)*100</f>
        <v>4.86279089165067</v>
      </c>
      <c r="M77" s="60"/>
      <c r="N77" s="8"/>
      <c r="O77" s="12"/>
    </row>
    <row r="78" spans="1:15" ht="8.25">
      <c r="A78" s="35" t="s">
        <v>26</v>
      </c>
      <c r="B78" s="33">
        <v>7.774444444444445</v>
      </c>
      <c r="C78" s="33">
        <v>8.285555555555556</v>
      </c>
      <c r="D78" s="33">
        <v>9.982222222222223</v>
      </c>
      <c r="E78" s="33">
        <v>10.72888888888889</v>
      </c>
      <c r="F78" s="33">
        <v>11.448888888888888</v>
      </c>
      <c r="G78" s="33">
        <v>12.324444444444444</v>
      </c>
      <c r="H78" s="33">
        <v>13.221137265</v>
      </c>
      <c r="I78" s="33">
        <v>14.50955394</v>
      </c>
      <c r="J78" s="33">
        <v>15.31941585</v>
      </c>
      <c r="K78" s="33">
        <v>16.273693695</v>
      </c>
      <c r="L78" s="36">
        <f t="shared" si="10"/>
        <v>6.229205175600727</v>
      </c>
      <c r="M78" s="60"/>
      <c r="N78" s="6"/>
      <c r="O78" s="16"/>
    </row>
    <row r="79" spans="1:15" ht="8.25">
      <c r="A79" s="35" t="s">
        <v>27</v>
      </c>
      <c r="B79" s="33">
        <v>20.257</v>
      </c>
      <c r="C79" s="33">
        <v>21.494</v>
      </c>
      <c r="D79" s="33">
        <v>24.503</v>
      </c>
      <c r="E79" s="33">
        <v>27.43</v>
      </c>
      <c r="F79" s="33">
        <v>29.184</v>
      </c>
      <c r="G79" s="33">
        <v>33.908</v>
      </c>
      <c r="H79" s="33">
        <v>39.6719</v>
      </c>
      <c r="I79" s="33">
        <v>46.763</v>
      </c>
      <c r="J79" s="33">
        <v>56.1408802</v>
      </c>
      <c r="K79" s="33">
        <v>67.3</v>
      </c>
      <c r="L79" s="36">
        <f t="shared" si="10"/>
        <v>19.876994732262855</v>
      </c>
      <c r="M79" s="60"/>
      <c r="N79" s="6"/>
      <c r="O79" s="16"/>
    </row>
    <row r="80" spans="1:15" ht="8.25">
      <c r="A80" s="35" t="s">
        <v>70</v>
      </c>
      <c r="B80" s="33">
        <v>15.375555555555556</v>
      </c>
      <c r="C80" s="33">
        <v>18.72111111111111</v>
      </c>
      <c r="D80" s="33">
        <v>21.026666666666667</v>
      </c>
      <c r="E80" s="33">
        <v>23.096666666666668</v>
      </c>
      <c r="F80" s="33">
        <v>25.665555555555557</v>
      </c>
      <c r="G80" s="33">
        <v>26.88222222222222</v>
      </c>
      <c r="H80" s="33">
        <v>31.50111111111111</v>
      </c>
      <c r="I80" s="33">
        <v>33.727777777777774</v>
      </c>
      <c r="J80" s="33">
        <v>35.56</v>
      </c>
      <c r="K80" s="33">
        <v>36.97888888888889</v>
      </c>
      <c r="L80" s="36">
        <f t="shared" si="10"/>
        <v>3.9901262342207255</v>
      </c>
      <c r="M80" s="60"/>
      <c r="N80" s="6"/>
      <c r="O80" s="16"/>
    </row>
    <row r="81" spans="1:15" ht="9.75" customHeight="1">
      <c r="A81" s="35" t="s">
        <v>68</v>
      </c>
      <c r="B81" s="37">
        <v>0</v>
      </c>
      <c r="C81" s="37">
        <v>0</v>
      </c>
      <c r="D81" s="37">
        <v>0</v>
      </c>
      <c r="E81" s="33">
        <v>0.14</v>
      </c>
      <c r="F81" s="33">
        <v>1.761111111111111</v>
      </c>
      <c r="G81" s="33">
        <v>2.6844444444444444</v>
      </c>
      <c r="H81" s="33">
        <v>2.3635930279065</v>
      </c>
      <c r="I81" s="33">
        <v>3.295892749779</v>
      </c>
      <c r="J81" s="33">
        <v>2.872916677092089</v>
      </c>
      <c r="K81" s="33">
        <v>3.4295561936398444</v>
      </c>
      <c r="L81" s="36">
        <f t="shared" si="10"/>
        <v>19.375414573846083</v>
      </c>
      <c r="M81" s="60"/>
      <c r="N81" s="6"/>
      <c r="O81" s="16"/>
    </row>
    <row r="82" spans="1:15" ht="8.25">
      <c r="A82" s="35" t="s">
        <v>67</v>
      </c>
      <c r="B82" s="33">
        <v>3.008</v>
      </c>
      <c r="C82" s="33">
        <v>3.3169</v>
      </c>
      <c r="D82" s="33">
        <v>2.9985</v>
      </c>
      <c r="E82" s="33">
        <v>3.0262</v>
      </c>
      <c r="F82" s="33">
        <v>2.875</v>
      </c>
      <c r="G82" s="33">
        <v>1.8487</v>
      </c>
      <c r="H82" s="33">
        <v>2.6707</v>
      </c>
      <c r="I82" s="33">
        <v>2.6769</v>
      </c>
      <c r="J82" s="33">
        <v>2.9367</v>
      </c>
      <c r="K82" s="33">
        <v>2.9604</v>
      </c>
      <c r="L82" s="36">
        <f t="shared" si="10"/>
        <v>0.8070282970681353</v>
      </c>
      <c r="M82" s="60"/>
      <c r="N82" s="8"/>
      <c r="O82" s="12"/>
    </row>
    <row r="83" spans="1:15" ht="8.25">
      <c r="A83" s="35" t="s">
        <v>28</v>
      </c>
      <c r="B83" s="33">
        <v>24.46013</v>
      </c>
      <c r="C83" s="33">
        <v>25.06324</v>
      </c>
      <c r="D83" s="33">
        <v>26.35085</v>
      </c>
      <c r="E83" s="33">
        <v>26.41844</v>
      </c>
      <c r="F83" s="33">
        <v>27.589</v>
      </c>
      <c r="G83" s="33">
        <v>29.53444</v>
      </c>
      <c r="H83" s="33">
        <v>31.86404</v>
      </c>
      <c r="I83" s="33">
        <v>35.663</v>
      </c>
      <c r="J83" s="33">
        <v>37.34495</v>
      </c>
      <c r="K83" s="33">
        <v>40.17635</v>
      </c>
      <c r="L83" s="36">
        <f t="shared" si="10"/>
        <v>7.581748000733701</v>
      </c>
      <c r="M83" s="60"/>
      <c r="N83" s="6"/>
      <c r="O83" s="16"/>
    </row>
    <row r="84" spans="1:24" s="24" customFormat="1" ht="8.25">
      <c r="A84" s="35" t="s">
        <v>29</v>
      </c>
      <c r="B84" s="33">
        <v>29.457093547074557</v>
      </c>
      <c r="C84" s="33">
        <v>32.011552507948224</v>
      </c>
      <c r="D84" s="33">
        <v>30.214841919206446</v>
      </c>
      <c r="E84" s="33">
        <v>32.268846542894444</v>
      </c>
      <c r="F84" s="33">
        <v>33.84870094601567</v>
      </c>
      <c r="G84" s="33">
        <v>34.71189806774345</v>
      </c>
      <c r="H84" s="33">
        <v>35.65152123494711</v>
      </c>
      <c r="I84" s="33">
        <v>32.74991808120556</v>
      </c>
      <c r="J84" s="33">
        <v>34.94552428480578</v>
      </c>
      <c r="K84" s="33">
        <v>33.80542008495</v>
      </c>
      <c r="L84" s="36">
        <f t="shared" si="10"/>
        <v>-3.2625185147143188</v>
      </c>
      <c r="M84" s="60"/>
      <c r="N84" s="6"/>
      <c r="O84" s="16"/>
      <c r="P84" s="1"/>
      <c r="Q84" s="1"/>
      <c r="R84" s="1"/>
      <c r="S84" s="1"/>
      <c r="T84" s="1"/>
      <c r="U84" s="1"/>
      <c r="V84" s="1"/>
      <c r="W84" s="1"/>
      <c r="X84" s="1"/>
    </row>
    <row r="85" spans="1:15" ht="8.25">
      <c r="A85" s="35" t="s">
        <v>66</v>
      </c>
      <c r="B85" s="33">
        <v>66.07953568357689</v>
      </c>
      <c r="C85" s="33">
        <v>69.40085506830978</v>
      </c>
      <c r="D85" s="33">
        <v>72.28912295786745</v>
      </c>
      <c r="E85" s="33">
        <v>74.26043756568244</v>
      </c>
      <c r="F85" s="33">
        <v>72.65314798891744</v>
      </c>
      <c r="G85" s="33">
        <v>79.77283366771745</v>
      </c>
      <c r="H85" s="33">
        <v>77.00778637622989</v>
      </c>
      <c r="I85" s="33">
        <v>78.55256998184755</v>
      </c>
      <c r="J85" s="33">
        <v>83.73927581924133</v>
      </c>
      <c r="K85" s="33">
        <v>90.23354351772223</v>
      </c>
      <c r="L85" s="36">
        <f t="shared" si="10"/>
        <v>7.75534256171424</v>
      </c>
      <c r="M85" s="60"/>
      <c r="N85" s="8"/>
      <c r="O85" s="12"/>
    </row>
    <row r="86" spans="1:15" ht="8.25">
      <c r="A86" s="35" t="s">
        <v>30</v>
      </c>
      <c r="B86" s="33">
        <v>17.41</v>
      </c>
      <c r="C86" s="33">
        <v>16.1</v>
      </c>
      <c r="D86" s="33">
        <v>24.32</v>
      </c>
      <c r="E86" s="33">
        <v>25.77</v>
      </c>
      <c r="F86" s="33">
        <v>26.67538591</v>
      </c>
      <c r="G86" s="33">
        <v>27.09516732</v>
      </c>
      <c r="H86" s="33">
        <v>24.5245726</v>
      </c>
      <c r="I86" s="33">
        <v>28.90004187</v>
      </c>
      <c r="J86" s="33">
        <v>29.55875376</v>
      </c>
      <c r="K86" s="33">
        <v>28.25878763</v>
      </c>
      <c r="L86" s="36">
        <f t="shared" si="10"/>
        <v>-4.397905745807051</v>
      </c>
      <c r="M86" s="60"/>
      <c r="N86" s="8"/>
      <c r="O86" s="12"/>
    </row>
    <row r="87" spans="1:15" ht="8.25">
      <c r="A87" s="35" t="s">
        <v>43</v>
      </c>
      <c r="B87" s="33">
        <v>4.467777777777778</v>
      </c>
      <c r="C87" s="33">
        <v>5.195555555555556</v>
      </c>
      <c r="D87" s="33">
        <v>5.471111111111111</v>
      </c>
      <c r="E87" s="33">
        <v>5.746666666666667</v>
      </c>
      <c r="F87" s="33">
        <v>5.46</v>
      </c>
      <c r="G87" s="33">
        <v>4.127257093723122</v>
      </c>
      <c r="H87" s="33">
        <v>3.7028279354160665</v>
      </c>
      <c r="I87" s="33">
        <v>3.4286328460877</v>
      </c>
      <c r="J87" s="33">
        <v>3.5299035062577557</v>
      </c>
      <c r="K87" s="33">
        <v>3.7498805770516777</v>
      </c>
      <c r="L87" s="36">
        <f t="shared" si="10"/>
        <v>6.231815413762742</v>
      </c>
      <c r="M87" s="60"/>
      <c r="N87" s="8"/>
      <c r="O87" s="12"/>
    </row>
    <row r="88" spans="1:15" ht="8.25">
      <c r="A88" s="35" t="s">
        <v>31</v>
      </c>
      <c r="B88" s="33">
        <v>20.1</v>
      </c>
      <c r="C88" s="33">
        <v>22.2</v>
      </c>
      <c r="D88" s="33">
        <v>22.8</v>
      </c>
      <c r="E88" s="33">
        <v>23.4</v>
      </c>
      <c r="F88" s="33">
        <v>22.9</v>
      </c>
      <c r="G88" s="33">
        <v>25.2</v>
      </c>
      <c r="H88" s="33">
        <v>27.4</v>
      </c>
      <c r="I88" s="33">
        <v>30.2</v>
      </c>
      <c r="J88" s="33">
        <v>30.5</v>
      </c>
      <c r="K88" s="33">
        <v>30.8</v>
      </c>
      <c r="L88" s="36">
        <f t="shared" si="10"/>
        <v>0.9836065573770592</v>
      </c>
      <c r="M88" s="60"/>
      <c r="N88" s="6"/>
      <c r="O88" s="16"/>
    </row>
    <row r="89" spans="1:15" ht="8.25">
      <c r="A89" s="35" t="s">
        <v>69</v>
      </c>
      <c r="B89" s="33">
        <v>1.5</v>
      </c>
      <c r="C89" s="33">
        <v>1.5</v>
      </c>
      <c r="D89" s="33">
        <v>1.7444444444444445</v>
      </c>
      <c r="E89" s="33">
        <v>4.53</v>
      </c>
      <c r="F89" s="33">
        <v>4.9</v>
      </c>
      <c r="G89" s="33">
        <v>5.32</v>
      </c>
      <c r="H89" s="33">
        <v>6.61</v>
      </c>
      <c r="I89" s="33">
        <v>6.61</v>
      </c>
      <c r="J89" s="33">
        <v>6.61</v>
      </c>
      <c r="K89" s="33">
        <v>6.61</v>
      </c>
      <c r="L89" s="37">
        <f t="shared" si="10"/>
        <v>0</v>
      </c>
      <c r="M89" s="60"/>
      <c r="N89" s="6"/>
      <c r="O89" s="16"/>
    </row>
    <row r="90" spans="1:15" ht="8.25">
      <c r="A90" s="1" t="s">
        <v>32</v>
      </c>
      <c r="B90" s="33">
        <v>17.570605425</v>
      </c>
      <c r="C90" s="33">
        <v>19.23464511525</v>
      </c>
      <c r="D90" s="33">
        <v>21.9508823178</v>
      </c>
      <c r="E90" s="33">
        <v>24.764217999</v>
      </c>
      <c r="F90" s="33">
        <v>26.90369760075</v>
      </c>
      <c r="G90" s="33">
        <v>28.84679984775</v>
      </c>
      <c r="H90" s="33">
        <v>29.8896811164</v>
      </c>
      <c r="I90" s="33">
        <v>32.54696263725</v>
      </c>
      <c r="J90" s="33">
        <v>33.3014651055</v>
      </c>
      <c r="K90" s="33">
        <v>35.35825950525</v>
      </c>
      <c r="L90" s="36">
        <f t="shared" si="10"/>
        <v>6.17628801986343</v>
      </c>
      <c r="M90" s="60"/>
      <c r="N90" s="6"/>
      <c r="O90" s="16"/>
    </row>
    <row r="91" spans="1:15" ht="8.25">
      <c r="A91" s="1" t="s">
        <v>71</v>
      </c>
      <c r="B91" s="33">
        <v>6.1860429</v>
      </c>
      <c r="C91" s="33">
        <v>6.2950216</v>
      </c>
      <c r="D91" s="33">
        <v>6.788810477777778</v>
      </c>
      <c r="E91" s="33">
        <v>7.3129188888888885</v>
      </c>
      <c r="F91" s="33">
        <v>8.178455755555555</v>
      </c>
      <c r="G91" s="33">
        <v>8.440366944444444</v>
      </c>
      <c r="H91" s="33">
        <v>10.172394122222222</v>
      </c>
      <c r="I91" s="33">
        <v>10.346493077777778</v>
      </c>
      <c r="J91" s="33">
        <v>11.096853855555555</v>
      </c>
      <c r="K91" s="33">
        <v>11.772750622222222</v>
      </c>
      <c r="L91" s="36">
        <f t="shared" si="10"/>
        <v>6.090886439207144</v>
      </c>
      <c r="M91" s="60"/>
      <c r="N91" s="6"/>
      <c r="O91" s="16"/>
    </row>
    <row r="92" spans="1:15" ht="8.25">
      <c r="A92" s="35" t="s">
        <v>8</v>
      </c>
      <c r="B92" s="33">
        <v>4.68111111111111</v>
      </c>
      <c r="C92" s="33">
        <v>5.02333333333333</v>
      </c>
      <c r="D92" s="33">
        <v>5.09111111111111</v>
      </c>
      <c r="E92" s="33">
        <v>5.19222222222222</v>
      </c>
      <c r="F92" s="33">
        <v>5.34555555555556</v>
      </c>
      <c r="G92" s="33">
        <v>5.64444444444444</v>
      </c>
      <c r="H92" s="33">
        <v>8.90232731333333</v>
      </c>
      <c r="I92" s="33">
        <v>13.0971216866667</v>
      </c>
      <c r="J92" s="33">
        <v>13.4438264697692</v>
      </c>
      <c r="K92" s="33">
        <v>14.9821731892324</v>
      </c>
      <c r="L92" s="36">
        <f t="shared" si="10"/>
        <v>11.442774294375502</v>
      </c>
      <c r="M92" s="60"/>
      <c r="N92" s="8"/>
      <c r="O92" s="16"/>
    </row>
    <row r="93" spans="1:12" ht="8.25">
      <c r="A93" s="41"/>
      <c r="B93" s="42"/>
      <c r="C93" s="42"/>
      <c r="D93" s="42"/>
      <c r="E93" s="42"/>
      <c r="F93" s="43"/>
      <c r="G93" s="42"/>
      <c r="H93" s="43"/>
      <c r="I93" s="43"/>
      <c r="J93" s="44"/>
      <c r="K93" s="44"/>
      <c r="L93" s="45"/>
    </row>
    <row r="94" spans="1:12" ht="8.25">
      <c r="A94" s="61" t="s">
        <v>76</v>
      </c>
      <c r="B94" s="50"/>
      <c r="C94" s="50"/>
      <c r="D94" s="50"/>
      <c r="E94" s="50"/>
      <c r="F94" s="51"/>
      <c r="G94" s="50"/>
      <c r="H94" s="51"/>
      <c r="I94" s="51"/>
      <c r="J94" s="52"/>
      <c r="K94" s="52"/>
      <c r="L94" s="47"/>
    </row>
    <row r="95" spans="1:12" ht="8.25">
      <c r="A95" s="61" t="s">
        <v>74</v>
      </c>
      <c r="B95" s="53"/>
      <c r="C95" s="53"/>
      <c r="D95" s="53"/>
      <c r="E95" s="53"/>
      <c r="F95" s="54"/>
      <c r="G95" s="53"/>
      <c r="H95" s="54"/>
      <c r="I95" s="54"/>
      <c r="J95" s="55"/>
      <c r="K95" s="55"/>
      <c r="L95" s="47"/>
    </row>
    <row r="96" spans="1:12" ht="8.25">
      <c r="A96" s="58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</row>
    <row r="97" spans="1:12" ht="8.25">
      <c r="A97" s="59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6"/>
    </row>
    <row r="98" spans="2:11" ht="8.25"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2:11" ht="8.25">
      <c r="B99" s="25"/>
      <c r="C99" s="25"/>
      <c r="D99" s="25"/>
      <c r="E99" s="25"/>
      <c r="F99" s="25"/>
      <c r="G99" s="25"/>
      <c r="H99" s="25"/>
      <c r="I99" s="25"/>
      <c r="J99" s="25"/>
      <c r="K99" s="25"/>
    </row>
    <row r="100" spans="2:12" ht="8.25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"/>
    </row>
    <row r="101" spans="1:12" ht="8.25">
      <c r="A101" s="2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"/>
    </row>
    <row r="102" spans="1:12" ht="8.25">
      <c r="A102" s="2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"/>
    </row>
    <row r="103" ht="8.25">
      <c r="A103" s="1"/>
    </row>
    <row r="104" ht="8.25">
      <c r="A104" s="2"/>
    </row>
  </sheetData>
  <sheetProtection/>
  <mergeCells count="4">
    <mergeCell ref="A1:L1"/>
    <mergeCell ref="A3:A4"/>
    <mergeCell ref="B3:K3"/>
    <mergeCell ref="L3:L4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</dc:creator>
  <cp:keywords/>
  <dc:description/>
  <cp:lastModifiedBy>sissi</cp:lastModifiedBy>
  <cp:lastPrinted>2008-06-30T14:15:53Z</cp:lastPrinted>
  <dcterms:created xsi:type="dcterms:W3CDTF">1998-02-13T16:34:57Z</dcterms:created>
  <dcterms:modified xsi:type="dcterms:W3CDTF">2021-09-14T17:49:42Z</dcterms:modified>
  <cp:category/>
  <cp:version/>
  <cp:contentType/>
  <cp:contentStatus/>
</cp:coreProperties>
</file>