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10" windowHeight="3270" activeTab="0"/>
  </bookViews>
  <sheets>
    <sheet name="T3.3" sheetId="1" r:id="rId1"/>
    <sheet name="Gráfico 46 e 47" sheetId="2" state="hidden" r:id="rId2"/>
    <sheet name="Figura 20, 21 e 22" sheetId="3" state="hidden" r:id="rId3"/>
    <sheet name="Figura 11" sheetId="4" state="hidden" r:id="rId4"/>
  </sheets>
  <definedNames>
    <definedName name="_Fill" hidden="1">'T3.3'!$B$5:$H$5</definedName>
    <definedName name="_xlnm.Print_Area" localSheetId="0">'T3.3'!$A$1:$L$52</definedName>
    <definedName name="_xlnm.Print_Titles" localSheetId="0">'T3.3'!$A:$A</definedName>
    <definedName name="Títulos_impressão_IM" localSheetId="0">'T3.3'!$A:$A</definedName>
  </definedNames>
  <calcPr fullCalcOnLoad="1"/>
</workbook>
</file>

<file path=xl/sharedStrings.xml><?xml version="1.0" encoding="utf-8"?>
<sst xmlns="http://schemas.openxmlformats.org/spreadsheetml/2006/main" count="266" uniqueCount="237">
  <si>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</si>
  <si>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</si>
  <si>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</si>
  <si>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</si>
  <si>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</si>
  <si>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</si>
  <si>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</si>
  <si>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</si>
  <si>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</si>
  <si>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</si>
  <si>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</si>
  <si>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</si>
  <si>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</si>
  <si>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</si>
  <si>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</si>
  <si>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</si>
  <si>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</si>
  <si>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</si>
  <si>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</si>
  <si>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</si>
  <si>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</si>
  <si>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</si>
  <si>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</si>
  <si>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</si>
  <si>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</si>
  <si>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</si>
  <si>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</si>
  <si>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</si>
  <si>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</si>
  <si>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</si>
  <si>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</si>
  <si>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</si>
  <si>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</si>
  <si>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</si>
  <si>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</si>
  <si>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</si>
  <si>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</si>
  <si>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</si>
  <si>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</si>
  <si>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</si>
  <si>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</si>
  <si>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</si>
  <si>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</si>
  <si>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</si>
  <si>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</si>
  <si>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</si>
  <si>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</si>
  <si>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</si>
  <si>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</si>
  <si>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</si>
  <si>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</si>
  <si>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</si>
  <si>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</si>
  <si>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</si>
  <si>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</si>
  <si>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</si>
  <si>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</si>
  <si>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</si>
  <si>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</si>
  <si>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</si>
  <si>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</si>
  <si>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</si>
  <si>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</si>
  <si>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</si>
  <si>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</si>
  <si>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</si>
  <si>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</si>
  <si>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</si>
  <si>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</si>
  <si>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</si>
  <si>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</si>
  <si>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</si>
  <si>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</si>
  <si>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</si>
  <si>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</si>
  <si>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</si>
  <si>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</si>
  <si>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</si>
  <si>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</si>
  <si>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</si>
  <si>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</si>
  <si>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</si>
  <si>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</si>
  <si>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</si>
  <si>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</si>
  <si>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</si>
  <si>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</si>
  <si>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</si>
  <si>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</si>
  <si>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</si>
  <si>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</si>
  <si>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</si>
  <si>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</si>
  <si>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</si>
  <si>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</si>
  <si>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</si>
  <si>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</si>
  <si>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</si>
  <si>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</si>
  <si>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</si>
  <si>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</si>
  <si>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</si>
  <si>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</si>
  <si>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</si>
  <si>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</si>
  <si>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</si>
  <si>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</si>
  <si>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</si>
  <si>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</si>
  <si>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</si>
  <si>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</si>
  <si>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</si>
  <si>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</si>
  <si>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</si>
  <si>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</si>
  <si>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</si>
  <si>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</si>
  <si>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</si>
  <si>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</si>
  <si>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</si>
  <si>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</si>
  <si>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</si>
  <si>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</si>
  <si>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</si>
  <si>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</si>
  <si>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</si>
  <si>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</si>
  <si>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</si>
  <si>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</si>
  <si>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</si>
  <si>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</si>
  <si>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</si>
  <si>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</si>
  <si>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</si>
  <si>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</si>
  <si>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</si>
  <si>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</si>
  <si>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</si>
  <si>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</si>
  <si>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</si>
  <si>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</si>
  <si>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</si>
  <si>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</si>
  <si>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</si>
  <si>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</si>
  <si>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</si>
  <si>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</si>
  <si>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</si>
  <si>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</si>
  <si>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</si>
  <si>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</si>
  <si>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</si>
  <si>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</si>
  <si>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</si>
  <si>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</si>
  <si>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</si>
  <si>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</si>
  <si>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</si>
  <si>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</si>
  <si>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</si>
  <si>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</si>
  <si>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</si>
  <si>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</si>
  <si>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</si>
  <si>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</si>
  <si>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</si>
  <si>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</si>
  <si>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</si>
  <si>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</si>
  <si>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</si>
  <si>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</si>
  <si>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</si>
  <si>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</si>
  <si>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</si>
  <si>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</si>
  <si>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</si>
  <si>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</si>
  <si>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</si>
  <si>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</si>
  <si>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</si>
  <si>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</si>
  <si>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</si>
  <si>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</si>
  <si>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</si>
  <si>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</si>
  <si>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</si>
  <si>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</si>
  <si>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</si>
  <si>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</si>
  <si>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</si>
  <si>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</si>
  <si>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</si>
  <si>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</si>
  <si>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</si>
  <si>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</si>
  <si>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</si>
  <si>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</si>
  <si>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</si>
  <si>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</si>
  <si>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</si>
  <si>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</si>
  <si>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</si>
  <si>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</si>
  <si>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</si>
  <si>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</si>
  <si>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</si>
  <si>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</si>
  <si>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</si>
  <si>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</si>
  <si>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</si>
  <si>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</si>
  <si>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</si>
  <si>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</si>
  <si>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</si>
  <si>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</si>
  <si>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</si>
  <si>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</si>
  <si>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</si>
  <si>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</si>
  <si>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</si>
  <si>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</si>
  <si>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</si>
  <si>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</si>
  <si>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</si>
  <si>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</si>
  <si>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</si>
  <si>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</si>
  <si>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</si>
  <si>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</si>
  <si>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</si>
  <si>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</si>
  <si>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</si>
  <si>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t>Nota: Inclui o consumo próprio das companhias distribuidoras.</t>
  </si>
  <si>
    <t xml:space="preserve">Fonte: ANP/SAB, conforme a Portaria CNP n.º 221/81. </t>
  </si>
  <si>
    <t>04/03
%</t>
  </si>
  <si>
    <r>
      <t>Vendas de óleo diesel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</si>
  <si>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Tabela 3.3 - Vendas de óleo diesel, pelas distribuidoras, segundo Grandes Regiões e Unidades da Federação - 1995-2004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</si>
</sst>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_(* #,##0.0_);_(* \(#,##0.0\);_(* &quot;-&quot;??_);_(@_)"/>
    <numFmt numFmtId="180" formatCode="#,##0.0000_);\(#,##0.0000\)"/>
    <numFmt numFmtId="181" formatCode="_(* #,##0.000_);_(* \(#,##0.000\);_(* &quot;-&quot;??_);_(@_)"/>
    <numFmt numFmtId="182" formatCode="_(* #,##0.000_);_(* \(#,##0.000\);_(* &quot;-&quot;???_);_(@_)"/>
    <numFmt numFmtId="183" formatCode="0.000"/>
    <numFmt numFmtId="184" formatCode="_(* #,##0.0000_);_(* \(#,##0.0000\);_(* &quot;-&quot;??_);_(@_)"/>
    <numFmt numFmtId="185" formatCode="_(* #,##0.0000_);_(* \(#,##0.0000\);_(* &quot;-&quot;????_);_(@_)"/>
    <numFmt numFmtId="186" formatCode="#,##0.0"/>
    <numFmt numFmtId="187" formatCode="0.0000"/>
    <numFmt numFmtId="188" formatCode="0.00000"/>
    <numFmt numFmtId="189" formatCode="0.0"/>
    <numFmt numFmtId="190" formatCode="#,##0.0000"/>
    <numFmt numFmtId="191" formatCode="#,##0.000"/>
    <numFmt numFmtId="192" formatCode="#,##0.00000"/>
    <numFmt numFmtId="193" formatCode="#,##0.000000"/>
    <numFmt numFmtId="194" formatCode="_(* #,##0.00000_);_(* \(#,##0.00000\);_(* &quot;-&quot;??_);_(@_)"/>
    <numFmt numFmtId="195" formatCode="_(* #,##0.000000_);_(* \(#,##0.000000\);_(* &quot;-&quot;??_);_(@_)"/>
  </numFmts>
  <fonts count="5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sz val="9.2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0"/>
      <color indexed="9"/>
      <name val="Arial MT"/>
      <family val="0"/>
    </font>
    <font>
      <b/>
      <sz val="10.75"/>
      <name val="Arial"/>
      <family val="2"/>
    </font>
    <font>
      <b/>
      <vertAlign val="superscript"/>
      <sz val="10.75"/>
      <name val="Arial"/>
      <family val="2"/>
    </font>
    <font>
      <sz val="9"/>
      <name val="Arial"/>
      <family val="2"/>
    </font>
    <font>
      <sz val="11.5"/>
      <name val="Arial"/>
      <family val="0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10"/>
      <name val="Arial MT"/>
      <family val="0"/>
    </font>
    <font>
      <sz val="15.75"/>
      <name val="Arial"/>
      <family val="0"/>
    </font>
    <font>
      <b/>
      <vertAlign val="superscript"/>
      <sz val="11"/>
      <name val="Arial"/>
      <family val="2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vertAlign val="superscript"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6" fontId="7" fillId="0" borderId="0" xfId="18" applyNumberFormat="1" applyFont="1" applyAlignment="1">
      <alignment/>
    </xf>
    <xf numFmtId="176" fontId="8" fillId="0" borderId="0" xfId="18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76" fontId="16" fillId="0" borderId="0" xfId="18" applyNumberFormat="1" applyFont="1" applyAlignment="1">
      <alignment/>
    </xf>
    <xf numFmtId="176" fontId="21" fillId="0" borderId="0" xfId="18" applyNumberFormat="1" applyFont="1" applyAlignment="1">
      <alignment/>
    </xf>
    <xf numFmtId="176" fontId="22" fillId="0" borderId="0" xfId="18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76" fontId="16" fillId="0" borderId="0" xfId="18" applyNumberFormat="1" applyFont="1" applyFill="1" applyAlignment="1">
      <alignment/>
    </xf>
    <xf numFmtId="43" fontId="16" fillId="0" borderId="0" xfId="18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6" fontId="26" fillId="0" borderId="0" xfId="18" applyNumberFormat="1" applyFont="1" applyAlignment="1">
      <alignment/>
    </xf>
    <xf numFmtId="176" fontId="27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176" fontId="32" fillId="0" borderId="0" xfId="18" applyNumberFormat="1" applyFont="1" applyAlignment="1">
      <alignment/>
    </xf>
    <xf numFmtId="3" fontId="11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76" fontId="0" fillId="0" borderId="0" xfId="18" applyNumberFormat="1" applyAlignment="1">
      <alignment/>
    </xf>
    <xf numFmtId="176" fontId="40" fillId="0" borderId="0" xfId="18" applyNumberFormat="1" applyFont="1" applyAlignment="1">
      <alignment/>
    </xf>
    <xf numFmtId="176" fontId="0" fillId="0" borderId="0" xfId="0" applyNumberFormat="1" applyAlignment="1">
      <alignment/>
    </xf>
    <xf numFmtId="0" fontId="23" fillId="0" borderId="0" xfId="0" applyFont="1" applyFill="1" applyBorder="1" applyAlignment="1">
      <alignment horizontal="left" vertical="center"/>
    </xf>
    <xf numFmtId="176" fontId="43" fillId="0" borderId="0" xfId="18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5" fillId="0" borderId="0" xfId="18" applyNumberFormat="1" applyFont="1" applyAlignment="1">
      <alignment/>
    </xf>
    <xf numFmtId="0" fontId="0" fillId="0" borderId="0" xfId="0" applyFont="1" applyAlignment="1">
      <alignment/>
    </xf>
    <xf numFmtId="0" fontId="18" fillId="2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48" fillId="2" borderId="0" xfId="0" applyFont="1" applyFill="1" applyBorder="1" applyAlignment="1">
      <alignment/>
    </xf>
    <xf numFmtId="0" fontId="48" fillId="2" borderId="0" xfId="0" applyFont="1" applyFill="1" applyBorder="1" applyAlignment="1">
      <alignment horizontal="centerContinuous"/>
    </xf>
    <xf numFmtId="0" fontId="48" fillId="2" borderId="0" xfId="0" applyFont="1" applyFill="1" applyBorder="1" applyAlignment="1">
      <alignment horizontal="center"/>
    </xf>
    <xf numFmtId="179" fontId="48" fillId="2" borderId="0" xfId="18" applyNumberFormat="1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/>
    </xf>
    <xf numFmtId="176" fontId="50" fillId="2" borderId="0" xfId="18" applyNumberFormat="1" applyFont="1" applyFill="1" applyBorder="1" applyAlignment="1">
      <alignment vertical="center"/>
    </xf>
    <xf numFmtId="176" fontId="51" fillId="2" borderId="0" xfId="18" applyNumberFormat="1" applyFont="1" applyFill="1" applyBorder="1" applyAlignment="1">
      <alignment vertical="center"/>
    </xf>
    <xf numFmtId="0" fontId="49" fillId="2" borderId="0" xfId="0" applyFont="1" applyFill="1" applyBorder="1" applyAlignment="1">
      <alignment horizontal="left" vertical="center"/>
    </xf>
    <xf numFmtId="3" fontId="49" fillId="2" borderId="0" xfId="18" applyNumberFormat="1" applyFont="1" applyFill="1" applyBorder="1" applyAlignment="1" applyProtection="1">
      <alignment horizontal="right" vertical="center" wrapText="1"/>
      <protection/>
    </xf>
    <xf numFmtId="4" fontId="49" fillId="2" borderId="0" xfId="18" applyNumberFormat="1" applyFont="1" applyFill="1" applyBorder="1" applyAlignment="1" applyProtection="1">
      <alignment horizontal="right" vertical="center"/>
      <protection/>
    </xf>
    <xf numFmtId="3" fontId="48" fillId="2" borderId="0" xfId="0" applyNumberFormat="1" applyFont="1" applyFill="1" applyBorder="1" applyAlignment="1">
      <alignment horizontal="right" vertical="center" wrapText="1"/>
    </xf>
    <xf numFmtId="3" fontId="48" fillId="2" borderId="0" xfId="0" applyNumberFormat="1" applyFont="1" applyFill="1" applyBorder="1" applyAlignment="1">
      <alignment horizontal="right" vertical="center"/>
    </xf>
    <xf numFmtId="4" fontId="48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 applyProtection="1">
      <alignment horizontal="right" vertical="center" wrapText="1"/>
      <protection/>
    </xf>
    <xf numFmtId="3" fontId="49" fillId="2" borderId="0" xfId="0" applyNumberFormat="1" applyFont="1" applyFill="1" applyBorder="1" applyAlignment="1" applyProtection="1">
      <alignment horizontal="right" vertical="center"/>
      <protection/>
    </xf>
    <xf numFmtId="4" fontId="49" fillId="2" borderId="0" xfId="0" applyNumberFormat="1" applyFont="1" applyFill="1" applyBorder="1" applyAlignment="1" applyProtection="1">
      <alignment horizontal="right" vertical="center"/>
      <protection/>
    </xf>
    <xf numFmtId="0" fontId="48" fillId="2" borderId="0" xfId="0" applyFont="1" applyFill="1" applyBorder="1" applyAlignment="1">
      <alignment horizontal="left" vertical="center"/>
    </xf>
    <xf numFmtId="3" fontId="48" fillId="2" borderId="0" xfId="0" applyNumberFormat="1" applyFont="1" applyFill="1" applyBorder="1" applyAlignment="1">
      <alignment/>
    </xf>
    <xf numFmtId="4" fontId="48" fillId="2" borderId="0" xfId="18" applyNumberFormat="1" applyFont="1" applyFill="1" applyBorder="1" applyAlignment="1" applyProtection="1">
      <alignment horizontal="right" vertical="center"/>
      <protection/>
    </xf>
    <xf numFmtId="176" fontId="48" fillId="2" borderId="0" xfId="18" applyNumberFormat="1" applyFont="1" applyFill="1" applyBorder="1" applyAlignment="1">
      <alignment/>
    </xf>
    <xf numFmtId="3" fontId="48" fillId="2" borderId="0" xfId="0" applyNumberFormat="1" applyFont="1" applyFill="1" applyBorder="1" applyAlignment="1" applyProtection="1">
      <alignment horizontal="right" vertical="center" wrapText="1"/>
      <protection/>
    </xf>
    <xf numFmtId="3" fontId="48" fillId="2" borderId="0" xfId="0" applyNumberFormat="1" applyFont="1" applyFill="1" applyBorder="1" applyAlignment="1" applyProtection="1">
      <alignment horizontal="right" vertical="center"/>
      <protection/>
    </xf>
    <xf numFmtId="4" fontId="48" fillId="2" borderId="0" xfId="0" applyNumberFormat="1" applyFont="1" applyFill="1" applyBorder="1" applyAlignment="1" applyProtection="1">
      <alignment horizontal="right" vertical="center"/>
      <protection/>
    </xf>
    <xf numFmtId="0" fontId="48" fillId="2" borderId="4" xfId="0" applyFont="1" applyFill="1" applyBorder="1" applyAlignment="1">
      <alignment horizontal="left" vertical="center"/>
    </xf>
    <xf numFmtId="37" fontId="48" fillId="2" borderId="4" xfId="0" applyNumberFormat="1" applyFont="1" applyFill="1" applyBorder="1" applyAlignment="1" applyProtection="1">
      <alignment vertical="center"/>
      <protection/>
    </xf>
    <xf numFmtId="37" fontId="48" fillId="2" borderId="0" xfId="0" applyNumberFormat="1" applyFont="1" applyFill="1" applyBorder="1" applyAlignment="1" applyProtection="1">
      <alignment vertical="center"/>
      <protection/>
    </xf>
    <xf numFmtId="2" fontId="48" fillId="2" borderId="0" xfId="18" applyNumberFormat="1" applyFont="1" applyFill="1" applyBorder="1" applyAlignment="1" applyProtection="1">
      <alignment horizontal="left" vertical="center"/>
      <protection/>
    </xf>
    <xf numFmtId="2" fontId="52" fillId="2" borderId="0" xfId="18" applyNumberFormat="1" applyFont="1" applyFill="1" applyBorder="1" applyAlignment="1" applyProtection="1">
      <alignment horizontal="left" vertical="center"/>
      <protection/>
    </xf>
    <xf numFmtId="0" fontId="48" fillId="2" borderId="0" xfId="0" applyFont="1" applyFill="1" applyBorder="1" applyAlignment="1">
      <alignment horizontal="left"/>
    </xf>
    <xf numFmtId="0" fontId="48" fillId="2" borderId="0" xfId="0" applyFont="1" applyFill="1" applyBorder="1" applyAlignment="1">
      <alignment horizontal="fill"/>
    </xf>
    <xf numFmtId="176" fontId="49" fillId="2" borderId="0" xfId="18" applyNumberFormat="1" applyFont="1" applyFill="1" applyBorder="1" applyAlignment="1" applyProtection="1">
      <alignment horizontal="right" vertical="center" wrapText="1"/>
      <protection/>
    </xf>
    <xf numFmtId="176" fontId="48" fillId="2" borderId="0" xfId="18" applyNumberFormat="1" applyFont="1" applyFill="1" applyBorder="1" applyAlignment="1">
      <alignment horizontal="right" vertical="center"/>
    </xf>
    <xf numFmtId="176" fontId="49" fillId="2" borderId="0" xfId="18" applyNumberFormat="1" applyFont="1" applyFill="1" applyBorder="1" applyAlignment="1" applyProtection="1">
      <alignment horizontal="right" vertical="center"/>
      <protection/>
    </xf>
    <xf numFmtId="176" fontId="48" fillId="2" borderId="0" xfId="18" applyNumberFormat="1" applyFont="1" applyFill="1" applyBorder="1" applyAlignment="1" applyProtection="1">
      <alignment horizontal="right" vertical="center"/>
      <protection/>
    </xf>
    <xf numFmtId="3" fontId="48" fillId="2" borderId="0" xfId="18" applyNumberFormat="1" applyFont="1" applyFill="1" applyBorder="1" applyAlignment="1">
      <alignment/>
    </xf>
    <xf numFmtId="0" fontId="47" fillId="2" borderId="0" xfId="0" applyFont="1" applyFill="1" applyBorder="1" applyAlignment="1">
      <alignment horizontal="left" vertical="top" wrapText="1"/>
    </xf>
    <xf numFmtId="0" fontId="49" fillId="2" borderId="3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49" fillId="2" borderId="5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4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'T3.3'!$A$31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'T3.3'!$B$5:$H$5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'T3.3'!$B$31:$H$31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'T3.3'!$A$38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'T3.3'!$B$38:$H$38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'T3.3'!$A$19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'T3.3'!$B$19:$H$19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'T3.3'!$A$44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'T3.3'!$B$44:$H$44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'T3.3'!$A$9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'T3.3'!$B$9:$H$9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60776137"/>
        <c:axId val="10114322"/>
      </c:barChart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14322"/>
        <c:crosses val="autoZero"/>
        <c:auto val="1"/>
        <c:lblOffset val="100"/>
        <c:noMultiLvlLbl val="0"/>
      </c:cat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7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'T3.3'!$A$31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'T3.3'!$B$5:$H$5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'T3.3'!$B$31:$H$31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'T3.3'!$A$38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'T3.3'!$B$38:$H$38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'T3.3'!$A$19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'T3.3'!$B$19:$H$19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'T3.3'!$A$44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'T3.3'!$B$44:$H$44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'T3.3'!$A$9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'T3.3'!$B$9:$H$9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23920035"/>
        <c:axId val="13953724"/>
      </c:barChart>
      <c:catAx>
        <c:axId val="239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20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4325"/>
          <c:y val="0.8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3095"/>
          <c:w val="0.516"/>
          <c:h val="0.4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m3</a:t>
            </a:r>
          </a:p>
        </c:rich>
      </c:tx>
      <c:layout>
        <c:manualLayout>
          <c:xMode val="factor"/>
          <c:yMode val="factor"/>
          <c:x val="0.32875"/>
          <c:y val="0.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2275"/>
          <c:w val="0.5165"/>
          <c:h val="0.42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34.485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325"/>
          <c:y val="0.77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3535"/>
          <c:w val="0.473"/>
          <c:h val="0.42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Volume total das vendas:
34.481.432 m3.</a:t>
            </a:r>
          </a:p>
        </c:rich>
      </c:tx>
      <c:layout>
        <c:manualLayout>
          <c:xMode val="factor"/>
          <c:yMode val="factor"/>
          <c:x val="0.2545"/>
          <c:y val="0.76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725"/>
          <c:w val="0.669"/>
          <c:h val="0.41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19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3.99609375" style="48" customWidth="1"/>
    <col min="2" max="4" width="5.3359375" style="48" bestFit="1" customWidth="1"/>
    <col min="5" max="10" width="5.3359375" style="48" customWidth="1"/>
    <col min="11" max="11" width="5.4453125" style="48" customWidth="1"/>
    <col min="12" max="12" width="5.21484375" style="48" bestFit="1" customWidth="1"/>
    <col min="13" max="13" width="2.77734375" style="48" customWidth="1"/>
    <col min="14" max="16384" width="10.6640625" style="48" customWidth="1"/>
  </cols>
  <sheetData>
    <row r="1" spans="1:12" ht="12" customHeight="1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2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0" ht="9">
      <c r="A3" s="49"/>
      <c r="B3" s="50"/>
      <c r="C3" s="50"/>
      <c r="D3" s="50"/>
      <c r="E3" s="50"/>
      <c r="I3" s="51"/>
      <c r="J3" s="51"/>
    </row>
    <row r="4" spans="1:25" s="52" customFormat="1" ht="9.75" customHeight="1">
      <c r="A4" s="91" t="s">
        <v>231</v>
      </c>
      <c r="B4" s="90" t="s">
        <v>235</v>
      </c>
      <c r="C4" s="90"/>
      <c r="D4" s="90"/>
      <c r="E4" s="90"/>
      <c r="F4" s="90"/>
      <c r="G4" s="90"/>
      <c r="H4" s="90"/>
      <c r="I4" s="90"/>
      <c r="J4" s="90"/>
      <c r="K4" s="90"/>
      <c r="L4" s="93" t="s">
        <v>234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12" ht="9">
      <c r="A5" s="92"/>
      <c r="B5" s="53">
        <v>1995</v>
      </c>
      <c r="C5" s="54">
        <v>1996</v>
      </c>
      <c r="D5" s="53">
        <v>1997</v>
      </c>
      <c r="E5" s="54">
        <v>1998</v>
      </c>
      <c r="F5" s="53">
        <v>1999</v>
      </c>
      <c r="G5" s="55">
        <v>2000</v>
      </c>
      <c r="H5" s="55">
        <v>2001</v>
      </c>
      <c r="I5" s="55">
        <v>2002</v>
      </c>
      <c r="J5" s="55">
        <v>2003</v>
      </c>
      <c r="K5" s="55">
        <v>2004</v>
      </c>
      <c r="L5" s="94"/>
    </row>
    <row r="6" spans="1:12" ht="9">
      <c r="A6" s="56"/>
      <c r="B6" s="57"/>
      <c r="C6" s="57"/>
      <c r="D6" s="57"/>
      <c r="E6" s="57"/>
      <c r="F6" s="58"/>
      <c r="G6" s="59"/>
      <c r="H6" s="59"/>
      <c r="I6" s="59"/>
      <c r="J6" s="59"/>
      <c r="K6" s="59"/>
      <c r="L6" s="57"/>
    </row>
    <row r="7" spans="1:12" ht="9">
      <c r="A7" s="60" t="s">
        <v>198</v>
      </c>
      <c r="B7" s="61">
        <f aca="true" t="shared" si="0" ref="B7:H7">B9+B19+B31+B38+B44</f>
        <v>28443.615617</v>
      </c>
      <c r="C7" s="61">
        <f t="shared" si="0"/>
        <v>30154.903705</v>
      </c>
      <c r="D7" s="61">
        <f t="shared" si="0"/>
        <v>31999.4277</v>
      </c>
      <c r="E7" s="83">
        <f t="shared" si="0"/>
        <v>34349.951575</v>
      </c>
      <c r="F7" s="61">
        <f t="shared" si="0"/>
        <v>34719.508157</v>
      </c>
      <c r="G7" s="83">
        <f t="shared" si="0"/>
        <v>35151.264151</v>
      </c>
      <c r="H7" s="61">
        <f t="shared" si="0"/>
        <v>37024.902974000004</v>
      </c>
      <c r="I7" s="83">
        <f>I9+I19+I31+I38+I44</f>
        <v>37668.347519</v>
      </c>
      <c r="J7" s="83">
        <f>J9+J19+J31+J38+J44</f>
        <v>36804.567337</v>
      </c>
      <c r="K7" s="61">
        <f>K9+K19+K31+K38+K44</f>
        <v>39147.98913</v>
      </c>
      <c r="L7" s="62">
        <f>((K7/J7)-1)*100</f>
        <v>6.3672037536605774</v>
      </c>
    </row>
    <row r="8" spans="1:12" ht="9">
      <c r="A8" s="57"/>
      <c r="B8" s="63"/>
      <c r="C8" s="63"/>
      <c r="D8" s="63"/>
      <c r="E8" s="63"/>
      <c r="F8" s="63"/>
      <c r="G8" s="84"/>
      <c r="H8" s="64"/>
      <c r="I8" s="84"/>
      <c r="J8" s="84"/>
      <c r="K8" s="64"/>
      <c r="L8" s="65"/>
    </row>
    <row r="9" spans="1:12" ht="9">
      <c r="A9" s="60" t="s">
        <v>199</v>
      </c>
      <c r="B9" s="66">
        <f aca="true" t="shared" si="1" ref="B9:H9">SUM(B11:B17)</f>
        <v>2212.573551</v>
      </c>
      <c r="C9" s="66">
        <f t="shared" si="1"/>
        <v>2333.63074</v>
      </c>
      <c r="D9" s="66">
        <f t="shared" si="1"/>
        <v>2854.126789</v>
      </c>
      <c r="E9" s="66">
        <f t="shared" si="1"/>
        <v>3760.6952929999998</v>
      </c>
      <c r="F9" s="66">
        <f t="shared" si="1"/>
        <v>3107.612878</v>
      </c>
      <c r="G9" s="83">
        <f t="shared" si="1"/>
        <v>3040.6515419999996</v>
      </c>
      <c r="H9" s="66">
        <f t="shared" si="1"/>
        <v>2966.6944190000004</v>
      </c>
      <c r="I9" s="83">
        <f>SUM(I11:I17)</f>
        <v>2952.152191</v>
      </c>
      <c r="J9" s="83">
        <f>SUM(J11:J17)</f>
        <v>2989.879589</v>
      </c>
      <c r="K9" s="66">
        <f>SUM(K11:K17)</f>
        <v>3421.5097979999996</v>
      </c>
      <c r="L9" s="62">
        <f>((K9/J9)-1)*100</f>
        <v>14.436374313801824</v>
      </c>
    </row>
    <row r="10" spans="1:12" ht="9">
      <c r="A10" s="60"/>
      <c r="B10" s="66"/>
      <c r="C10" s="66"/>
      <c r="D10" s="66"/>
      <c r="E10" s="66"/>
      <c r="F10" s="66"/>
      <c r="G10" s="85"/>
      <c r="H10" s="67"/>
      <c r="I10" s="85"/>
      <c r="J10" s="85"/>
      <c r="K10" s="67"/>
      <c r="L10" s="68"/>
    </row>
    <row r="11" spans="1:23" ht="9">
      <c r="A11" s="69" t="s">
        <v>200</v>
      </c>
      <c r="B11" s="70">
        <v>453.639489</v>
      </c>
      <c r="C11" s="70">
        <v>530.248377</v>
      </c>
      <c r="D11" s="70">
        <v>510.267967</v>
      </c>
      <c r="E11" s="70">
        <v>597.644359</v>
      </c>
      <c r="F11" s="70">
        <v>573.9895489999999</v>
      </c>
      <c r="G11" s="72">
        <v>657.902596</v>
      </c>
      <c r="H11" s="70">
        <v>596.0318</v>
      </c>
      <c r="I11" s="72">
        <v>541.303837</v>
      </c>
      <c r="J11" s="72">
        <v>548.473442</v>
      </c>
      <c r="K11" s="70">
        <v>591.767246</v>
      </c>
      <c r="L11" s="71">
        <f>((K11/J11)-1)*100</f>
        <v>7.893509636880469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9">
      <c r="A12" s="69" t="s">
        <v>201</v>
      </c>
      <c r="B12" s="70">
        <v>124.626042</v>
      </c>
      <c r="C12" s="70">
        <v>163.466296</v>
      </c>
      <c r="D12" s="70">
        <v>200.010761</v>
      </c>
      <c r="E12" s="70">
        <v>212.400576</v>
      </c>
      <c r="F12" s="70">
        <v>200.45972700000002</v>
      </c>
      <c r="G12" s="72">
        <v>219.041256</v>
      </c>
      <c r="H12" s="70">
        <v>233.654264</v>
      </c>
      <c r="I12" s="72">
        <v>232.020597</v>
      </c>
      <c r="J12" s="72">
        <v>186.296354</v>
      </c>
      <c r="K12" s="70">
        <v>158.901966</v>
      </c>
      <c r="L12" s="71">
        <f aca="true" t="shared" si="2" ref="L12:L17">((K12/J12)-1)*100</f>
        <v>-14.70473651889077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ht="9">
      <c r="A13" s="69" t="s">
        <v>202</v>
      </c>
      <c r="B13" s="70">
        <v>539.463943</v>
      </c>
      <c r="C13" s="70">
        <v>497.61411599999997</v>
      </c>
      <c r="D13" s="70">
        <v>680.052937</v>
      </c>
      <c r="E13" s="70">
        <v>1134.810576</v>
      </c>
      <c r="F13" s="70">
        <v>638.803902</v>
      </c>
      <c r="G13" s="72">
        <v>485.952774</v>
      </c>
      <c r="H13" s="70">
        <v>471.319748</v>
      </c>
      <c r="I13" s="72">
        <v>476.359938</v>
      </c>
      <c r="J13" s="72">
        <v>495.52245</v>
      </c>
      <c r="K13" s="70">
        <v>698.141062</v>
      </c>
      <c r="L13" s="71">
        <f t="shared" si="2"/>
        <v>40.889895503220906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23" ht="9">
      <c r="A14" s="69" t="s">
        <v>203</v>
      </c>
      <c r="B14" s="70">
        <v>109.83869899999999</v>
      </c>
      <c r="C14" s="70">
        <v>136.608641</v>
      </c>
      <c r="D14" s="70">
        <v>142.146944</v>
      </c>
      <c r="E14" s="70">
        <v>168.149243</v>
      </c>
      <c r="F14" s="70">
        <v>165.092316</v>
      </c>
      <c r="G14" s="72">
        <v>124.493882</v>
      </c>
      <c r="H14" s="70">
        <v>71.883727</v>
      </c>
      <c r="I14" s="72">
        <v>62.227332</v>
      </c>
      <c r="J14" s="72">
        <v>49.44395</v>
      </c>
      <c r="K14" s="70">
        <v>54.0119</v>
      </c>
      <c r="L14" s="71">
        <f t="shared" si="2"/>
        <v>9.238642948227227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9">
      <c r="A15" s="69" t="s">
        <v>204</v>
      </c>
      <c r="B15" s="70">
        <v>668.07672</v>
      </c>
      <c r="C15" s="70">
        <v>645.65317</v>
      </c>
      <c r="D15" s="70">
        <v>859.932632</v>
      </c>
      <c r="E15" s="70">
        <v>1106.104588</v>
      </c>
      <c r="F15" s="70">
        <v>1037.670363</v>
      </c>
      <c r="G15" s="72">
        <v>1069.487073</v>
      </c>
      <c r="H15" s="70">
        <v>1133.415318</v>
      </c>
      <c r="I15" s="72">
        <v>1133.371494</v>
      </c>
      <c r="J15" s="72">
        <v>1179.034039</v>
      </c>
      <c r="K15" s="70">
        <v>1297.287179</v>
      </c>
      <c r="L15" s="71">
        <f t="shared" si="2"/>
        <v>10.029662934947714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9">
      <c r="A16" s="69" t="s">
        <v>205</v>
      </c>
      <c r="B16" s="70">
        <v>71.958794</v>
      </c>
      <c r="C16" s="70">
        <v>59.14916</v>
      </c>
      <c r="D16" s="70">
        <v>118.223157</v>
      </c>
      <c r="E16" s="70">
        <v>144.225584</v>
      </c>
      <c r="F16" s="70">
        <v>134.30369499999998</v>
      </c>
      <c r="G16" s="72">
        <v>136.085067</v>
      </c>
      <c r="H16" s="70">
        <v>116.964543</v>
      </c>
      <c r="I16" s="72">
        <v>121.240926</v>
      </c>
      <c r="J16" s="72">
        <v>138.767068</v>
      </c>
      <c r="K16" s="70">
        <v>194.657562</v>
      </c>
      <c r="L16" s="71">
        <f t="shared" si="2"/>
        <v>40.27648260176544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9">
      <c r="A17" s="69" t="s">
        <v>206</v>
      </c>
      <c r="B17" s="70">
        <v>244.969864</v>
      </c>
      <c r="C17" s="70">
        <v>300.89097999999996</v>
      </c>
      <c r="D17" s="70">
        <v>343.492391</v>
      </c>
      <c r="E17" s="70">
        <v>397.360367</v>
      </c>
      <c r="F17" s="70">
        <v>357.293326</v>
      </c>
      <c r="G17" s="72">
        <v>347.688894</v>
      </c>
      <c r="H17" s="70">
        <v>343.425019</v>
      </c>
      <c r="I17" s="72">
        <v>385.628067</v>
      </c>
      <c r="J17" s="72">
        <v>392.342286</v>
      </c>
      <c r="K17" s="70">
        <v>426.742883</v>
      </c>
      <c r="L17" s="71">
        <f t="shared" si="2"/>
        <v>8.768006464640932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12" ht="9">
      <c r="A18" s="57"/>
      <c r="B18" s="73"/>
      <c r="C18" s="73"/>
      <c r="D18" s="73"/>
      <c r="E18" s="73"/>
      <c r="F18" s="73"/>
      <c r="G18" s="86"/>
      <c r="H18" s="74"/>
      <c r="I18" s="86"/>
      <c r="J18" s="86"/>
      <c r="K18" s="74"/>
      <c r="L18" s="75"/>
    </row>
    <row r="19" spans="1:12" ht="9">
      <c r="A19" s="60" t="s">
        <v>207</v>
      </c>
      <c r="B19" s="66">
        <f aca="true" t="shared" si="3" ref="B19:H19">SUM(B21:B29)</f>
        <v>3881.5131009999996</v>
      </c>
      <c r="C19" s="66">
        <f t="shared" si="3"/>
        <v>4345.771951000001</v>
      </c>
      <c r="D19" s="66">
        <f t="shared" si="3"/>
        <v>4474.797565000001</v>
      </c>
      <c r="E19" s="83">
        <f t="shared" si="3"/>
        <v>4936.963589</v>
      </c>
      <c r="F19" s="66">
        <f t="shared" si="3"/>
        <v>5140.518075</v>
      </c>
      <c r="G19" s="83">
        <f t="shared" si="3"/>
        <v>5192.055329</v>
      </c>
      <c r="H19" s="66">
        <f t="shared" si="3"/>
        <v>5657.068531000001</v>
      </c>
      <c r="I19" s="83">
        <f>SUM(I21:I29)</f>
        <v>5619.277207</v>
      </c>
      <c r="J19" s="83">
        <f>SUM(J21:J29)</f>
        <v>5237.536844</v>
      </c>
      <c r="K19" s="66">
        <f>SUM(K21:K29)</f>
        <v>5621.937033</v>
      </c>
      <c r="L19" s="62">
        <f>((K19/J19)-1)*100</f>
        <v>7.3393314538753085</v>
      </c>
    </row>
    <row r="20" spans="1:12" ht="9">
      <c r="A20" s="60"/>
      <c r="B20" s="66"/>
      <c r="C20" s="66"/>
      <c r="D20" s="66"/>
      <c r="E20" s="66"/>
      <c r="F20" s="66"/>
      <c r="G20" s="85"/>
      <c r="H20" s="67"/>
      <c r="I20" s="85"/>
      <c r="J20" s="85"/>
      <c r="K20" s="67"/>
      <c r="L20" s="68"/>
    </row>
    <row r="21" spans="1:23" ht="9">
      <c r="A21" s="69" t="s">
        <v>208</v>
      </c>
      <c r="B21" s="70">
        <v>478.55021500000004</v>
      </c>
      <c r="C21" s="70">
        <v>524.111744</v>
      </c>
      <c r="D21" s="70">
        <v>523.092552</v>
      </c>
      <c r="E21" s="70">
        <v>590.504794</v>
      </c>
      <c r="F21" s="70">
        <v>599.391393</v>
      </c>
      <c r="G21" s="72">
        <v>628.418721</v>
      </c>
      <c r="H21" s="87">
        <v>652.94272</v>
      </c>
      <c r="I21" s="72">
        <v>661.943975</v>
      </c>
      <c r="J21" s="72">
        <v>605.776779</v>
      </c>
      <c r="K21" s="70">
        <v>654.635558</v>
      </c>
      <c r="L21" s="71">
        <f>((K21/J21)-1)*100</f>
        <v>8.065475715436744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ht="9">
      <c r="A22" s="69" t="s">
        <v>209</v>
      </c>
      <c r="B22" s="70">
        <v>154.969851</v>
      </c>
      <c r="C22" s="70">
        <v>189.114744</v>
      </c>
      <c r="D22" s="70">
        <v>187.895448</v>
      </c>
      <c r="E22" s="70">
        <v>200.41236</v>
      </c>
      <c r="F22" s="70">
        <v>237.17340299999998</v>
      </c>
      <c r="G22" s="72">
        <v>248.213129</v>
      </c>
      <c r="H22" s="87">
        <v>255.230781</v>
      </c>
      <c r="I22" s="72">
        <v>272.736194</v>
      </c>
      <c r="J22" s="72">
        <v>268.859339</v>
      </c>
      <c r="K22" s="70">
        <v>312.132953</v>
      </c>
      <c r="L22" s="71">
        <f aca="true" t="shared" si="4" ref="L22:L29">((K22/J22)-1)*100</f>
        <v>16.095261619310918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ht="9">
      <c r="A23" s="69" t="s">
        <v>210</v>
      </c>
      <c r="B23" s="70">
        <v>421.231793</v>
      </c>
      <c r="C23" s="70">
        <v>488.85067</v>
      </c>
      <c r="D23" s="70">
        <v>511.831069</v>
      </c>
      <c r="E23" s="70">
        <v>557.985048</v>
      </c>
      <c r="F23" s="70">
        <v>540.9856970000001</v>
      </c>
      <c r="G23" s="72">
        <v>542.097057</v>
      </c>
      <c r="H23" s="87">
        <v>562.17213</v>
      </c>
      <c r="I23" s="72">
        <v>569.437182</v>
      </c>
      <c r="J23" s="72">
        <v>518.095016</v>
      </c>
      <c r="K23" s="70">
        <v>529.996413</v>
      </c>
      <c r="L23" s="71">
        <f t="shared" si="4"/>
        <v>2.2971456262763867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ht="9">
      <c r="A24" s="69" t="s">
        <v>211</v>
      </c>
      <c r="B24" s="70">
        <v>207.947259</v>
      </c>
      <c r="C24" s="70">
        <v>219.576671</v>
      </c>
      <c r="D24" s="70">
        <v>234.010332</v>
      </c>
      <c r="E24" s="70">
        <v>291.248054</v>
      </c>
      <c r="F24" s="70">
        <v>322.35706000000005</v>
      </c>
      <c r="G24" s="72">
        <v>323.762581</v>
      </c>
      <c r="H24" s="87">
        <v>345.734156</v>
      </c>
      <c r="I24" s="72">
        <v>345.487313</v>
      </c>
      <c r="J24" s="72">
        <v>331.716172</v>
      </c>
      <c r="K24" s="70">
        <v>354.106584</v>
      </c>
      <c r="L24" s="71">
        <f t="shared" si="4"/>
        <v>6.7498704886779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ht="9">
      <c r="A25" s="69" t="s">
        <v>212</v>
      </c>
      <c r="B25" s="70">
        <v>187.244775</v>
      </c>
      <c r="C25" s="70">
        <v>209.185474</v>
      </c>
      <c r="D25" s="70">
        <v>225.663893</v>
      </c>
      <c r="E25" s="70">
        <v>258.771007</v>
      </c>
      <c r="F25" s="70">
        <v>269.97581</v>
      </c>
      <c r="G25" s="72">
        <v>259.004236</v>
      </c>
      <c r="H25" s="87">
        <v>298.222618</v>
      </c>
      <c r="I25" s="72">
        <v>340.087427</v>
      </c>
      <c r="J25" s="72">
        <v>323.915858</v>
      </c>
      <c r="K25" s="70">
        <v>339.80671</v>
      </c>
      <c r="L25" s="71">
        <f t="shared" si="4"/>
        <v>4.905857989824014</v>
      </c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ht="9">
      <c r="A26" s="69" t="s">
        <v>213</v>
      </c>
      <c r="B26" s="70">
        <v>593.405642</v>
      </c>
      <c r="C26" s="70">
        <v>702.71159</v>
      </c>
      <c r="D26" s="70">
        <v>727.797529</v>
      </c>
      <c r="E26" s="70">
        <v>776.701005</v>
      </c>
      <c r="F26" s="70">
        <v>801.9452309999999</v>
      </c>
      <c r="G26" s="72">
        <v>793.404456</v>
      </c>
      <c r="H26" s="87">
        <v>872.076939</v>
      </c>
      <c r="I26" s="72">
        <v>899.57615</v>
      </c>
      <c r="J26" s="72">
        <v>803.135015</v>
      </c>
      <c r="K26" s="70">
        <v>819.9721</v>
      </c>
      <c r="L26" s="71">
        <f t="shared" si="4"/>
        <v>2.096420238881014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ht="9">
      <c r="A27" s="69" t="s">
        <v>214</v>
      </c>
      <c r="B27" s="70">
        <v>281.279043</v>
      </c>
      <c r="C27" s="70">
        <v>256.144736</v>
      </c>
      <c r="D27" s="70">
        <v>257.979114</v>
      </c>
      <c r="E27" s="70">
        <v>286.715057</v>
      </c>
      <c r="F27" s="70">
        <v>279.676093</v>
      </c>
      <c r="G27" s="72">
        <v>288.31919</v>
      </c>
      <c r="H27" s="87">
        <v>311.075353</v>
      </c>
      <c r="I27" s="72">
        <v>323.597313</v>
      </c>
      <c r="J27" s="72">
        <v>297.111733</v>
      </c>
      <c r="K27" s="70">
        <v>317.896412</v>
      </c>
      <c r="L27" s="71">
        <f t="shared" si="4"/>
        <v>6.995576643888368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ht="9">
      <c r="A28" s="69" t="s">
        <v>215</v>
      </c>
      <c r="B28" s="70">
        <v>171.342008</v>
      </c>
      <c r="C28" s="70">
        <v>203.63537</v>
      </c>
      <c r="D28" s="70">
        <v>210.781589</v>
      </c>
      <c r="E28" s="70">
        <v>225.009523</v>
      </c>
      <c r="F28" s="70">
        <v>214.503656</v>
      </c>
      <c r="G28" s="72">
        <v>216.152542</v>
      </c>
      <c r="H28" s="87">
        <v>227.935148</v>
      </c>
      <c r="I28" s="72">
        <v>235.31606</v>
      </c>
      <c r="J28" s="72">
        <v>233.256986</v>
      </c>
      <c r="K28" s="70">
        <v>239.449968</v>
      </c>
      <c r="L28" s="71">
        <f t="shared" si="4"/>
        <v>2.655003867708383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9">
      <c r="A29" s="69" t="s">
        <v>216</v>
      </c>
      <c r="B29" s="70">
        <v>1385.5425149999999</v>
      </c>
      <c r="C29" s="70">
        <v>1552.4409520000002</v>
      </c>
      <c r="D29" s="70">
        <v>1595.746039</v>
      </c>
      <c r="E29" s="70">
        <v>1749.616741</v>
      </c>
      <c r="F29" s="70">
        <v>1874.509732</v>
      </c>
      <c r="G29" s="72">
        <v>1892.683417</v>
      </c>
      <c r="H29" s="87">
        <v>2131.678686</v>
      </c>
      <c r="I29" s="72">
        <v>1971.095593</v>
      </c>
      <c r="J29" s="72">
        <v>1855.669946</v>
      </c>
      <c r="K29" s="70">
        <v>2053.940335</v>
      </c>
      <c r="L29" s="71">
        <f t="shared" si="4"/>
        <v>10.684571867286131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12" ht="9">
      <c r="A30" s="69"/>
      <c r="B30" s="73"/>
      <c r="C30" s="73"/>
      <c r="D30" s="73"/>
      <c r="E30" s="73"/>
      <c r="F30" s="73"/>
      <c r="G30" s="86"/>
      <c r="H30" s="74"/>
      <c r="I30" s="86"/>
      <c r="J30" s="86"/>
      <c r="K30" s="74"/>
      <c r="L30" s="75"/>
    </row>
    <row r="31" spans="1:12" ht="9">
      <c r="A31" s="60" t="s">
        <v>217</v>
      </c>
      <c r="B31" s="66">
        <f aca="true" t="shared" si="5" ref="B31:H31">SUM(B33:B36)</f>
        <v>12832.055989</v>
      </c>
      <c r="C31" s="66">
        <f t="shared" si="5"/>
        <v>13559.101564</v>
      </c>
      <c r="D31" s="66">
        <f t="shared" si="5"/>
        <v>14516.766712</v>
      </c>
      <c r="E31" s="66">
        <f t="shared" si="5"/>
        <v>14983.492030999998</v>
      </c>
      <c r="F31" s="66">
        <f t="shared" si="5"/>
        <v>15438.756738</v>
      </c>
      <c r="G31" s="83">
        <f t="shared" si="5"/>
        <v>15568.44792</v>
      </c>
      <c r="H31" s="66">
        <f t="shared" si="5"/>
        <v>16542.185938000002</v>
      </c>
      <c r="I31" s="83">
        <f>SUM(I33:I36)</f>
        <v>16781.574801000002</v>
      </c>
      <c r="J31" s="83">
        <f>SUM(J33:J36)</f>
        <v>16256.006602</v>
      </c>
      <c r="K31" s="66">
        <f>SUM(K33:K36)</f>
        <v>17080.999465</v>
      </c>
      <c r="L31" s="62">
        <f>((K31/J31)-1)*100</f>
        <v>5.075003247713372</v>
      </c>
    </row>
    <row r="32" spans="1:12" ht="9">
      <c r="A32" s="60"/>
      <c r="B32" s="66"/>
      <c r="C32" s="66"/>
      <c r="D32" s="66"/>
      <c r="E32" s="66"/>
      <c r="F32" s="66"/>
      <c r="G32" s="85"/>
      <c r="H32" s="67"/>
      <c r="I32" s="85"/>
      <c r="J32" s="85"/>
      <c r="K32" s="67"/>
      <c r="L32" s="68"/>
    </row>
    <row r="33" spans="1:12" ht="9">
      <c r="A33" s="69" t="s">
        <v>218</v>
      </c>
      <c r="B33" s="70">
        <v>3630.6305780000002</v>
      </c>
      <c r="C33" s="70">
        <v>3880.406457</v>
      </c>
      <c r="D33" s="70">
        <v>4180.973088</v>
      </c>
      <c r="E33" s="70">
        <v>4200.946633</v>
      </c>
      <c r="F33" s="70">
        <v>4251.951348</v>
      </c>
      <c r="G33" s="72">
        <v>4379.725125</v>
      </c>
      <c r="H33" s="70">
        <v>4422.330364</v>
      </c>
      <c r="I33" s="72">
        <v>4464.457651</v>
      </c>
      <c r="J33" s="72">
        <v>4412.799758</v>
      </c>
      <c r="K33" s="70">
        <v>4949.485568</v>
      </c>
      <c r="L33" s="71">
        <f>((K33/J33)-1)*100</f>
        <v>12.162025005259714</v>
      </c>
    </row>
    <row r="34" spans="1:23" ht="9">
      <c r="A34" s="69" t="s">
        <v>219</v>
      </c>
      <c r="B34" s="70">
        <v>559.1350110000001</v>
      </c>
      <c r="C34" s="70">
        <v>605.905007</v>
      </c>
      <c r="D34" s="70">
        <v>618.017675</v>
      </c>
      <c r="E34" s="70">
        <v>623.282595</v>
      </c>
      <c r="F34" s="70">
        <v>637.867655</v>
      </c>
      <c r="G34" s="72">
        <v>688.037587</v>
      </c>
      <c r="H34" s="70">
        <v>715.006288</v>
      </c>
      <c r="I34" s="72">
        <v>700.278166</v>
      </c>
      <c r="J34" s="72">
        <v>693.405502</v>
      </c>
      <c r="K34" s="70">
        <v>702.013629</v>
      </c>
      <c r="L34" s="71">
        <f>((K34/J34)-1)*100</f>
        <v>1.2414275593677138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9">
      <c r="A35" s="69" t="s">
        <v>220</v>
      </c>
      <c r="B35" s="70">
        <v>1655.4774069999999</v>
      </c>
      <c r="C35" s="70">
        <v>1720.2917</v>
      </c>
      <c r="D35" s="70">
        <v>1883.172587</v>
      </c>
      <c r="E35" s="70">
        <v>1961.167803</v>
      </c>
      <c r="F35" s="70">
        <v>2102.236373</v>
      </c>
      <c r="G35" s="72">
        <v>2009.407788</v>
      </c>
      <c r="H35" s="70">
        <v>2177.979765</v>
      </c>
      <c r="I35" s="72">
        <v>2253.093124</v>
      </c>
      <c r="J35" s="72">
        <v>2184.689659</v>
      </c>
      <c r="K35" s="70">
        <v>2139.262194</v>
      </c>
      <c r="L35" s="71">
        <f>((K35/J35)-1)*100</f>
        <v>-2.079355519117243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9">
      <c r="A36" s="69" t="s">
        <v>221</v>
      </c>
      <c r="B36" s="70">
        <v>6986.812993</v>
      </c>
      <c r="C36" s="70">
        <v>7352.4984</v>
      </c>
      <c r="D36" s="70">
        <v>7834.603362</v>
      </c>
      <c r="E36" s="70">
        <v>8198.095</v>
      </c>
      <c r="F36" s="70">
        <v>8446.701362</v>
      </c>
      <c r="G36" s="72">
        <v>8491.27742</v>
      </c>
      <c r="H36" s="70">
        <v>9226.869521</v>
      </c>
      <c r="I36" s="72">
        <v>9363.74586</v>
      </c>
      <c r="J36" s="72">
        <v>8965.111683</v>
      </c>
      <c r="K36" s="70">
        <v>9290.238074</v>
      </c>
      <c r="L36" s="71">
        <f>((K36/J36)-1)*100</f>
        <v>3.626573795132071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12" ht="9">
      <c r="A37" s="69"/>
      <c r="B37" s="73"/>
      <c r="C37" s="73"/>
      <c r="D37" s="73"/>
      <c r="E37" s="73"/>
      <c r="F37" s="73"/>
      <c r="G37" s="86"/>
      <c r="H37" s="74"/>
      <c r="I37" s="86"/>
      <c r="J37" s="86"/>
      <c r="K37" s="74"/>
      <c r="L37" s="75"/>
    </row>
    <row r="38" spans="1:12" ht="9">
      <c r="A38" s="60" t="s">
        <v>222</v>
      </c>
      <c r="B38" s="66">
        <f aca="true" t="shared" si="6" ref="B38:H38">SUM(B40:B42)</f>
        <v>5869.001459</v>
      </c>
      <c r="C38" s="66">
        <f t="shared" si="6"/>
        <v>6216.880349999999</v>
      </c>
      <c r="D38" s="66">
        <f t="shared" si="6"/>
        <v>6434.864843</v>
      </c>
      <c r="E38" s="66">
        <f t="shared" si="6"/>
        <v>6736.746542</v>
      </c>
      <c r="F38" s="66">
        <f t="shared" si="6"/>
        <v>6992.505885999999</v>
      </c>
      <c r="G38" s="83">
        <f t="shared" si="6"/>
        <v>7140.5916560000005</v>
      </c>
      <c r="H38" s="66">
        <f t="shared" si="6"/>
        <v>7566.705081</v>
      </c>
      <c r="I38" s="83">
        <f>SUM(I40:I42)</f>
        <v>7750.165231999999</v>
      </c>
      <c r="J38" s="83">
        <f>SUM(J40:J42)</f>
        <v>7759.479944000001</v>
      </c>
      <c r="K38" s="66">
        <f>SUM(K40:K42)</f>
        <v>8121.1159099999995</v>
      </c>
      <c r="L38" s="62">
        <f>((K38/J38)-1)*100</f>
        <v>4.66056963365995</v>
      </c>
    </row>
    <row r="39" spans="1:12" ht="9">
      <c r="A39" s="60"/>
      <c r="B39" s="66"/>
      <c r="C39" s="66"/>
      <c r="D39" s="66"/>
      <c r="E39" s="66"/>
      <c r="F39" s="66"/>
      <c r="G39" s="85"/>
      <c r="H39" s="67"/>
      <c r="I39" s="85"/>
      <c r="J39" s="85"/>
      <c r="K39" s="67"/>
      <c r="L39" s="68"/>
    </row>
    <row r="40" spans="1:23" ht="9">
      <c r="A40" s="69" t="s">
        <v>223</v>
      </c>
      <c r="B40" s="70">
        <v>2605.003842</v>
      </c>
      <c r="C40" s="70">
        <v>2792.381472</v>
      </c>
      <c r="D40" s="70">
        <v>2909.836676</v>
      </c>
      <c r="E40" s="70">
        <v>3004.43568</v>
      </c>
      <c r="F40" s="70">
        <v>2979.937513</v>
      </c>
      <c r="G40" s="72">
        <v>3031.778905</v>
      </c>
      <c r="H40" s="70">
        <v>3228.911314</v>
      </c>
      <c r="I40" s="72">
        <v>3353.184018</v>
      </c>
      <c r="J40" s="72">
        <v>3450.075557</v>
      </c>
      <c r="K40" s="70">
        <v>3601.808384</v>
      </c>
      <c r="L40" s="71">
        <f>((K40/J40)-1)*100</f>
        <v>4.3979566387218005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9">
      <c r="A41" s="69" t="s">
        <v>224</v>
      </c>
      <c r="B41" s="70">
        <v>1140.8345060000001</v>
      </c>
      <c r="C41" s="70">
        <v>1229.212181</v>
      </c>
      <c r="D41" s="70">
        <v>1267.304729</v>
      </c>
      <c r="E41" s="70">
        <v>1339.078472</v>
      </c>
      <c r="F41" s="70">
        <v>1485.815102</v>
      </c>
      <c r="G41" s="72">
        <v>1533.381147</v>
      </c>
      <c r="H41" s="70">
        <v>1619.582352</v>
      </c>
      <c r="I41" s="72">
        <v>1718.814379</v>
      </c>
      <c r="J41" s="72">
        <v>1669.426654</v>
      </c>
      <c r="K41" s="70">
        <v>1778.11148</v>
      </c>
      <c r="L41" s="71">
        <f>((K41/J41)-1)*100</f>
        <v>6.510308538538512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9">
      <c r="A42" s="69" t="s">
        <v>225</v>
      </c>
      <c r="B42" s="70">
        <v>2123.163111</v>
      </c>
      <c r="C42" s="70">
        <v>2195.286697</v>
      </c>
      <c r="D42" s="70">
        <v>2257.723438</v>
      </c>
      <c r="E42" s="70">
        <v>2393.23239</v>
      </c>
      <c r="F42" s="70">
        <v>2526.7532709999996</v>
      </c>
      <c r="G42" s="72">
        <v>2575.431604</v>
      </c>
      <c r="H42" s="70">
        <v>2718.211415</v>
      </c>
      <c r="I42" s="72">
        <v>2678.166835</v>
      </c>
      <c r="J42" s="72">
        <v>2639.977733</v>
      </c>
      <c r="K42" s="70">
        <v>2741.196046</v>
      </c>
      <c r="L42" s="71">
        <f>((K42/J42)-1)*100</f>
        <v>3.8340593458331185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12" ht="9">
      <c r="A43" s="69"/>
      <c r="B43" s="73"/>
      <c r="C43" s="73"/>
      <c r="D43" s="73"/>
      <c r="E43" s="73"/>
      <c r="F43" s="73"/>
      <c r="G43" s="86"/>
      <c r="H43" s="74"/>
      <c r="I43" s="86"/>
      <c r="J43" s="86"/>
      <c r="K43" s="74"/>
      <c r="L43" s="75"/>
    </row>
    <row r="44" spans="1:12" ht="9">
      <c r="A44" s="60" t="s">
        <v>226</v>
      </c>
      <c r="B44" s="66">
        <f aca="true" t="shared" si="7" ref="B44:H44">SUM(B46:B49)</f>
        <v>3648.4715170000004</v>
      </c>
      <c r="C44" s="66">
        <f t="shared" si="7"/>
        <v>3699.5191</v>
      </c>
      <c r="D44" s="66">
        <f t="shared" si="7"/>
        <v>3718.871791</v>
      </c>
      <c r="E44" s="66">
        <f t="shared" si="7"/>
        <v>3932.05412</v>
      </c>
      <c r="F44" s="66">
        <f t="shared" si="7"/>
        <v>4040.11458</v>
      </c>
      <c r="G44" s="83">
        <f t="shared" si="7"/>
        <v>4209.517704</v>
      </c>
      <c r="H44" s="66">
        <f t="shared" si="7"/>
        <v>4292.249005</v>
      </c>
      <c r="I44" s="83">
        <f>SUM(I46:I49)</f>
        <v>4565.178088</v>
      </c>
      <c r="J44" s="83">
        <f>SUM(J46:J49)</f>
        <v>4561.664358000001</v>
      </c>
      <c r="K44" s="66">
        <f>SUM(K46:K49)</f>
        <v>4902.426923999999</v>
      </c>
      <c r="L44" s="62">
        <f>((K44/J44)-1)*100</f>
        <v>7.470136758360746</v>
      </c>
    </row>
    <row r="45" spans="1:12" ht="9">
      <c r="A45" s="60"/>
      <c r="B45" s="66"/>
      <c r="C45" s="66"/>
      <c r="D45" s="66"/>
      <c r="E45" s="66"/>
      <c r="F45" s="66"/>
      <c r="G45" s="85"/>
      <c r="H45" s="67"/>
      <c r="I45" s="85"/>
      <c r="J45" s="85"/>
      <c r="K45" s="67"/>
      <c r="L45" s="68"/>
    </row>
    <row r="46" spans="1:23" ht="9">
      <c r="A46" s="69" t="s">
        <v>227</v>
      </c>
      <c r="B46" s="70">
        <v>842.198475</v>
      </c>
      <c r="C46" s="70">
        <v>874.054628</v>
      </c>
      <c r="D46" s="70">
        <v>894.864493</v>
      </c>
      <c r="E46" s="70">
        <v>932.739188</v>
      </c>
      <c r="F46" s="70">
        <v>929.205973</v>
      </c>
      <c r="G46" s="72">
        <v>940.236096</v>
      </c>
      <c r="H46" s="70">
        <v>952.896015</v>
      </c>
      <c r="I46" s="72">
        <v>987.101469</v>
      </c>
      <c r="J46" s="72">
        <v>969.29823</v>
      </c>
      <c r="K46" s="70">
        <v>1012.578268</v>
      </c>
      <c r="L46" s="71">
        <f>((K46/J46)-1)*100</f>
        <v>4.465089965139013</v>
      </c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ht="9">
      <c r="A47" s="69" t="s">
        <v>228</v>
      </c>
      <c r="B47" s="70">
        <v>1425.706518</v>
      </c>
      <c r="C47" s="70">
        <v>1335.472119</v>
      </c>
      <c r="D47" s="70">
        <v>1332.260133</v>
      </c>
      <c r="E47" s="70">
        <v>1438.682552</v>
      </c>
      <c r="F47" s="70">
        <v>1507.148764</v>
      </c>
      <c r="G47" s="72">
        <v>1595.384442</v>
      </c>
      <c r="H47" s="70">
        <v>1567.170682</v>
      </c>
      <c r="I47" s="72">
        <v>1747.801175</v>
      </c>
      <c r="J47" s="72">
        <v>1791.922742</v>
      </c>
      <c r="K47" s="70">
        <v>2006.844045</v>
      </c>
      <c r="L47" s="71">
        <f>((K47/J47)-1)*100</f>
        <v>11.993893372887388</v>
      </c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ht="9">
      <c r="A48" s="69" t="s">
        <v>229</v>
      </c>
      <c r="B48" s="70">
        <v>1155.849997</v>
      </c>
      <c r="C48" s="70">
        <v>1231.824712</v>
      </c>
      <c r="D48" s="70">
        <v>1229.125124</v>
      </c>
      <c r="E48" s="70">
        <v>1262.596162</v>
      </c>
      <c r="F48" s="70">
        <v>1287.662943</v>
      </c>
      <c r="G48" s="72">
        <v>1333.147698</v>
      </c>
      <c r="H48" s="70">
        <v>1374.404623</v>
      </c>
      <c r="I48" s="72">
        <v>1432.149451</v>
      </c>
      <c r="J48" s="72">
        <v>1438.54761</v>
      </c>
      <c r="K48" s="70">
        <v>1520.436051</v>
      </c>
      <c r="L48" s="71">
        <f>((K48/J48)-1)*100</f>
        <v>5.692438709067105</v>
      </c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ht="9">
      <c r="A49" s="69" t="s">
        <v>230</v>
      </c>
      <c r="B49" s="70">
        <v>224.716527</v>
      </c>
      <c r="C49" s="70">
        <v>258.167641</v>
      </c>
      <c r="D49" s="70">
        <v>262.622041</v>
      </c>
      <c r="E49" s="70">
        <v>298.036218</v>
      </c>
      <c r="F49" s="70">
        <v>316.0969</v>
      </c>
      <c r="G49" s="72">
        <v>340.749468</v>
      </c>
      <c r="H49" s="70">
        <v>397.777685</v>
      </c>
      <c r="I49" s="72">
        <v>398.125993</v>
      </c>
      <c r="J49" s="72">
        <v>361.895776</v>
      </c>
      <c r="K49" s="70">
        <v>362.56856</v>
      </c>
      <c r="L49" s="71">
        <f>((K49/J49)-1)*100</f>
        <v>0.18590545803993663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12" ht="9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ht="9">
      <c r="A51" s="69" t="s">
        <v>233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9">
      <c r="A52" s="79" t="s">
        <v>232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9">
      <c r="A53" s="80"/>
      <c r="B53" s="78"/>
      <c r="C53" s="57"/>
      <c r="D53" s="78"/>
      <c r="E53" s="78"/>
      <c r="F53" s="57"/>
      <c r="G53" s="57"/>
      <c r="H53" s="57"/>
      <c r="I53" s="57"/>
      <c r="J53" s="57"/>
      <c r="K53" s="57"/>
      <c r="L53" s="57"/>
    </row>
    <row r="54" spans="2:10" ht="9">
      <c r="B54" s="57"/>
      <c r="C54" s="78"/>
      <c r="D54" s="57"/>
      <c r="E54" s="57"/>
      <c r="F54" s="57"/>
      <c r="G54" s="57"/>
      <c r="H54" s="57"/>
      <c r="I54" s="57"/>
      <c r="J54" s="57"/>
    </row>
    <row r="55" spans="1:15" ht="9">
      <c r="A55" s="60"/>
      <c r="B55" s="57"/>
      <c r="C55" s="57"/>
      <c r="D55" s="57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62" ht="9">
      <c r="A62" s="81"/>
    </row>
    <row r="63" ht="9">
      <c r="A63" s="81"/>
    </row>
    <row r="70" ht="9">
      <c r="A70" s="82"/>
    </row>
    <row r="71" ht="9">
      <c r="A71" s="81"/>
    </row>
    <row r="72" ht="9">
      <c r="A72" s="81"/>
    </row>
    <row r="73" ht="9">
      <c r="A73" s="81"/>
    </row>
    <row r="74" ht="9">
      <c r="A74" s="82"/>
    </row>
    <row r="75" ht="9">
      <c r="A75" s="81"/>
    </row>
    <row r="76" ht="9">
      <c r="A76" s="81"/>
    </row>
    <row r="77" ht="9">
      <c r="A77" s="81"/>
    </row>
    <row r="78" ht="9">
      <c r="A78" s="81"/>
    </row>
    <row r="79" ht="9">
      <c r="A79" s="81"/>
    </row>
    <row r="80" ht="9">
      <c r="A80" s="81"/>
    </row>
    <row r="81" ht="9">
      <c r="A81" s="81"/>
    </row>
    <row r="82" ht="9">
      <c r="A82" s="50"/>
    </row>
    <row r="84" ht="9">
      <c r="A84" s="81"/>
    </row>
    <row r="85" ht="9">
      <c r="A85" s="81"/>
    </row>
    <row r="86" ht="9">
      <c r="A86" s="81"/>
    </row>
    <row r="87" ht="9">
      <c r="A87" s="81"/>
    </row>
    <row r="88" ht="9">
      <c r="A88" s="81"/>
    </row>
    <row r="89" ht="9">
      <c r="A89" s="81"/>
    </row>
    <row r="90" ht="9">
      <c r="A90" s="81"/>
    </row>
    <row r="91" ht="9">
      <c r="A91" s="81"/>
    </row>
    <row r="92" ht="9">
      <c r="A92" s="81"/>
    </row>
    <row r="93" ht="9">
      <c r="A93" s="50"/>
    </row>
    <row r="95" ht="9">
      <c r="A95" s="81"/>
    </row>
    <row r="96" ht="9">
      <c r="A96" s="81"/>
    </row>
    <row r="97" ht="9">
      <c r="A97" s="81"/>
    </row>
    <row r="99" ht="9">
      <c r="A99" s="81"/>
    </row>
    <row r="100" ht="9">
      <c r="A100" s="50"/>
    </row>
    <row r="102" ht="9">
      <c r="A102" s="81"/>
    </row>
    <row r="103" ht="9">
      <c r="A103" s="81"/>
    </row>
    <row r="104" ht="9">
      <c r="A104" s="81"/>
    </row>
    <row r="105" ht="9">
      <c r="A105" s="50"/>
    </row>
    <row r="107" ht="9">
      <c r="A107" s="81"/>
    </row>
    <row r="108" ht="9">
      <c r="A108" s="81"/>
    </row>
    <row r="109" ht="9">
      <c r="A109" s="81"/>
    </row>
    <row r="110" ht="9">
      <c r="A110" s="81"/>
    </row>
    <row r="111" ht="9">
      <c r="A111" s="50"/>
    </row>
    <row r="112" ht="9">
      <c r="A112" s="82"/>
    </row>
    <row r="113" ht="9">
      <c r="A113" s="81"/>
    </row>
    <row r="114" ht="9">
      <c r="A114" s="82"/>
    </row>
    <row r="115" ht="9">
      <c r="A115" s="81"/>
    </row>
    <row r="116" ht="9">
      <c r="A116" s="81"/>
    </row>
    <row r="117" ht="9">
      <c r="A117" s="81"/>
    </row>
    <row r="118" ht="9">
      <c r="A118" s="81"/>
    </row>
    <row r="119" ht="9">
      <c r="A119" s="81"/>
    </row>
  </sheetData>
  <mergeCells count="5">
    <mergeCell ref="A1:L2"/>
    <mergeCell ref="E55:O55"/>
    <mergeCell ref="B4:K4"/>
    <mergeCell ref="A4:A5"/>
    <mergeCell ref="L4:L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96" t="s">
        <v>189</v>
      </c>
      <c r="C2" s="96"/>
      <c r="D2" s="96"/>
      <c r="E2" s="96"/>
      <c r="F2" s="96"/>
      <c r="G2" s="96"/>
      <c r="H2" s="96"/>
      <c r="I2" s="96"/>
    </row>
    <row r="4" spans="2:9" ht="20.25">
      <c r="B4" s="95" t="s">
        <v>186</v>
      </c>
      <c r="C4" s="95"/>
      <c r="D4" s="95"/>
      <c r="E4" s="95"/>
      <c r="F4" s="95"/>
      <c r="G4" s="95"/>
      <c r="H4" s="95"/>
      <c r="I4" s="95"/>
    </row>
    <row r="5" spans="2:9" ht="20.25">
      <c r="B5" s="95" t="s">
        <v>191</v>
      </c>
      <c r="C5" s="95"/>
      <c r="D5" s="95"/>
      <c r="E5" s="95"/>
      <c r="F5" s="95"/>
      <c r="G5" s="95"/>
      <c r="H5" s="95"/>
      <c r="I5" s="95"/>
    </row>
    <row r="7" spans="2:9" ht="18.75">
      <c r="B7" s="96" t="s">
        <v>121</v>
      </c>
      <c r="C7" s="96"/>
      <c r="D7" s="96"/>
      <c r="E7" s="96"/>
      <c r="F7" s="96"/>
      <c r="G7" s="96"/>
      <c r="H7" s="96"/>
      <c r="I7" s="96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96" t="s">
        <v>190</v>
      </c>
      <c r="C30" s="96"/>
      <c r="D30" s="96"/>
      <c r="E30" s="96"/>
      <c r="F30" s="96"/>
      <c r="G30" s="96"/>
      <c r="H30" s="96"/>
      <c r="I30" s="96"/>
    </row>
    <row r="32" spans="2:9" ht="20.25">
      <c r="B32" s="95" t="s">
        <v>186</v>
      </c>
      <c r="C32" s="95"/>
      <c r="D32" s="95"/>
      <c r="E32" s="95"/>
      <c r="F32" s="95"/>
      <c r="G32" s="95"/>
      <c r="H32" s="95"/>
      <c r="I32" s="95"/>
    </row>
    <row r="33" spans="2:9" ht="20.25">
      <c r="B33" s="95" t="s">
        <v>191</v>
      </c>
      <c r="C33" s="95"/>
      <c r="D33" s="95"/>
      <c r="E33" s="95"/>
      <c r="F33" s="95"/>
      <c r="G33" s="95"/>
      <c r="H33" s="95"/>
      <c r="I33" s="95"/>
    </row>
    <row r="35" spans="2:9" ht="18.75">
      <c r="B35" s="96" t="s">
        <v>121</v>
      </c>
      <c r="C35" s="96"/>
      <c r="D35" s="96"/>
      <c r="E35" s="96"/>
      <c r="F35" s="96"/>
      <c r="G35" s="96"/>
      <c r="H35" s="96"/>
      <c r="I35" s="96"/>
    </row>
    <row r="52" ht="15">
      <c r="B52" s="34" t="s">
        <v>188</v>
      </c>
    </row>
  </sheetData>
  <sheetProtection password="DABE" sheet="1" objects="1" scenarios="1"/>
  <mergeCells count="8">
    <mergeCell ref="B30:I30"/>
    <mergeCell ref="B32:I32"/>
    <mergeCell ref="B33:I33"/>
    <mergeCell ref="B35:I35"/>
    <mergeCell ref="B4:I4"/>
    <mergeCell ref="B5:I5"/>
    <mergeCell ref="B7:I7"/>
    <mergeCell ref="B2:I2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96" t="s">
        <v>192</v>
      </c>
      <c r="C3" s="96"/>
      <c r="D3" s="96"/>
      <c r="E3" s="96"/>
      <c r="F3" s="96"/>
      <c r="G3" s="96"/>
      <c r="H3" s="96"/>
      <c r="I3" s="96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95" t="s">
        <v>115</v>
      </c>
      <c r="C5" s="95"/>
      <c r="D5" s="95"/>
      <c r="E5" s="95"/>
      <c r="F5" s="95"/>
      <c r="G5" s="95"/>
      <c r="H5" s="95"/>
      <c r="I5" s="95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95" t="s">
        <v>116</v>
      </c>
      <c r="C6" s="95"/>
      <c r="D6" s="95"/>
      <c r="E6" s="95"/>
      <c r="F6" s="95"/>
      <c r="G6" s="95"/>
      <c r="H6" s="95"/>
      <c r="I6" s="95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96">
        <v>1999</v>
      </c>
      <c r="C8" s="96"/>
      <c r="D8" s="96"/>
      <c r="E8" s="96"/>
      <c r="F8" s="96"/>
      <c r="G8" s="96"/>
      <c r="H8" s="96"/>
      <c r="I8" s="96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96" t="s">
        <v>193</v>
      </c>
      <c r="C33" s="96"/>
      <c r="D33" s="96"/>
      <c r="E33" s="96"/>
      <c r="F33" s="96"/>
      <c r="G33" s="96"/>
      <c r="H33" s="96"/>
      <c r="I33" s="96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95" t="s">
        <v>115</v>
      </c>
      <c r="C35" s="95"/>
      <c r="D35" s="95"/>
      <c r="E35" s="95"/>
      <c r="F35" s="95"/>
      <c r="G35" s="95"/>
      <c r="H35" s="95"/>
      <c r="I35" s="95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95" t="s">
        <v>117</v>
      </c>
      <c r="C36" s="95"/>
      <c r="D36" s="95"/>
      <c r="E36" s="95"/>
      <c r="F36" s="95"/>
      <c r="G36" s="95"/>
      <c r="H36" s="95"/>
      <c r="I36" s="95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96">
        <v>1999</v>
      </c>
      <c r="C38" s="96"/>
      <c r="D38" s="96"/>
      <c r="E38" s="96"/>
      <c r="F38" s="96"/>
      <c r="G38" s="96"/>
      <c r="H38" s="96"/>
      <c r="I38" s="96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96" t="s">
        <v>194</v>
      </c>
      <c r="C60" s="96"/>
      <c r="D60" s="96"/>
      <c r="E60" s="96"/>
      <c r="F60" s="96"/>
      <c r="G60" s="96"/>
      <c r="H60" s="96"/>
      <c r="I60" s="96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95" t="s">
        <v>115</v>
      </c>
      <c r="C62" s="95"/>
      <c r="D62" s="95"/>
      <c r="E62" s="95"/>
      <c r="F62" s="95"/>
      <c r="G62" s="95"/>
      <c r="H62" s="95"/>
      <c r="I62" s="95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95" t="s">
        <v>187</v>
      </c>
      <c r="C63" s="95"/>
      <c r="D63" s="95"/>
      <c r="E63" s="95"/>
      <c r="F63" s="95"/>
      <c r="G63" s="95"/>
      <c r="H63" s="95"/>
      <c r="I63" s="95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96">
        <v>1999</v>
      </c>
      <c r="C65" s="96"/>
      <c r="D65" s="96"/>
      <c r="E65" s="96"/>
      <c r="F65" s="96"/>
      <c r="G65" s="96"/>
      <c r="H65" s="96"/>
      <c r="I65" s="96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60:I60"/>
    <mergeCell ref="B62:I62"/>
    <mergeCell ref="B63:I63"/>
    <mergeCell ref="B65:I65"/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96" t="s">
        <v>184</v>
      </c>
      <c r="C3" s="96"/>
      <c r="D3" s="96"/>
      <c r="E3" s="96"/>
      <c r="F3" s="96"/>
      <c r="G3" s="96"/>
    </row>
    <row r="5" spans="2:7" ht="20.25">
      <c r="B5" s="95" t="s">
        <v>115</v>
      </c>
      <c r="C5" s="95"/>
      <c r="D5" s="95"/>
      <c r="E5" s="95"/>
      <c r="F5" s="95"/>
      <c r="G5" s="95"/>
    </row>
    <row r="6" spans="2:253" ht="20.25">
      <c r="B6" s="95" t="s">
        <v>117</v>
      </c>
      <c r="C6" s="95"/>
      <c r="D6" s="95"/>
      <c r="E6" s="95"/>
      <c r="F6" s="95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96">
        <v>1999</v>
      </c>
      <c r="C8" s="96"/>
      <c r="D8" s="96"/>
      <c r="E8" s="96"/>
      <c r="F8" s="96"/>
      <c r="G8" s="96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mergeCells count="4">
    <mergeCell ref="B6:F6"/>
    <mergeCell ref="B3:G3"/>
    <mergeCell ref="B5:G5"/>
    <mergeCell ref="B8:G8"/>
  </mergeCells>
  <printOptions/>
  <pageMargins left="1.58" right="0.75" top="1.93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2002-11-18T18:40:44Z</cp:lastPrinted>
  <dcterms:created xsi:type="dcterms:W3CDTF">1998-03-11T13:37:19Z</dcterms:created>
  <dcterms:modified xsi:type="dcterms:W3CDTF">2003-04-10T18:03:54Z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