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45" windowWidth="11895" windowHeight="2850" activeTab="0"/>
  </bookViews>
  <sheets>
    <sheet name="T2.43" sheetId="1" r:id="rId1"/>
  </sheets>
  <definedNames>
    <definedName name="_xlnm.Print_Area" localSheetId="0">'T2.43'!$A$1:$L$23</definedName>
  </definedNames>
  <calcPr fullCalcOnLoad="1"/>
</workbook>
</file>

<file path=xl/sharedStrings.xml><?xml version="1.0" encoding="utf-8"?>
<sst xmlns="http://schemas.openxmlformats.org/spreadsheetml/2006/main" count="16" uniqueCount="16">
  <si>
    <t>Especificação</t>
  </si>
  <si>
    <t>Importação líquida de derivados (c)</t>
  </si>
  <si>
    <t>Consumo aparente  (d)=(a)+(b)+(c)</t>
  </si>
  <si>
    <t>Dependência externa (e)=(d)-(a)</t>
  </si>
  <si>
    <t>Produção de Petróleo (a)¹</t>
  </si>
  <si>
    <t>Dependência externa (e)/(d) %</t>
  </si>
  <si>
    <t>Importação líquida de petróleo (b)²</t>
  </si>
  <si>
    <t xml:space="preserve">Fontes: ANP/SDP, conforme o Decreto n.º 2.705/98, para os dados de produção de petróleo, a partir de 1999 e Petrobras/SERPLAN, para os anos anteriores; </t>
  </si>
  <si>
    <t xml:space="preserve">MDIC/SECEX, para os dados de importação e exportação de petróleo e derivados, a partir de 1999 e Petrobras/SERPLAN, para os anos anteriores, exceto para </t>
  </si>
  <si>
    <r>
      <t>¹Inclui condensado e outras parcelas componentes do LGN (GLP e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), conforme classificação da Portaria ANP n.º 009/00. ²Inclui condensado, mas não inclui outras </t>
    </r>
  </si>
  <si>
    <r>
      <t>parcelas componentes do LGN (GLP e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>), conforme classificação da Portaria ANP n.º 009/00.</t>
    </r>
  </si>
  <si>
    <t>03/02
%</t>
  </si>
  <si>
    <r>
      <t>Dependência externa de petróleo e seus derivados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/d)</t>
    </r>
  </si>
  <si>
    <t>Tabela 2.43 - Dependência externa de petróleo e seus derivados - 1995-2004</t>
  </si>
  <si>
    <t>os combustíveis marítimos. Para os combustíveis marítimos, Petrobras/ABAST, a partir de 1999 e Petrobras/SERPLAN, para os anos anteriores.</t>
  </si>
  <si>
    <t>Nota: Dados trabalhados pela ANP/SPP.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</si>
</sst>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_);_(@_)"/>
    <numFmt numFmtId="176" formatCode="#,##0.0"/>
    <numFmt numFmtId="177" formatCode="0.0"/>
    <numFmt numFmtId="178" formatCode="0.000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</numFmts>
  <fonts count="12"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7"/>
      <color indexed="12"/>
      <name val="Helvetica Neue"/>
      <family val="0"/>
    </font>
    <font>
      <vertAlign val="subscript"/>
      <sz val="7"/>
      <name val="Helvetica Neue"/>
      <family val="2"/>
    </font>
    <font>
      <b/>
      <vertAlign val="superscript"/>
      <sz val="7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7" fontId="5" fillId="2" borderId="0" xfId="0" applyNumberFormat="1" applyFont="1" applyFill="1" applyBorder="1" applyAlignment="1">
      <alignment/>
    </xf>
    <xf numFmtId="172" fontId="5" fillId="2" borderId="0" xfId="2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72" fontId="4" fillId="2" borderId="0" xfId="20" applyNumberFormat="1" applyFont="1" applyFill="1" applyAlignment="1">
      <alignment/>
    </xf>
    <xf numFmtId="176" fontId="4" fillId="2" borderId="0" xfId="20" applyNumberFormat="1" applyFont="1" applyFill="1" applyAlignment="1">
      <alignment/>
    </xf>
    <xf numFmtId="172" fontId="4" fillId="2" borderId="0" xfId="20" applyNumberFormat="1" applyFont="1" applyFill="1" applyBorder="1" applyAlignment="1">
      <alignment/>
    </xf>
    <xf numFmtId="176" fontId="4" fillId="2" borderId="0" xfId="0" applyNumberFormat="1" applyFont="1" applyFill="1" applyAlignment="1">
      <alignment/>
    </xf>
    <xf numFmtId="171" fontId="4" fillId="2" borderId="0" xfId="19" applyNumberFormat="1" applyFont="1" applyFill="1" applyAlignment="1">
      <alignment/>
    </xf>
    <xf numFmtId="0" fontId="3" fillId="2" borderId="0" xfId="0" applyFont="1" applyFill="1" applyAlignment="1">
      <alignment/>
    </xf>
    <xf numFmtId="171" fontId="3" fillId="2" borderId="0" xfId="19" applyNumberFormat="1" applyFont="1" applyFill="1" applyAlignment="1">
      <alignment/>
    </xf>
    <xf numFmtId="176" fontId="3" fillId="2" borderId="0" xfId="20" applyNumberFormat="1" applyFont="1" applyFill="1" applyAlignment="1">
      <alignment/>
    </xf>
    <xf numFmtId="172" fontId="5" fillId="2" borderId="0" xfId="20" applyNumberFormat="1" applyFont="1" applyFill="1" applyAlignment="1">
      <alignment/>
    </xf>
    <xf numFmtId="176" fontId="5" fillId="2" borderId="0" xfId="20" applyNumberFormat="1" applyFont="1" applyFill="1" applyAlignment="1">
      <alignment/>
    </xf>
    <xf numFmtId="179" fontId="3" fillId="2" borderId="0" xfId="0" applyNumberFormat="1" applyFont="1" applyFill="1" applyBorder="1" applyAlignment="1">
      <alignment horizontal="center" vertical="center"/>
    </xf>
    <xf numFmtId="172" fontId="4" fillId="2" borderId="0" xfId="0" applyNumberFormat="1" applyFont="1" applyFill="1" applyBorder="1" applyAlignment="1">
      <alignment horizontal="center" vertical="center"/>
    </xf>
    <xf numFmtId="172" fontId="4" fillId="2" borderId="0" xfId="20" applyNumberFormat="1" applyFont="1" applyFill="1" applyAlignment="1">
      <alignment/>
    </xf>
    <xf numFmtId="172" fontId="4" fillId="2" borderId="0" xfId="20" applyNumberFormat="1" applyFont="1" applyFill="1" applyBorder="1" applyAlignment="1">
      <alignment horizontal="right"/>
    </xf>
    <xf numFmtId="172" fontId="4" fillId="2" borderId="0" xfId="20" applyNumberFormat="1" applyFont="1" applyFill="1" applyAlignment="1">
      <alignment horizontal="right"/>
    </xf>
    <xf numFmtId="171" fontId="4" fillId="2" borderId="0" xfId="19" applyNumberFormat="1" applyFont="1" applyFill="1" applyAlignment="1">
      <alignment horizontal="right"/>
    </xf>
    <xf numFmtId="171" fontId="9" fillId="2" borderId="3" xfId="19" applyNumberFormat="1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170" fontId="4" fillId="2" borderId="0" xfId="0" applyNumberFormat="1" applyFont="1" applyFill="1" applyAlignment="1">
      <alignment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26.8515625" style="4" customWidth="1"/>
    <col min="2" max="5" width="6.7109375" style="4" customWidth="1"/>
    <col min="6" max="6" width="8.00390625" style="4" customWidth="1"/>
    <col min="7" max="8" width="8.421875" style="4" customWidth="1"/>
    <col min="9" max="9" width="9.28125" style="4" customWidth="1"/>
    <col min="10" max="11" width="7.28125" style="4" customWidth="1"/>
    <col min="12" max="12" width="6.28125" style="4" customWidth="1"/>
    <col min="13" max="16384" width="9.140625" style="4" customWidth="1"/>
  </cols>
  <sheetData>
    <row r="1" spans="1:12" s="1" customFormat="1" ht="12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9">
      <c r="A2" s="2"/>
      <c r="B2" s="2"/>
      <c r="C2" s="2"/>
      <c r="D2" s="2"/>
      <c r="E2" s="2"/>
      <c r="F2" s="2"/>
      <c r="G2" s="24"/>
      <c r="H2" s="24"/>
      <c r="I2" s="24"/>
      <c r="J2" s="25"/>
      <c r="K2" s="25"/>
      <c r="L2" s="2"/>
    </row>
    <row r="3" spans="1:12" ht="9">
      <c r="A3" s="33" t="s">
        <v>0</v>
      </c>
      <c r="B3" s="35" t="s">
        <v>12</v>
      </c>
      <c r="C3" s="35"/>
      <c r="D3" s="35"/>
      <c r="E3" s="35"/>
      <c r="F3" s="35"/>
      <c r="G3" s="35"/>
      <c r="H3" s="35"/>
      <c r="I3" s="35"/>
      <c r="J3" s="35"/>
      <c r="K3" s="31"/>
      <c r="L3" s="36" t="s">
        <v>11</v>
      </c>
    </row>
    <row r="4" spans="1:12" ht="9">
      <c r="A4" s="34"/>
      <c r="B4" s="5">
        <v>1995</v>
      </c>
      <c r="C4" s="5">
        <v>1996</v>
      </c>
      <c r="D4" s="5">
        <v>1997</v>
      </c>
      <c r="E4" s="5">
        <v>1998</v>
      </c>
      <c r="F4" s="5">
        <v>1999</v>
      </c>
      <c r="G4" s="6">
        <v>2000</v>
      </c>
      <c r="H4" s="6">
        <v>2001</v>
      </c>
      <c r="I4" s="6">
        <v>2002</v>
      </c>
      <c r="J4" s="6">
        <v>2003</v>
      </c>
      <c r="K4" s="6">
        <v>2004</v>
      </c>
      <c r="L4" s="37"/>
    </row>
    <row r="5" spans="1:11" ht="9">
      <c r="A5" s="7"/>
      <c r="B5" s="8"/>
      <c r="C5" s="8"/>
      <c r="D5" s="8"/>
      <c r="E5" s="8"/>
      <c r="F5" s="9"/>
      <c r="G5" s="9"/>
      <c r="H5" s="9"/>
      <c r="I5" s="9"/>
      <c r="J5" s="9"/>
      <c r="K5" s="9"/>
    </row>
    <row r="6" spans="1:13" ht="9">
      <c r="A6" s="13" t="s">
        <v>4</v>
      </c>
      <c r="B6" s="14">
        <v>113.24799178082192</v>
      </c>
      <c r="C6" s="14">
        <v>128.00583606557376</v>
      </c>
      <c r="D6" s="14">
        <v>137.6315205479452</v>
      </c>
      <c r="E6" s="14">
        <v>159.04340547945208</v>
      </c>
      <c r="F6" s="14">
        <v>179.3223273972603</v>
      </c>
      <c r="G6" s="14">
        <v>201.44476308743165</v>
      </c>
      <c r="H6" s="15">
        <v>211.92254424657537</v>
      </c>
      <c r="I6" s="15">
        <v>238.3829898082192</v>
      </c>
      <c r="J6" s="15">
        <v>246.81289104109584</v>
      </c>
      <c r="K6" s="15">
        <v>244.6377012021858</v>
      </c>
      <c r="L6" s="15">
        <f>((K6-J6)/J6)*100</f>
        <v>-0.8813112758149438</v>
      </c>
      <c r="M6" s="26"/>
    </row>
    <row r="7" spans="1:13" ht="9">
      <c r="A7" s="13"/>
      <c r="B7" s="22"/>
      <c r="C7" s="22"/>
      <c r="D7" s="22"/>
      <c r="E7" s="22"/>
      <c r="F7" s="22"/>
      <c r="G7" s="22"/>
      <c r="H7" s="22"/>
      <c r="I7" s="22"/>
      <c r="J7" s="22"/>
      <c r="K7" s="22"/>
      <c r="L7" s="15"/>
      <c r="M7" s="26"/>
    </row>
    <row r="8" spans="1:13" ht="9">
      <c r="A8" s="13" t="s">
        <v>6</v>
      </c>
      <c r="B8" s="27">
        <v>78.7146181369863</v>
      </c>
      <c r="C8" s="16">
        <v>87.55434977049178</v>
      </c>
      <c r="D8" s="16">
        <v>87.60325964109589</v>
      </c>
      <c r="E8" s="16">
        <v>83.16125709315068</v>
      </c>
      <c r="F8" s="16">
        <v>73.63523984915982</v>
      </c>
      <c r="G8" s="16">
        <v>60.17685553303546</v>
      </c>
      <c r="H8" s="16">
        <v>48.805543524065584</v>
      </c>
      <c r="I8" s="14">
        <v>23.13988221830748</v>
      </c>
      <c r="J8" s="14">
        <v>17.408546530950087</v>
      </c>
      <c r="K8" s="14">
        <v>38.337780967517844</v>
      </c>
      <c r="L8" s="15">
        <f>((K8-J8)/J8)*100</f>
        <v>120.22390496161385</v>
      </c>
      <c r="M8" s="26"/>
    </row>
    <row r="9" spans="1:13" ht="9">
      <c r="A9" s="13"/>
      <c r="B9" s="22"/>
      <c r="C9" s="22"/>
      <c r="D9" s="22"/>
      <c r="E9" s="22"/>
      <c r="F9" s="22"/>
      <c r="G9" s="22"/>
      <c r="H9" s="23"/>
      <c r="I9" s="23"/>
      <c r="J9" s="23"/>
      <c r="K9" s="23"/>
      <c r="L9" s="15"/>
      <c r="M9" s="26"/>
    </row>
    <row r="10" spans="1:13" ht="9">
      <c r="A10" s="13" t="s">
        <v>1</v>
      </c>
      <c r="B10" s="14">
        <v>29.3393725851648</v>
      </c>
      <c r="C10" s="14">
        <v>33.755817404371584</v>
      </c>
      <c r="D10" s="14">
        <v>36.07026257534247</v>
      </c>
      <c r="E10" s="14">
        <v>30.18368476712327</v>
      </c>
      <c r="F10" s="14">
        <v>30.727234906869015</v>
      </c>
      <c r="G10" s="14">
        <v>28.28163105217507</v>
      </c>
      <c r="H10" s="15">
        <v>12.685818565602512</v>
      </c>
      <c r="I10" s="15">
        <v>9.619976272828328</v>
      </c>
      <c r="J10" s="15">
        <v>-1.4688792520387834</v>
      </c>
      <c r="K10" s="15">
        <v>-7.508908021530439</v>
      </c>
      <c r="L10" s="15">
        <f>((K10-J10)/J10)*100</f>
        <v>411.19981517256656</v>
      </c>
      <c r="M10" s="26"/>
    </row>
    <row r="11" spans="1:13" ht="9">
      <c r="A11" s="13"/>
      <c r="B11" s="14"/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26"/>
    </row>
    <row r="12" spans="1:13" ht="9">
      <c r="A12" s="13" t="s">
        <v>2</v>
      </c>
      <c r="B12" s="15">
        <f>SUM(B6:B10)</f>
        <v>221.301982502973</v>
      </c>
      <c r="C12" s="15">
        <f aca="true" t="shared" si="0" ref="C12:K12">SUM(C6:C10)</f>
        <v>249.31600324043714</v>
      </c>
      <c r="D12" s="15">
        <f t="shared" si="0"/>
        <v>261.30504276438353</v>
      </c>
      <c r="E12" s="15">
        <f t="shared" si="0"/>
        <v>272.388347339726</v>
      </c>
      <c r="F12" s="15">
        <f t="shared" si="0"/>
        <v>283.6848021532891</v>
      </c>
      <c r="G12" s="15">
        <f t="shared" si="0"/>
        <v>289.9032496726422</v>
      </c>
      <c r="H12" s="15">
        <f t="shared" si="0"/>
        <v>273.4139063362435</v>
      </c>
      <c r="I12" s="15">
        <f t="shared" si="0"/>
        <v>271.142848299355</v>
      </c>
      <c r="J12" s="15">
        <f t="shared" si="0"/>
        <v>262.75255832000715</v>
      </c>
      <c r="K12" s="15">
        <f t="shared" si="0"/>
        <v>275.4665741481732</v>
      </c>
      <c r="L12" s="15">
        <f>((K12-J12)/J12)*100</f>
        <v>4.838779081527197</v>
      </c>
      <c r="M12" s="26"/>
    </row>
    <row r="13" spans="1:13" ht="9">
      <c r="A13" s="13"/>
      <c r="B13" s="28"/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26"/>
    </row>
    <row r="14" spans="1:13" ht="9">
      <c r="A14" s="13" t="s">
        <v>3</v>
      </c>
      <c r="B14" s="17">
        <f>B12-B6</f>
        <v>108.05399072215108</v>
      </c>
      <c r="C14" s="17">
        <f aca="true" t="shared" si="1" ref="C14:K14">C12-C6</f>
        <v>121.31016717486338</v>
      </c>
      <c r="D14" s="17">
        <f t="shared" si="1"/>
        <v>123.67352221643833</v>
      </c>
      <c r="E14" s="17">
        <f t="shared" si="1"/>
        <v>113.34494186027393</v>
      </c>
      <c r="F14" s="17">
        <f t="shared" si="1"/>
        <v>104.36247475602883</v>
      </c>
      <c r="G14" s="17">
        <f t="shared" si="1"/>
        <v>88.45848658521052</v>
      </c>
      <c r="H14" s="17">
        <f t="shared" si="1"/>
        <v>61.491362089668115</v>
      </c>
      <c r="I14" s="17">
        <f t="shared" si="1"/>
        <v>32.759858491135816</v>
      </c>
      <c r="J14" s="17">
        <f t="shared" si="1"/>
        <v>15.939667278911315</v>
      </c>
      <c r="K14" s="17">
        <f t="shared" si="1"/>
        <v>30.8288729459874</v>
      </c>
      <c r="L14" s="15">
        <f>((K14-J14)/J14)*100</f>
        <v>93.40976449850352</v>
      </c>
      <c r="M14" s="26"/>
    </row>
    <row r="15" spans="1:13" ht="9">
      <c r="A15" s="13"/>
      <c r="B15" s="29"/>
      <c r="C15" s="18"/>
      <c r="D15" s="18"/>
      <c r="E15" s="18"/>
      <c r="F15" s="17"/>
      <c r="G15" s="17"/>
      <c r="H15" s="17"/>
      <c r="I15" s="17"/>
      <c r="J15" s="17"/>
      <c r="K15" s="17"/>
      <c r="L15" s="15"/>
      <c r="M15" s="26"/>
    </row>
    <row r="16" spans="1:13" ht="9">
      <c r="A16" s="19" t="s">
        <v>5</v>
      </c>
      <c r="B16" s="20">
        <f>B14/B12</f>
        <v>0.4882649016517485</v>
      </c>
      <c r="C16" s="20">
        <f aca="true" t="shared" si="2" ref="C16:K16">C14/C12</f>
        <v>0.48657192317443587</v>
      </c>
      <c r="D16" s="20">
        <f t="shared" si="2"/>
        <v>0.47329175475558527</v>
      </c>
      <c r="E16" s="20">
        <f t="shared" si="2"/>
        <v>0.416115237554229</v>
      </c>
      <c r="F16" s="20">
        <f t="shared" si="2"/>
        <v>0.3678817968529613</v>
      </c>
      <c r="G16" s="20">
        <f t="shared" si="2"/>
        <v>0.30513106246686633</v>
      </c>
      <c r="H16" s="20">
        <f t="shared" si="2"/>
        <v>0.22490210140974412</v>
      </c>
      <c r="I16" s="20">
        <f t="shared" si="2"/>
        <v>0.12082139985107526</v>
      </c>
      <c r="J16" s="20">
        <f t="shared" si="2"/>
        <v>0.06066417537787908</v>
      </c>
      <c r="K16" s="20">
        <f t="shared" si="2"/>
        <v>0.1119151136261076</v>
      </c>
      <c r="L16" s="21">
        <f>((K16-J16)/J16)*100</f>
        <v>84.48303785386481</v>
      </c>
      <c r="M16" s="26"/>
    </row>
    <row r="17" spans="1:12" ht="9">
      <c r="A17" s="1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10"/>
    </row>
    <row r="18" spans="1:11" ht="9">
      <c r="A18" s="11" t="s">
        <v>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ht="9">
      <c r="A19" s="4" t="s">
        <v>8</v>
      </c>
    </row>
    <row r="20" ht="9">
      <c r="A20" s="4" t="s">
        <v>14</v>
      </c>
    </row>
    <row r="21" ht="9">
      <c r="A21" s="4" t="s">
        <v>15</v>
      </c>
    </row>
    <row r="22" spans="1:12" ht="9">
      <c r="A22" s="12" t="s">
        <v>9</v>
      </c>
      <c r="I22" s="22"/>
      <c r="J22" s="22"/>
      <c r="K22" s="22"/>
      <c r="L22" s="22"/>
    </row>
    <row r="23" spans="1:12" ht="9">
      <c r="A23" s="4" t="s">
        <v>10</v>
      </c>
      <c r="I23" s="22"/>
      <c r="J23" s="22"/>
      <c r="K23" s="22"/>
      <c r="L23" s="22"/>
    </row>
    <row r="24" spans="2:12" ht="9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22"/>
    </row>
  </sheetData>
  <mergeCells count="4">
    <mergeCell ref="A3:A4"/>
    <mergeCell ref="B3:J3"/>
    <mergeCell ref="L3:L4"/>
    <mergeCell ref="A1:L1"/>
  </mergeCell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2003-09-18T13:55:07Z</cp:lastPrinted>
  <dcterms:created xsi:type="dcterms:W3CDTF">2001-10-17T15:28:48Z</dcterms:created>
  <dcterms:modified xsi:type="dcterms:W3CDTF">2005-09-15T18:05:51Z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