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1760" windowHeight="5670" activeTab="0"/>
  </bookViews>
  <sheets>
    <sheet name="T2.40" sheetId="1" r:id="rId1"/>
    <sheet name="Gráfico 31 e 32" sheetId="2" state="hidden" r:id="rId2"/>
    <sheet name="Figura 08" sheetId="3" state="hidden" r:id="rId3"/>
  </sheets>
  <definedNames>
    <definedName name="_Fill" hidden="1">'T2.40'!#REF!</definedName>
    <definedName name="_xlnm.Print_Area" localSheetId="0">'T2.40'!$A$1:$K$82</definedName>
  </definedNames>
  <calcPr fullCalcOnLoad="1"/>
</workbook>
</file>

<file path=xl/sharedStrings.xml><?xml version="1.0" encoding="utf-8"?>
<sst xmlns="http://schemas.openxmlformats.org/spreadsheetml/2006/main" count="143" uniqueCount="103">
  <si>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</si>
  <si>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</si>
  <si>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</si>
  <si>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</si>
  <si>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</si>
  <si>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</si>
  <si>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</si>
  <si>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</si>
  <si>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</si>
  <si>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</si>
  <si>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</si>
  <si>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</si>
  <si>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</si>
  <si>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</si>
  <si>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</si>
  <si>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</si>
  <si>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</si>
  <si>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</si>
  <si>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</si>
  <si>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</si>
  <si>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</si>
  <si>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</si>
  <si>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</si>
  <si>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</si>
  <si>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</si>
  <si>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</si>
  <si>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</si>
  <si>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</si>
  <si>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</si>
  <si>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</si>
  <si>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</si>
  <si>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</si>
  <si>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Gasolina A</t>
  </si>
  <si>
    <t>Argentina</t>
  </si>
  <si>
    <t>Chile</t>
  </si>
  <si>
    <t>Venezuela</t>
  </si>
  <si>
    <t>Bolívia</t>
  </si>
  <si>
    <t>Canadá</t>
  </si>
  <si>
    <t>Colômbia</t>
  </si>
  <si>
    <t>Alemanha</t>
  </si>
  <si>
    <t>Índia</t>
  </si>
  <si>
    <t>Itália</t>
  </si>
  <si>
    <t>México</t>
  </si>
  <si>
    <t>Nigéria</t>
  </si>
  <si>
    <t>África do Sul</t>
  </si>
  <si>
    <t>Estados Unidos</t>
  </si>
  <si>
    <t>Uruguai</t>
  </si>
  <si>
    <t>Coque</t>
  </si>
  <si>
    <t>Paraguai</t>
  </si>
  <si>
    <t>Peru</t>
  </si>
  <si>
    <t>Cingapura</t>
  </si>
  <si>
    <t>América do Norte</t>
  </si>
  <si>
    <t>Europa</t>
  </si>
  <si>
    <t>África</t>
  </si>
  <si>
    <t>Holanda</t>
  </si>
  <si>
    <t>Américas Central e do Sul</t>
  </si>
  <si>
    <t>Ásia-Pacífico</t>
  </si>
  <si>
    <t>Regiões geográficas, países e blocos econômicos</t>
  </si>
  <si>
    <t>Óleo combustível</t>
  </si>
  <si>
    <t>Espanha</t>
  </si>
  <si>
    <t>Bélgica</t>
  </si>
  <si>
    <t>Oriente Médio</t>
  </si>
  <si>
    <t>Costa Rica</t>
  </si>
  <si>
    <t>Gana</t>
  </si>
  <si>
    <t>Equador</t>
  </si>
  <si>
    <t>Guatemala</t>
  </si>
  <si>
    <t>Portugal</t>
  </si>
  <si>
    <t>Bahrein</t>
  </si>
  <si>
    <t>Irã</t>
  </si>
  <si>
    <t>GLP</t>
  </si>
  <si>
    <t>Destinos não-identificados</t>
  </si>
  <si>
    <r>
      <t>Exportação de derivados de petróleo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</si>
  <si>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Outros</t>
    </r>
    <r>
      <rPr>
        <vertAlign val="superscript"/>
        <sz val="7"/>
        <rFont val="Helvetica Neue"/>
        <family val="2"/>
      </rPr>
      <t>3</t>
    </r>
  </si>
  <si>
    <r>
      <t>Outros</t>
    </r>
    <r>
      <rPr>
        <vertAlign val="superscript"/>
        <sz val="7"/>
        <rFont val="Helvetica Neue"/>
        <family val="2"/>
      </rPr>
      <t>4</t>
    </r>
  </si>
  <si>
    <r>
      <t>Outros</t>
    </r>
    <r>
      <rPr>
        <vertAlign val="superscript"/>
        <sz val="7"/>
        <rFont val="Helvetica Neue"/>
        <family val="2"/>
      </rPr>
      <t>5</t>
    </r>
  </si>
  <si>
    <r>
      <t>Outros</t>
    </r>
    <r>
      <rPr>
        <vertAlign val="superscript"/>
        <sz val="7"/>
        <rFont val="Helvetica Neue"/>
        <family val="2"/>
      </rPr>
      <t>7</t>
    </r>
  </si>
  <si>
    <t>Porto Rico</t>
  </si>
  <si>
    <t>Egito</t>
  </si>
  <si>
    <t>Malta</t>
  </si>
  <si>
    <t>Diesel</t>
  </si>
  <si>
    <t>Jamaica</t>
  </si>
  <si>
    <r>
      <t>Outros</t>
    </r>
    <r>
      <rPr>
        <vertAlign val="superscript"/>
        <sz val="7"/>
        <rFont val="Helvetica Neue"/>
        <family val="0"/>
      </rPr>
      <t>6</t>
    </r>
  </si>
  <si>
    <t>Tabela 2.40 - Exportação de derivados de petróleo energéticos e não-energéticos, segundo regiões geográficas, países e blocos econômicos de destino - 2004</t>
  </si>
  <si>
    <t>Antilhas Holandesas</t>
  </si>
  <si>
    <t>Bahamas</t>
  </si>
  <si>
    <t>Chipre</t>
  </si>
  <si>
    <t>Reino Unido</t>
  </si>
  <si>
    <t>China</t>
  </si>
  <si>
    <t>França</t>
  </si>
  <si>
    <t>Angola</t>
  </si>
  <si>
    <t>Emirados Árabes Unidos</t>
  </si>
  <si>
    <t>Paquistão</t>
  </si>
  <si>
    <t>Rep. Dominicana</t>
  </si>
  <si>
    <t>Ilhas Cayman</t>
  </si>
  <si>
    <t>Lubrificante</t>
  </si>
  <si>
    <t>Taiwan</t>
  </si>
  <si>
    <r>
      <t>Outros</t>
    </r>
    <r>
      <rPr>
        <b/>
        <vertAlign val="superscript"/>
        <sz val="7"/>
        <rFont val="Helvetica Neue"/>
        <family val="0"/>
      </rPr>
      <t>2</t>
    </r>
  </si>
  <si>
    <r>
      <t>1</t>
    </r>
    <r>
      <rPr>
        <sz val="7"/>
        <rFont val="Helvetica Neue"/>
        <family val="0"/>
      </rPr>
      <t xml:space="preserve">Inclui óleo combustível e óleo diesel usados pelos navios em trânsito.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asfalto, gasolina de aviação, nafta, outros não energéticos, parafina e QAV.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Aruba, Cuba, El Salvador, Guiana, Guiana Francesa,   </t>
    </r>
  </si>
  <si>
    <r>
      <t xml:space="preserve">Honduras, Nicarágua, Panamá e Trinidad e Tobago.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Dinamarca, Grécia, Polônia, República Tcheca, Suécia, Suíça e Turquia.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Arábia Saudita, Coveite, Israel, Jordânia e Líbano. 6Inclui Argélia, </t>
    </r>
  </si>
  <si>
    <t xml:space="preserve">Nova Zelândia, Tailândia e Vietnam.   </t>
  </si>
  <si>
    <t xml:space="preserve">Burkina Fasso, Cabo Verde, Congo, Djibuti, Gâmbia, Guiné Equatorial, Libéria, Maurício, Moçambique, Senegal, Serra Leoa e Tanzânia. 7Inclui Austrália, Bangladesh, Filipinas, Hong Kong, Indonésia, Japão, Malásia, </t>
  </si>
  <si>
    <r>
      <t>Óleo combustível marítimo</t>
    </r>
    <r>
      <rPr>
        <b/>
        <vertAlign val="superscript"/>
        <sz val="7"/>
        <rFont val="Helvetica Neue"/>
        <family val="0"/>
      </rPr>
      <t>1</t>
    </r>
  </si>
  <si>
    <r>
      <t>Fontes: MDIC/SECEX, exceto para o óleo combustível marítimo; para o óleo combustível marítimo</t>
    </r>
    <r>
      <rPr>
        <sz val="7"/>
        <rFont val="Helvetica Neue"/>
        <family val="2"/>
      </rPr>
      <t>, Petrobras/ABAST.</t>
    </r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</si>
</sst>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#,##0.0"/>
    <numFmt numFmtId="200" formatCode="#,##0.000"/>
    <numFmt numFmtId="201" formatCode="0.00000000"/>
    <numFmt numFmtId="202" formatCode="0.000000000"/>
    <numFmt numFmtId="203" formatCode="_(* #,##0.000_);_(* \(#,##0.000\);_(* &quot;-&quot;??_);_(@_)"/>
    <numFmt numFmtId="204" formatCode="_(* #,##0.00000_);_(* \(#,##0.00000\);_(* &quot;-&quot;??_);_(@_)"/>
    <numFmt numFmtId="205" formatCode="_(* #,##0.0000_);_(* \(#,##0.0000\);_(* &quot;-&quot;??_);_(@_)"/>
  </numFmts>
  <fonts count="4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vertAlign val="superscript"/>
      <sz val="7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color indexed="10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20" applyNumberFormat="1" applyFont="1" applyAlignment="1">
      <alignment/>
    </xf>
    <xf numFmtId="189" fontId="28" fillId="0" borderId="0" xfId="20" applyNumberFormat="1" applyFont="1" applyAlignment="1">
      <alignment/>
    </xf>
    <xf numFmtId="189" fontId="29" fillId="0" borderId="0" xfId="2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20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2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189" fontId="34" fillId="0" borderId="0" xfId="2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189" fontId="36" fillId="0" borderId="0" xfId="2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89" fontId="35" fillId="0" borderId="0" xfId="20" applyNumberFormat="1" applyFont="1" applyFill="1" applyBorder="1" applyAlignment="1">
      <alignment horizontal="right" vertical="center" wrapText="1"/>
    </xf>
    <xf numFmtId="189" fontId="35" fillId="0" borderId="0" xfId="2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0" fontId="35" fillId="0" borderId="1" xfId="0" applyFont="1" applyFill="1" applyBorder="1" applyAlignment="1">
      <alignment/>
    </xf>
    <xf numFmtId="0" fontId="35" fillId="0" borderId="1" xfId="0" applyFont="1" applyFill="1" applyBorder="1" applyAlignment="1">
      <alignment horizontal="right"/>
    </xf>
    <xf numFmtId="189" fontId="35" fillId="0" borderId="0" xfId="20" applyNumberFormat="1" applyFont="1" applyFill="1" applyBorder="1" applyAlignment="1">
      <alignment/>
    </xf>
    <xf numFmtId="189" fontId="34" fillId="0" borderId="0" xfId="0" applyNumberFormat="1" applyFont="1" applyFill="1" applyBorder="1" applyAlignment="1">
      <alignment/>
    </xf>
    <xf numFmtId="189" fontId="34" fillId="0" borderId="0" xfId="20" applyNumberFormat="1" applyFont="1" applyFill="1" applyBorder="1" applyAlignment="1">
      <alignment/>
    </xf>
    <xf numFmtId="189" fontId="34" fillId="0" borderId="0" xfId="20" applyNumberFormat="1" applyFont="1" applyFill="1" applyBorder="1" applyAlignment="1">
      <alignment vertical="center" wrapText="1"/>
    </xf>
    <xf numFmtId="189" fontId="34" fillId="0" borderId="0" xfId="20" applyNumberFormat="1" applyFont="1" applyFill="1" applyBorder="1" applyAlignment="1">
      <alignment/>
    </xf>
    <xf numFmtId="43" fontId="35" fillId="0" borderId="0" xfId="20" applyNumberFormat="1" applyFont="1" applyFill="1" applyBorder="1" applyAlignment="1">
      <alignment horizontal="right" vertical="center" wrapText="1"/>
    </xf>
    <xf numFmtId="189" fontId="36" fillId="2" borderId="0" xfId="20" applyNumberFormat="1" applyFont="1" applyFill="1" applyBorder="1" applyAlignment="1">
      <alignment horizontal="right" vertical="center" wrapText="1"/>
    </xf>
    <xf numFmtId="188" fontId="34" fillId="0" borderId="0" xfId="20" applyNumberFormat="1" applyFont="1" applyFill="1" applyBorder="1" applyAlignment="1">
      <alignment vertical="center" wrapText="1"/>
    </xf>
    <xf numFmtId="189" fontId="35" fillId="0" borderId="0" xfId="20" applyNumberFormat="1" applyFont="1" applyFill="1" applyBorder="1" applyAlignment="1">
      <alignment horizontal="right" vertical="center" wrapText="1"/>
    </xf>
    <xf numFmtId="189" fontId="35" fillId="0" borderId="0" xfId="2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/>
    </xf>
    <xf numFmtId="205" fontId="35" fillId="2" borderId="0" xfId="20" applyNumberFormat="1" applyFont="1" applyFill="1" applyBorder="1" applyAlignment="1">
      <alignment horizontal="right" vertical="center" wrapText="1"/>
    </xf>
    <xf numFmtId="189" fontId="35" fillId="2" borderId="0" xfId="20" applyNumberFormat="1" applyFont="1" applyFill="1" applyBorder="1" applyAlignment="1">
      <alignment horizontal="right" vertical="center" wrapText="1"/>
    </xf>
    <xf numFmtId="189" fontId="36" fillId="0" borderId="0" xfId="20" applyNumberFormat="1" applyFont="1" applyFill="1" applyBorder="1" applyAlignment="1">
      <alignment horizontal="right" vertical="center" wrapText="1"/>
    </xf>
    <xf numFmtId="189" fontId="36" fillId="2" borderId="0" xfId="20" applyNumberFormat="1" applyFont="1" applyFill="1" applyBorder="1" applyAlignment="1">
      <alignment horizontal="right" vertical="center" wrapText="1"/>
    </xf>
    <xf numFmtId="189" fontId="35" fillId="2" borderId="0" xfId="2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/>
    </xf>
    <xf numFmtId="189" fontId="34" fillId="0" borderId="0" xfId="20" applyNumberFormat="1" applyFont="1" applyFill="1" applyBorder="1" applyAlignment="1">
      <alignment vertical="center"/>
    </xf>
    <xf numFmtId="189" fontId="35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0164390"/>
        <c:axId val="3044055"/>
      </c:bar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16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7396496"/>
        <c:axId val="45241873"/>
      </c:bar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739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107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7.88671875" style="29" customWidth="1"/>
    <col min="2" max="2" width="8.6640625" style="29" bestFit="1" customWidth="1"/>
    <col min="3" max="4" width="8.6640625" style="29" customWidth="1"/>
    <col min="5" max="5" width="8.3359375" style="29" customWidth="1"/>
    <col min="6" max="6" width="7.21484375" style="29" bestFit="1" customWidth="1"/>
    <col min="7" max="7" width="7.88671875" style="29" customWidth="1"/>
    <col min="8" max="8" width="7.99609375" style="29" bestFit="1" customWidth="1"/>
    <col min="9" max="10" width="7.99609375" style="29" customWidth="1"/>
    <col min="11" max="11" width="8.88671875" style="29" customWidth="1"/>
    <col min="12" max="22" width="11.5546875" style="28" customWidth="1"/>
    <col min="23" max="16384" width="11.5546875" style="29" customWidth="1"/>
  </cols>
  <sheetData>
    <row r="1" spans="1:11" ht="12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">
      <c r="A4" s="80" t="s">
        <v>57</v>
      </c>
      <c r="B4" s="78" t="s">
        <v>71</v>
      </c>
      <c r="C4" s="79"/>
      <c r="D4" s="79"/>
      <c r="E4" s="79"/>
      <c r="F4" s="79"/>
      <c r="G4" s="79"/>
      <c r="H4" s="79"/>
      <c r="I4" s="79"/>
      <c r="J4" s="79"/>
      <c r="K4" s="79"/>
    </row>
    <row r="5" spans="1:22" ht="19.5" customHeight="1">
      <c r="A5" s="81"/>
      <c r="B5" s="73" t="s">
        <v>31</v>
      </c>
      <c r="C5" s="71" t="s">
        <v>58</v>
      </c>
      <c r="D5" s="71" t="s">
        <v>101</v>
      </c>
      <c r="E5" s="71" t="s">
        <v>32</v>
      </c>
      <c r="F5" s="71" t="s">
        <v>8</v>
      </c>
      <c r="G5" s="71" t="s">
        <v>47</v>
      </c>
      <c r="H5" s="71" t="s">
        <v>94</v>
      </c>
      <c r="I5" s="75" t="s">
        <v>79</v>
      </c>
      <c r="J5" s="71" t="s">
        <v>69</v>
      </c>
      <c r="K5" s="75" t="s">
        <v>96</v>
      </c>
      <c r="V5" s="29"/>
    </row>
    <row r="6" spans="1:22" ht="17.25" customHeight="1">
      <c r="A6" s="82"/>
      <c r="B6" s="74"/>
      <c r="C6" s="72"/>
      <c r="D6" s="72"/>
      <c r="E6" s="72"/>
      <c r="F6" s="72"/>
      <c r="G6" s="72"/>
      <c r="H6" s="72"/>
      <c r="I6" s="76"/>
      <c r="J6" s="72"/>
      <c r="K6" s="76"/>
      <c r="V6" s="29"/>
    </row>
    <row r="7" spans="1:22" ht="9">
      <c r="A7" s="64"/>
      <c r="B7" s="32"/>
      <c r="C7" s="49"/>
      <c r="D7" s="53"/>
      <c r="E7" s="49"/>
      <c r="F7" s="49"/>
      <c r="G7" s="49"/>
      <c r="H7" s="50"/>
      <c r="I7" s="49"/>
      <c r="J7" s="49"/>
      <c r="L7" s="50"/>
      <c r="M7" s="50"/>
      <c r="N7" s="50"/>
      <c r="O7" s="50"/>
      <c r="P7" s="50"/>
      <c r="Q7" s="50"/>
      <c r="R7" s="50"/>
      <c r="V7" s="29"/>
    </row>
    <row r="8" spans="1:21" s="36" customFormat="1" ht="9.75" customHeight="1">
      <c r="A8" s="33" t="s">
        <v>31</v>
      </c>
      <c r="B8" s="34">
        <f>SUM(C8:K8)</f>
        <v>13887004.029758824</v>
      </c>
      <c r="C8" s="59">
        <f aca="true" t="shared" si="0" ref="C8:J8">C12+C18+C39+C60+C69+C53+C10</f>
        <v>7463024.220138204</v>
      </c>
      <c r="D8" s="34">
        <f t="shared" si="0"/>
        <v>3419946</v>
      </c>
      <c r="E8" s="34">
        <f t="shared" si="0"/>
        <v>2015060.7533692727</v>
      </c>
      <c r="F8" s="34">
        <f t="shared" si="0"/>
        <v>443052.83265856956</v>
      </c>
      <c r="G8" s="34">
        <f t="shared" si="0"/>
        <v>272295.67115384614</v>
      </c>
      <c r="H8" s="34">
        <f t="shared" si="0"/>
        <v>71023.688</v>
      </c>
      <c r="I8" s="34">
        <f t="shared" si="0"/>
        <v>64527.24178403756</v>
      </c>
      <c r="J8" s="34">
        <f t="shared" si="0"/>
        <v>63676.76449275362</v>
      </c>
      <c r="K8" s="63">
        <f>SUM(K10,K12,K18,K39,K53,K60,K69)</f>
        <v>74396.85816214247</v>
      </c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2" ht="9.75" customHeight="1">
      <c r="A9" s="31"/>
      <c r="B9" s="51"/>
      <c r="C9" s="58"/>
      <c r="D9" s="37"/>
      <c r="E9" s="57"/>
      <c r="F9" s="57"/>
      <c r="G9" s="57"/>
      <c r="H9" s="57"/>
      <c r="I9" s="57"/>
      <c r="J9" s="57"/>
      <c r="V9" s="29"/>
    </row>
    <row r="10" spans="1:22" ht="9.75" customHeight="1">
      <c r="A10" s="33" t="s">
        <v>70</v>
      </c>
      <c r="B10" s="34">
        <f>SUM(C10:K10)</f>
        <v>3419946</v>
      </c>
      <c r="C10" s="60">
        <v>0</v>
      </c>
      <c r="D10" s="52">
        <v>3419946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V10" s="29"/>
    </row>
    <row r="11" spans="1:22" ht="9.75" customHeight="1">
      <c r="A11" s="31"/>
      <c r="B11" s="37"/>
      <c r="C11" s="58"/>
      <c r="D11" s="37"/>
      <c r="E11" s="37"/>
      <c r="F11" s="37"/>
      <c r="G11" s="37"/>
      <c r="H11" s="37"/>
      <c r="I11" s="37"/>
      <c r="J11" s="37"/>
      <c r="V11" s="29"/>
    </row>
    <row r="12" spans="1:22" ht="9.75" customHeight="1">
      <c r="A12" s="33" t="s">
        <v>51</v>
      </c>
      <c r="B12" s="34">
        <f>SUM(C12:K12)</f>
        <v>5591494.206092499</v>
      </c>
      <c r="C12" s="60">
        <f aca="true" t="shared" si="1" ref="C12:K12">SUM(C14:C16)</f>
        <v>4175022.3504442256</v>
      </c>
      <c r="D12" s="34">
        <f t="shared" si="1"/>
        <v>0</v>
      </c>
      <c r="E12" s="34">
        <f t="shared" si="1"/>
        <v>997889.014824798</v>
      </c>
      <c r="F12" s="34">
        <f t="shared" si="1"/>
        <v>303684.00674763834</v>
      </c>
      <c r="G12" s="34">
        <f t="shared" si="1"/>
        <v>90565.00673076922</v>
      </c>
      <c r="H12" s="34">
        <f t="shared" si="1"/>
        <v>8668.187428571426</v>
      </c>
      <c r="I12" s="34">
        <f t="shared" si="1"/>
        <v>0.06455399061032864</v>
      </c>
      <c r="J12" s="34">
        <f t="shared" si="1"/>
        <v>15082.139492753622</v>
      </c>
      <c r="K12" s="34">
        <f t="shared" si="1"/>
        <v>583.435869751089</v>
      </c>
      <c r="V12" s="29"/>
    </row>
    <row r="13" spans="1:22" ht="9.75" customHeight="1">
      <c r="A13" s="31"/>
      <c r="B13" s="34"/>
      <c r="C13" s="58"/>
      <c r="D13" s="34"/>
      <c r="E13" s="37"/>
      <c r="F13" s="37"/>
      <c r="G13" s="37"/>
      <c r="H13" s="28"/>
      <c r="I13" s="37"/>
      <c r="J13" s="37"/>
      <c r="V13" s="29"/>
    </row>
    <row r="14" spans="1:22" ht="9">
      <c r="A14" s="31" t="s">
        <v>37</v>
      </c>
      <c r="B14" s="34">
        <f>SUM(C14:K14)</f>
        <v>36824.45228399119</v>
      </c>
      <c r="C14" s="58">
        <v>0</v>
      </c>
      <c r="D14" s="37">
        <v>0</v>
      </c>
      <c r="E14" s="37">
        <v>313.0512129380054</v>
      </c>
      <c r="F14" s="37">
        <v>0.09041835357624832</v>
      </c>
      <c r="G14" s="37">
        <v>36467.39326923077</v>
      </c>
      <c r="H14" s="37">
        <v>0.008</v>
      </c>
      <c r="I14" s="37">
        <v>0</v>
      </c>
      <c r="J14" s="37">
        <v>0</v>
      </c>
      <c r="K14" s="37">
        <v>43.90938346883469</v>
      </c>
      <c r="V14" s="29"/>
    </row>
    <row r="15" spans="1:22" ht="9.75" customHeight="1">
      <c r="A15" s="29" t="s">
        <v>45</v>
      </c>
      <c r="B15" s="34">
        <f>SUM(C15:K15)</f>
        <v>5505159.066830651</v>
      </c>
      <c r="C15" s="58">
        <v>4175022.3504442256</v>
      </c>
      <c r="D15" s="37">
        <v>0</v>
      </c>
      <c r="E15" s="37">
        <v>963609.6024258761</v>
      </c>
      <c r="F15" s="37">
        <v>303555.36167341436</v>
      </c>
      <c r="G15" s="37">
        <v>54084.15192307692</v>
      </c>
      <c r="H15" s="37">
        <v>8504.171428571426</v>
      </c>
      <c r="I15" s="37">
        <v>0.06455399061032864</v>
      </c>
      <c r="J15" s="37">
        <v>0</v>
      </c>
      <c r="K15" s="37">
        <v>383.36438149453977</v>
      </c>
      <c r="V15" s="29"/>
    </row>
    <row r="16" spans="1:22" ht="9.75" customHeight="1">
      <c r="A16" s="31" t="s">
        <v>42</v>
      </c>
      <c r="B16" s="34">
        <f>SUM(C16:K16)</f>
        <v>49510.68697785715</v>
      </c>
      <c r="C16" s="58">
        <v>0</v>
      </c>
      <c r="D16" s="37">
        <v>0</v>
      </c>
      <c r="E16" s="37">
        <v>33966.36118598383</v>
      </c>
      <c r="F16" s="37">
        <v>128.55465587044534</v>
      </c>
      <c r="G16" s="37">
        <v>13.461538461538462</v>
      </c>
      <c r="H16" s="37">
        <v>164.008</v>
      </c>
      <c r="I16" s="37">
        <v>0</v>
      </c>
      <c r="J16" s="37">
        <v>15082.139492753622</v>
      </c>
      <c r="K16" s="37">
        <v>156.16210478771453</v>
      </c>
      <c r="V16" s="29"/>
    </row>
    <row r="17" spans="1:22" ht="9.75" customHeight="1">
      <c r="A17" s="31"/>
      <c r="B17" s="34"/>
      <c r="C17" s="58"/>
      <c r="D17" s="34"/>
      <c r="E17" s="37"/>
      <c r="F17" s="37"/>
      <c r="G17" s="37"/>
      <c r="H17" s="28"/>
      <c r="I17" s="37"/>
      <c r="J17" s="37"/>
      <c r="K17" s="65"/>
      <c r="V17" s="29"/>
    </row>
    <row r="18" spans="1:22" ht="9.75" customHeight="1">
      <c r="A18" s="39" t="s">
        <v>55</v>
      </c>
      <c r="B18" s="34">
        <f>SUM(C18:K18)</f>
        <v>1794698.1189613524</v>
      </c>
      <c r="C18" s="60">
        <f aca="true" t="shared" si="2" ref="C18:K18">SUM(C20:C37)</f>
        <v>1149078.294175716</v>
      </c>
      <c r="D18" s="34">
        <f t="shared" si="2"/>
        <v>0</v>
      </c>
      <c r="E18" s="34">
        <f t="shared" si="2"/>
        <v>416629.9056603774</v>
      </c>
      <c r="F18" s="34">
        <f t="shared" si="2"/>
        <v>60629.04858299595</v>
      </c>
      <c r="G18" s="34">
        <f t="shared" si="2"/>
        <v>1365.6384615384613</v>
      </c>
      <c r="H18" s="34">
        <f t="shared" si="2"/>
        <v>31599.290285714276</v>
      </c>
      <c r="I18" s="34">
        <f t="shared" si="2"/>
        <v>64525.84859154929</v>
      </c>
      <c r="J18" s="34">
        <f t="shared" si="2"/>
        <v>0</v>
      </c>
      <c r="K18" s="34">
        <f t="shared" si="2"/>
        <v>70870.09320346134</v>
      </c>
      <c r="V18" s="29"/>
    </row>
    <row r="19" spans="1:22" ht="9.75" customHeight="1">
      <c r="A19" s="31"/>
      <c r="B19" s="34"/>
      <c r="C19" s="58"/>
      <c r="D19" s="34"/>
      <c r="E19" s="37"/>
      <c r="F19" s="37"/>
      <c r="G19" s="37"/>
      <c r="H19" s="28"/>
      <c r="I19" s="37"/>
      <c r="J19" s="37"/>
      <c r="V19" s="29"/>
    </row>
    <row r="20" spans="1:22" ht="9.75" customHeight="1">
      <c r="A20" s="31" t="s">
        <v>83</v>
      </c>
      <c r="B20" s="34">
        <f aca="true" t="shared" si="3" ref="B20:B36">SUM(C20:K20)</f>
        <v>75045.58346349213</v>
      </c>
      <c r="C20" s="58">
        <v>64233.003948667334</v>
      </c>
      <c r="D20" s="34">
        <v>0</v>
      </c>
      <c r="E20" s="37">
        <v>10812.579514824796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V20" s="29"/>
    </row>
    <row r="21" spans="1:22" ht="9.75" customHeight="1">
      <c r="A21" s="40" t="s">
        <v>33</v>
      </c>
      <c r="B21" s="34">
        <f t="shared" si="3"/>
        <v>364342.7012962515</v>
      </c>
      <c r="C21" s="58">
        <v>264307.26949654496</v>
      </c>
      <c r="D21" s="37">
        <v>0</v>
      </c>
      <c r="E21" s="37">
        <v>2224.9164420485176</v>
      </c>
      <c r="F21" s="37">
        <v>53834.22132253712</v>
      </c>
      <c r="G21" s="37">
        <v>48.66057692307692</v>
      </c>
      <c r="H21" s="37">
        <v>9463.602285714283</v>
      </c>
      <c r="I21" s="37">
        <v>18793.82394366197</v>
      </c>
      <c r="J21" s="37">
        <v>0</v>
      </c>
      <c r="K21" s="37">
        <v>15670.207228821615</v>
      </c>
      <c r="V21" s="29"/>
    </row>
    <row r="22" spans="1:22" ht="9.75" customHeight="1">
      <c r="A22" s="40" t="s">
        <v>84</v>
      </c>
      <c r="B22" s="34">
        <f t="shared" si="3"/>
        <v>442394.3938795657</v>
      </c>
      <c r="C22" s="58">
        <v>442394.3938795657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V22" s="29"/>
    </row>
    <row r="23" spans="1:22" ht="9.75" customHeight="1">
      <c r="A23" s="31" t="s">
        <v>36</v>
      </c>
      <c r="B23" s="34">
        <f t="shared" si="3"/>
        <v>25745.608913963242</v>
      </c>
      <c r="C23" s="58">
        <v>0</v>
      </c>
      <c r="D23" s="37">
        <v>0</v>
      </c>
      <c r="E23" s="37">
        <v>170.28167115902966</v>
      </c>
      <c r="F23" s="37">
        <v>379.9325236167342</v>
      </c>
      <c r="G23" s="37">
        <v>64.7548076923077</v>
      </c>
      <c r="H23" s="37">
        <v>3454.690285714286</v>
      </c>
      <c r="I23" s="37">
        <v>19733.79460093897</v>
      </c>
      <c r="J23" s="37">
        <v>0</v>
      </c>
      <c r="K23" s="37">
        <v>1942.155024841915</v>
      </c>
      <c r="V23" s="29"/>
    </row>
    <row r="24" spans="1:22" ht="9.75" customHeight="1">
      <c r="A24" s="31" t="s">
        <v>34</v>
      </c>
      <c r="B24" s="34">
        <f t="shared" si="3"/>
        <v>4577.270852942629</v>
      </c>
      <c r="C24" s="58">
        <v>0</v>
      </c>
      <c r="D24" s="37">
        <v>0</v>
      </c>
      <c r="E24" s="37">
        <v>0</v>
      </c>
      <c r="F24" s="37">
        <v>172.2037786774629</v>
      </c>
      <c r="G24" s="37">
        <v>168.26923076923077</v>
      </c>
      <c r="H24" s="37">
        <v>3473.5120000000006</v>
      </c>
      <c r="I24" s="37">
        <v>0</v>
      </c>
      <c r="J24" s="37">
        <v>0</v>
      </c>
      <c r="K24" s="37">
        <v>763.2858434959351</v>
      </c>
      <c r="V24" s="29"/>
    </row>
    <row r="25" spans="1:22" ht="9.75" customHeight="1">
      <c r="A25" s="31" t="s">
        <v>38</v>
      </c>
      <c r="B25" s="34">
        <f t="shared" si="3"/>
        <v>12743.809273363106</v>
      </c>
      <c r="C25" s="58">
        <v>0</v>
      </c>
      <c r="D25" s="37">
        <v>0</v>
      </c>
      <c r="E25" s="37">
        <v>7055.371967654986</v>
      </c>
      <c r="F25" s="37">
        <v>17.049932523616736</v>
      </c>
      <c r="G25" s="37">
        <v>0</v>
      </c>
      <c r="H25" s="37">
        <v>136.10057142857144</v>
      </c>
      <c r="I25" s="37">
        <v>3120.0715962441313</v>
      </c>
      <c r="J25" s="37">
        <v>0</v>
      </c>
      <c r="K25" s="37">
        <v>2415.2152055118013</v>
      </c>
      <c r="V25" s="29"/>
    </row>
    <row r="26" spans="1:22" ht="9.75" customHeight="1">
      <c r="A26" s="31" t="s">
        <v>62</v>
      </c>
      <c r="B26" s="34">
        <f t="shared" si="3"/>
        <v>257896.91917998326</v>
      </c>
      <c r="C26" s="58">
        <v>0</v>
      </c>
      <c r="D26" s="37">
        <v>0</v>
      </c>
      <c r="E26" s="37">
        <v>249364.85175202158</v>
      </c>
      <c r="F26" s="37">
        <v>4.136302294197031</v>
      </c>
      <c r="G26" s="37">
        <v>0</v>
      </c>
      <c r="H26" s="37">
        <v>42.72</v>
      </c>
      <c r="I26" s="37">
        <v>0</v>
      </c>
      <c r="J26" s="37">
        <v>0</v>
      </c>
      <c r="K26" s="37">
        <v>8485.211125667473</v>
      </c>
      <c r="V26" s="29"/>
    </row>
    <row r="27" spans="1:22" ht="9.75" customHeight="1">
      <c r="A27" s="31" t="s">
        <v>64</v>
      </c>
      <c r="B27" s="34">
        <f t="shared" si="3"/>
        <v>349.84166379990006</v>
      </c>
      <c r="C27" s="58">
        <v>0</v>
      </c>
      <c r="D27" s="37">
        <v>0</v>
      </c>
      <c r="E27" s="37">
        <v>0</v>
      </c>
      <c r="F27" s="37">
        <v>225.16194331983806</v>
      </c>
      <c r="G27" s="37">
        <v>0</v>
      </c>
      <c r="H27" s="37">
        <v>117.16457142857143</v>
      </c>
      <c r="I27" s="37">
        <v>0</v>
      </c>
      <c r="J27" s="37">
        <v>0</v>
      </c>
      <c r="K27" s="37">
        <v>7.515149051490515</v>
      </c>
      <c r="V27" s="29"/>
    </row>
    <row r="28" spans="1:22" ht="9.75" customHeight="1">
      <c r="A28" s="31" t="s">
        <v>65</v>
      </c>
      <c r="B28" s="34">
        <f t="shared" si="3"/>
        <v>121337.77661853771</v>
      </c>
      <c r="C28" s="58">
        <v>0</v>
      </c>
      <c r="D28" s="37">
        <v>0</v>
      </c>
      <c r="E28" s="37">
        <v>120356.04851752023</v>
      </c>
      <c r="F28" s="37">
        <v>29.728744939271255</v>
      </c>
      <c r="G28" s="37">
        <v>0</v>
      </c>
      <c r="H28" s="37">
        <v>893.1074285714285</v>
      </c>
      <c r="I28" s="37">
        <v>0</v>
      </c>
      <c r="J28" s="37">
        <v>0</v>
      </c>
      <c r="K28" s="37">
        <v>58.891927506775076</v>
      </c>
      <c r="V28" s="29"/>
    </row>
    <row r="29" spans="1:22" ht="9.75" customHeight="1">
      <c r="A29" s="31" t="s">
        <v>93</v>
      </c>
      <c r="B29" s="34">
        <f t="shared" si="3"/>
        <v>16707.480046948356</v>
      </c>
      <c r="C29" s="58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16707.480046948356</v>
      </c>
      <c r="J29" s="37">
        <v>0</v>
      </c>
      <c r="K29" s="37">
        <v>0</v>
      </c>
      <c r="V29" s="29"/>
    </row>
    <row r="30" spans="1:22" ht="9.75" customHeight="1">
      <c r="A30" s="31" t="s">
        <v>80</v>
      </c>
      <c r="B30" s="34">
        <f t="shared" si="3"/>
        <v>2783.828594563332</v>
      </c>
      <c r="C30" s="58">
        <v>0</v>
      </c>
      <c r="D30" s="37">
        <v>0</v>
      </c>
      <c r="E30" s="37">
        <v>0</v>
      </c>
      <c r="F30" s="37">
        <v>2779.0971659919032</v>
      </c>
      <c r="G30" s="37">
        <v>0</v>
      </c>
      <c r="H30" s="37">
        <v>4.731428571428571</v>
      </c>
      <c r="I30" s="37">
        <v>0</v>
      </c>
      <c r="J30" s="37">
        <v>0</v>
      </c>
      <c r="K30" s="37">
        <v>0</v>
      </c>
      <c r="V30" s="29"/>
    </row>
    <row r="31" spans="1:22" ht="9.75" customHeight="1">
      <c r="A31" s="29" t="s">
        <v>48</v>
      </c>
      <c r="B31" s="34">
        <f t="shared" si="3"/>
        <v>39858.121997939954</v>
      </c>
      <c r="C31" s="58">
        <v>1129.0227048371175</v>
      </c>
      <c r="D31" s="37">
        <v>0</v>
      </c>
      <c r="E31" s="37">
        <v>0</v>
      </c>
      <c r="F31" s="37">
        <v>757.6018893387314</v>
      </c>
      <c r="G31" s="37">
        <v>192.30769230769232</v>
      </c>
      <c r="H31" s="37">
        <v>12341.708571428568</v>
      </c>
      <c r="I31" s="37">
        <v>6170.676056338028</v>
      </c>
      <c r="J31" s="37">
        <v>0</v>
      </c>
      <c r="K31" s="37">
        <v>19266.80508368982</v>
      </c>
      <c r="V31" s="29"/>
    </row>
    <row r="32" spans="1:22" ht="9.75" customHeight="1">
      <c r="A32" s="29" t="s">
        <v>49</v>
      </c>
      <c r="B32" s="34">
        <f t="shared" si="3"/>
        <v>489.7971489466056</v>
      </c>
      <c r="C32" s="58">
        <v>0</v>
      </c>
      <c r="D32" s="37">
        <v>0</v>
      </c>
      <c r="E32" s="37">
        <v>0</v>
      </c>
      <c r="F32" s="37">
        <v>100.19298245614036</v>
      </c>
      <c r="G32" s="37">
        <v>27.490384615384613</v>
      </c>
      <c r="H32" s="37">
        <v>137.5622857142857</v>
      </c>
      <c r="I32" s="37">
        <v>0</v>
      </c>
      <c r="J32" s="37">
        <v>0</v>
      </c>
      <c r="K32" s="37">
        <v>224.55149616079493</v>
      </c>
      <c r="V32" s="29"/>
    </row>
    <row r="33" spans="1:22" ht="9.75" customHeight="1">
      <c r="A33" s="29" t="s">
        <v>76</v>
      </c>
      <c r="B33" s="34">
        <f t="shared" si="3"/>
        <v>348026.71307850187</v>
      </c>
      <c r="C33" s="58">
        <v>321356.2527147088</v>
      </c>
      <c r="D33" s="37">
        <v>0</v>
      </c>
      <c r="E33" s="37">
        <v>26645.85579514825</v>
      </c>
      <c r="F33" s="37">
        <v>0.009446693657219974</v>
      </c>
      <c r="G33" s="37">
        <v>0</v>
      </c>
      <c r="H33" s="37">
        <v>0</v>
      </c>
      <c r="I33" s="37">
        <v>0</v>
      </c>
      <c r="J33" s="37">
        <v>0</v>
      </c>
      <c r="K33" s="37">
        <v>24.59512195121951</v>
      </c>
      <c r="V33" s="29"/>
    </row>
    <row r="34" spans="1:22" ht="9.75" customHeight="1">
      <c r="A34" s="29" t="s">
        <v>92</v>
      </c>
      <c r="B34" s="34">
        <f t="shared" si="3"/>
        <v>165.45831368655118</v>
      </c>
      <c r="C34" s="58">
        <v>0</v>
      </c>
      <c r="D34" s="37">
        <v>0</v>
      </c>
      <c r="E34" s="37">
        <v>0</v>
      </c>
      <c r="F34" s="37">
        <v>2.3657219973009447</v>
      </c>
      <c r="G34" s="37">
        <v>0</v>
      </c>
      <c r="H34" s="37">
        <v>73.792</v>
      </c>
      <c r="I34" s="37">
        <v>0</v>
      </c>
      <c r="J34" s="37">
        <v>0</v>
      </c>
      <c r="K34" s="37">
        <v>89.30059168925024</v>
      </c>
      <c r="V34" s="29"/>
    </row>
    <row r="35" spans="1:22" ht="9.75" customHeight="1">
      <c r="A35" s="29" t="s">
        <v>46</v>
      </c>
      <c r="B35" s="34">
        <f t="shared" si="3"/>
        <v>80430.4835836846</v>
      </c>
      <c r="C35" s="58">
        <v>55658.351431391915</v>
      </c>
      <c r="D35" s="37">
        <v>0</v>
      </c>
      <c r="E35" s="37">
        <v>0</v>
      </c>
      <c r="F35" s="37">
        <v>1968.0985155195685</v>
      </c>
      <c r="G35" s="37">
        <v>604.8076923076923</v>
      </c>
      <c r="H35" s="37">
        <v>1203.7428571428572</v>
      </c>
      <c r="I35" s="37">
        <v>0</v>
      </c>
      <c r="J35" s="37">
        <v>0</v>
      </c>
      <c r="K35" s="37">
        <v>20995.48308732257</v>
      </c>
      <c r="V35" s="29"/>
    </row>
    <row r="36" spans="1:22" ht="9.75" customHeight="1">
      <c r="A36" s="29" t="s">
        <v>35</v>
      </c>
      <c r="B36" s="34">
        <f t="shared" si="3"/>
        <v>1689.5037204067862</v>
      </c>
      <c r="C36" s="58">
        <v>0</v>
      </c>
      <c r="D36" s="37">
        <v>0</v>
      </c>
      <c r="E36" s="37">
        <v>0</v>
      </c>
      <c r="F36" s="37">
        <v>286.3859649122807</v>
      </c>
      <c r="G36" s="37">
        <v>259.3480769230769</v>
      </c>
      <c r="H36" s="37">
        <v>224.36342857142859</v>
      </c>
      <c r="I36" s="37">
        <v>0</v>
      </c>
      <c r="J36" s="37">
        <v>0</v>
      </c>
      <c r="K36" s="37">
        <v>919.40625</v>
      </c>
      <c r="V36" s="29"/>
    </row>
    <row r="37" spans="1:22" ht="9.75" customHeight="1">
      <c r="A37" s="29" t="s">
        <v>72</v>
      </c>
      <c r="B37" s="34">
        <f>SUM(C37:K37)</f>
        <v>112.82733477522694</v>
      </c>
      <c r="C37" s="58">
        <v>0</v>
      </c>
      <c r="D37" s="58">
        <v>0</v>
      </c>
      <c r="E37" s="58">
        <v>0</v>
      </c>
      <c r="F37" s="58">
        <v>72.86234817813764</v>
      </c>
      <c r="G37" s="58">
        <v>0</v>
      </c>
      <c r="H37" s="58">
        <v>32.49257142857143</v>
      </c>
      <c r="I37" s="58">
        <v>0.002347417840375587</v>
      </c>
      <c r="J37" s="58">
        <v>0</v>
      </c>
      <c r="K37" s="58">
        <v>7.470067750677507</v>
      </c>
      <c r="V37" s="29"/>
    </row>
    <row r="38" spans="2:22" ht="9.75" customHeight="1">
      <c r="B38" s="34"/>
      <c r="C38" s="61"/>
      <c r="D38" s="34"/>
      <c r="E38" s="38"/>
      <c r="F38" s="38"/>
      <c r="G38" s="38"/>
      <c r="H38" s="28"/>
      <c r="I38" s="37"/>
      <c r="J38" s="37"/>
      <c r="V38" s="29"/>
    </row>
    <row r="39" spans="1:22" ht="9.75" customHeight="1">
      <c r="A39" s="39" t="s">
        <v>52</v>
      </c>
      <c r="B39" s="34">
        <f>SUM(C39:K39)</f>
        <v>773006.3138436209</v>
      </c>
      <c r="C39" s="60">
        <f aca="true" t="shared" si="4" ref="C39:K39">SUM(C41:C51)</f>
        <v>654943.6150049359</v>
      </c>
      <c r="D39" s="34">
        <f t="shared" si="4"/>
        <v>0</v>
      </c>
      <c r="E39" s="34">
        <f t="shared" si="4"/>
        <v>298.7277628032345</v>
      </c>
      <c r="F39" s="34">
        <f t="shared" si="4"/>
        <v>67081.74898785425</v>
      </c>
      <c r="G39" s="34">
        <f t="shared" si="4"/>
        <v>17343.773076923077</v>
      </c>
      <c r="H39" s="34">
        <f t="shared" si="4"/>
        <v>70.93828571428571</v>
      </c>
      <c r="I39" s="34">
        <f t="shared" si="4"/>
        <v>1.2981220657276995</v>
      </c>
      <c r="J39" s="34">
        <f t="shared" si="4"/>
        <v>30434.085144927536</v>
      </c>
      <c r="K39" s="34">
        <f t="shared" si="4"/>
        <v>2832.127458397071</v>
      </c>
      <c r="V39" s="29"/>
    </row>
    <row r="40" spans="2:22" ht="9.75" customHeight="1">
      <c r="B40" s="34"/>
      <c r="C40" s="58"/>
      <c r="D40" s="34"/>
      <c r="E40" s="37"/>
      <c r="F40" s="37"/>
      <c r="G40" s="37"/>
      <c r="H40" s="28"/>
      <c r="I40" s="37"/>
      <c r="J40" s="37"/>
      <c r="V40" s="29"/>
    </row>
    <row r="41" spans="1:22" ht="9.75" customHeight="1">
      <c r="A41" s="31" t="s">
        <v>39</v>
      </c>
      <c r="B41" s="34">
        <f aca="true" t="shared" si="5" ref="B41:B50">SUM(C41:K41)</f>
        <v>2705.9573454137985</v>
      </c>
      <c r="C41" s="58">
        <v>0.8292201382033565</v>
      </c>
      <c r="D41" s="37">
        <v>0</v>
      </c>
      <c r="E41" s="37">
        <v>294.0485175202156</v>
      </c>
      <c r="F41" s="37">
        <v>1626.2240215924428</v>
      </c>
      <c r="G41" s="37">
        <v>0.9519230769230769</v>
      </c>
      <c r="H41" s="37">
        <v>0.8605714285714285</v>
      </c>
      <c r="I41" s="37">
        <v>0.03755868544600939</v>
      </c>
      <c r="J41" s="37">
        <v>0</v>
      </c>
      <c r="K41" s="37">
        <v>783.0055329719966</v>
      </c>
      <c r="V41" s="29"/>
    </row>
    <row r="42" spans="1:22" ht="9.75" customHeight="1">
      <c r="A42" s="31" t="s">
        <v>60</v>
      </c>
      <c r="B42" s="34">
        <f t="shared" si="5"/>
        <v>1037.899542477206</v>
      </c>
      <c r="C42" s="58">
        <v>0</v>
      </c>
      <c r="D42" s="37">
        <v>0</v>
      </c>
      <c r="E42" s="37">
        <v>0</v>
      </c>
      <c r="F42" s="37">
        <v>672.0458839406208</v>
      </c>
      <c r="G42" s="37">
        <v>0</v>
      </c>
      <c r="H42" s="37">
        <v>0</v>
      </c>
      <c r="I42" s="37">
        <v>0</v>
      </c>
      <c r="J42" s="37">
        <v>0</v>
      </c>
      <c r="K42" s="37">
        <v>365.8536585365854</v>
      </c>
      <c r="V42" s="29"/>
    </row>
    <row r="43" spans="1:22" ht="9.75" customHeight="1">
      <c r="A43" s="31" t="s">
        <v>85</v>
      </c>
      <c r="B43" s="34">
        <f t="shared" si="5"/>
        <v>268546.8025666338</v>
      </c>
      <c r="C43" s="58">
        <v>268546.8025666338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V43" s="29"/>
    </row>
    <row r="44" spans="1:22" ht="9.75" customHeight="1">
      <c r="A44" s="31" t="s">
        <v>59</v>
      </c>
      <c r="B44" s="34">
        <f t="shared" si="5"/>
        <v>39256.09377059415</v>
      </c>
      <c r="C44" s="58">
        <v>0</v>
      </c>
      <c r="D44" s="37">
        <v>0</v>
      </c>
      <c r="E44" s="37">
        <v>0</v>
      </c>
      <c r="F44" s="37">
        <v>38537.69905533064</v>
      </c>
      <c r="G44" s="37">
        <v>14.423076923076922</v>
      </c>
      <c r="H44" s="37">
        <v>0.7691428571428571</v>
      </c>
      <c r="I44" s="37">
        <v>0</v>
      </c>
      <c r="J44" s="37">
        <v>0</v>
      </c>
      <c r="K44" s="37">
        <v>703.2024954832882</v>
      </c>
      <c r="V44" s="29"/>
    </row>
    <row r="45" spans="1:22" ht="9.75" customHeight="1">
      <c r="A45" s="31" t="s">
        <v>88</v>
      </c>
      <c r="B45" s="34">
        <f t="shared" si="5"/>
        <v>115.40022411811051</v>
      </c>
      <c r="C45" s="58">
        <v>0</v>
      </c>
      <c r="D45" s="37">
        <v>0</v>
      </c>
      <c r="E45" s="37">
        <v>0.002695417789757412</v>
      </c>
      <c r="F45" s="37">
        <v>0.01349527665317139</v>
      </c>
      <c r="G45" s="37">
        <v>0</v>
      </c>
      <c r="H45" s="37">
        <v>0</v>
      </c>
      <c r="I45" s="37">
        <v>0</v>
      </c>
      <c r="J45" s="37">
        <v>0</v>
      </c>
      <c r="K45" s="37">
        <v>115.38403342366759</v>
      </c>
      <c r="V45" s="29"/>
    </row>
    <row r="46" spans="1:22" ht="9.75" customHeight="1">
      <c r="A46" s="29" t="s">
        <v>54</v>
      </c>
      <c r="B46" s="34">
        <f t="shared" si="5"/>
        <v>44092.28561134204</v>
      </c>
      <c r="C46" s="58">
        <v>0</v>
      </c>
      <c r="D46" s="37">
        <v>0</v>
      </c>
      <c r="E46" s="37">
        <v>0</v>
      </c>
      <c r="F46" s="37">
        <v>26189.97165991903</v>
      </c>
      <c r="G46" s="37">
        <v>17328.398076923077</v>
      </c>
      <c r="H46" s="37">
        <v>0.004571428571428571</v>
      </c>
      <c r="I46" s="37">
        <v>0</v>
      </c>
      <c r="J46" s="37">
        <v>0</v>
      </c>
      <c r="K46" s="37">
        <v>573.9113030713642</v>
      </c>
      <c r="V46" s="29"/>
    </row>
    <row r="47" spans="1:22" ht="9.75" customHeight="1">
      <c r="A47" s="31" t="s">
        <v>41</v>
      </c>
      <c r="B47" s="34">
        <f t="shared" si="5"/>
        <v>154595.0298484688</v>
      </c>
      <c r="C47" s="58">
        <v>154299.23494570586</v>
      </c>
      <c r="D47" s="37">
        <v>0</v>
      </c>
      <c r="E47" s="37">
        <v>0</v>
      </c>
      <c r="F47" s="37">
        <v>50.99865047233469</v>
      </c>
      <c r="G47" s="37">
        <v>0</v>
      </c>
      <c r="H47" s="37">
        <v>60.690285714285714</v>
      </c>
      <c r="I47" s="37">
        <v>0</v>
      </c>
      <c r="J47" s="37">
        <v>0</v>
      </c>
      <c r="K47" s="37">
        <v>184.10596657633243</v>
      </c>
      <c r="V47" s="29"/>
    </row>
    <row r="48" spans="1:22" ht="9.75" customHeight="1">
      <c r="A48" s="31" t="s">
        <v>78</v>
      </c>
      <c r="B48" s="34">
        <f t="shared" si="5"/>
        <v>232096.40572556766</v>
      </c>
      <c r="C48" s="58">
        <v>232096.40572556766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V48" s="29"/>
    </row>
    <row r="49" spans="1:22" ht="9.75" customHeight="1">
      <c r="A49" s="31" t="s">
        <v>66</v>
      </c>
      <c r="B49" s="34">
        <f t="shared" si="5"/>
        <v>87.9801695364392</v>
      </c>
      <c r="C49" s="58">
        <v>0.17769002961500496</v>
      </c>
      <c r="D49" s="37">
        <v>0</v>
      </c>
      <c r="E49" s="37">
        <v>0</v>
      </c>
      <c r="F49" s="37">
        <v>3.906882591093117</v>
      </c>
      <c r="G49" s="37">
        <v>0</v>
      </c>
      <c r="H49" s="37">
        <v>0.10628571428571429</v>
      </c>
      <c r="I49" s="37">
        <v>0</v>
      </c>
      <c r="J49" s="37">
        <v>0</v>
      </c>
      <c r="K49" s="37">
        <v>83.78931120144537</v>
      </c>
      <c r="V49" s="29"/>
    </row>
    <row r="50" spans="1:22" ht="9.75" customHeight="1">
      <c r="A50" s="31" t="s">
        <v>86</v>
      </c>
      <c r="B50" s="34">
        <f t="shared" si="5"/>
        <v>30439.660878678555</v>
      </c>
      <c r="C50" s="58">
        <v>0.1648568608094768</v>
      </c>
      <c r="D50" s="37">
        <v>0</v>
      </c>
      <c r="E50" s="37">
        <v>4.407008086253369</v>
      </c>
      <c r="F50" s="37">
        <v>0</v>
      </c>
      <c r="G50" s="37">
        <v>0</v>
      </c>
      <c r="H50" s="37">
        <v>0</v>
      </c>
      <c r="I50" s="37">
        <v>0.25821596244131456</v>
      </c>
      <c r="J50" s="37">
        <v>30434.085144927536</v>
      </c>
      <c r="K50" s="37">
        <v>0.7456528415148566</v>
      </c>
      <c r="V50" s="29"/>
    </row>
    <row r="51" spans="1:11" s="41" customFormat="1" ht="9.75" customHeight="1">
      <c r="A51" s="29" t="s">
        <v>73</v>
      </c>
      <c r="B51" s="34">
        <f>SUM(C51:K51)</f>
        <v>32.79816079056493</v>
      </c>
      <c r="C51" s="58">
        <v>0</v>
      </c>
      <c r="D51" s="58">
        <v>0</v>
      </c>
      <c r="E51" s="58">
        <v>0.2695417789757412</v>
      </c>
      <c r="F51" s="58">
        <v>0.8893387314439947</v>
      </c>
      <c r="G51" s="58">
        <v>0</v>
      </c>
      <c r="H51" s="58">
        <v>8.507428571428571</v>
      </c>
      <c r="I51" s="58">
        <v>1.0023474178403755</v>
      </c>
      <c r="J51" s="58">
        <v>0</v>
      </c>
      <c r="K51" s="58">
        <v>22.129504290876245</v>
      </c>
    </row>
    <row r="52" spans="2:22" ht="9.75" customHeight="1">
      <c r="B52" s="34"/>
      <c r="C52" s="58"/>
      <c r="D52" s="34"/>
      <c r="E52" s="37"/>
      <c r="F52" s="37"/>
      <c r="G52" s="37"/>
      <c r="H52" s="28"/>
      <c r="I52" s="37"/>
      <c r="J52" s="37"/>
      <c r="V52" s="29"/>
    </row>
    <row r="53" spans="1:22" ht="9.75" customHeight="1">
      <c r="A53" s="39" t="s">
        <v>61</v>
      </c>
      <c r="B53" s="34">
        <f>SUM(C53:K53)</f>
        <v>285037.3037994394</v>
      </c>
      <c r="C53" s="60">
        <f aca="true" t="shared" si="6" ref="C53:K53">SUM(C55:C58)</f>
        <v>0</v>
      </c>
      <c r="D53" s="34">
        <f t="shared" si="6"/>
        <v>0</v>
      </c>
      <c r="E53" s="34">
        <f t="shared" si="6"/>
        <v>165258.3962264151</v>
      </c>
      <c r="F53" s="34">
        <f t="shared" si="6"/>
        <v>4908.0256410256425</v>
      </c>
      <c r="G53" s="34">
        <f t="shared" si="6"/>
        <v>114858.04230769232</v>
      </c>
      <c r="H53" s="34">
        <f t="shared" si="6"/>
        <v>1.8628571428571432</v>
      </c>
      <c r="I53" s="34">
        <f t="shared" si="6"/>
        <v>0</v>
      </c>
      <c r="J53" s="34">
        <f t="shared" si="6"/>
        <v>0</v>
      </c>
      <c r="K53" s="34">
        <f t="shared" si="6"/>
        <v>10.976767163504968</v>
      </c>
      <c r="V53" s="29"/>
    </row>
    <row r="54" spans="2:22" ht="9.75" customHeight="1">
      <c r="B54" s="34"/>
      <c r="C54" s="58"/>
      <c r="D54" s="34"/>
      <c r="E54" s="37"/>
      <c r="F54" s="37"/>
      <c r="G54" s="37"/>
      <c r="H54" s="37"/>
      <c r="I54" s="37"/>
      <c r="J54" s="37"/>
      <c r="V54" s="29"/>
    </row>
    <row r="55" spans="1:22" ht="9.75" customHeight="1">
      <c r="A55" s="29" t="s">
        <v>67</v>
      </c>
      <c r="B55" s="34">
        <f>SUM(C55:K55)</f>
        <v>114862.51670122331</v>
      </c>
      <c r="C55" s="58">
        <v>0</v>
      </c>
      <c r="D55" s="37">
        <v>0</v>
      </c>
      <c r="E55" s="37">
        <v>4.474393530997305</v>
      </c>
      <c r="F55" s="37">
        <v>0</v>
      </c>
      <c r="G55" s="37">
        <v>114858.04230769232</v>
      </c>
      <c r="H55" s="37">
        <v>0</v>
      </c>
      <c r="I55" s="37">
        <v>0</v>
      </c>
      <c r="J55" s="37">
        <v>0</v>
      </c>
      <c r="K55" s="37">
        <v>0</v>
      </c>
      <c r="V55" s="29"/>
    </row>
    <row r="56" spans="1:22" ht="9.75" customHeight="1">
      <c r="A56" s="29" t="s">
        <v>90</v>
      </c>
      <c r="B56" s="34">
        <f>SUM(C56:K56)</f>
        <v>4918.737501306556</v>
      </c>
      <c r="C56" s="58">
        <v>0</v>
      </c>
      <c r="D56" s="37">
        <v>0</v>
      </c>
      <c r="E56" s="37">
        <v>0</v>
      </c>
      <c r="F56" s="37">
        <v>4906.616734143051</v>
      </c>
      <c r="G56" s="37">
        <v>0</v>
      </c>
      <c r="H56" s="37">
        <v>1.1440000000000003</v>
      </c>
      <c r="I56" s="37">
        <v>0</v>
      </c>
      <c r="J56" s="37">
        <v>0</v>
      </c>
      <c r="K56" s="37">
        <v>10.976767163504968</v>
      </c>
      <c r="V56" s="29"/>
    </row>
    <row r="57" spans="1:22" ht="9.75" customHeight="1">
      <c r="A57" s="29" t="s">
        <v>68</v>
      </c>
      <c r="B57" s="34">
        <f>SUM(C57:K57)</f>
        <v>165253.92183288408</v>
      </c>
      <c r="C57" s="58">
        <v>0</v>
      </c>
      <c r="D57" s="37">
        <v>0</v>
      </c>
      <c r="E57" s="37">
        <v>165253.92183288408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V57" s="29"/>
    </row>
    <row r="58" spans="1:11" s="41" customFormat="1" ht="9.75" customHeight="1">
      <c r="A58" s="42" t="s">
        <v>74</v>
      </c>
      <c r="B58" s="34">
        <f>SUM(C58:K58)</f>
        <v>2.127764025448236</v>
      </c>
      <c r="C58" s="58">
        <v>0</v>
      </c>
      <c r="D58" s="58">
        <v>0</v>
      </c>
      <c r="E58" s="58">
        <v>0</v>
      </c>
      <c r="F58" s="58">
        <v>1.408906882591093</v>
      </c>
      <c r="G58" s="58">
        <v>0</v>
      </c>
      <c r="H58" s="58">
        <v>0.7188571428571429</v>
      </c>
      <c r="I58" s="58">
        <v>0</v>
      </c>
      <c r="J58" s="58">
        <v>0</v>
      </c>
      <c r="K58" s="58">
        <v>0</v>
      </c>
    </row>
    <row r="59" spans="2:22" ht="9.75" customHeight="1">
      <c r="B59" s="34"/>
      <c r="C59" s="58"/>
      <c r="D59" s="34"/>
      <c r="E59" s="37"/>
      <c r="F59" s="37"/>
      <c r="G59" s="37"/>
      <c r="H59" s="28"/>
      <c r="I59" s="37"/>
      <c r="J59" s="37"/>
      <c r="V59" s="29"/>
    </row>
    <row r="60" spans="1:21" s="36" customFormat="1" ht="9.75" customHeight="1">
      <c r="A60" s="39" t="s">
        <v>53</v>
      </c>
      <c r="B60" s="34">
        <f>SUM(C60:K60)</f>
        <v>484301.0644371619</v>
      </c>
      <c r="C60" s="60">
        <f aca="true" t="shared" si="7" ref="C60:K60">SUM(C62:C67)</f>
        <v>0</v>
      </c>
      <c r="D60" s="34">
        <f t="shared" si="7"/>
        <v>0</v>
      </c>
      <c r="E60" s="34">
        <f t="shared" si="7"/>
        <v>412062.2115902965</v>
      </c>
      <c r="F60" s="34">
        <f t="shared" si="7"/>
        <v>467.37381916329286</v>
      </c>
      <c r="G60" s="34">
        <f t="shared" si="7"/>
        <v>48163.21057692308</v>
      </c>
      <c r="H60" s="34">
        <f t="shared" si="7"/>
        <v>23538.273142857142</v>
      </c>
      <c r="I60" s="34">
        <f t="shared" si="7"/>
        <v>0</v>
      </c>
      <c r="J60" s="34">
        <f t="shared" si="7"/>
        <v>0.21195652173913043</v>
      </c>
      <c r="K60" s="34">
        <f t="shared" si="7"/>
        <v>69.78335140018066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2" ht="9.75" customHeight="1">
      <c r="A61" s="31"/>
      <c r="B61" s="34"/>
      <c r="C61" s="58"/>
      <c r="D61" s="34"/>
      <c r="E61" s="37"/>
      <c r="F61" s="37"/>
      <c r="G61" s="37"/>
      <c r="H61" s="28"/>
      <c r="I61" s="37"/>
      <c r="J61" s="37"/>
      <c r="V61" s="29"/>
    </row>
    <row r="62" spans="1:22" ht="9.75" customHeight="1">
      <c r="A62" s="29" t="s">
        <v>44</v>
      </c>
      <c r="B62" s="34">
        <f aca="true" t="shared" si="8" ref="B62:B67">SUM(C62:K62)</f>
        <v>625.6129141140323</v>
      </c>
      <c r="C62" s="58">
        <v>0</v>
      </c>
      <c r="D62" s="37">
        <v>0</v>
      </c>
      <c r="E62" s="37">
        <v>0</v>
      </c>
      <c r="F62" s="37">
        <v>0.004048582995951417</v>
      </c>
      <c r="G62" s="37">
        <v>0</v>
      </c>
      <c r="H62" s="37">
        <v>617.8331428571429</v>
      </c>
      <c r="I62" s="37">
        <v>0</v>
      </c>
      <c r="J62" s="37">
        <v>0</v>
      </c>
      <c r="K62" s="37">
        <v>7.775722673893405</v>
      </c>
      <c r="V62" s="29"/>
    </row>
    <row r="63" spans="1:22" ht="9.75" customHeight="1">
      <c r="A63" s="31" t="s">
        <v>89</v>
      </c>
      <c r="B63" s="34">
        <f t="shared" si="8"/>
        <v>215.41185064756954</v>
      </c>
      <c r="C63" s="58">
        <v>0</v>
      </c>
      <c r="D63" s="54">
        <v>0</v>
      </c>
      <c r="E63" s="37">
        <v>0</v>
      </c>
      <c r="F63" s="37">
        <v>33.577597840755736</v>
      </c>
      <c r="G63" s="37">
        <v>0</v>
      </c>
      <c r="H63" s="37">
        <v>179.70285714285714</v>
      </c>
      <c r="I63" s="37">
        <v>0</v>
      </c>
      <c r="J63" s="37">
        <v>0</v>
      </c>
      <c r="K63" s="37">
        <v>2.1313956639566394</v>
      </c>
      <c r="V63" s="29"/>
    </row>
    <row r="64" spans="1:22" ht="9.75" customHeight="1">
      <c r="A64" s="29" t="s">
        <v>77</v>
      </c>
      <c r="B64" s="34">
        <f t="shared" si="8"/>
        <v>48166.732844129554</v>
      </c>
      <c r="C64" s="58">
        <v>0</v>
      </c>
      <c r="D64" s="37">
        <v>0</v>
      </c>
      <c r="E64" s="37">
        <v>0</v>
      </c>
      <c r="F64" s="37">
        <v>3.5222672064777325</v>
      </c>
      <c r="G64" s="37">
        <v>48163.21057692308</v>
      </c>
      <c r="H64" s="37">
        <v>0</v>
      </c>
      <c r="I64" s="37">
        <v>0</v>
      </c>
      <c r="J64" s="37">
        <v>0</v>
      </c>
      <c r="K64" s="37">
        <v>0</v>
      </c>
      <c r="V64" s="29"/>
    </row>
    <row r="65" spans="1:22" ht="9.75" customHeight="1">
      <c r="A65" s="29" t="s">
        <v>63</v>
      </c>
      <c r="B65" s="34">
        <f t="shared" si="8"/>
        <v>156968.2580660431</v>
      </c>
      <c r="C65" s="58">
        <v>0</v>
      </c>
      <c r="D65" s="37">
        <v>0</v>
      </c>
      <c r="E65" s="37">
        <v>156663.64016172505</v>
      </c>
      <c r="F65" s="37">
        <v>304.40350877192986</v>
      </c>
      <c r="G65" s="37">
        <v>0</v>
      </c>
      <c r="H65" s="37">
        <v>0</v>
      </c>
      <c r="I65" s="37">
        <v>0</v>
      </c>
      <c r="J65" s="37">
        <v>0.21195652173913043</v>
      </c>
      <c r="K65" s="37">
        <v>0.0024390243902439024</v>
      </c>
      <c r="V65" s="29"/>
    </row>
    <row r="66" spans="1:22" ht="9.75" customHeight="1">
      <c r="A66" s="29" t="s">
        <v>43</v>
      </c>
      <c r="B66" s="34">
        <f t="shared" si="8"/>
        <v>278172.87035280507</v>
      </c>
      <c r="C66" s="58">
        <v>0</v>
      </c>
      <c r="D66" s="37">
        <v>0</v>
      </c>
      <c r="E66" s="37">
        <v>255398.57142857142</v>
      </c>
      <c r="F66" s="37">
        <v>35.48178137651823</v>
      </c>
      <c r="G66" s="37">
        <v>0</v>
      </c>
      <c r="H66" s="37">
        <v>22738.817142857144</v>
      </c>
      <c r="I66" s="37">
        <v>0</v>
      </c>
      <c r="J66" s="37">
        <v>0</v>
      </c>
      <c r="K66" s="37">
        <v>0</v>
      </c>
      <c r="V66" s="29"/>
    </row>
    <row r="67" spans="1:11" s="41" customFormat="1" ht="9.75" customHeight="1">
      <c r="A67" s="42" t="s">
        <v>81</v>
      </c>
      <c r="B67" s="34">
        <f t="shared" si="8"/>
        <v>152.17840942255577</v>
      </c>
      <c r="C67" s="58">
        <v>0</v>
      </c>
      <c r="D67" s="58">
        <v>0</v>
      </c>
      <c r="E67" s="58">
        <v>0</v>
      </c>
      <c r="F67" s="58">
        <v>90.38461538461539</v>
      </c>
      <c r="G67" s="58">
        <v>0</v>
      </c>
      <c r="H67" s="58">
        <v>1.92</v>
      </c>
      <c r="I67" s="58">
        <v>0</v>
      </c>
      <c r="J67" s="58">
        <v>0</v>
      </c>
      <c r="K67" s="58">
        <v>59.87379403794038</v>
      </c>
    </row>
    <row r="68" spans="2:22" ht="9.75" customHeight="1">
      <c r="B68" s="34"/>
      <c r="C68" s="61"/>
      <c r="D68" s="34"/>
      <c r="E68" s="38"/>
      <c r="F68" s="38"/>
      <c r="G68" s="38"/>
      <c r="H68" s="28"/>
      <c r="I68" s="38"/>
      <c r="J68" s="38"/>
      <c r="V68" s="29"/>
    </row>
    <row r="69" spans="1:22" ht="9.75" customHeight="1">
      <c r="A69" s="30" t="s">
        <v>56</v>
      </c>
      <c r="B69" s="34">
        <f>SUM(C69:K69)</f>
        <v>1538521.0226247527</v>
      </c>
      <c r="C69" s="60">
        <f aca="true" t="shared" si="9" ref="C69:K69">SUM(C71:C76)</f>
        <v>1483979.9605133266</v>
      </c>
      <c r="D69" s="34">
        <f t="shared" si="9"/>
        <v>0</v>
      </c>
      <c r="E69" s="34">
        <f t="shared" si="9"/>
        <v>22922.497304582208</v>
      </c>
      <c r="F69" s="34">
        <f t="shared" si="9"/>
        <v>6282.628879892038</v>
      </c>
      <c r="G69" s="34">
        <f t="shared" si="9"/>
        <v>0</v>
      </c>
      <c r="H69" s="34">
        <f t="shared" si="9"/>
        <v>7145.136</v>
      </c>
      <c r="I69" s="34">
        <f t="shared" si="9"/>
        <v>0.03051643192488263</v>
      </c>
      <c r="J69" s="34">
        <f t="shared" si="9"/>
        <v>18160.327898550724</v>
      </c>
      <c r="K69" s="34">
        <f t="shared" si="9"/>
        <v>30.441511969286363</v>
      </c>
      <c r="V69" s="29"/>
    </row>
    <row r="70" spans="1:22" ht="9.75" customHeight="1">
      <c r="A70" s="39"/>
      <c r="B70" s="34"/>
      <c r="C70" s="61"/>
      <c r="D70" s="34"/>
      <c r="E70" s="38"/>
      <c r="F70" s="38"/>
      <c r="G70" s="38"/>
      <c r="H70" s="28"/>
      <c r="I70" s="38"/>
      <c r="J70" s="38"/>
      <c r="V70" s="29"/>
    </row>
    <row r="71" spans="1:22" ht="9.75" customHeight="1">
      <c r="A71" s="31" t="s">
        <v>87</v>
      </c>
      <c r="B71" s="34">
        <f aca="true" t="shared" si="10" ref="B71:B76">SUM(C71:K71)</f>
        <v>41097.75897707511</v>
      </c>
      <c r="C71" s="58">
        <v>0</v>
      </c>
      <c r="D71" s="54">
        <v>0</v>
      </c>
      <c r="E71" s="37">
        <v>22915.11320754717</v>
      </c>
      <c r="F71" s="55">
        <v>4.973009446693658</v>
      </c>
      <c r="G71" s="37">
        <v>0</v>
      </c>
      <c r="H71" s="37">
        <v>14.893714285714285</v>
      </c>
      <c r="I71" s="37">
        <v>0</v>
      </c>
      <c r="J71" s="55">
        <v>18160.327898550724</v>
      </c>
      <c r="K71" s="37">
        <v>2.4511472448057816</v>
      </c>
      <c r="V71" s="29"/>
    </row>
    <row r="72" spans="1:22" ht="9.75" customHeight="1">
      <c r="A72" s="31" t="s">
        <v>50</v>
      </c>
      <c r="B72" s="34">
        <f t="shared" si="10"/>
        <v>1483980.7336469244</v>
      </c>
      <c r="C72" s="58">
        <v>1483979.9605133266</v>
      </c>
      <c r="D72" s="37">
        <v>0</v>
      </c>
      <c r="E72" s="37">
        <v>0</v>
      </c>
      <c r="F72" s="37">
        <v>0</v>
      </c>
      <c r="G72" s="37">
        <v>0</v>
      </c>
      <c r="H72" s="37">
        <v>0.0011428571428571427</v>
      </c>
      <c r="I72" s="37">
        <v>0</v>
      </c>
      <c r="J72" s="37">
        <v>0</v>
      </c>
      <c r="K72" s="37">
        <v>0.7719907407407408</v>
      </c>
      <c r="V72" s="29"/>
    </row>
    <row r="73" spans="1:22" ht="9.75" customHeight="1">
      <c r="A73" s="31" t="s">
        <v>40</v>
      </c>
      <c r="B73" s="34">
        <f t="shared" si="10"/>
        <v>10692.613069009296</v>
      </c>
      <c r="C73" s="58">
        <v>0</v>
      </c>
      <c r="D73" s="37">
        <v>0</v>
      </c>
      <c r="E73" s="37">
        <v>0</v>
      </c>
      <c r="F73" s="37">
        <v>3641.2995951417</v>
      </c>
      <c r="G73" s="37">
        <v>0</v>
      </c>
      <c r="H73" s="37">
        <v>7026.524571428572</v>
      </c>
      <c r="I73" s="37">
        <v>0</v>
      </c>
      <c r="J73" s="37">
        <v>0</v>
      </c>
      <c r="K73" s="37">
        <v>24.788902439024394</v>
      </c>
      <c r="V73" s="29"/>
    </row>
    <row r="74" spans="1:22" ht="9.75" customHeight="1">
      <c r="A74" s="31" t="s">
        <v>91</v>
      </c>
      <c r="B74" s="34">
        <f t="shared" si="10"/>
        <v>2635.1808367071526</v>
      </c>
      <c r="C74" s="58">
        <v>0</v>
      </c>
      <c r="D74" s="37">
        <v>0</v>
      </c>
      <c r="E74" s="37">
        <v>0</v>
      </c>
      <c r="F74" s="37">
        <v>2635.1808367071526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V74" s="29"/>
    </row>
    <row r="75" spans="1:22" ht="9.75" customHeight="1">
      <c r="A75" s="31" t="s">
        <v>95</v>
      </c>
      <c r="B75" s="34">
        <f t="shared" si="10"/>
        <v>103.10285714285715</v>
      </c>
      <c r="C75" s="58">
        <v>0</v>
      </c>
      <c r="D75" s="37">
        <v>0</v>
      </c>
      <c r="E75" s="37">
        <v>0</v>
      </c>
      <c r="F75" s="37">
        <v>0</v>
      </c>
      <c r="G75" s="37">
        <v>0</v>
      </c>
      <c r="H75" s="37">
        <v>103.10285714285715</v>
      </c>
      <c r="I75" s="37">
        <v>0</v>
      </c>
      <c r="J75" s="37">
        <v>0</v>
      </c>
      <c r="K75" s="37">
        <v>0</v>
      </c>
      <c r="V75" s="29"/>
    </row>
    <row r="76" spans="1:11" s="28" customFormat="1" ht="9.75" customHeight="1">
      <c r="A76" s="42" t="s">
        <v>75</v>
      </c>
      <c r="B76" s="34">
        <f t="shared" si="10"/>
        <v>11.633237893886273</v>
      </c>
      <c r="C76" s="58">
        <v>0</v>
      </c>
      <c r="D76" s="58">
        <v>0</v>
      </c>
      <c r="E76" s="58">
        <v>7.38409703504043</v>
      </c>
      <c r="F76" s="58">
        <v>1.1754385964912282</v>
      </c>
      <c r="G76" s="58">
        <v>0</v>
      </c>
      <c r="H76" s="58">
        <v>0.6137142857142858</v>
      </c>
      <c r="I76" s="58">
        <v>0.03051643192488263</v>
      </c>
      <c r="J76" s="58">
        <v>0</v>
      </c>
      <c r="K76" s="58">
        <v>2.4294715447154474</v>
      </c>
    </row>
    <row r="77" spans="1:22" ht="9.75" customHeight="1">
      <c r="A77" s="43"/>
      <c r="B77" s="44"/>
      <c r="C77" s="62"/>
      <c r="D77" s="44"/>
      <c r="E77" s="45"/>
      <c r="F77" s="45"/>
      <c r="G77" s="45"/>
      <c r="H77" s="56"/>
      <c r="I77" s="45"/>
      <c r="J77" s="45"/>
      <c r="K77" s="44"/>
      <c r="V77" s="29"/>
    </row>
    <row r="78" spans="1:11" ht="9.75" customHeight="1">
      <c r="A78" s="68" t="s">
        <v>102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0.5" customHeight="1">
      <c r="A79" s="69" t="s">
        <v>97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0.5" customHeight="1">
      <c r="A80" s="70" t="s">
        <v>98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0.5" customHeight="1">
      <c r="A81" s="70" t="s">
        <v>100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0.5" customHeight="1">
      <c r="A82" s="70" t="s">
        <v>99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9.75" customHeight="1">
      <c r="A83" s="41"/>
      <c r="B83" s="48"/>
      <c r="C83" s="48"/>
      <c r="D83" s="48"/>
      <c r="E83" s="47"/>
      <c r="F83" s="28"/>
      <c r="G83" s="28"/>
      <c r="H83" s="28"/>
      <c r="I83" s="28"/>
      <c r="J83" s="28"/>
      <c r="K83" s="28"/>
    </row>
    <row r="84" spans="1:5" ht="9">
      <c r="A84" s="67"/>
      <c r="B84" s="46"/>
      <c r="C84" s="46"/>
      <c r="D84" s="46"/>
      <c r="E84" s="47"/>
    </row>
    <row r="85" spans="1:5" ht="9">
      <c r="A85" s="67"/>
      <c r="B85" s="46"/>
      <c r="C85" s="46"/>
      <c r="D85" s="46"/>
      <c r="E85" s="47"/>
    </row>
    <row r="86" spans="1:5" ht="9">
      <c r="A86" s="67"/>
      <c r="B86" s="46"/>
      <c r="C86" s="46"/>
      <c r="D86" s="46"/>
      <c r="E86" s="47"/>
    </row>
    <row r="87" spans="1:5" ht="9">
      <c r="A87" s="67"/>
      <c r="B87" s="46"/>
      <c r="C87" s="46"/>
      <c r="D87" s="46"/>
      <c r="E87" s="47"/>
    </row>
    <row r="88" spans="1:5" ht="9">
      <c r="A88" s="67"/>
      <c r="B88" s="46"/>
      <c r="C88" s="46"/>
      <c r="D88" s="46"/>
      <c r="E88" s="47"/>
    </row>
    <row r="89" spans="1:5" ht="9">
      <c r="A89" s="67"/>
      <c r="B89" s="46"/>
      <c r="C89" s="46"/>
      <c r="D89" s="46"/>
      <c r="E89" s="47"/>
    </row>
    <row r="90" spans="1:5" ht="9">
      <c r="A90" s="67"/>
      <c r="B90" s="46"/>
      <c r="C90" s="46"/>
      <c r="D90" s="46"/>
      <c r="E90" s="47"/>
    </row>
    <row r="91" spans="1:5" ht="9">
      <c r="A91" s="67"/>
      <c r="B91" s="46"/>
      <c r="C91" s="46"/>
      <c r="D91" s="46"/>
      <c r="E91" s="47"/>
    </row>
    <row r="92" spans="1:5" ht="9">
      <c r="A92" s="67"/>
      <c r="B92" s="46"/>
      <c r="C92" s="46"/>
      <c r="D92" s="46"/>
      <c r="E92" s="47"/>
    </row>
    <row r="93" spans="1:5" ht="9">
      <c r="A93" s="67"/>
      <c r="B93" s="46"/>
      <c r="C93" s="46"/>
      <c r="D93" s="46"/>
      <c r="E93" s="47"/>
    </row>
    <row r="94" spans="1:5" ht="9">
      <c r="A94" s="66"/>
      <c r="B94" s="46"/>
      <c r="C94" s="46"/>
      <c r="D94" s="46"/>
      <c r="E94" s="47"/>
    </row>
    <row r="95" spans="1:5" ht="9">
      <c r="A95" s="66"/>
      <c r="B95" s="46"/>
      <c r="C95" s="46"/>
      <c r="D95" s="46"/>
      <c r="E95" s="47"/>
    </row>
    <row r="96" spans="1:4" ht="9">
      <c r="A96" s="66"/>
      <c r="B96" s="46"/>
      <c r="C96" s="46"/>
      <c r="D96" s="46"/>
    </row>
    <row r="97" spans="1:4" ht="9">
      <c r="A97" s="36"/>
      <c r="B97" s="46"/>
      <c r="C97" s="46"/>
      <c r="D97" s="46"/>
    </row>
    <row r="98" ht="9">
      <c r="A98" s="36"/>
    </row>
    <row r="99" ht="9">
      <c r="A99" s="36"/>
    </row>
    <row r="100" ht="9">
      <c r="A100" s="36"/>
    </row>
    <row r="101" ht="9">
      <c r="A101" s="36"/>
    </row>
    <row r="102" ht="9">
      <c r="A102" s="36"/>
    </row>
    <row r="103" ht="9">
      <c r="A103" s="36"/>
    </row>
    <row r="104" ht="9">
      <c r="A104" s="36"/>
    </row>
    <row r="105" ht="9">
      <c r="A105" s="36"/>
    </row>
    <row r="106" ht="9">
      <c r="A106" s="36"/>
    </row>
    <row r="107" ht="9">
      <c r="A107" s="36"/>
    </row>
  </sheetData>
  <mergeCells count="13">
    <mergeCell ref="A1:K2"/>
    <mergeCell ref="B4:K4"/>
    <mergeCell ref="G5:G6"/>
    <mergeCell ref="A4:A6"/>
    <mergeCell ref="J5:J6"/>
    <mergeCell ref="E5:E6"/>
    <mergeCell ref="F5:F6"/>
    <mergeCell ref="D5:D6"/>
    <mergeCell ref="B5:B6"/>
    <mergeCell ref="C5:C6"/>
    <mergeCell ref="K5:K6"/>
    <mergeCell ref="I5:I6"/>
    <mergeCell ref="H5:H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83" t="s">
        <v>13</v>
      </c>
      <c r="C3" s="83"/>
      <c r="D3" s="83"/>
      <c r="E3" s="83"/>
      <c r="F3" s="83"/>
      <c r="G3" s="83"/>
      <c r="H3" s="83"/>
      <c r="I3" s="8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4" t="s">
        <v>11</v>
      </c>
      <c r="C5" s="84"/>
      <c r="D5" s="84"/>
      <c r="E5" s="84"/>
      <c r="F5" s="84"/>
      <c r="G5" s="84"/>
      <c r="H5" s="84"/>
      <c r="I5" s="84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4" t="s">
        <v>15</v>
      </c>
      <c r="C6" s="84"/>
      <c r="D6" s="84"/>
      <c r="E6" s="84"/>
      <c r="F6" s="84"/>
      <c r="G6" s="84"/>
      <c r="H6" s="84"/>
      <c r="I6" s="84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83" t="s">
        <v>29</v>
      </c>
      <c r="C8" s="83"/>
      <c r="D8" s="83"/>
      <c r="E8" s="83"/>
      <c r="F8" s="83"/>
      <c r="G8" s="83"/>
      <c r="H8" s="83"/>
      <c r="I8" s="8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83" t="s">
        <v>14</v>
      </c>
      <c r="C33" s="83"/>
      <c r="D33" s="83"/>
      <c r="E33" s="83"/>
      <c r="F33" s="83"/>
      <c r="G33" s="83"/>
      <c r="H33" s="83"/>
      <c r="I33" s="83"/>
    </row>
    <row r="34" spans="8:9" ht="16.5">
      <c r="H34" s="3"/>
      <c r="I34" s="5"/>
    </row>
    <row r="35" spans="2:9" ht="20.25">
      <c r="B35" s="84" t="s">
        <v>11</v>
      </c>
      <c r="C35" s="84"/>
      <c r="D35" s="84"/>
      <c r="E35" s="84"/>
      <c r="F35" s="84"/>
      <c r="G35" s="84"/>
      <c r="H35" s="84"/>
      <c r="I35" s="84"/>
    </row>
    <row r="36" spans="2:9" ht="20.25">
      <c r="B36" s="84" t="s">
        <v>16</v>
      </c>
      <c r="C36" s="84"/>
      <c r="D36" s="84"/>
      <c r="E36" s="84"/>
      <c r="F36" s="84"/>
      <c r="G36" s="84"/>
      <c r="H36" s="84"/>
      <c r="I36" s="84"/>
    </row>
    <row r="37" spans="5:8" ht="15">
      <c r="E37" s="6"/>
      <c r="H37" s="3"/>
    </row>
    <row r="38" spans="2:9" ht="18.75">
      <c r="B38" s="83" t="s">
        <v>30</v>
      </c>
      <c r="C38" s="83"/>
      <c r="D38" s="83"/>
      <c r="E38" s="83"/>
      <c r="F38" s="83"/>
      <c r="G38" s="83"/>
      <c r="H38" s="83"/>
      <c r="I38" s="83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:I3"/>
    <mergeCell ref="B5:I5"/>
    <mergeCell ref="B6:I6"/>
    <mergeCell ref="B8:I8"/>
    <mergeCell ref="B33:I33"/>
    <mergeCell ref="B35:I35"/>
    <mergeCell ref="B36:I36"/>
    <mergeCell ref="B38:I3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83" t="s">
        <v>23</v>
      </c>
      <c r="C2" s="83"/>
      <c r="D2" s="83"/>
      <c r="E2" s="83"/>
      <c r="F2" s="83"/>
      <c r="G2" s="83"/>
      <c r="H2" s="83"/>
      <c r="I2" s="83"/>
    </row>
    <row r="4" spans="2:9" ht="20.25">
      <c r="B4" s="84" t="s">
        <v>22</v>
      </c>
      <c r="C4" s="84"/>
      <c r="D4" s="84"/>
      <c r="E4" s="84"/>
      <c r="F4" s="84"/>
      <c r="G4" s="84"/>
      <c r="H4" s="84"/>
      <c r="I4" s="84"/>
    </row>
    <row r="6" spans="2:254" ht="18.75">
      <c r="B6" s="83">
        <v>2000</v>
      </c>
      <c r="C6" s="83"/>
      <c r="D6" s="83"/>
      <c r="E6" s="83"/>
      <c r="F6" s="83"/>
      <c r="G6" s="83"/>
      <c r="H6" s="83"/>
      <c r="I6" s="8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lrosas</cp:lastModifiedBy>
  <cp:lastPrinted>2004-08-26T19:57:57Z</cp:lastPrinted>
  <dcterms:created xsi:type="dcterms:W3CDTF">1998-02-13T16:54:25Z</dcterms:created>
  <dcterms:modified xsi:type="dcterms:W3CDTF">2005-09-15T17:33:04Z</dcterms:modified>
  <cp:category/>
  <cp:version/>
  <cp:contentType/>
  <cp:contentStatus/>
</cp:coreProperties>
</file>