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283A4362-A428-41A9-A0EE-59ABBED4838D}" xr6:coauthVersionLast="47" xr6:coauthVersionMax="47" xr10:uidLastSave="{00000000-0000-0000-0000-000000000000}"/>
  <bookViews>
    <workbookView xWindow="28680" yWindow="-120" windowWidth="29040" windowHeight="15990" tabRatio="726" xr2:uid="{00000000-000D-0000-FFFF-FFFF00000000}"/>
  </bookViews>
  <sheets>
    <sheet name="T2.2" sheetId="3" r:id="rId1"/>
  </sheets>
  <definedNames>
    <definedName name="_xlnm.Print_Area" localSheetId="0">'T2.2'!$A$1:$L$42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3" l="1"/>
  <c r="J36" i="3"/>
  <c r="I36" i="3"/>
  <c r="H36" i="3"/>
  <c r="G36" i="3"/>
  <c r="F36" i="3"/>
  <c r="E36" i="3"/>
  <c r="D36" i="3"/>
  <c r="C36" i="3"/>
  <c r="B36" i="3"/>
  <c r="K32" i="3"/>
  <c r="L32" i="3" s="1"/>
  <c r="J32" i="3"/>
  <c r="I32" i="3"/>
  <c r="H32" i="3"/>
  <c r="G32" i="3"/>
  <c r="F32" i="3"/>
  <c r="E32" i="3"/>
  <c r="D32" i="3"/>
  <c r="C32" i="3"/>
  <c r="B32" i="3"/>
  <c r="K26" i="3"/>
  <c r="L26" i="3" s="1"/>
  <c r="J26" i="3"/>
  <c r="I26" i="3"/>
  <c r="H26" i="3"/>
  <c r="G26" i="3"/>
  <c r="F26" i="3"/>
  <c r="E26" i="3"/>
  <c r="D26" i="3"/>
  <c r="C26" i="3"/>
  <c r="B26" i="3"/>
  <c r="K15" i="3"/>
  <c r="J15" i="3"/>
  <c r="I15" i="3"/>
  <c r="I6" i="3" s="1"/>
  <c r="H15" i="3"/>
  <c r="G15" i="3"/>
  <c r="F15" i="3"/>
  <c r="F6" i="3" s="1"/>
  <c r="E15" i="3"/>
  <c r="D15" i="3"/>
  <c r="C15" i="3"/>
  <c r="C6" i="3" s="1"/>
  <c r="B15" i="3"/>
  <c r="K8" i="3"/>
  <c r="J8" i="3"/>
  <c r="J6" i="3" s="1"/>
  <c r="I8" i="3"/>
  <c r="H8" i="3"/>
  <c r="G8" i="3"/>
  <c r="G6" i="3" s="1"/>
  <c r="F8" i="3"/>
  <c r="E8" i="3"/>
  <c r="D8" i="3"/>
  <c r="D6" i="3" s="1"/>
  <c r="C8" i="3"/>
  <c r="B8" i="3"/>
  <c r="K6" i="3"/>
  <c r="M6" i="3" s="1"/>
  <c r="H6" i="3"/>
  <c r="E6" i="3"/>
  <c r="B6" i="3"/>
  <c r="L11" i="3"/>
  <c r="L12" i="3"/>
  <c r="L36" i="3"/>
  <c r="L38" i="3"/>
  <c r="L37" i="3"/>
  <c r="L27" i="3"/>
  <c r="L24" i="3"/>
  <c r="L23" i="3"/>
  <c r="L22" i="3"/>
  <c r="L21" i="3"/>
  <c r="L20" i="3"/>
  <c r="L19" i="3"/>
  <c r="L17" i="3"/>
  <c r="L16" i="3"/>
  <c r="L13" i="3"/>
  <c r="L28" i="3"/>
  <c r="L29" i="3"/>
  <c r="L30" i="3"/>
  <c r="L33" i="3"/>
  <c r="L39" i="3"/>
  <c r="L15" i="3"/>
  <c r="L8" i="3"/>
  <c r="L6" i="3" l="1"/>
</calcChain>
</file>

<file path=xl/sharedStrings.xml><?xml version="1.0" encoding="utf-8"?>
<sst xmlns="http://schemas.openxmlformats.org/spreadsheetml/2006/main" count="40" uniqueCount="37">
  <si>
    <t>Brazil</t>
  </si>
  <si>
    <t>North</t>
  </si>
  <si>
    <t>Rondônia</t>
  </si>
  <si>
    <t>..</t>
  </si>
  <si>
    <t>Acre</t>
  </si>
  <si>
    <t>Amazonas</t>
  </si>
  <si>
    <t>Pará</t>
  </si>
  <si>
    <t>Tocantins</t>
  </si>
  <si>
    <t>Northeast</t>
  </si>
  <si>
    <t>Maranhão</t>
  </si>
  <si>
    <t>Piauí</t>
  </si>
  <si>
    <t>Ceará</t>
  </si>
  <si>
    <t xml:space="preserve">Rio Grande do Norte </t>
  </si>
  <si>
    <t>Paraíba</t>
  </si>
  <si>
    <t>Pernambuco</t>
  </si>
  <si>
    <t>Alagoas</t>
  </si>
  <si>
    <t xml:space="preserve">Sergipe </t>
  </si>
  <si>
    <t xml:space="preserve">Bahia </t>
  </si>
  <si>
    <t>Southeast</t>
  </si>
  <si>
    <t>Minas Gerais</t>
  </si>
  <si>
    <t xml:space="preserve">Espírito Santo </t>
  </si>
  <si>
    <t>Rio de Janeiro</t>
  </si>
  <si>
    <t xml:space="preserve">São Paulo </t>
  </si>
  <si>
    <t>South</t>
  </si>
  <si>
    <t xml:space="preserve">Paraná </t>
  </si>
  <si>
    <t xml:space="preserve">Rio Grande do Sul </t>
  </si>
  <si>
    <t>Central-West</t>
  </si>
  <si>
    <t xml:space="preserve">Mato Grosso do Sul </t>
  </si>
  <si>
    <t xml:space="preserve">Mato Grosso </t>
  </si>
  <si>
    <t>Goiás</t>
  </si>
  <si>
    <r>
      <t>Production of hydrated ethanol (10</t>
    </r>
    <r>
      <rPr>
        <b/>
        <vertAlign val="superscript"/>
        <sz val="7"/>
        <color theme="1"/>
        <rFont val="Helvetica Neue"/>
      </rPr>
      <t>3</t>
    </r>
    <r>
      <rPr>
        <b/>
        <sz val="7"/>
        <color theme="1"/>
        <rFont val="Helvetica Neue"/>
      </rPr>
      <t xml:space="preserve"> m</t>
    </r>
    <r>
      <rPr>
        <b/>
        <vertAlign val="superscript"/>
        <sz val="7"/>
        <color theme="1"/>
        <rFont val="Helvetica Neue"/>
      </rPr>
      <t>3</t>
    </r>
    <r>
      <rPr>
        <b/>
        <sz val="7"/>
        <color theme="1"/>
        <rFont val="Helvetica Neue"/>
      </rPr>
      <t>)</t>
    </r>
  </si>
  <si>
    <t>Source: ANP, according to ANP Resolution No. 729/2018.</t>
  </si>
  <si>
    <t>Note: Only the states where hydrated ethanol was produced in the specified period are listed.</t>
  </si>
  <si>
    <t>23/22
%</t>
  </si>
  <si>
    <t>Table 2.2 – Production of hydrated ethanol, by brazilian regions and states – 2014-2023</t>
  </si>
  <si>
    <t>Brazilian regions</t>
  </si>
  <si>
    <t>and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</si>
</sst>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000_);_(* \(#,##0.00000\);_(* &quot;-&quot;??_);_(@_)"/>
    <numFmt numFmtId="168" formatCode="#,##0.00000"/>
    <numFmt numFmtId="169" formatCode="0.0%"/>
  </numFmts>
  <fonts count="11">
    <font>
      <sz val="10"/>
      <name val="Arial"/>
    </font>
    <font>
      <sz val="10"/>
      <name val="Arial"/>
      <family val="2"/>
    </font>
    <font>
      <sz val="7"/>
      <name val="Helvetica Neue"/>
      <family val="2"/>
    </font>
    <font>
      <b/>
      <sz val="7"/>
      <name val="Helvetica Neue"/>
      <family val="2"/>
    </font>
    <font>
      <sz val="7"/>
      <color indexed="61"/>
      <name val="Helvetica Neue"/>
      <family val="2"/>
    </font>
    <font>
      <sz val="7"/>
      <name val="Helvetica Neue"/>
    </font>
    <font>
      <sz val="7"/>
      <color theme="0"/>
      <name val="Helvetica Neue"/>
      <family val="2"/>
    </font>
    <font>
      <b/>
      <sz val="7"/>
      <color theme="1"/>
      <name val="Helvetica Neue"/>
    </font>
    <font>
      <b/>
      <sz val="9"/>
      <color theme="1"/>
      <name val="Helvetica Neue"/>
    </font>
    <font>
      <sz val="7"/>
      <color theme="1"/>
      <name val="Helvetica Neue"/>
    </font>
    <font>
      <b/>
      <vertAlign val="superscript"/>
      <sz val="7"/>
      <color theme="1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2" fontId="2" fillId="2" borderId="0" xfId="0" applyNumberFormat="1" applyFont="1" applyFill="1"/>
    <xf numFmtId="2" fontId="2" fillId="2" borderId="0" xfId="0" applyNumberFormat="1" applyFont="1" applyFill="1" applyAlignment="1">
      <alignment horizontal="left" vertical="center"/>
    </xf>
    <xf numFmtId="164" fontId="3" fillId="2" borderId="0" xfId="3" applyFont="1" applyFill="1" applyBorder="1" applyAlignment="1">
      <alignment horizontal="right" vertical="center" wrapText="1"/>
    </xf>
    <xf numFmtId="2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horizontal="left" vertical="center"/>
    </xf>
    <xf numFmtId="165" fontId="3" fillId="2" borderId="0" xfId="3" applyNumberFormat="1" applyFont="1" applyFill="1" applyBorder="1" applyAlignment="1">
      <alignment horizontal="right" vertical="center" wrapText="1"/>
    </xf>
    <xf numFmtId="165" fontId="2" fillId="2" borderId="0" xfId="3" applyNumberFormat="1" applyFont="1" applyFill="1" applyBorder="1"/>
    <xf numFmtId="169" fontId="3" fillId="2" borderId="0" xfId="2" applyNumberFormat="1" applyFont="1" applyFill="1" applyBorder="1" applyAlignment="1">
      <alignment horizontal="right" vertical="center" wrapText="1"/>
    </xf>
    <xf numFmtId="164" fontId="2" fillId="2" borderId="0" xfId="3" applyFont="1" applyFill="1" applyBorder="1" applyAlignment="1"/>
    <xf numFmtId="164" fontId="2" fillId="2" borderId="0" xfId="3" applyFont="1" applyFill="1" applyBorder="1"/>
    <xf numFmtId="165" fontId="5" fillId="2" borderId="0" xfId="3" applyNumberFormat="1" applyFont="1" applyFill="1" applyBorder="1" applyAlignment="1">
      <alignment horizontal="right" vertical="center" wrapText="1"/>
    </xf>
    <xf numFmtId="165" fontId="5" fillId="2" borderId="0" xfId="3" applyNumberFormat="1" applyFont="1" applyFill="1" applyBorder="1"/>
    <xf numFmtId="166" fontId="6" fillId="5" borderId="0" xfId="3" applyNumberFormat="1" applyFont="1" applyFill="1" applyBorder="1" applyAlignment="1">
      <alignment horizontal="center" vertical="center"/>
    </xf>
    <xf numFmtId="2" fontId="9" fillId="2" borderId="0" xfId="0" applyNumberFormat="1" applyFont="1" applyFill="1"/>
    <xf numFmtId="2" fontId="7" fillId="4" borderId="3" xfId="1" applyNumberFormat="1" applyFont="1" applyFill="1" applyBorder="1" applyAlignment="1">
      <alignment horizontal="center" vertical="center" wrapText="1"/>
    </xf>
    <xf numFmtId="2" fontId="7" fillId="4" borderId="4" xfId="1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left" vertical="center"/>
    </xf>
    <xf numFmtId="2" fontId="9" fillId="2" borderId="0" xfId="0" applyNumberFormat="1" applyFont="1" applyFill="1" applyAlignment="1">
      <alignment horizontal="right" vertical="center"/>
    </xf>
    <xf numFmtId="2" fontId="7" fillId="3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left" vertical="center"/>
    </xf>
    <xf numFmtId="4" fontId="7" fillId="2" borderId="0" xfId="3" applyNumberFormat="1" applyFont="1" applyFill="1" applyBorder="1" applyAlignment="1" applyProtection="1">
      <alignment horizontal="right" wrapText="1"/>
    </xf>
    <xf numFmtId="2" fontId="9" fillId="2" borderId="0" xfId="0" applyNumberFormat="1" applyFont="1" applyFill="1" applyAlignment="1">
      <alignment horizontal="left"/>
    </xf>
    <xf numFmtId="4" fontId="9" fillId="2" borderId="0" xfId="0" applyNumberFormat="1" applyFont="1" applyFill="1" applyAlignment="1">
      <alignment horizontal="right" wrapText="1"/>
    </xf>
    <xf numFmtId="2" fontId="7" fillId="2" borderId="0" xfId="0" applyNumberFormat="1" applyFont="1" applyFill="1" applyAlignment="1">
      <alignment horizontal="left"/>
    </xf>
    <xf numFmtId="4" fontId="9" fillId="2" borderId="0" xfId="0" applyNumberFormat="1" applyFont="1" applyFill="1" applyAlignment="1">
      <alignment horizontal="right" vertical="center" wrapText="1"/>
    </xf>
    <xf numFmtId="4" fontId="9" fillId="2" borderId="0" xfId="3" applyNumberFormat="1" applyFont="1" applyFill="1" applyBorder="1" applyAlignment="1" applyProtection="1">
      <alignment horizontal="right" wrapText="1"/>
    </xf>
    <xf numFmtId="168" fontId="9" fillId="2" borderId="0" xfId="3" applyNumberFormat="1" applyFont="1" applyFill="1" applyBorder="1" applyAlignment="1" applyProtection="1">
      <alignment horizontal="right" wrapText="1"/>
    </xf>
    <xf numFmtId="2" fontId="9" fillId="2" borderId="2" xfId="0" applyNumberFormat="1" applyFont="1" applyFill="1" applyBorder="1" applyAlignment="1">
      <alignment horizontal="left" vertical="center"/>
    </xf>
    <xf numFmtId="2" fontId="9" fillId="2" borderId="2" xfId="0" applyNumberFormat="1" applyFont="1" applyFill="1" applyBorder="1" applyAlignment="1">
      <alignment vertical="center"/>
    </xf>
    <xf numFmtId="2" fontId="9" fillId="2" borderId="0" xfId="1" applyNumberFormat="1" applyFont="1" applyFill="1" applyAlignment="1">
      <alignment horizontal="left" vertical="center"/>
    </xf>
    <xf numFmtId="2" fontId="9" fillId="2" borderId="0" xfId="0" applyNumberFormat="1" applyFont="1" applyFill="1" applyAlignment="1">
      <alignment vertical="center"/>
    </xf>
    <xf numFmtId="164" fontId="3" fillId="2" borderId="0" xfId="3" applyFont="1" applyFill="1" applyBorder="1" applyAlignment="1">
      <alignment horizontal="right" wrapText="1"/>
    </xf>
    <xf numFmtId="167" fontId="2" fillId="2" borderId="0" xfId="3" applyNumberFormat="1" applyFont="1" applyFill="1" applyBorder="1" applyAlignment="1">
      <alignment horizontal="right" wrapText="1"/>
    </xf>
    <xf numFmtId="164" fontId="2" fillId="2" borderId="0" xfId="3" applyFont="1" applyFill="1" applyBorder="1" applyAlignment="1">
      <alignment horizontal="right"/>
    </xf>
    <xf numFmtId="164" fontId="2" fillId="2" borderId="0" xfId="3" applyFont="1" applyFill="1" applyBorder="1" applyAlignment="1">
      <alignment horizontal="right" wrapText="1"/>
    </xf>
    <xf numFmtId="166" fontId="2" fillId="2" borderId="0" xfId="3" applyNumberFormat="1" applyFont="1" applyFill="1" applyBorder="1" applyAlignment="1"/>
    <xf numFmtId="2" fontId="7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Alignment="1">
      <alignment horizontal="left" vertical="center" wrapText="1"/>
    </xf>
    <xf numFmtId="2" fontId="7" fillId="2" borderId="7" xfId="1" applyNumberFormat="1" applyFont="1" applyFill="1" applyBorder="1" applyAlignment="1">
      <alignment horizontal="center" vertical="center"/>
    </xf>
    <xf numFmtId="2" fontId="7" fillId="2" borderId="8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2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Y71"/>
  <sheetViews>
    <sheetView tabSelected="1" zoomScaleNormal="100" zoomScaleSheetLayoutView="100" workbookViewId="0">
      <selection activeCell="A2" sqref="A2"/>
    </sheetView>
  </sheetViews>
  <sheetFormatPr defaultColWidth="5.7265625" defaultRowHeight="9" customHeight="1"/>
  <cols>
    <col min="1" max="1" width="16.26953125" style="4" customWidth="1"/>
    <col min="2" max="2" width="8.453125" style="1" bestFit="1" customWidth="1"/>
    <col min="3" max="3" width="8.7265625" style="1" bestFit="1" customWidth="1"/>
    <col min="4" max="4" width="8.453125" style="1" customWidth="1"/>
    <col min="5" max="6" width="8.7265625" style="1" bestFit="1" customWidth="1"/>
    <col min="7" max="7" width="9" style="1" bestFit="1" customWidth="1"/>
    <col min="8" max="8" width="8.7265625" style="1" bestFit="1" customWidth="1"/>
    <col min="9" max="9" width="9" style="1" bestFit="1" customWidth="1"/>
    <col min="10" max="10" width="8.7265625" style="1" bestFit="1" customWidth="1"/>
    <col min="11" max="11" width="8.453125" style="1" bestFit="1" customWidth="1"/>
    <col min="12" max="12" width="5.7265625" style="1" bestFit="1" customWidth="1"/>
    <col min="13" max="13" width="9.26953125" style="1" customWidth="1"/>
    <col min="14" max="14" width="8.7265625" style="1" customWidth="1"/>
    <col min="15" max="15" width="9.453125" style="1" customWidth="1"/>
    <col min="16" max="16" width="7.26953125" style="1" customWidth="1"/>
    <col min="17" max="16384" width="5.7265625" style="1"/>
  </cols>
  <sheetData>
    <row r="1" spans="1:25" ht="12" customHeight="1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5" ht="9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5" ht="15" customHeight="1">
      <c r="A3" s="16" t="s">
        <v>35</v>
      </c>
      <c r="B3" s="42" t="s">
        <v>30</v>
      </c>
      <c r="C3" s="43"/>
      <c r="D3" s="43"/>
      <c r="E3" s="43"/>
      <c r="F3" s="43"/>
      <c r="G3" s="43"/>
      <c r="H3" s="43"/>
      <c r="I3" s="43"/>
      <c r="J3" s="43"/>
      <c r="K3" s="44"/>
      <c r="L3" s="39" t="s">
        <v>33</v>
      </c>
    </row>
    <row r="4" spans="1:25" ht="12.75" customHeight="1">
      <c r="A4" s="17" t="s">
        <v>36</v>
      </c>
      <c r="B4" s="18">
        <v>2014</v>
      </c>
      <c r="C4" s="18">
        <v>2015</v>
      </c>
      <c r="D4" s="18">
        <v>2016</v>
      </c>
      <c r="E4" s="18">
        <v>2017</v>
      </c>
      <c r="F4" s="18">
        <v>2018</v>
      </c>
      <c r="G4" s="18">
        <v>2019</v>
      </c>
      <c r="H4" s="18">
        <v>2020</v>
      </c>
      <c r="I4" s="18">
        <v>2021</v>
      </c>
      <c r="J4" s="18">
        <v>2022</v>
      </c>
      <c r="K4" s="18">
        <v>2023</v>
      </c>
      <c r="L4" s="40"/>
    </row>
    <row r="5" spans="1:25" ht="9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  <c r="N5" s="7"/>
    </row>
    <row r="6" spans="1:25" ht="9" customHeight="1">
      <c r="A6" s="22" t="s">
        <v>0</v>
      </c>
      <c r="B6" s="34">
        <f t="shared" ref="B6:H6" si="0">B8+B15+B26+B32+B36</f>
        <v>16470.770439</v>
      </c>
      <c r="C6" s="34">
        <f t="shared" si="0"/>
        <v>18610.699149</v>
      </c>
      <c r="D6" s="34">
        <f t="shared" si="0"/>
        <v>17032.752024000001</v>
      </c>
      <c r="E6" s="34">
        <f t="shared" si="0"/>
        <v>16952.263695999998</v>
      </c>
      <c r="F6" s="34">
        <f t="shared" si="0"/>
        <v>23622.872556000002</v>
      </c>
      <c r="G6" s="34">
        <f t="shared" si="0"/>
        <v>24910.402769999997</v>
      </c>
      <c r="H6" s="34">
        <f t="shared" si="0"/>
        <v>22286.419455000003</v>
      </c>
      <c r="I6" s="34">
        <f>I8+I15+I26+I32+I36</f>
        <v>18605.251913999997</v>
      </c>
      <c r="J6" s="34">
        <f>J8+J15+J26+J32+J36</f>
        <v>18330.702455999999</v>
      </c>
      <c r="K6" s="34">
        <f>K8+K15+K26+K32+K36</f>
        <v>21414.840734999998</v>
      </c>
      <c r="L6" s="23">
        <f>((K6/J6)-1)*100</f>
        <v>16.824986856903013</v>
      </c>
      <c r="M6" s="14">
        <f>(K6/B6)^(1/10)</f>
        <v>1.026597242669286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" customHeight="1">
      <c r="A7" s="24"/>
      <c r="B7" s="35"/>
      <c r="C7" s="35"/>
      <c r="D7" s="35"/>
      <c r="E7" s="35"/>
      <c r="F7" s="35"/>
      <c r="G7" s="35"/>
      <c r="H7" s="35"/>
      <c r="I7" s="35"/>
      <c r="J7" s="35"/>
      <c r="K7" s="35"/>
      <c r="L7" s="25"/>
      <c r="M7" s="8"/>
      <c r="N7" s="12"/>
    </row>
    <row r="8" spans="1:25" ht="9" customHeight="1">
      <c r="A8" s="26" t="s">
        <v>1</v>
      </c>
      <c r="B8" s="34">
        <f t="shared" ref="B8:H8" si="1">SUM(B9:B13)</f>
        <v>86.307455000000004</v>
      </c>
      <c r="C8" s="34">
        <f t="shared" si="1"/>
        <v>96.300779000000006</v>
      </c>
      <c r="D8" s="34">
        <f t="shared" si="1"/>
        <v>68.131</v>
      </c>
      <c r="E8" s="34">
        <f t="shared" si="1"/>
        <v>78.339812999999992</v>
      </c>
      <c r="F8" s="34">
        <f t="shared" si="1"/>
        <v>101.012929</v>
      </c>
      <c r="G8" s="34">
        <f t="shared" si="1"/>
        <v>115.60300000000001</v>
      </c>
      <c r="H8" s="34">
        <f t="shared" si="1"/>
        <v>109.11853600000001</v>
      </c>
      <c r="I8" s="34">
        <f>SUM(I9:I13)</f>
        <v>123.97202399999998</v>
      </c>
      <c r="J8" s="34">
        <f>SUM(J9:J13)</f>
        <v>134.82046</v>
      </c>
      <c r="K8" s="34">
        <f>SUM(K9:K13)</f>
        <v>107.00980899999999</v>
      </c>
      <c r="L8" s="23">
        <f>((K8/J8)-1)*100</f>
        <v>-20.62791582227208</v>
      </c>
      <c r="M8" s="9"/>
      <c r="N8" s="12"/>
    </row>
    <row r="9" spans="1:25" ht="9" customHeight="1">
      <c r="A9" s="19" t="s">
        <v>2</v>
      </c>
      <c r="B9" s="36">
        <v>12.769985000000002</v>
      </c>
      <c r="C9" s="36">
        <v>12.988814999999999</v>
      </c>
      <c r="D9" s="36">
        <v>9.0579999999999998</v>
      </c>
      <c r="E9" s="36">
        <v>4.901497</v>
      </c>
      <c r="F9" s="36">
        <v>1.3896350000000002</v>
      </c>
      <c r="G9" s="36">
        <v>4.8479999999999999</v>
      </c>
      <c r="H9" s="36">
        <v>6.6299999999999998E-2</v>
      </c>
      <c r="I9" s="36">
        <v>0</v>
      </c>
      <c r="J9" s="36">
        <v>0</v>
      </c>
      <c r="K9" s="36">
        <v>0</v>
      </c>
      <c r="L9" s="27" t="s">
        <v>3</v>
      </c>
      <c r="M9" s="9"/>
      <c r="N9" s="12"/>
    </row>
    <row r="10" spans="1:25" ht="9" customHeight="1">
      <c r="A10" s="19" t="s">
        <v>4</v>
      </c>
      <c r="B10" s="36">
        <v>0</v>
      </c>
      <c r="C10" s="36">
        <v>4.5088889999999999</v>
      </c>
      <c r="D10" s="36">
        <v>3.673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27" t="s">
        <v>3</v>
      </c>
      <c r="M10" s="9"/>
      <c r="N10" s="12"/>
    </row>
    <row r="11" spans="1:25" ht="9" customHeight="1">
      <c r="A11" s="19" t="s">
        <v>5</v>
      </c>
      <c r="B11" s="36">
        <v>2.9180000000000001</v>
      </c>
      <c r="C11" s="36">
        <v>5.8040000000000003</v>
      </c>
      <c r="D11" s="36">
        <v>5.4969999999999999</v>
      </c>
      <c r="E11" s="36">
        <v>4.8450000000000006</v>
      </c>
      <c r="F11" s="36">
        <v>5.468</v>
      </c>
      <c r="G11" s="36">
        <v>8.8160000000000007</v>
      </c>
      <c r="H11" s="36">
        <v>9.0090000000000003</v>
      </c>
      <c r="I11" s="36">
        <v>6.3873980000000001</v>
      </c>
      <c r="J11" s="36">
        <v>5.8946020000000008</v>
      </c>
      <c r="K11" s="36">
        <v>6.8049999999999997</v>
      </c>
      <c r="L11" s="28">
        <f>((K11/J11)-1)*100</f>
        <v>15.444605081055496</v>
      </c>
      <c r="M11" s="9"/>
      <c r="N11" s="12"/>
    </row>
    <row r="12" spans="1:25" ht="9" customHeight="1">
      <c r="A12" s="19" t="s">
        <v>6</v>
      </c>
      <c r="B12" s="36">
        <v>8.3441299999999998</v>
      </c>
      <c r="C12" s="36">
        <v>11.135997999999999</v>
      </c>
      <c r="D12" s="36">
        <v>4.4560000000000004</v>
      </c>
      <c r="E12" s="36">
        <v>8.0867789999999999</v>
      </c>
      <c r="F12" s="36">
        <v>8.6316999999999986</v>
      </c>
      <c r="G12" s="36">
        <v>17.105</v>
      </c>
      <c r="H12" s="36">
        <v>11.724910000000001</v>
      </c>
      <c r="I12" s="36">
        <v>13.368034999999999</v>
      </c>
      <c r="J12" s="36">
        <v>12.524708</v>
      </c>
      <c r="K12" s="36">
        <v>15.530343</v>
      </c>
      <c r="L12" s="28">
        <f>((K12/J12)-1)*100</f>
        <v>23.997645294405267</v>
      </c>
      <c r="M12" s="9"/>
      <c r="N12" s="12"/>
    </row>
    <row r="13" spans="1:25" ht="9" customHeight="1">
      <c r="A13" s="19" t="s">
        <v>7</v>
      </c>
      <c r="B13" s="36">
        <v>62.275340000000007</v>
      </c>
      <c r="C13" s="36">
        <v>61.863077000000004</v>
      </c>
      <c r="D13" s="36">
        <v>45.447000000000003</v>
      </c>
      <c r="E13" s="36">
        <v>60.506536999999994</v>
      </c>
      <c r="F13" s="36">
        <v>85.523594000000003</v>
      </c>
      <c r="G13" s="36">
        <v>84.834000000000003</v>
      </c>
      <c r="H13" s="36">
        <v>88.318325999999999</v>
      </c>
      <c r="I13" s="36">
        <v>104.21659099999998</v>
      </c>
      <c r="J13" s="36">
        <v>116.40115</v>
      </c>
      <c r="K13" s="36">
        <v>84.674465999999995</v>
      </c>
      <c r="L13" s="28">
        <f>((K13/J13)-1)*100</f>
        <v>-27.256332089502557</v>
      </c>
      <c r="M13" s="3"/>
      <c r="N13" s="13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9" customHeight="1">
      <c r="A14" s="19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25"/>
      <c r="M14" s="9"/>
      <c r="N14" s="12"/>
    </row>
    <row r="15" spans="1:25" ht="9" customHeight="1">
      <c r="A15" s="22" t="s">
        <v>8</v>
      </c>
      <c r="B15" s="34">
        <f t="shared" ref="B15:H15" si="2">SUM(B16:B24)</f>
        <v>660.74610699999994</v>
      </c>
      <c r="C15" s="34">
        <f t="shared" si="2"/>
        <v>1117.958018</v>
      </c>
      <c r="D15" s="34">
        <f t="shared" si="2"/>
        <v>690.96520200000009</v>
      </c>
      <c r="E15" s="34">
        <f t="shared" si="2"/>
        <v>646.82483300000001</v>
      </c>
      <c r="F15" s="34">
        <f t="shared" si="2"/>
        <v>1290.7838940000001</v>
      </c>
      <c r="G15" s="34">
        <f t="shared" si="2"/>
        <v>1134.2702300000001</v>
      </c>
      <c r="H15" s="34">
        <f t="shared" si="2"/>
        <v>1064.3175100000001</v>
      </c>
      <c r="I15" s="34">
        <f>SUM(I16:I24)</f>
        <v>957.64145899999983</v>
      </c>
      <c r="J15" s="34">
        <f>SUM(J16:J24)</f>
        <v>855.2188910000001</v>
      </c>
      <c r="K15" s="34">
        <f>SUM(K16:K24)</f>
        <v>1000.247965</v>
      </c>
      <c r="L15" s="23">
        <f>((K15/J15)-1)*100</f>
        <v>16.958123297582752</v>
      </c>
      <c r="M15" s="9"/>
      <c r="N15" s="12"/>
    </row>
    <row r="16" spans="1:25" ht="9" customHeight="1">
      <c r="A16" s="19" t="s">
        <v>9</v>
      </c>
      <c r="B16" s="10">
        <v>13.576687</v>
      </c>
      <c r="C16" s="10">
        <v>42.276657999999998</v>
      </c>
      <c r="D16" s="10">
        <v>16.950289000000001</v>
      </c>
      <c r="E16" s="10">
        <v>19.620612000000001</v>
      </c>
      <c r="F16" s="10">
        <v>24.865299999999998</v>
      </c>
      <c r="G16" s="10">
        <v>25.705500000000004</v>
      </c>
      <c r="H16" s="10">
        <v>15.135040999999999</v>
      </c>
      <c r="I16" s="10">
        <v>9.8216789999999996</v>
      </c>
      <c r="J16" s="10">
        <v>12.853374000000001</v>
      </c>
      <c r="K16" s="36">
        <v>23.702272000000001</v>
      </c>
      <c r="L16" s="28">
        <f>((K16/J16)-1)*100</f>
        <v>84.405059714282032</v>
      </c>
      <c r="M16" s="9"/>
      <c r="N16" s="12"/>
    </row>
    <row r="17" spans="1:24" ht="9" customHeight="1">
      <c r="A17" s="19" t="s">
        <v>10</v>
      </c>
      <c r="B17" s="10">
        <v>0.53033699999999984</v>
      </c>
      <c r="C17" s="10">
        <v>3.3405299999999998</v>
      </c>
      <c r="D17" s="10">
        <v>0.21513499999999999</v>
      </c>
      <c r="E17" s="10">
        <v>0.82335700000000001</v>
      </c>
      <c r="F17" s="10">
        <v>19.461271</v>
      </c>
      <c r="G17" s="10">
        <v>29.654772999999999</v>
      </c>
      <c r="H17" s="10">
        <v>10.475772999999998</v>
      </c>
      <c r="I17" s="10">
        <v>17.488773000000002</v>
      </c>
      <c r="J17" s="10">
        <v>17.11683</v>
      </c>
      <c r="K17" s="36">
        <v>14.318522000000002</v>
      </c>
      <c r="L17" s="28">
        <f>((K17/J17)-1)*100</f>
        <v>-16.348284115691982</v>
      </c>
      <c r="M17" s="9"/>
      <c r="N17" s="12"/>
    </row>
    <row r="18" spans="1:24" ht="9" customHeight="1">
      <c r="A18" s="19" t="s">
        <v>11</v>
      </c>
      <c r="B18" s="10">
        <v>9.1316229999999994</v>
      </c>
      <c r="C18" s="10">
        <v>14.599848999999999</v>
      </c>
      <c r="D18" s="10">
        <v>5.242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36">
        <v>0</v>
      </c>
      <c r="L18" s="27" t="s">
        <v>3</v>
      </c>
      <c r="M18" s="9"/>
      <c r="N18" s="12"/>
    </row>
    <row r="19" spans="1:24" ht="9" customHeight="1">
      <c r="A19" s="19" t="s">
        <v>12</v>
      </c>
      <c r="B19" s="10">
        <v>27.437839999999998</v>
      </c>
      <c r="C19" s="10">
        <v>34.105634999999992</v>
      </c>
      <c r="D19" s="10">
        <v>33.595542000000009</v>
      </c>
      <c r="E19" s="10">
        <v>39.681668999999999</v>
      </c>
      <c r="F19" s="10">
        <v>93.096981</v>
      </c>
      <c r="G19" s="10">
        <v>90.660679000000002</v>
      </c>
      <c r="H19" s="10">
        <v>86.455670999999995</v>
      </c>
      <c r="I19" s="10">
        <v>70.598794999999996</v>
      </c>
      <c r="J19" s="10">
        <v>62.742623000000002</v>
      </c>
      <c r="K19" s="36">
        <v>84.957959999999986</v>
      </c>
      <c r="L19" s="28">
        <f t="shared" ref="L19:L24" si="3">((K19/J19)-1)*100</f>
        <v>35.407090009609554</v>
      </c>
      <c r="M19" s="9"/>
      <c r="N19" s="12"/>
    </row>
    <row r="20" spans="1:24" ht="9" customHeight="1">
      <c r="A20" s="19" t="s">
        <v>13</v>
      </c>
      <c r="B20" s="10">
        <v>140.20849199999998</v>
      </c>
      <c r="C20" s="10">
        <v>238.35336700000002</v>
      </c>
      <c r="D20" s="10">
        <v>201.70657600000001</v>
      </c>
      <c r="E20" s="10">
        <v>175.80868900000002</v>
      </c>
      <c r="F20" s="10">
        <v>260.63797700000003</v>
      </c>
      <c r="G20" s="10">
        <v>175.29490799999999</v>
      </c>
      <c r="H20" s="10">
        <v>197.88405499999999</v>
      </c>
      <c r="I20" s="10">
        <v>135.851632</v>
      </c>
      <c r="J20" s="10">
        <v>130.539343</v>
      </c>
      <c r="K20" s="36">
        <v>154.17071999999999</v>
      </c>
      <c r="L20" s="28">
        <f t="shared" si="3"/>
        <v>18.10287722989381</v>
      </c>
      <c r="M20" s="9"/>
      <c r="N20" s="12"/>
    </row>
    <row r="21" spans="1:24" ht="9" customHeight="1">
      <c r="A21" s="19" t="s">
        <v>14</v>
      </c>
      <c r="B21" s="10">
        <v>143.23243199999999</v>
      </c>
      <c r="C21" s="10">
        <v>253.93854899999999</v>
      </c>
      <c r="D21" s="10">
        <v>223.75485700000002</v>
      </c>
      <c r="E21" s="10">
        <v>179.500303</v>
      </c>
      <c r="F21" s="10">
        <v>378.91031700000002</v>
      </c>
      <c r="G21" s="10">
        <v>263.504615</v>
      </c>
      <c r="H21" s="10">
        <v>281.37731300000002</v>
      </c>
      <c r="I21" s="10">
        <v>206.631371</v>
      </c>
      <c r="J21" s="10">
        <v>157.584069</v>
      </c>
      <c r="K21" s="36">
        <v>166.61641299999997</v>
      </c>
      <c r="L21" s="28">
        <f t="shared" si="3"/>
        <v>5.7317621364377569</v>
      </c>
      <c r="M21" s="9"/>
      <c r="N21" s="12"/>
    </row>
    <row r="22" spans="1:24" ht="9" customHeight="1">
      <c r="A22" s="19" t="s">
        <v>15</v>
      </c>
      <c r="B22" s="10">
        <v>143.87946600000001</v>
      </c>
      <c r="C22" s="10">
        <v>221.51071399999998</v>
      </c>
      <c r="D22" s="10">
        <v>104.568698</v>
      </c>
      <c r="E22" s="10">
        <v>85.963999999999999</v>
      </c>
      <c r="F22" s="10">
        <v>266.96669400000002</v>
      </c>
      <c r="G22" s="10">
        <v>303.55456400000003</v>
      </c>
      <c r="H22" s="10">
        <v>239.299913</v>
      </c>
      <c r="I22" s="10">
        <v>233.61012799999997</v>
      </c>
      <c r="J22" s="10">
        <v>208.33233200000004</v>
      </c>
      <c r="K22" s="36">
        <v>248.334282</v>
      </c>
      <c r="L22" s="28">
        <f t="shared" si="3"/>
        <v>19.201028287822353</v>
      </c>
      <c r="M22" s="9"/>
      <c r="N22" s="12"/>
    </row>
    <row r="23" spans="1:24" ht="9" customHeight="1">
      <c r="A23" s="19" t="s">
        <v>16</v>
      </c>
      <c r="B23" s="10">
        <v>74.228372999999991</v>
      </c>
      <c r="C23" s="10">
        <v>134.76469499999999</v>
      </c>
      <c r="D23" s="10">
        <v>54.703482000000001</v>
      </c>
      <c r="E23" s="10">
        <v>39.369202999999999</v>
      </c>
      <c r="F23" s="10">
        <v>81.357523999999998</v>
      </c>
      <c r="G23" s="10">
        <v>80.179147</v>
      </c>
      <c r="H23" s="10">
        <v>77.166470000000004</v>
      </c>
      <c r="I23" s="10">
        <v>93.100027999999995</v>
      </c>
      <c r="J23" s="10">
        <v>63.68442300000001</v>
      </c>
      <c r="K23" s="36">
        <v>71.306413000000006</v>
      </c>
      <c r="L23" s="28">
        <f t="shared" si="3"/>
        <v>11.968374118738566</v>
      </c>
      <c r="M23" s="9"/>
      <c r="N23" s="12"/>
    </row>
    <row r="24" spans="1:24" ht="9" customHeight="1">
      <c r="A24" s="19" t="s">
        <v>17</v>
      </c>
      <c r="B24" s="10">
        <v>108.52085699999999</v>
      </c>
      <c r="C24" s="10">
        <v>175.06802100000004</v>
      </c>
      <c r="D24" s="10">
        <v>50.228622999999999</v>
      </c>
      <c r="E24" s="10">
        <v>106.057</v>
      </c>
      <c r="F24" s="10">
        <v>165.48783</v>
      </c>
      <c r="G24" s="10">
        <v>165.71604399999998</v>
      </c>
      <c r="H24" s="10">
        <v>156.52327399999999</v>
      </c>
      <c r="I24" s="10">
        <v>190.539053</v>
      </c>
      <c r="J24" s="10">
        <v>202.36589700000002</v>
      </c>
      <c r="K24" s="36">
        <v>236.84138300000001</v>
      </c>
      <c r="L24" s="28">
        <f t="shared" si="3"/>
        <v>17.036213369488816</v>
      </c>
      <c r="M24" s="11"/>
      <c r="N24" s="13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9" customHeight="1">
      <c r="A25" s="19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25"/>
      <c r="M25" s="9"/>
      <c r="N25" s="12"/>
    </row>
    <row r="26" spans="1:24" ht="9" customHeight="1">
      <c r="A26" s="22" t="s">
        <v>18</v>
      </c>
      <c r="B26" s="34">
        <f t="shared" ref="B26:H26" si="4">SUM(B27:B30)</f>
        <v>9163.5734750000011</v>
      </c>
      <c r="C26" s="34">
        <f t="shared" si="4"/>
        <v>9896.1992199999986</v>
      </c>
      <c r="D26" s="34">
        <f t="shared" si="4"/>
        <v>9401.1494419999999</v>
      </c>
      <c r="E26" s="34">
        <f t="shared" si="4"/>
        <v>9197.7556729999997</v>
      </c>
      <c r="F26" s="34">
        <f t="shared" si="4"/>
        <v>13633.889842000002</v>
      </c>
      <c r="G26" s="34">
        <f t="shared" si="4"/>
        <v>13685.132625</v>
      </c>
      <c r="H26" s="34">
        <f t="shared" si="4"/>
        <v>11734.966655000002</v>
      </c>
      <c r="I26" s="34">
        <f>SUM(I27:I30)</f>
        <v>8549.2287099999994</v>
      </c>
      <c r="J26" s="34">
        <f>SUM(J27:J30)</f>
        <v>8149.3959710000008</v>
      </c>
      <c r="K26" s="34">
        <f>SUM(K27:K30)</f>
        <v>9635.4238979999991</v>
      </c>
      <c r="L26" s="23">
        <f>((K26/J26)-1)*100</f>
        <v>18.234822952377037</v>
      </c>
      <c r="M26" s="9"/>
      <c r="N26" s="12"/>
    </row>
    <row r="27" spans="1:24" ht="9" customHeight="1">
      <c r="A27" s="19" t="s">
        <v>19</v>
      </c>
      <c r="B27" s="10">
        <v>1581.065609</v>
      </c>
      <c r="C27" s="10">
        <v>2098.0627469999999</v>
      </c>
      <c r="D27" s="10">
        <v>1597.393875</v>
      </c>
      <c r="E27" s="10">
        <v>1703.1521909999999</v>
      </c>
      <c r="F27" s="10">
        <v>2427.9796589999996</v>
      </c>
      <c r="G27" s="10">
        <v>2572.1265059999996</v>
      </c>
      <c r="H27" s="10">
        <v>2111.2725020000003</v>
      </c>
      <c r="I27" s="10">
        <v>1634.6406070000003</v>
      </c>
      <c r="J27" s="10">
        <v>1668.0945810000001</v>
      </c>
      <c r="K27" s="36">
        <v>1974.6638159999998</v>
      </c>
      <c r="L27" s="28">
        <f>((K27/J27)-1)*100</f>
        <v>18.378408424312219</v>
      </c>
      <c r="M27" s="9"/>
      <c r="N27" s="12"/>
    </row>
    <row r="28" spans="1:24" ht="9" customHeight="1">
      <c r="A28" s="19" t="s">
        <v>20</v>
      </c>
      <c r="B28" s="10">
        <v>55.654856000000002</v>
      </c>
      <c r="C28" s="10">
        <v>91.796213000000009</v>
      </c>
      <c r="D28" s="10">
        <v>27.106408999999996</v>
      </c>
      <c r="E28" s="10">
        <v>13.268790999999998</v>
      </c>
      <c r="F28" s="10">
        <v>24.760995000000001</v>
      </c>
      <c r="G28" s="10">
        <v>14.273620000000001</v>
      </c>
      <c r="H28" s="10">
        <v>11.383837999999999</v>
      </c>
      <c r="I28" s="10">
        <v>12.955290999999999</v>
      </c>
      <c r="J28" s="10">
        <v>16.166592000000001</v>
      </c>
      <c r="K28" s="36">
        <v>10.869691</v>
      </c>
      <c r="L28" s="28">
        <f>((K28/J28)-1)*100</f>
        <v>-32.764487407117102</v>
      </c>
      <c r="M28" s="11"/>
      <c r="N28" s="13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9" customHeight="1">
      <c r="A29" s="19" t="s">
        <v>21</v>
      </c>
      <c r="B29" s="10">
        <v>88.485139999999987</v>
      </c>
      <c r="C29" s="10">
        <v>57.603867000000001</v>
      </c>
      <c r="D29" s="10">
        <v>94.689825999999982</v>
      </c>
      <c r="E29" s="10">
        <v>53.891686999999997</v>
      </c>
      <c r="F29" s="10">
        <v>97.259792999999988</v>
      </c>
      <c r="G29" s="10">
        <v>91.619860000000003</v>
      </c>
      <c r="H29" s="10">
        <v>137.386503</v>
      </c>
      <c r="I29" s="10">
        <v>126.34056699999999</v>
      </c>
      <c r="J29" s="10">
        <v>110.16911699999999</v>
      </c>
      <c r="K29" s="36">
        <v>82.045777000000001</v>
      </c>
      <c r="L29" s="28">
        <f>((K29/J29)-1)*100</f>
        <v>-25.527426166082446</v>
      </c>
      <c r="M29" s="11"/>
      <c r="N29" s="13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9" customHeight="1">
      <c r="A30" s="19" t="s">
        <v>22</v>
      </c>
      <c r="B30" s="10">
        <v>7438.36787</v>
      </c>
      <c r="C30" s="10">
        <v>7648.7363929999992</v>
      </c>
      <c r="D30" s="10">
        <v>7681.9593320000004</v>
      </c>
      <c r="E30" s="10">
        <v>7427.4430039999997</v>
      </c>
      <c r="F30" s="10">
        <v>11083.889395000002</v>
      </c>
      <c r="G30" s="10">
        <v>11007.112639000001</v>
      </c>
      <c r="H30" s="10">
        <v>9474.9238120000009</v>
      </c>
      <c r="I30" s="10">
        <v>6775.2922449999987</v>
      </c>
      <c r="J30" s="38">
        <v>6354.9656810000006</v>
      </c>
      <c r="K30" s="36">
        <v>7567.8446139999996</v>
      </c>
      <c r="L30" s="28">
        <f>((K30/J30)-1)*100</f>
        <v>19.085530809808304</v>
      </c>
      <c r="M30" s="11"/>
      <c r="N30" s="10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9" customHeight="1">
      <c r="A31" s="19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29"/>
      <c r="M31" s="9"/>
      <c r="N31" s="12"/>
    </row>
    <row r="32" spans="1:24" ht="9" customHeight="1">
      <c r="A32" s="22" t="s">
        <v>23</v>
      </c>
      <c r="B32" s="34">
        <f t="shared" ref="B32:H32" si="5">SUM(B33:B34)</f>
        <v>1052.7217250000001</v>
      </c>
      <c r="C32" s="34">
        <f t="shared" si="5"/>
        <v>927.88564599999984</v>
      </c>
      <c r="D32" s="34">
        <f t="shared" si="5"/>
        <v>869.40899999999999</v>
      </c>
      <c r="E32" s="34">
        <f t="shared" si="5"/>
        <v>704.50094999999988</v>
      </c>
      <c r="F32" s="34">
        <f t="shared" si="5"/>
        <v>1108.2595209999999</v>
      </c>
      <c r="G32" s="34">
        <f t="shared" si="5"/>
        <v>1096.456383</v>
      </c>
      <c r="H32" s="34">
        <f t="shared" si="5"/>
        <v>724.087311</v>
      </c>
      <c r="I32" s="34">
        <f>SUM(I33:I34)</f>
        <v>630.36700400000007</v>
      </c>
      <c r="J32" s="34">
        <f>SUM(J33:J34)</f>
        <v>498.27479500000004</v>
      </c>
      <c r="K32" s="34">
        <f>SUM(K33:K34)</f>
        <v>519.12506400000007</v>
      </c>
      <c r="L32" s="23">
        <f>((K32/J32)-1)*100</f>
        <v>4.1844920130868823</v>
      </c>
      <c r="M32" s="9"/>
      <c r="N32" s="12"/>
    </row>
    <row r="33" spans="1:24" ht="9" customHeight="1">
      <c r="A33" s="19" t="s">
        <v>24</v>
      </c>
      <c r="B33" s="36">
        <v>1048.3242720000001</v>
      </c>
      <c r="C33" s="36">
        <v>924.09895799999981</v>
      </c>
      <c r="D33" s="36">
        <v>866.495</v>
      </c>
      <c r="E33" s="36">
        <v>702.00711799999988</v>
      </c>
      <c r="F33" s="36">
        <v>1106.070095</v>
      </c>
      <c r="G33" s="36">
        <v>1094.816</v>
      </c>
      <c r="H33" s="36">
        <v>723.99905999999999</v>
      </c>
      <c r="I33" s="36">
        <v>630.36630400000001</v>
      </c>
      <c r="J33" s="36">
        <v>498.26373700000005</v>
      </c>
      <c r="K33" s="36">
        <v>519.10453200000006</v>
      </c>
      <c r="L33" s="28">
        <f>((K33/J33)-1)*100</f>
        <v>4.1826834771240939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9" customHeight="1">
      <c r="A34" s="19" t="s">
        <v>25</v>
      </c>
      <c r="B34" s="36">
        <v>4.3974530000000005</v>
      </c>
      <c r="C34" s="36">
        <v>3.7866880000000003</v>
      </c>
      <c r="D34" s="36">
        <v>2.9140000000000001</v>
      </c>
      <c r="E34" s="36">
        <v>2.4938319999999998</v>
      </c>
      <c r="F34" s="36">
        <v>2.1894260000000001</v>
      </c>
      <c r="G34" s="36">
        <v>1.6403829999999997</v>
      </c>
      <c r="H34" s="36">
        <v>8.8250999999999996E-2</v>
      </c>
      <c r="I34" s="36">
        <v>6.9999999999999999E-4</v>
      </c>
      <c r="J34" s="36">
        <v>1.1058E-2</v>
      </c>
      <c r="K34" s="36">
        <v>2.0532000000000002E-2</v>
      </c>
      <c r="L34" s="27" t="s">
        <v>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9" customHeight="1">
      <c r="A35" s="19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28"/>
      <c r="M35" s="9"/>
      <c r="N35" s="7"/>
    </row>
    <row r="36" spans="1:24" ht="9" customHeight="1">
      <c r="A36" s="26" t="s">
        <v>26</v>
      </c>
      <c r="B36" s="34">
        <f t="shared" ref="B36:H36" si="6">SUM(B37:B39)</f>
        <v>5507.4216770000003</v>
      </c>
      <c r="C36" s="34">
        <f t="shared" si="6"/>
        <v>6572.3554860000004</v>
      </c>
      <c r="D36" s="34">
        <f t="shared" si="6"/>
        <v>6003.0973800000011</v>
      </c>
      <c r="E36" s="34">
        <f t="shared" si="6"/>
        <v>6324.8424269999996</v>
      </c>
      <c r="F36" s="34">
        <f t="shared" si="6"/>
        <v>7488.926370000001</v>
      </c>
      <c r="G36" s="34">
        <f t="shared" si="6"/>
        <v>8878.9405319999969</v>
      </c>
      <c r="H36" s="34">
        <f t="shared" si="6"/>
        <v>8653.9294429999991</v>
      </c>
      <c r="I36" s="34">
        <f>SUM(I37:I39)</f>
        <v>8344.0427169999984</v>
      </c>
      <c r="J36" s="34">
        <f>SUM(J37:J39)</f>
        <v>8692.9923390000004</v>
      </c>
      <c r="K36" s="34">
        <f>SUM(K37:K39)</f>
        <v>10153.033998999999</v>
      </c>
      <c r="L36" s="23">
        <f>((K36/J36)-1)*100</f>
        <v>16.795616550237934</v>
      </c>
      <c r="M36" s="9"/>
      <c r="N36" s="7"/>
      <c r="O36" s="7"/>
    </row>
    <row r="37" spans="1:24" ht="9" customHeight="1">
      <c r="A37" s="19" t="s">
        <v>27</v>
      </c>
      <c r="B37" s="10">
        <v>1739.8727640000002</v>
      </c>
      <c r="C37" s="10">
        <v>2066.2039609999997</v>
      </c>
      <c r="D37" s="10">
        <v>1819.8344440000001</v>
      </c>
      <c r="E37" s="10">
        <v>1771.6170379999996</v>
      </c>
      <c r="F37" s="10">
        <v>2490.2844950000003</v>
      </c>
      <c r="G37" s="10">
        <v>2637.3032749999993</v>
      </c>
      <c r="H37" s="10">
        <v>2209.9532109999996</v>
      </c>
      <c r="I37" s="10">
        <v>1917.4476309999998</v>
      </c>
      <c r="J37" s="10">
        <v>1912.412247</v>
      </c>
      <c r="K37" s="36">
        <v>2546.8805399999997</v>
      </c>
      <c r="L37" s="28">
        <f>((K37/J37)-1)*100</f>
        <v>33.176334966233867</v>
      </c>
      <c r="M37" s="10"/>
      <c r="N37" s="10"/>
      <c r="O37" s="7"/>
    </row>
    <row r="38" spans="1:24" ht="9" customHeight="1">
      <c r="A38" s="19" t="s">
        <v>28</v>
      </c>
      <c r="B38" s="10">
        <v>651.3834129999999</v>
      </c>
      <c r="C38" s="10">
        <v>792.80545799999993</v>
      </c>
      <c r="D38" s="10">
        <v>676.81396100000018</v>
      </c>
      <c r="E38" s="10">
        <v>854.46798200000012</v>
      </c>
      <c r="F38" s="10">
        <v>1123.585724</v>
      </c>
      <c r="G38" s="10">
        <v>1559.3542019999998</v>
      </c>
      <c r="H38" s="10">
        <v>2223.1139399999997</v>
      </c>
      <c r="I38" s="10">
        <v>2702.1906619999995</v>
      </c>
      <c r="J38" s="10">
        <v>2743.0396070000002</v>
      </c>
      <c r="K38" s="36">
        <v>3420.541682</v>
      </c>
      <c r="L38" s="28">
        <f>((K38/J38)-1)*100</f>
        <v>24.698953426376825</v>
      </c>
      <c r="M38" s="10"/>
      <c r="N38" s="10"/>
      <c r="O38" s="7"/>
    </row>
    <row r="39" spans="1:24" ht="9" customHeight="1">
      <c r="A39" s="19" t="s">
        <v>29</v>
      </c>
      <c r="B39" s="10">
        <v>3116.1655000000001</v>
      </c>
      <c r="C39" s="10">
        <v>3713.3460670000004</v>
      </c>
      <c r="D39" s="10">
        <v>3506.4489750000002</v>
      </c>
      <c r="E39" s="10">
        <v>3698.7574070000001</v>
      </c>
      <c r="F39" s="10">
        <v>3875.0561510000002</v>
      </c>
      <c r="G39" s="10">
        <v>4682.283054999999</v>
      </c>
      <c r="H39" s="10">
        <v>4220.8622919999998</v>
      </c>
      <c r="I39" s="10">
        <v>3724.4044239999994</v>
      </c>
      <c r="J39" s="10">
        <v>4037.5404849999995</v>
      </c>
      <c r="K39" s="36">
        <v>4185.6117770000001</v>
      </c>
      <c r="L39" s="28">
        <f>((K39/J39)-1)*100</f>
        <v>3.6673636475003768</v>
      </c>
      <c r="M39" s="10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9" customHeigh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24" ht="9" customHeight="1">
      <c r="A41" s="32" t="s">
        <v>31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24" ht="9" customHeight="1">
      <c r="A42" s="32" t="s">
        <v>32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24" ht="9" customHeight="1">
      <c r="A43" s="6"/>
      <c r="B43" s="5"/>
      <c r="C43" s="5"/>
      <c r="D43" s="5"/>
      <c r="E43" s="5"/>
      <c r="H43" s="5"/>
      <c r="I43" s="5"/>
      <c r="J43" s="5"/>
      <c r="K43" s="5"/>
      <c r="L43" s="5"/>
    </row>
    <row r="44" spans="1:24" ht="9" customHeight="1">
      <c r="A44" s="2"/>
      <c r="B44" s="5"/>
      <c r="C44" s="5"/>
      <c r="D44" s="5"/>
      <c r="E44" s="5"/>
      <c r="H44" s="5"/>
      <c r="I44" s="5"/>
      <c r="J44" s="5"/>
      <c r="K44" s="5"/>
      <c r="L44" s="5"/>
    </row>
    <row r="45" spans="1:24" ht="9" customHeight="1">
      <c r="A45" s="2"/>
      <c r="B45" s="5"/>
      <c r="C45" s="5"/>
      <c r="D45" s="5"/>
      <c r="E45" s="5"/>
      <c r="H45" s="5"/>
      <c r="I45" s="5"/>
      <c r="J45" s="5"/>
      <c r="K45" s="5"/>
      <c r="L45" s="5"/>
    </row>
    <row r="46" spans="1:24" ht="9" customHeight="1">
      <c r="A46" s="2"/>
      <c r="B46" s="5"/>
      <c r="C46" s="5"/>
      <c r="D46" s="5"/>
      <c r="E46" s="5"/>
      <c r="H46" s="5"/>
      <c r="I46" s="5"/>
      <c r="J46" s="5"/>
      <c r="K46" s="5"/>
      <c r="L46" s="5"/>
    </row>
    <row r="47" spans="1:24" ht="9" customHeight="1">
      <c r="A47" s="2"/>
      <c r="B47" s="5"/>
      <c r="C47" s="5"/>
      <c r="D47" s="5"/>
      <c r="E47" s="5"/>
      <c r="H47" s="5"/>
      <c r="I47" s="5"/>
      <c r="J47" s="5"/>
      <c r="K47" s="5"/>
      <c r="L47" s="5"/>
    </row>
    <row r="48" spans="1:24" ht="9" customHeight="1">
      <c r="A48" s="2"/>
      <c r="B48" s="5"/>
      <c r="C48" s="5"/>
      <c r="D48" s="5"/>
      <c r="E48" s="5"/>
      <c r="H48" s="5"/>
      <c r="I48" s="5"/>
      <c r="J48" s="5"/>
      <c r="K48" s="5"/>
      <c r="L48" s="5"/>
    </row>
    <row r="49" spans="1:12" ht="9" customHeight="1">
      <c r="A49" s="2"/>
      <c r="B49" s="5"/>
      <c r="C49" s="5"/>
      <c r="D49" s="5"/>
      <c r="E49" s="5"/>
      <c r="H49" s="5"/>
      <c r="I49" s="5"/>
      <c r="J49" s="5"/>
      <c r="K49" s="5"/>
      <c r="L49" s="5"/>
    </row>
    <row r="50" spans="1:12" ht="9" customHeight="1">
      <c r="A50" s="2"/>
      <c r="B50" s="5"/>
      <c r="C50" s="5"/>
      <c r="D50" s="5"/>
      <c r="E50" s="5"/>
      <c r="H50" s="5"/>
      <c r="I50" s="5"/>
      <c r="J50" s="5"/>
      <c r="K50" s="5"/>
      <c r="L50" s="5"/>
    </row>
    <row r="51" spans="1:12" ht="9" customHeight="1">
      <c r="A51" s="2"/>
      <c r="B51" s="5"/>
      <c r="C51" s="5"/>
      <c r="D51" s="5"/>
      <c r="E51" s="5"/>
      <c r="H51" s="5"/>
      <c r="I51" s="5"/>
      <c r="J51" s="5"/>
      <c r="K51" s="5"/>
      <c r="L51" s="5"/>
    </row>
    <row r="52" spans="1:12" ht="9" customHeight="1">
      <c r="A52" s="2"/>
      <c r="B52" s="5"/>
      <c r="C52" s="5"/>
      <c r="D52" s="5"/>
      <c r="E52" s="5"/>
      <c r="H52" s="5"/>
      <c r="I52" s="5"/>
      <c r="J52" s="5"/>
      <c r="K52" s="5"/>
      <c r="L52" s="5"/>
    </row>
    <row r="53" spans="1:12" ht="9" customHeight="1">
      <c r="A53" s="2"/>
      <c r="B53" s="5"/>
      <c r="C53" s="5"/>
      <c r="D53" s="5"/>
      <c r="E53" s="5"/>
      <c r="H53" s="5"/>
      <c r="I53" s="5"/>
      <c r="J53" s="5"/>
      <c r="K53" s="5"/>
      <c r="L53" s="5"/>
    </row>
    <row r="54" spans="1:12" ht="9" customHeight="1">
      <c r="A54" s="2"/>
      <c r="B54" s="5"/>
      <c r="C54" s="5"/>
      <c r="D54" s="5"/>
      <c r="E54" s="5"/>
      <c r="H54" s="5"/>
      <c r="I54" s="5"/>
      <c r="J54" s="5"/>
      <c r="K54" s="5"/>
      <c r="L54" s="5"/>
    </row>
    <row r="55" spans="1:12" ht="9" customHeight="1">
      <c r="A55" s="2"/>
      <c r="B55" s="5"/>
      <c r="C55" s="5"/>
      <c r="D55" s="5"/>
      <c r="E55" s="5"/>
      <c r="H55" s="5"/>
      <c r="I55" s="5"/>
      <c r="J55" s="5"/>
      <c r="K55" s="5"/>
      <c r="L55" s="5"/>
    </row>
    <row r="56" spans="1:12" ht="9" customHeight="1">
      <c r="A56" s="2"/>
      <c r="B56" s="5"/>
      <c r="C56" s="5"/>
      <c r="D56" s="5"/>
      <c r="E56" s="5"/>
      <c r="H56" s="5"/>
      <c r="I56" s="5"/>
      <c r="J56" s="5"/>
      <c r="K56" s="5"/>
      <c r="L56" s="5"/>
    </row>
    <row r="57" spans="1:12" ht="9" customHeight="1">
      <c r="A57" s="2"/>
      <c r="B57" s="5"/>
      <c r="C57" s="5"/>
      <c r="D57" s="5"/>
      <c r="E57" s="5"/>
      <c r="H57" s="5"/>
      <c r="I57" s="5"/>
      <c r="J57" s="5"/>
      <c r="K57" s="5"/>
      <c r="L57" s="5"/>
    </row>
    <row r="58" spans="1:12" ht="9" customHeight="1">
      <c r="A58" s="2"/>
      <c r="B58" s="5"/>
      <c r="C58" s="5"/>
      <c r="D58" s="5"/>
      <c r="E58" s="5"/>
      <c r="H58" s="5"/>
      <c r="I58" s="5"/>
      <c r="J58" s="5"/>
      <c r="K58" s="5"/>
      <c r="L58" s="5"/>
    </row>
    <row r="59" spans="1:12" ht="9" customHeight="1">
      <c r="A59" s="2"/>
      <c r="B59" s="5"/>
      <c r="C59" s="5"/>
      <c r="D59" s="5"/>
      <c r="E59" s="5"/>
      <c r="H59" s="5"/>
      <c r="I59" s="5"/>
      <c r="J59" s="5"/>
      <c r="K59" s="5"/>
      <c r="L59" s="5"/>
    </row>
    <row r="60" spans="1:12" ht="9" customHeight="1">
      <c r="A60" s="2"/>
      <c r="B60" s="5"/>
      <c r="C60" s="5"/>
      <c r="D60" s="5"/>
      <c r="E60" s="5"/>
      <c r="H60" s="5"/>
      <c r="I60" s="5"/>
      <c r="J60" s="5"/>
      <c r="K60" s="5"/>
      <c r="L60" s="5"/>
    </row>
    <row r="61" spans="1:12" ht="9" customHeight="1">
      <c r="A61" s="2"/>
      <c r="B61" s="5"/>
      <c r="C61" s="5"/>
      <c r="D61" s="5"/>
      <c r="E61" s="5"/>
      <c r="H61" s="5"/>
      <c r="I61" s="5"/>
      <c r="J61" s="5"/>
      <c r="K61" s="5"/>
      <c r="L61" s="5"/>
    </row>
    <row r="62" spans="1:12" ht="9" customHeight="1">
      <c r="A62" s="2"/>
      <c r="B62" s="5"/>
      <c r="C62" s="5"/>
      <c r="D62" s="5"/>
      <c r="E62" s="5"/>
      <c r="H62" s="5"/>
      <c r="I62" s="5"/>
      <c r="J62" s="5"/>
      <c r="K62" s="5"/>
      <c r="L62" s="5"/>
    </row>
    <row r="63" spans="1:12" ht="9" customHeight="1">
      <c r="A63" s="2"/>
      <c r="B63" s="5"/>
      <c r="C63" s="5"/>
      <c r="D63" s="5"/>
      <c r="E63" s="5"/>
      <c r="H63" s="5"/>
      <c r="I63" s="5"/>
      <c r="J63" s="5"/>
      <c r="K63" s="5"/>
      <c r="L63" s="5"/>
    </row>
    <row r="64" spans="1:12" ht="9" customHeight="1">
      <c r="A64" s="2"/>
      <c r="B64" s="5"/>
      <c r="C64" s="5"/>
      <c r="D64" s="5"/>
      <c r="E64" s="5"/>
      <c r="H64" s="5"/>
      <c r="I64" s="5"/>
      <c r="J64" s="5"/>
      <c r="K64" s="5"/>
      <c r="L64" s="5"/>
    </row>
    <row r="65" spans="1:12" ht="9" customHeight="1">
      <c r="A65" s="2"/>
      <c r="B65" s="5"/>
      <c r="C65" s="5"/>
      <c r="D65" s="5"/>
      <c r="E65" s="5"/>
      <c r="H65" s="5"/>
      <c r="I65" s="5"/>
      <c r="J65" s="5"/>
      <c r="K65" s="5"/>
      <c r="L65" s="5"/>
    </row>
    <row r="66" spans="1:12" ht="9" customHeight="1">
      <c r="A66" s="2"/>
      <c r="B66" s="5"/>
      <c r="C66" s="5"/>
      <c r="D66" s="5"/>
      <c r="E66" s="5"/>
      <c r="H66" s="5"/>
      <c r="I66" s="5"/>
      <c r="J66" s="5"/>
      <c r="K66" s="5"/>
      <c r="L66" s="5"/>
    </row>
    <row r="67" spans="1:12" ht="9" customHeight="1">
      <c r="A67" s="2"/>
      <c r="B67" s="5"/>
      <c r="C67" s="5"/>
      <c r="D67" s="5"/>
      <c r="E67" s="5"/>
      <c r="H67" s="5"/>
      <c r="I67" s="5"/>
      <c r="J67" s="5"/>
      <c r="K67" s="5"/>
      <c r="L67" s="5"/>
    </row>
    <row r="68" spans="1:12" ht="9" customHeight="1">
      <c r="A68" s="2"/>
      <c r="B68" s="5"/>
      <c r="C68" s="5"/>
      <c r="D68" s="5"/>
      <c r="E68" s="5"/>
      <c r="H68" s="5"/>
      <c r="I68" s="5"/>
      <c r="J68" s="5"/>
      <c r="K68" s="5"/>
      <c r="L68" s="5"/>
    </row>
    <row r="69" spans="1:12" ht="9" customHeight="1">
      <c r="A69" s="2"/>
      <c r="B69" s="5"/>
      <c r="C69" s="5"/>
      <c r="D69" s="5"/>
      <c r="E69" s="5"/>
      <c r="H69" s="5"/>
      <c r="I69" s="5"/>
      <c r="J69" s="5"/>
      <c r="K69" s="5"/>
      <c r="L69" s="5"/>
    </row>
    <row r="70" spans="1:12" ht="9" customHeight="1">
      <c r="A70" s="2"/>
      <c r="B70" s="5"/>
      <c r="C70" s="5"/>
      <c r="D70" s="5"/>
      <c r="E70" s="5"/>
      <c r="H70" s="5"/>
      <c r="I70" s="5"/>
      <c r="J70" s="5"/>
      <c r="K70" s="5"/>
      <c r="L70" s="5"/>
    </row>
    <row r="71" spans="1:12" ht="9" customHeight="1">
      <c r="A71" s="2"/>
      <c r="B71" s="5"/>
      <c r="C71" s="5"/>
      <c r="D71" s="5"/>
      <c r="E71" s="5"/>
      <c r="H71" s="5"/>
      <c r="I71" s="5"/>
      <c r="J71" s="5"/>
      <c r="K71" s="5"/>
      <c r="L71" s="5"/>
    </row>
  </sheetData>
  <mergeCells count="3">
    <mergeCell ref="L3:L4"/>
    <mergeCell ref="A1:L1"/>
    <mergeCell ref="B3:K3"/>
  </mergeCells>
  <phoneticPr fontId="0" type="noConversion"/>
  <printOptions horizontalCentered="1"/>
  <pageMargins left="0.59055118110236227" right="0.59055118110236227" top="0.78740157480314965" bottom="0.78740157480314965" header="0" footer="0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T2.2</vt:lpstr>
      <vt:lpstr>T2.2!Area_de_impressao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Jose Lopes de Souza</cp:lastModifiedBy>
  <cp:revision/>
  <dcterms:created xsi:type="dcterms:W3CDTF">1999-01-13T17:46:29Z</dcterms:created>
  <dcterms:modified xsi:type="dcterms:W3CDTF">2024-08-23T21:13:56Z</dcterms:modified>
  <cp:category/>
  <cp:contentStatus/>
</cp:coreProperties>
</file>