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1"/>
  </bookViews>
  <sheets>
    <sheet name="Meta CNPE 2022 " sheetId="6" r:id="rId1"/>
    <sheet name="Meta 2022 Publicação" sheetId="1" r:id="rId2"/>
    <sheet name="Meta 2021 Não Cumprida" sheetId="3" r:id="rId3"/>
  </sheets>
  <externalReferences>
    <externalReference r:id="rId4"/>
  </externalReferences>
  <definedNames>
    <definedName name="_xlnm._FilterDatabase" localSheetId="2" hidden="1">'Meta 2021 Não Cumprida'!$A$1:$F$1</definedName>
    <definedName name="_xlnm._FilterDatabase" localSheetId="1">'Meta 2022 Publicação'!$C$1:$C$1</definedName>
    <definedName name="_xlnm._FilterDatabase" localSheetId="0" hidden="1">'Meta CNPE 2022 '!$A$1:$F$1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"/>
  <c r="E143"/>
  <c r="C143"/>
  <c r="E7" i="3"/>
  <c r="B142" i="6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2"/>
  <c r="E40" i="3"/>
  <c r="F40" s="1"/>
  <c r="E36"/>
  <c r="F36" s="1"/>
  <c r="E30"/>
  <c r="F30" s="1"/>
  <c r="E25"/>
  <c r="F25" s="1"/>
  <c r="E24"/>
  <c r="F24" s="1"/>
  <c r="E23"/>
  <c r="F23" s="1"/>
  <c r="E22"/>
  <c r="F22" s="1"/>
  <c r="E18"/>
  <c r="F18" s="1"/>
  <c r="E14"/>
  <c r="F14" s="1"/>
  <c r="E13"/>
  <c r="F13" s="1"/>
  <c r="E12"/>
  <c r="F12" s="1"/>
  <c r="E10"/>
  <c r="F10" s="1"/>
  <c r="E9"/>
  <c r="F9" s="1"/>
  <c r="F7"/>
  <c r="E4"/>
  <c r="F4" s="1"/>
  <c r="E3"/>
  <c r="F3" s="1"/>
  <c r="E2"/>
  <c r="F2" s="1"/>
  <c r="E17"/>
  <c r="F17" s="1"/>
  <c r="E31"/>
  <c r="F31" s="1"/>
  <c r="E28"/>
  <c r="F28" s="1"/>
  <c r="E27"/>
  <c r="F27" s="1"/>
  <c r="E41"/>
  <c r="F41" s="1"/>
  <c r="E33"/>
  <c r="F33" s="1"/>
  <c r="E5"/>
  <c r="F5" s="1"/>
  <c r="E21"/>
  <c r="F21" s="1"/>
  <c r="E8"/>
  <c r="F8" s="1"/>
  <c r="E32"/>
  <c r="F32" s="1"/>
  <c r="E16"/>
  <c r="F16" s="1"/>
  <c r="E20"/>
  <c r="F20" s="1"/>
  <c r="E6"/>
  <c r="F6" s="1"/>
  <c r="E34"/>
  <c r="F34" s="1"/>
  <c r="E19"/>
  <c r="F19" s="1"/>
  <c r="E38"/>
  <c r="F38" s="1"/>
  <c r="E37"/>
  <c r="F37" s="1"/>
  <c r="E15"/>
  <c r="F15" s="1"/>
  <c r="E35"/>
  <c r="F35" s="1"/>
  <c r="E29"/>
  <c r="F29" s="1"/>
  <c r="E39"/>
  <c r="F39" s="1"/>
  <c r="E11"/>
  <c r="F11" s="1"/>
  <c r="E26"/>
  <c r="F26" s="1"/>
</calcChain>
</file>

<file path=xl/sharedStrings.xml><?xml version="1.0" encoding="utf-8"?>
<sst xmlns="http://schemas.openxmlformats.org/spreadsheetml/2006/main" count="522" uniqueCount="344">
  <si>
    <t>Código do
Agente Regulado</t>
  </si>
  <si>
    <t>CNPJ</t>
  </si>
  <si>
    <t>Razão Social</t>
  </si>
  <si>
    <t>Somatório das Emissões 
(tCO2 equivalente)</t>
  </si>
  <si>
    <t>Participação 
de Mercado (%)</t>
  </si>
  <si>
    <t>Meta Individual  2022
(CBIO)</t>
  </si>
  <si>
    <t>76 OIL DISTRIBUIDORA DE COMBUSTÍVEIS S/A</t>
  </si>
  <si>
    <t>ACOL DISTRIBUIDORA DE COMBUSTÍVEIS LTDA.</t>
  </si>
  <si>
    <t>ALCOOLBRAS - ÁLCOOL DO BRASIL DISTRIBUIDORA DE COMBUSTÍVEIS LTDA.</t>
  </si>
  <si>
    <t>ALESAT COMBUSTÍVEIS S. A.</t>
  </si>
  <si>
    <t>ALL DISTRIBUIDORA DE COMBUSTÍVEIS EIRELI</t>
  </si>
  <si>
    <t>ALPES DISTRIBUIDORA DE PETRÓLEO LTDA.</t>
  </si>
  <si>
    <t>AMERICANOIL DISTRIBUIDORA DE DERIVADOS DE PETRÓLEO EIRELI</t>
  </si>
  <si>
    <t>ARAGUAIA DISTRIBUIDORA DE COMBUSTÍVEIS S.A</t>
  </si>
  <si>
    <t>ARAPETRO DISTRIBUIDORA DE PETRÓLEO LTDA.</t>
  </si>
  <si>
    <t>ART PETRO DISTRIBUIDORA DE COMBUSTÍVEIS LTDA.</t>
  </si>
  <si>
    <t>ASPEN DISTRIBUIDORA DE COMBUSTÍVEIS LTDA</t>
  </si>
  <si>
    <t>ASTER PETRÓLEO LTDA.</t>
  </si>
  <si>
    <t>ATEM' S DISTRIBUIDORA DE PETRÓLEO S.A.</t>
  </si>
  <si>
    <t>ATLANTA DISTRIBUIDORA DE PETRÓLEO LTDA.</t>
  </si>
  <si>
    <t>ATLÂNTICA PRODUTOS DE PETRÓLEO LTDA.</t>
  </si>
  <si>
    <t>BIOPETRO DISTRIBUIDORA DE COMBUSTIVEIS</t>
  </si>
  <si>
    <t>BIOPETRÓLEO DO BRASIL DISTRIBUIDORA DE COMBUSTÍVEIS LTDA</t>
  </si>
  <si>
    <t>BIOSTRATUM DISTRIBUIDORA DE COMBUSTÍVEIS LTDA</t>
  </si>
  <si>
    <t>BRASPETRO DISTRIBUIDORA DE PETROLEO LTDA.</t>
  </si>
  <si>
    <t>BV DISTRIBUIDORA DE COMBUSTÍVEIS LTDA</t>
  </si>
  <si>
    <t>CENTRO OESTE BRASIL PETRÓLEO LTDA.</t>
  </si>
  <si>
    <t>CIAPETRO DISTRIBUIDORA DE COMBUSTÍVEIS LTDA</t>
  </si>
  <si>
    <t>COMÉRCIO DE DERIVADOS DE PETRÓLEO ISABELLA LTDA.</t>
  </si>
  <si>
    <t>COPERCANA DISTRIBUIDORA DE COMBUSTIVEIS LTDA</t>
  </si>
  <si>
    <t>CRUZ DE MALTA DISTRIBUIDORA DE PETRÓLEO LTDA.</t>
  </si>
  <si>
    <t>D`MAIS DISTRIBUIDORA DE PETRÓLEO LTDA.</t>
  </si>
  <si>
    <t>DANPETRO DISTRIBUIDORA DE PETRÓLEO S.A.</t>
  </si>
  <si>
    <t>DIBRAPE DISTRIBUIDORA BRASILEIRA DE PETRÓLEO LTDA.</t>
  </si>
  <si>
    <t>DIRECIONAL DISTRIBUIDORA DE DERIVADOS DE PETRÓLEO LTDA.</t>
  </si>
  <si>
    <t>DISLUB COMBUSTÍVEIS S/A</t>
  </si>
  <si>
    <t>DISTRIBUIDORA DE COMBUSTIVEIS MASUT LTDA</t>
  </si>
  <si>
    <t>DISTRIBUIDORA DE COMBUSTÍVEIS SAARA S.A.</t>
  </si>
  <si>
    <t>DISTRIBUIDORA DE COMBUSTÍVEL TORRÃO LTDA.</t>
  </si>
  <si>
    <t>DISTRIBUIDORA DE PRODUTOS DE PETRÓLEO CHARRUA LTDA</t>
  </si>
  <si>
    <t>DISTRIBUIDORA EQUADOR DE PRODUTOS DE PETRÓLEO LTDA.</t>
  </si>
  <si>
    <t>DISTRIBUIDORA MONTEPETRO DE PETRÓLEO LTDA.</t>
  </si>
  <si>
    <t>DISTRIBUIDORA RIO BRANCO DE PETRÓLEO LTDA.</t>
  </si>
  <si>
    <t>DISTRIBUIDORA SUL DE PETRÓLEO LTDA.</t>
  </si>
  <si>
    <t>DISTRIBUIDORA TABOCÃO LTDA.</t>
  </si>
  <si>
    <t>DUVALE DISTRIBUIDORA DE PETRÓLEO E ÁLCOOL LTDA.</t>
  </si>
  <si>
    <t>ECO BRASIL DISTRIBUIDORA DE COMBUSTÍVEIS LTDA.</t>
  </si>
  <si>
    <t>ECO DISTRIBUIDORA DE PETRÓLEO S/A</t>
  </si>
  <si>
    <t>ECOLÓGICA DISTRIBUIDORA DE COMBUSTÍVEIS LTDA.</t>
  </si>
  <si>
    <t>ECOMAT - ECOLÓGICA MATO GROSSO INDÚSTRIA E COMÉRCIO LTDA.</t>
  </si>
  <si>
    <t>ESTRADA DISTRIBUIDORA DE DERIVADOS DE PETRÓLEO LTDA.</t>
  </si>
  <si>
    <t>EVEREST DISTRIBUIDORA DE DERIVADOS DE PETRÓLEO LTDA</t>
  </si>
  <si>
    <t>FAN - DISTRIBUIDORA DE PETRÓLEO LTDA.</t>
  </si>
  <si>
    <t>FEDERAL ENERGIA S/A</t>
  </si>
  <si>
    <t>FERA LUBRIFICANTES LTDA.</t>
  </si>
  <si>
    <t>FGC DISTRIBUIDORA DE COMBUSTÍVEIS LTDA.</t>
  </si>
  <si>
    <t>FLAG DISTRIBUIDORA DE PETRÓLEO LTDA.</t>
  </si>
  <si>
    <t>FLEX DISTRIBUIDORA DE PETRÓLEO LTDA.</t>
  </si>
  <si>
    <t>FLEXPETRO DISTRIBUIDORA DE DERIVADOS DE PETRÓLEO S.A.</t>
  </si>
  <si>
    <t>FLORIDA DISTRIBUIDORA DE PETRÓLEO LTDA.</t>
  </si>
  <si>
    <t>37.779.606/0001-87</t>
  </si>
  <si>
    <t>GAZ PRIME DISTRIBUIDORA DE COMBUSTIVEIS LTDA</t>
  </si>
  <si>
    <t>GOL COMBUSTÍVEIS S.A</t>
  </si>
  <si>
    <t>GP DISTRIBUIDORA DE COMBUSTÍVEIS S/A.</t>
  </si>
  <si>
    <t>GRAN PETRO DISTRIBUIDORA DE COMBUSTÍVEIS LTDA.</t>
  </si>
  <si>
    <t>GREEN DISTRIBUIDORA DE PETRÓLEO LTDA</t>
  </si>
  <si>
    <t>HORA DISTRIBUIDORA DE PETRÓLEO LTDA.</t>
  </si>
  <si>
    <t>IDAZA DISTRIBUIDORA DE PETRÓLEO LTDA</t>
  </si>
  <si>
    <t>IMPERIAL DISTRIBUIDORA DE PETRÓLEO LTDA.</t>
  </si>
  <si>
    <t>IPIRANGA PRODUTOS DE PETRÓLEO S.A</t>
  </si>
  <si>
    <t>J.R DISTRIBUIDORA DE PETRÓLEO LTDA</t>
  </si>
  <si>
    <t>JACAR DISTRIBUIDORA DE PETRÓLEO LTDA.</t>
  </si>
  <si>
    <t>JOAPI DISTRIBUIDORA DE COMBUSTÍVEIS S.A.</t>
  </si>
  <si>
    <t>LARCO COMERCIAL DE PRODUTOS DE PETRÓLEO LTDA.</t>
  </si>
  <si>
    <t>LIDERPETRO DISTRIBUIDORA DE PETRÓLEO LTDA</t>
  </si>
  <si>
    <t>MANGUINHOS DISTRIBUIDORA S. A.</t>
  </si>
  <si>
    <t>MAR AZUL DISTRIBUIDORA DE COMBUSTIVEIS LTDA</t>
  </si>
  <si>
    <t>MAX DISTRIBUIDORA DE PETRÓLEO LTDA.</t>
  </si>
  <si>
    <t>MAXSUL DISTRIBUIDORA DE COMBUSTÍVEIS LTDA.</t>
  </si>
  <si>
    <t>MAXXI DISTRIBUIDORA DE PETRÓLEO LTDA.</t>
  </si>
  <si>
    <t>MEG DISTRIBUIDORA DE COMBUSTÍVEIS LTDA</t>
  </si>
  <si>
    <t>MIDAS DISTRIBUIDORA DE COMBUSTIVEIS LTDA.</t>
  </si>
  <si>
    <t>MONTE CABRAL DISTRIBUIDORA DE COMBUSTÍVEIS LTDA.</t>
  </si>
  <si>
    <t>NOROESTE DISTIBUIDORA DE COMBUSTÍVEIS LTDA.</t>
  </si>
  <si>
    <t>ON PETRO - DISTRIBUIDORA DE COMBUSTÍVEIS LTDA</t>
  </si>
  <si>
    <t>PARANAPANEMA DISTRIBUIDORA DE COMBUSTIVEIS EIRELI</t>
  </si>
  <si>
    <t>PELIKANO DISTRIBUIDORA DE PETRÓLEO LTDA</t>
  </si>
  <si>
    <t>PETRO NORTE DISTRIBUIDORA DE PETROLEO LTDA</t>
  </si>
  <si>
    <t>PETROALCOOL DISTRIBUIDORA DE PETRÓLEO LTDA.</t>
  </si>
  <si>
    <t>PETROBAHIA S/A</t>
  </si>
  <si>
    <t>PETROBALL DISTRIBUIDORA DE PETRÓLEO LTDA.</t>
  </si>
  <si>
    <t>PETROEXPRESS DISTRIBUIDORA DE COMBUSTÍVEIS E DERIVADOS DE PETRÓLEO LTDA.</t>
  </si>
  <si>
    <t>PETROGOIÁS DISTRIBUIDORA DE PETRÓLEO LTDA.</t>
  </si>
  <si>
    <t>PETRÓLEO SABBÁ S.A.</t>
  </si>
  <si>
    <t>PETROLUZ DISTRIBUIDORA LTDA.</t>
  </si>
  <si>
    <t>PETRONAC DISTRIBUIDORA NACIONAL DE DERIVADOS DE PETRÓLEO E ALCOOL LTDA</t>
  </si>
  <si>
    <t>PETROQUALITY DISTRIBUIDORA DE COMBUSTÍVEIS LTDA.</t>
  </si>
  <si>
    <t>PETROSALVADOR DISTRIBUIDORA DE COMBUSTÍVEIS LTDA.</t>
  </si>
  <si>
    <t>PETROSERRA DISTRIBUIDORA DE PETRÓLEO LTDA</t>
  </si>
  <si>
    <t>PETROSUL DISTRIBUIDORA TRANSPORTADORA E COMÉRCIO DE COMBUSTÍVEIS LTDA</t>
  </si>
  <si>
    <t>PETROWORLD COMBUSTÍVEIS S/A.</t>
  </si>
  <si>
    <t>PETROX DISTRIBUIDORA LTDA.</t>
  </si>
  <si>
    <t>PETROZIL JC DISTRIBUIDORA DE COMBUSTÍVEIS LTDA</t>
  </si>
  <si>
    <t>PHOENIX DISTRIBUIDORA DE COMBUSTÍVEIS LTDA.</t>
  </si>
  <si>
    <t>PODIUM DISTRIBUIDORA DE PETRÓLEO LTDA.</t>
  </si>
  <si>
    <t>PONTUAL BRASIL PETRÓLEO LTDA</t>
  </si>
  <si>
    <t>POTENCIAL PETRÓLEO LTDA</t>
  </si>
  <si>
    <t>RAIZEN MIME COMBUSTIVEIS S/A.</t>
  </si>
  <si>
    <t>RAIZEN S.A.</t>
  </si>
  <si>
    <t>RAVATO DISTRIBUIDORA DE COMBUSTIVEIS LTDA.</t>
  </si>
  <si>
    <t>REALCOOL DISTRIBUIDORA DE PETROLEO LTDA.</t>
  </si>
  <si>
    <t>REDE SOL FUEL DISTRIBUIDORA S/A.</t>
  </si>
  <si>
    <t>REDEPETRO DISTRIBUIDORA DE PETRÓLEO LTDA.</t>
  </si>
  <si>
    <t>REJAILE DISTRIBUIDORA DE PETRÓLEO LTDA</t>
  </si>
  <si>
    <t>RM PETRÓLEO LTDA</t>
  </si>
  <si>
    <t>RODOIL DISTRIBUIDORA DE COMBUSTÍVEIS LTDA</t>
  </si>
  <si>
    <t>RODOPETRO DISTRIBUIDORA DE PETRÓLEO LTDA.</t>
  </si>
  <si>
    <t>ROYAL FIC DISTRIBUIDORA DE DERIVADOS DE PETRÓLEO S/A</t>
  </si>
  <si>
    <t>RUFF CJ DISTRIBUIDORA DE PETRÓLEO LTDA</t>
  </si>
  <si>
    <t>RUMOS DISTRIBUIDORA DE PETRÓLEO LTDA.</t>
  </si>
  <si>
    <t>RZD DISTRIBUIDORA DE DERIVADOS DE PETRÓLEO LTDA.</t>
  </si>
  <si>
    <t>SADA COMBUSTÍVEIS LTDA</t>
  </si>
  <si>
    <t>SETTA COMBUSTÍVEIS S/A.</t>
  </si>
  <si>
    <t>SIM DISTRIBUIDORA DE COMBUSTIVEIS LTDA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</si>
  <si>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</si>
  <si>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</si>
  <si>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</si>
  <si>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</si>
  <si>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SR BRASIL PETRÓLEO LTDA.</t>
  </si>
  <si>
    <t>STANG DISTRIBUIDORA DE PETRÓLEO LTDA.</t>
  </si>
  <si>
    <t>STOCK DISTRIBUIDORA DE PETRÓLEO LTDA</t>
  </si>
  <si>
    <t>SUL COMBUSTÍVEIS LTDA.</t>
  </si>
  <si>
    <t>TAG DISTRIBUIDORA DE COMBUSTÍVEIS S/A.</t>
  </si>
  <si>
    <t>TAURUS DISTRIBUIDORA DE PETRÓLEO LTDA</t>
  </si>
  <si>
    <t>TDC DISTRIBUIDORA DE COMBUSTÍVEIS S/A.</t>
  </si>
  <si>
    <t>TEMAPE - TERMINAIS MARÍTIMOS DE PERNAMBUCO LTDA.</t>
  </si>
  <si>
    <t>TERRA BRASIL DISTRIBUIDORA DE PETRÓLEO LTDA</t>
  </si>
  <si>
    <t>TOBRAS DISTRIBUIDORA DE COMBUSTÍVEIS LTDA.</t>
  </si>
  <si>
    <t>TOTALENERGIES DISTRIBUIDORA BRASIL LTDA</t>
  </si>
  <si>
    <t>TOWER BRASIL PETRÓLEO LTDA.</t>
  </si>
  <si>
    <t>TRANSO COMBUSTÍVEIS LTDA</t>
  </si>
  <si>
    <t>TRIANGULO DISTRIBUIDORA DE PETRÓLEO LTDA</t>
  </si>
  <si>
    <t>UNI COMBUSTÍVEIS LTDA</t>
  </si>
  <si>
    <t>VAISHIA DISTRIBUIDORA E TRANSPORTADORA DE COMBUSTIVEIS EIRELI</t>
  </si>
  <si>
    <t>VIBRA ENERGIA S.A</t>
  </si>
  <si>
    <t>WALENDOWSKY DISTRIBUIDORA DE COMBUSTÍVEIS LTDA</t>
  </si>
  <si>
    <t>WATT DISTRIBUIDORA BRASILEIRA DE COMBUSTÍVEIS E DERIVADOS DE PETRÓLEO LTDA</t>
  </si>
  <si>
    <t>YPETRO DISTRIBUIDORA DE COMBUSTIVEIS S.A.</t>
  </si>
  <si>
    <t>Meta CNPE 2022 Individualizada (CBIO)</t>
  </si>
  <si>
    <t>11.989.750/0001-54</t>
  </si>
  <si>
    <t>07.013.489/0001-85</t>
  </si>
  <si>
    <t>09.201.095/0001-86</t>
  </si>
  <si>
    <t>23.314.594/0001-00</t>
  </si>
  <si>
    <t>30.474.838/0001-88</t>
  </si>
  <si>
    <t>10.354.704/0006-20</t>
  </si>
  <si>
    <t>01.973.067/0008-41</t>
  </si>
  <si>
    <t>11.441.933/0001-30</t>
  </si>
  <si>
    <t>07.489.111/0001-52</t>
  </si>
  <si>
    <t>03.933.842/0001-94</t>
  </si>
  <si>
    <t>01.382.912/0001-38</t>
  </si>
  <si>
    <t>02.377.759/0001-13</t>
  </si>
  <si>
    <t>03.987.364/0001-03</t>
  </si>
  <si>
    <t>01.595.949/0001-44</t>
  </si>
  <si>
    <t>05.552.292/0001-99</t>
  </si>
  <si>
    <t>21.873.748/0001-79</t>
  </si>
  <si>
    <t>13.485.658/0001-82</t>
  </si>
  <si>
    <t>11.920.216/0001-91</t>
  </si>
  <si>
    <t>26.723.599/0001-85</t>
  </si>
  <si>
    <t>30.630.087/0001-41</t>
  </si>
  <si>
    <t>07.115.453/0001-02</t>
  </si>
  <si>
    <t>01.466.091/0021-61</t>
  </si>
  <si>
    <t>01.560.835/0001-69</t>
  </si>
  <si>
    <t>10.204.914/0001-28</t>
  </si>
  <si>
    <t>07.723.581/0001-39</t>
  </si>
  <si>
    <t>03.565.937/0001-00</t>
  </si>
  <si>
    <t>05.315.244/0001-87</t>
  </si>
  <si>
    <t>86.910.148/0001-89</t>
  </si>
  <si>
    <t>06.536.758/0001-25</t>
  </si>
  <si>
    <t>41.080.722/0002-61</t>
  </si>
  <si>
    <t>02.368.373/0001-45</t>
  </si>
  <si>
    <t>97.471.676/0001-03</t>
  </si>
  <si>
    <t>01.902.563/0001-38</t>
  </si>
  <si>
    <t>01.317.309/0001-72</t>
  </si>
  <si>
    <t>03.128.979/0007-61</t>
  </si>
  <si>
    <t>01.911.853/0001-48</t>
  </si>
  <si>
    <t>01.256.137/0001-74</t>
  </si>
  <si>
    <t>02.494.950/0001-45</t>
  </si>
  <si>
    <t>02.284.585/0001-44</t>
  </si>
  <si>
    <t>58.823.121/0001-13</t>
  </si>
  <si>
    <t>13.569.712/0001-78</t>
  </si>
  <si>
    <t>08.543.600/0001-08</t>
  </si>
  <si>
    <t>02.798.067/0001-49</t>
  </si>
  <si>
    <t>03.851.841/0001-09</t>
  </si>
  <si>
    <t>01.804.345/0001-60</t>
  </si>
  <si>
    <t>10.383.235/0001-63</t>
  </si>
  <si>
    <t>05.380.369/0001-90</t>
  </si>
  <si>
    <t>02.909.530/0003-44</t>
  </si>
  <si>
    <t>69.209.575/0003-87</t>
  </si>
  <si>
    <t>06.537.572/0001-90</t>
  </si>
  <si>
    <t>04.117.163/0002-90</t>
  </si>
  <si>
    <t>10.918.655/0001-05</t>
  </si>
  <si>
    <t>08.892.436/0001-44</t>
  </si>
  <si>
    <t>03.652.783/0001-86</t>
  </si>
  <si>
    <t>06.983.874/0001-92</t>
  </si>
  <si>
    <t>03.609.381/0001-07</t>
  </si>
  <si>
    <t>07.135.653/0001-27</t>
  </si>
  <si>
    <t>11.898.169/0001-27</t>
  </si>
  <si>
    <t>02.299.645/0001-00</t>
  </si>
  <si>
    <t>01.787.793/0001-01</t>
  </si>
  <si>
    <t>06.240.179/0001-30</t>
  </si>
  <si>
    <t>33.337.122/0001-27</t>
  </si>
  <si>
    <t>22.355.152/0001-40</t>
  </si>
  <si>
    <t>02.293.021/0001-78</t>
  </si>
  <si>
    <t>00.401.560/0001-58</t>
  </si>
  <si>
    <t>02.805.889/0001-00</t>
  </si>
  <si>
    <t>01.083.568/0001-86</t>
  </si>
  <si>
    <t>33.461.567/0001-14</t>
  </si>
  <si>
    <t>02.275.017/0001-87</t>
  </si>
  <si>
    <t>09.596.665/0001-84</t>
  </si>
  <si>
    <t>00.326.969/0001-57</t>
  </si>
  <si>
    <t>13.210.610/0001-61</t>
  </si>
  <si>
    <t>26.574.808/0002-57</t>
  </si>
  <si>
    <t>19.700.983/0001-05</t>
  </si>
  <si>
    <t>04.138.529/0001-27</t>
  </si>
  <si>
    <t>01.966.325/0002-77</t>
  </si>
  <si>
    <t>09.250.921/0001-87</t>
  </si>
  <si>
    <t>05.411.176/0001-50</t>
  </si>
  <si>
    <t>00.828.887/0001-00</t>
  </si>
  <si>
    <t>34.226.839/0001-64</t>
  </si>
  <si>
    <t>85.491.074/0001-20</t>
  </si>
  <si>
    <t>01.125.282/0001-16</t>
  </si>
  <si>
    <t>02.431.337/0001-89</t>
  </si>
  <si>
    <t>02.924.588/0001-03</t>
  </si>
  <si>
    <t>05.470.445/0001-59</t>
  </si>
  <si>
    <t>04.169.215/0001-91</t>
  </si>
  <si>
    <t>03.016.811/0001-79</t>
  </si>
  <si>
    <t>02.123.223/0001-71</t>
  </si>
  <si>
    <t>07.243.624/0001-89</t>
  </si>
  <si>
    <t>11.361.333/0001-62</t>
  </si>
  <si>
    <t>01.557.353/0010-40</t>
  </si>
  <si>
    <t>00.175.884/0001-15</t>
  </si>
  <si>
    <t>08.944.957/0003-60</t>
  </si>
  <si>
    <t>05.482.271/0001-44</t>
  </si>
  <si>
    <t>24.052.844/0001-44</t>
  </si>
  <si>
    <t>09.158.456/0001-59</t>
  </si>
  <si>
    <t>07.253.302/0001-10</t>
  </si>
  <si>
    <t>02.886.685/0001-40</t>
  </si>
  <si>
    <t>80.795.727/0001-41</t>
  </si>
  <si>
    <t>01.799.935/0001-42</t>
  </si>
  <si>
    <t>33.453.598/0001-23</t>
  </si>
  <si>
    <t>16.978.251/0001-85</t>
  </si>
  <si>
    <t>11.428.668/0003-12</t>
  </si>
  <si>
    <t>02.913.444/0015-49</t>
  </si>
  <si>
    <t>03.980.754/0003-05</t>
  </si>
  <si>
    <t>00.209.895/0001-79</t>
  </si>
  <si>
    <t>04.414.127/0001-08</t>
  </si>
  <si>
    <t>07.520.438/0001-40</t>
  </si>
  <si>
    <t>05.068.412/0001-87</t>
  </si>
  <si>
    <t>01.349.764/0001-50</t>
  </si>
  <si>
    <t>00.756.149/0008-71</t>
  </si>
  <si>
    <t>10.767.247/0001-91</t>
  </si>
  <si>
    <t>09.056.321/0001-82</t>
  </si>
  <si>
    <t>08.768.527/0001-72</t>
  </si>
  <si>
    <t>55.483.564/0007-00</t>
  </si>
  <si>
    <t>07.857.168/0001-67</t>
  </si>
  <si>
    <t>00.942.246/0001-82</t>
  </si>
  <si>
    <t>02.044.526/0001-07</t>
  </si>
  <si>
    <t>01.683.557/0001-37</t>
  </si>
  <si>
    <t>01.387.400/0001-64</t>
  </si>
  <si>
    <t>05.673.133/0001-42</t>
  </si>
  <si>
    <t>11.325.330/0001-73</t>
  </si>
  <si>
    <t>14.546.191/0001-04</t>
  </si>
  <si>
    <t>06.278.750/0001-06</t>
  </si>
  <si>
    <t>09.565.834/0001-19</t>
  </si>
  <si>
    <t>01.452.651/0001-85</t>
  </si>
  <si>
    <t>01.241.994/0003-62</t>
  </si>
  <si>
    <t>02.639.582/0001-86</t>
  </si>
  <si>
    <t>10.806.429/0001-24</t>
  </si>
  <si>
    <t>05.759.383/0018-48</t>
  </si>
  <si>
    <t>71.770.689/0001-81</t>
  </si>
  <si>
    <t>68.110.501/0001-64</t>
  </si>
  <si>
    <t>01.136.600/0001-44</t>
  </si>
  <si>
    <t>01.561.464/0001-30</t>
  </si>
  <si>
    <t>76.994.177/0001-12</t>
  </si>
  <si>
    <t>19.924.948/0001-61</t>
  </si>
  <si>
    <t>34.274.233/0001-02</t>
  </si>
  <si>
    <t>01.602.498/0001-25</t>
  </si>
  <si>
    <t>03.908.643/0001-26</t>
  </si>
  <si>
    <t>11.775.945/0001-00</t>
  </si>
  <si>
    <t>Cnpj</t>
  </si>
  <si>
    <t>Meta 2021 + Meta 
anterior não cumprida</t>
  </si>
  <si>
    <t>Cumprimento 
(%)</t>
  </si>
  <si>
    <t>Meta Cumprida</t>
  </si>
  <si>
    <t>Meta não cumprida</t>
  </si>
  <si>
    <t>07.013.89/0001-85</t>
  </si>
  <si>
    <t>10.354.04/0001-16</t>
  </si>
  <si>
    <t>11.441.33/0001-30</t>
  </si>
  <si>
    <t>02.377.59/0001-13</t>
  </si>
  <si>
    <t>13.485.58/0001-82</t>
  </si>
  <si>
    <t>BRASOIL DISTRIBUIDORA DE PETRÓLEO LTDA.</t>
  </si>
  <si>
    <t>01.421.40/0001-22</t>
  </si>
  <si>
    <t>01.466.91/0021-61</t>
  </si>
  <si>
    <t>DIAL - DISTRIBUIÇÃO, ABASTECIMENTO E LOGISTICA LTDA.</t>
  </si>
  <si>
    <t>07.697.06/0001-01</t>
  </si>
  <si>
    <t>DIAMANTE DISTRIBUIDORA DE PETRÓLEO LTDA.</t>
  </si>
  <si>
    <t>14.415.56/0001-80</t>
  </si>
  <si>
    <t>01.256.37/0001-74</t>
  </si>
  <si>
    <t>02.284.85/0001-44</t>
  </si>
  <si>
    <t>13.569.12/0001-78</t>
  </si>
  <si>
    <t>02.798.67/0001-49</t>
  </si>
  <si>
    <t>02.909.30/0003-44</t>
  </si>
  <si>
    <t>10.918.55/0001-05</t>
  </si>
  <si>
    <t>03.652.83/0001-86</t>
  </si>
  <si>
    <t>GLOBAL DISTRIBUIDORA DE COMBUSTÍVEIS LTDA.</t>
  </si>
  <si>
    <t>02.337.75/0001-40</t>
  </si>
  <si>
    <t>03.609.81/0001-07</t>
  </si>
  <si>
    <t>11.898.69/0001-27</t>
  </si>
  <si>
    <t>02.299.45/0001-00</t>
  </si>
  <si>
    <t>00.401.60/0001-58</t>
  </si>
  <si>
    <t>01.966.25/0001-96</t>
  </si>
  <si>
    <t>ORCA DISTRIBUIDORA DE PETRÓLEO LTDA.</t>
  </si>
  <si>
    <t>06.958.97/0001-68</t>
  </si>
  <si>
    <t>PDV BRASIL COMBUSTÍVEIS E LUBRIFICANTES LTDA.</t>
  </si>
  <si>
    <t>04.780.46/0001-58</t>
  </si>
  <si>
    <t>01.125.82/0001-16</t>
  </si>
  <si>
    <t>02.431.37/0001-89</t>
  </si>
  <si>
    <t>05.470.45/0001-59</t>
  </si>
  <si>
    <t>02.123.23/0001-71</t>
  </si>
  <si>
    <t>24.052.44/0001-44</t>
  </si>
  <si>
    <t>07.253.02/0001-10</t>
  </si>
  <si>
    <t>00.209.95/0001-79</t>
  </si>
  <si>
    <t>01.349.64/0001-50</t>
  </si>
  <si>
    <t>55.483.64/0007-00</t>
  </si>
  <si>
    <t>07.857.68/0001-67</t>
  </si>
  <si>
    <t>01.683.57/0001-37</t>
  </si>
  <si>
    <t>01.452.51/0001-85</t>
  </si>
  <si>
    <t>01.241.94/0003-62</t>
  </si>
  <si>
    <t>01.561.64/0001-30</t>
  </si>
  <si>
    <t>VETOR COMÉRCIO DE COMBUSTÍVEIS LTDA.</t>
  </si>
  <si>
    <t>04.677.33/0001-21</t>
  </si>
  <si>
    <t>03.908.43/0001-26</t>
  </si>
  <si>
    <t xml:space="preserve">Meta individual não cumprida em 2021 
(CBIO) </t>
  </si>
  <si>
    <t xml:space="preserve">Meta individual 2022 a ser cumprida até 
31/12/2022 
(CBIO) </t>
  </si>
  <si>
    <t>TOTAL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</si>
</sst>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.000000%"/>
    <numFmt numFmtId="166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0" fontId="5" fillId="3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/>
    <xf numFmtId="0" fontId="6" fillId="0" borderId="1" xfId="3" applyFont="1" applyBorder="1"/>
    <xf numFmtId="0" fontId="6" fillId="0" borderId="1" xfId="3" applyFont="1" applyBorder="1" applyAlignment="1">
      <alignment horizontal="center"/>
    </xf>
    <xf numFmtId="3" fontId="6" fillId="0" borderId="1" xfId="3" applyNumberFormat="1" applyFont="1" applyBorder="1"/>
    <xf numFmtId="166" fontId="6" fillId="0" borderId="1" xfId="3" applyNumberFormat="1" applyFont="1" applyBorder="1"/>
    <xf numFmtId="0" fontId="6" fillId="0" borderId="0" xfId="3" applyFont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4">
    <cellStyle name="Normal" xfId="0" builtinId="0"/>
    <cellStyle name="Normal 2" xfId="2"/>
    <cellStyle name="Normal 3" xfId="3"/>
    <cellStyle name="Porcentagem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a%20Individual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emplo"/>
      <sheetName val="Gasolina"/>
      <sheetName val="Diesel"/>
      <sheetName val="Aglutinação"/>
      <sheetName val="Tabela Dinamica"/>
      <sheetName val="Cálculo do MS"/>
      <sheetName val="Meta 2022 Publicação"/>
      <sheetName val="Atenção!"/>
      <sheetName val="Meta 2022 Preliminar Public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Código do
Agente Regulado</v>
          </cell>
          <cell r="B1" t="str">
            <v>CNPJ</v>
          </cell>
          <cell r="C1" t="str">
            <v>Razão Social</v>
          </cell>
          <cell r="D1" t="str">
            <v>Somatório das Emissões 
(tCO2 equivalente)</v>
          </cell>
          <cell r="E1" t="str">
            <v>Participação 
de Mercado (%)</v>
          </cell>
          <cell r="F1" t="str">
            <v>Meta Preliminar  2022</v>
          </cell>
        </row>
        <row r="2">
          <cell r="A2">
            <v>1011989750</v>
          </cell>
          <cell r="B2" t="str">
            <v>11.989.750/0001-54</v>
          </cell>
          <cell r="C2" t="str">
            <v>76 OIL DISTRIBUIDORA DE COMBUSTÍVEIS S/A</v>
          </cell>
          <cell r="D2">
            <v>745362.47011157917</v>
          </cell>
          <cell r="E2">
            <v>3.652651083140235E-3</v>
          </cell>
          <cell r="F2">
            <v>131422.38597138567</v>
          </cell>
        </row>
        <row r="3">
          <cell r="A3">
            <v>1007013489</v>
          </cell>
          <cell r="B3" t="str">
            <v>07.013.489/0001-85</v>
          </cell>
          <cell r="C3" t="str">
            <v>ACOL DISTRIBUIDORA DE COMBUSTÍVEIS LTDA.</v>
          </cell>
          <cell r="D3">
            <v>55416.149956034671</v>
          </cell>
          <cell r="E3">
            <v>2.7156701373771947E-4</v>
          </cell>
          <cell r="F3">
            <v>9770.9811542831467</v>
          </cell>
        </row>
        <row r="4">
          <cell r="A4">
            <v>1009201095</v>
          </cell>
          <cell r="B4" t="str">
            <v>09.201.095/0001-86</v>
          </cell>
          <cell r="C4" t="str">
            <v>ALCOOLBRAS - ÁLCOOL DO BRASIL DISTRIBUIDORA DE COMBUSTÍVEIS LTDA.</v>
          </cell>
          <cell r="D4">
            <v>148218.24697711263</v>
          </cell>
          <cell r="E4">
            <v>7.2634397634891985E-4</v>
          </cell>
          <cell r="F4">
            <v>26133.856269034135</v>
          </cell>
        </row>
        <row r="5">
          <cell r="A5">
            <v>5023314594</v>
          </cell>
          <cell r="B5" t="str">
            <v>23.314.594/0001-00</v>
          </cell>
          <cell r="C5" t="str">
            <v>ALESAT COMBUSTÍVEIS S. A.</v>
          </cell>
          <cell r="D5">
            <v>5374165.8702627495</v>
          </cell>
          <cell r="E5">
            <v>2.6336116418702905E-2</v>
          </cell>
          <cell r="F5">
            <v>947573.46874493058</v>
          </cell>
        </row>
        <row r="6">
          <cell r="A6">
            <v>1030474838</v>
          </cell>
          <cell r="B6" t="str">
            <v>30.474.838/0001-88</v>
          </cell>
          <cell r="C6" t="str">
            <v>ALL DISTRIBUIDORA DE COMBUSTÍVEIS EIRELI</v>
          </cell>
          <cell r="D6">
            <v>38900.884619431796</v>
          </cell>
          <cell r="E6">
            <v>1.9063390503013932E-4</v>
          </cell>
          <cell r="F6">
            <v>6859.0079029844128</v>
          </cell>
        </row>
        <row r="7">
          <cell r="A7">
            <v>1010354704</v>
          </cell>
          <cell r="B7" t="str">
            <v>10.354.704/0001-16</v>
          </cell>
          <cell r="C7" t="str">
            <v>ALPES DISTRIBUIDORA DE PETRÓLEO LTDA.</v>
          </cell>
          <cell r="D7">
            <v>23760.127231554168</v>
          </cell>
          <cell r="E7">
            <v>1.1643657676364391E-4</v>
          </cell>
          <cell r="F7">
            <v>4189.3880319559075</v>
          </cell>
        </row>
        <row r="8">
          <cell r="A8">
            <v>1001973067</v>
          </cell>
          <cell r="B8" t="str">
            <v>01.973.067/0008-41</v>
          </cell>
          <cell r="C8" t="str">
            <v>AMERICANOIL DISTRIBUIDORA DE DERIVADOS DE PETRÓLEO EIRELI</v>
          </cell>
          <cell r="D8">
            <v>210326.99900567078</v>
          </cell>
          <cell r="E8">
            <v>1.0307081071799778E-3</v>
          </cell>
          <cell r="F8">
            <v>37084.877696335599</v>
          </cell>
        </row>
        <row r="9">
          <cell r="A9">
            <v>1011441933</v>
          </cell>
          <cell r="B9" t="str">
            <v>11.441.933/0001-30</v>
          </cell>
          <cell r="C9" t="str">
            <v>ARAGUAIA DISTRIBUIDORA DE COMBUSTÍVEIS S.A</v>
          </cell>
          <cell r="D9">
            <v>367729.73037893046</v>
          </cell>
          <cell r="E9">
            <v>1.8020606776329837E-3</v>
          </cell>
          <cell r="F9">
            <v>64838.143181234751</v>
          </cell>
        </row>
        <row r="10">
          <cell r="A10">
            <v>1007489111</v>
          </cell>
          <cell r="B10" t="str">
            <v>07.489.111/0001-52</v>
          </cell>
          <cell r="C10" t="str">
            <v>ARAPETRO DISTRIBUIDORA DE PETRÓLEO LTDA.</v>
          </cell>
          <cell r="D10">
            <v>4896.3188643974281</v>
          </cell>
          <cell r="E10">
            <v>2.3994425692997329E-5</v>
          </cell>
          <cell r="F10">
            <v>863.31943643404395</v>
          </cell>
        </row>
        <row r="11">
          <cell r="A11">
            <v>1003933842</v>
          </cell>
          <cell r="B11" t="str">
            <v>03.933.842/0001-94</v>
          </cell>
          <cell r="C11" t="str">
            <v>ART PETRO DISTRIBUIDORA DE COMBUSTÍVEIS LTDA.</v>
          </cell>
          <cell r="D11">
            <v>166336.94813851026</v>
          </cell>
          <cell r="E11">
            <v>8.1513472726017246E-4</v>
          </cell>
          <cell r="F11">
            <v>29328.547486821004</v>
          </cell>
        </row>
        <row r="12">
          <cell r="A12">
            <v>1001382912</v>
          </cell>
          <cell r="B12" t="str">
            <v>01.382.912/0001-38</v>
          </cell>
          <cell r="C12" t="str">
            <v>ASPEN DISTRIBUIDORA DE COMBUSTÍVEIS LTDA</v>
          </cell>
          <cell r="D12">
            <v>16503.057610876873</v>
          </cell>
          <cell r="E12">
            <v>8.0873284710016762E-5</v>
          </cell>
          <cell r="F12">
            <v>2909.820783866403</v>
          </cell>
        </row>
        <row r="13">
          <cell r="A13">
            <v>1002377759</v>
          </cell>
          <cell r="B13" t="str">
            <v>02.377.759/0001-13</v>
          </cell>
          <cell r="C13" t="str">
            <v>ASTER PETRÓLEO LTDA.</v>
          </cell>
          <cell r="D13">
            <v>1011747.4035826039</v>
          </cell>
          <cell r="E13">
            <v>4.958071271024822E-3</v>
          </cell>
          <cell r="F13">
            <v>178391.40433147311</v>
          </cell>
        </row>
        <row r="14">
          <cell r="A14">
            <v>1003987364</v>
          </cell>
          <cell r="B14" t="str">
            <v>03.987.364/0001-03</v>
          </cell>
          <cell r="C14" t="str">
            <v>ATEM' S DISTRIBUIDORA DE PETRÓLEO S.A.</v>
          </cell>
          <cell r="D14">
            <v>2429710.5872658668</v>
          </cell>
          <cell r="E14">
            <v>1.1906804225017411E-2</v>
          </cell>
          <cell r="F14">
            <v>428406.81601612642</v>
          </cell>
        </row>
        <row r="15">
          <cell r="A15">
            <v>1001595949</v>
          </cell>
          <cell r="B15" t="str">
            <v>01.595.949/0001-44</v>
          </cell>
          <cell r="C15" t="str">
            <v>ATLANTA DISTRIBUIDORA DE PETRÓLEO LTDA.</v>
          </cell>
          <cell r="D15">
            <v>71.47930844039999</v>
          </cell>
          <cell r="E15">
            <v>3.5028457142181774E-7</v>
          </cell>
          <cell r="F15">
            <v>12.603238879757003</v>
          </cell>
        </row>
        <row r="16">
          <cell r="A16">
            <v>1005552292</v>
          </cell>
          <cell r="B16" t="str">
            <v>05.552.292/0001-99</v>
          </cell>
          <cell r="C16" t="str">
            <v>ATLÂNTICA PRODUTOS DE PETRÓLEO LTDA.</v>
          </cell>
          <cell r="D16">
            <v>638962.77309981082</v>
          </cell>
          <cell r="E16">
            <v>3.1312390398458498E-3</v>
          </cell>
          <cell r="F16">
            <v>112661.98065365368</v>
          </cell>
        </row>
        <row r="17">
          <cell r="A17">
            <v>1021873748</v>
          </cell>
          <cell r="B17" t="str">
            <v>21.873.748/0001-79 </v>
          </cell>
          <cell r="C17" t="str">
            <v>BIOPETRO DISTRIBUIDORA DE COMBUSTIVEIS</v>
          </cell>
          <cell r="D17">
            <v>52524.808957199035</v>
          </cell>
          <cell r="E17">
            <v>2.5739798825734637E-4</v>
          </cell>
          <cell r="F17">
            <v>9261.1796174993233</v>
          </cell>
        </row>
        <row r="18">
          <cell r="A18">
            <v>1013485658</v>
          </cell>
          <cell r="B18" t="str">
            <v>13.485.658/0001-82</v>
          </cell>
          <cell r="C18" t="str">
            <v>BIOPETRÓLEO DO BRASIL DISTRIBUIDORA DE COMBUSTÍVEIS LTDA</v>
          </cell>
          <cell r="D18">
            <v>642892.37246006797</v>
          </cell>
          <cell r="E18">
            <v>3.1504960536278851E-3</v>
          </cell>
          <cell r="F18">
            <v>113354.84800953131</v>
          </cell>
        </row>
        <row r="19">
          <cell r="A19">
            <v>1011920216</v>
          </cell>
          <cell r="B19" t="str">
            <v>11.920.216/0001-91</v>
          </cell>
          <cell r="C19" t="str">
            <v>BIOSTRATUM DISTRIBUIDORA DE COMBUSTÍVEIS LTDA</v>
          </cell>
          <cell r="D19">
            <v>1411.2042886675999</v>
          </cell>
          <cell r="E19">
            <v>6.9156109681269782E-6</v>
          </cell>
          <cell r="F19">
            <v>248.82368263320868</v>
          </cell>
        </row>
        <row r="20">
          <cell r="A20">
            <v>1026723599</v>
          </cell>
          <cell r="B20" t="str">
            <v>26.723.599/0001-85</v>
          </cell>
          <cell r="C20" t="str">
            <v>BRASPETRO DISTRIBUIDORA DE PETROLEO LTDA.</v>
          </cell>
          <cell r="D20">
            <v>46912.106953031929</v>
          </cell>
          <cell r="E20">
            <v>2.2989292477890839E-4</v>
          </cell>
          <cell r="F20">
            <v>8271.5474335451236</v>
          </cell>
        </row>
        <row r="21">
          <cell r="A21">
            <v>1030630087</v>
          </cell>
          <cell r="B21" t="str">
            <v>30.630.087/0001-41</v>
          </cell>
          <cell r="C21" t="str">
            <v>BV DISTRIBUIDORA DE COMBUSTÍVEIS LTDA</v>
          </cell>
          <cell r="D21">
            <v>70556.133639077671</v>
          </cell>
          <cell r="E21">
            <v>3.4576055046128704E-4</v>
          </cell>
          <cell r="F21">
            <v>12440.464605597108</v>
          </cell>
        </row>
        <row r="22">
          <cell r="A22">
            <v>1007115453</v>
          </cell>
          <cell r="B22" t="str">
            <v>07.115.453/0001-02</v>
          </cell>
          <cell r="C22" t="str">
            <v>CENTRO OESTE BRASIL PETRÓLEO LTDA.</v>
          </cell>
          <cell r="D22">
            <v>72854.364746272535</v>
          </cell>
          <cell r="E22">
            <v>3.5702303908879366E-4</v>
          </cell>
          <cell r="F22">
            <v>12845.688946414795</v>
          </cell>
        </row>
        <row r="23">
          <cell r="A23">
            <v>1001466091</v>
          </cell>
          <cell r="B23" t="str">
            <v>01.466.091/0021-61</v>
          </cell>
          <cell r="C23" t="str">
            <v>CIAPETRO DISTRIBUIDORA DE COMBUSTÍVEIS LTDA</v>
          </cell>
          <cell r="D23">
            <v>2769033.6791484915</v>
          </cell>
          <cell r="E23">
            <v>1.3569658083106111E-2</v>
          </cell>
          <cell r="F23">
            <v>488236.29783015786</v>
          </cell>
        </row>
        <row r="24">
          <cell r="A24">
            <v>1001560835</v>
          </cell>
          <cell r="B24" t="str">
            <v>01.560.835/0001-69</v>
          </cell>
          <cell r="C24" t="str">
            <v>COMÉRCIO DE DERIVADOS DE PETRÓLEO ISABELLA LTDA.</v>
          </cell>
          <cell r="D24">
            <v>8269.4554090102083</v>
          </cell>
          <cell r="E24">
            <v>4.0524491731089333E-5</v>
          </cell>
          <cell r="F24">
            <v>1458.0712124845943</v>
          </cell>
        </row>
        <row r="25">
          <cell r="A25">
            <v>1010204914</v>
          </cell>
          <cell r="B25" t="str">
            <v>10.204.914/0001-28</v>
          </cell>
          <cell r="C25" t="str">
            <v>COPERCANA DISTRIBUIDORA DE COMBUSTIVEIS LTDA</v>
          </cell>
          <cell r="D25">
            <v>405338.59749576717</v>
          </cell>
          <cell r="E25">
            <v>1.9863630469076623E-3</v>
          </cell>
          <cell r="F25">
            <v>71469.342427737691</v>
          </cell>
        </row>
        <row r="26">
          <cell r="A26">
            <v>1007723581</v>
          </cell>
          <cell r="B26" t="str">
            <v>07.723.581/0001-39</v>
          </cell>
          <cell r="C26" t="str">
            <v>CRUZ DE MALTA DISTRIBUIDORA DE PETRÓLEO LTDA.</v>
          </cell>
          <cell r="D26">
            <v>40059.90027100384</v>
          </cell>
          <cell r="E26">
            <v>1.9631366480454463E-4</v>
          </cell>
          <cell r="F26">
            <v>7063.3656596675155</v>
          </cell>
        </row>
        <row r="27">
          <cell r="A27">
            <v>1003565937</v>
          </cell>
          <cell r="B27" t="str">
            <v>03.565.937/0001-00</v>
          </cell>
          <cell r="C27" t="str">
            <v>D`MAIS DISTRIBUIDORA DE PETRÓLEO LTDA.</v>
          </cell>
          <cell r="D27">
            <v>315627.31407550728</v>
          </cell>
          <cell r="E27">
            <v>1.5467326258779325E-3</v>
          </cell>
          <cell r="F27">
            <v>55651.439879088008</v>
          </cell>
        </row>
        <row r="28">
          <cell r="A28">
            <v>1005315244</v>
          </cell>
          <cell r="B28" t="str">
            <v>05.315.244/0001-87</v>
          </cell>
          <cell r="C28" t="str">
            <v>DANPETRO DISTRIBUIDORA DE PETRÓLEO S.A.</v>
          </cell>
          <cell r="D28">
            <v>248330.40800946247</v>
          </cell>
          <cell r="E28">
            <v>1.2169439301882665E-3</v>
          </cell>
          <cell r="F28">
            <v>43785.642608173832</v>
          </cell>
        </row>
        <row r="29">
          <cell r="A29">
            <v>1086910148</v>
          </cell>
          <cell r="B29" t="str">
            <v>86.910.148/0001-89</v>
          </cell>
          <cell r="C29" t="str">
            <v>DIBRAPE DISTRIBUIDORA BRASILEIRA DE PETRÓLEO LTDA.</v>
          </cell>
          <cell r="D29">
            <v>647653.39906394179</v>
          </cell>
          <cell r="E29">
            <v>3.1738274791810067E-3</v>
          </cell>
          <cell r="F29">
            <v>114194.31270093261</v>
          </cell>
        </row>
        <row r="30">
          <cell r="A30">
            <v>1006536758</v>
          </cell>
          <cell r="B30" t="str">
            <v>06.536.758/0001-25</v>
          </cell>
          <cell r="C30" t="str">
            <v>DIRECIONAL DISTRIBUIDORA DE DERIVADOS DE PETRÓLEO LTDA.</v>
          </cell>
          <cell r="D30">
            <v>48648.153868815447</v>
          </cell>
          <cell r="E30">
            <v>2.3840042804288366E-4</v>
          </cell>
          <cell r="F30">
            <v>8577.6474009829544</v>
          </cell>
        </row>
        <row r="31">
          <cell r="A31">
            <v>1041080722</v>
          </cell>
          <cell r="B31" t="str">
            <v>41.080.722/0002-61</v>
          </cell>
          <cell r="C31" t="str">
            <v>DISLUB COMBUSTÍVEIS S/A</v>
          </cell>
          <cell r="D31">
            <v>998014.03640395496</v>
          </cell>
          <cell r="E31">
            <v>4.8907708628184027E-3</v>
          </cell>
          <cell r="F31">
            <v>175969.93564420613</v>
          </cell>
        </row>
        <row r="32">
          <cell r="A32">
            <v>1002368373</v>
          </cell>
          <cell r="B32" t="str">
            <v>02.368.373/0001-45</v>
          </cell>
          <cell r="C32" t="str">
            <v>DISTRIBUIDORA DE COMBUSTIVEIS MASUT LTDA</v>
          </cell>
          <cell r="D32">
            <v>142878.14601313751</v>
          </cell>
          <cell r="E32">
            <v>7.0017479510852006E-4</v>
          </cell>
          <cell r="F32">
            <v>25192.289128004551</v>
          </cell>
        </row>
        <row r="33">
          <cell r="A33">
            <v>1097471676</v>
          </cell>
          <cell r="B33" t="str">
            <v>97.471.676/0001-03</v>
          </cell>
          <cell r="C33" t="str">
            <v>DISTRIBUIDORA DE COMBUSTÍVEIS SAARA S.A.</v>
          </cell>
          <cell r="D33">
            <v>88114.074152309258</v>
          </cell>
          <cell r="E33">
            <v>4.3180329208707157E-4</v>
          </cell>
          <cell r="F33">
            <v>15536.282449292836</v>
          </cell>
        </row>
        <row r="34">
          <cell r="A34">
            <v>1001902563</v>
          </cell>
          <cell r="B34" t="str">
            <v>01.902.563/0001-38</v>
          </cell>
          <cell r="C34" t="str">
            <v>DISTRIBUIDORA DE COMBUSTÍVEL TORRÃO LTDA.</v>
          </cell>
          <cell r="D34">
            <v>354984.9150117017</v>
          </cell>
          <cell r="E34">
            <v>1.7396046706266721E-3</v>
          </cell>
          <cell r="F34">
            <v>62590.976049147663</v>
          </cell>
        </row>
        <row r="35">
          <cell r="A35">
            <v>1001317309</v>
          </cell>
          <cell r="B35" t="str">
            <v>01.317.309/0001-72</v>
          </cell>
          <cell r="C35" t="str">
            <v>DISTRIBUIDORA DE PRODUTOS DE PETRÓLEO CHARRUA LTDA</v>
          </cell>
          <cell r="D35">
            <v>749343.38339996664</v>
          </cell>
          <cell r="E35">
            <v>3.6721595609853015E-3</v>
          </cell>
          <cell r="F35">
            <v>132124.30100425115</v>
          </cell>
        </row>
        <row r="36">
          <cell r="A36">
            <v>1003128979</v>
          </cell>
          <cell r="B36" t="str">
            <v>03.128.979/0007-61</v>
          </cell>
          <cell r="C36" t="str">
            <v>DISTRIBUIDORA EQUADOR DE PRODUTOS DE PETRÓLEO LTDA.</v>
          </cell>
          <cell r="D36">
            <v>1905307.895593998</v>
          </cell>
          <cell r="E36">
            <v>9.3369672174603152E-3</v>
          </cell>
          <cell r="F36">
            <v>335944.08048422216</v>
          </cell>
        </row>
        <row r="37">
          <cell r="A37">
            <v>1001911853</v>
          </cell>
          <cell r="B37" t="str">
            <v>01.911.853/0001-48</v>
          </cell>
          <cell r="C37" t="str">
            <v>DISTRIBUIDORA MONTEPETRO DE PETRÓLEO LTDA.</v>
          </cell>
          <cell r="D37">
            <v>48694.031875728957</v>
          </cell>
          <cell r="E37">
            <v>2.386252533572302E-4</v>
          </cell>
          <cell r="F37">
            <v>8585.7366157931428</v>
          </cell>
        </row>
        <row r="38">
          <cell r="A38">
            <v>1001256137</v>
          </cell>
          <cell r="B38" t="str">
            <v>01.256.137/0001-74</v>
          </cell>
          <cell r="C38" t="str">
            <v>DISTRIBUIDORA RIO BRANCO DE PETRÓLEO LTDA.</v>
          </cell>
          <cell r="D38">
            <v>1080981.8382997513</v>
          </cell>
          <cell r="E38">
            <v>5.2973548318436727E-3</v>
          </cell>
          <cell r="F38">
            <v>190598.82684973534</v>
          </cell>
        </row>
        <row r="39">
          <cell r="A39">
            <v>1002494950</v>
          </cell>
          <cell r="B39" t="str">
            <v>02.494.950/0001-45</v>
          </cell>
          <cell r="C39" t="str">
            <v>DISTRIBUIDORA SUL DE PETRÓLEO LTDA.</v>
          </cell>
          <cell r="D39">
            <v>160196.5743567294</v>
          </cell>
          <cell r="E39">
            <v>7.8504380660843881E-4</v>
          </cell>
          <cell r="F39">
            <v>28245.87616177163</v>
          </cell>
        </row>
        <row r="40">
          <cell r="A40">
            <v>1002284585</v>
          </cell>
          <cell r="B40" t="str">
            <v>02.284.585/0001-44</v>
          </cell>
          <cell r="C40" t="str">
            <v>DISTRIBUIDORA TABOCÃO LTDA.</v>
          </cell>
          <cell r="D40">
            <v>315321.04714580212</v>
          </cell>
          <cell r="E40">
            <v>1.5452317638445245E-3</v>
          </cell>
          <cell r="F40">
            <v>55597.438863125994</v>
          </cell>
        </row>
        <row r="41">
          <cell r="A41">
            <v>1058823121</v>
          </cell>
          <cell r="B41" t="str">
            <v>58.823.121/0001-13</v>
          </cell>
          <cell r="C41" t="str">
            <v>DUVALE DISTRIBUIDORA DE PETRÓLEO E ÁLCOOL LTDA.</v>
          </cell>
          <cell r="D41">
            <v>210092.53856269276</v>
          </cell>
          <cell r="E41">
            <v>1.0295591330561947E-3</v>
          </cell>
          <cell r="F41">
            <v>37043.53760736189</v>
          </cell>
        </row>
        <row r="42">
          <cell r="A42">
            <v>1013569712</v>
          </cell>
          <cell r="B42" t="str">
            <v>13.569.712/0001-78</v>
          </cell>
          <cell r="C42" t="str">
            <v>ECO BRASIL DISTRIBUIDORA DE COMBUSTÍVEIS LTDA.</v>
          </cell>
          <cell r="D42">
            <v>13067.79037841872</v>
          </cell>
          <cell r="E42">
            <v>6.4038747044555772E-5</v>
          </cell>
          <cell r="F42">
            <v>2304.1141186631166</v>
          </cell>
        </row>
        <row r="43">
          <cell r="A43">
            <v>1008543600</v>
          </cell>
          <cell r="B43" t="str">
            <v>08.543.600/0001-08</v>
          </cell>
          <cell r="C43" t="str">
            <v>ECO DISTRIBUIDORA DE PETRÓLEO S/A</v>
          </cell>
          <cell r="D43">
            <v>10784.575976579999</v>
          </cell>
          <cell r="E43">
            <v>5.2849847827951611E-5</v>
          </cell>
          <cell r="F43">
            <v>1901.5375248496989</v>
          </cell>
        </row>
        <row r="44">
          <cell r="A44">
            <v>1002798067</v>
          </cell>
          <cell r="B44" t="str">
            <v>02.798.067/0001-49</v>
          </cell>
          <cell r="C44" t="str">
            <v>ECOLÓGICA DISTRIBUIDORA DE COMBUSTÍVEIS LTDA.</v>
          </cell>
          <cell r="D44">
            <v>1599.8287318022801</v>
          </cell>
          <cell r="E44">
            <v>7.8399656333403671E-6</v>
          </cell>
          <cell r="F44">
            <v>282.08196348758639</v>
          </cell>
        </row>
        <row r="45">
          <cell r="A45">
            <v>1003851841</v>
          </cell>
          <cell r="B45" t="str">
            <v>03.851.841/0001-09</v>
          </cell>
          <cell r="C45" t="str">
            <v>ECOMAT - ECOLÓGICA MATO GROSSO INDÚSTRIA E COMÉRCIO LTDA.</v>
          </cell>
          <cell r="D45">
            <v>24753.051397420357</v>
          </cell>
          <cell r="E45">
            <v>1.2130240470019714E-4</v>
          </cell>
          <cell r="F45">
            <v>4364.4605211130929</v>
          </cell>
        </row>
        <row r="46">
          <cell r="A46">
            <v>1001804345</v>
          </cell>
          <cell r="B46" t="str">
            <v>01.804.345/0001-60</v>
          </cell>
          <cell r="C46" t="str">
            <v>ESTRADA DISTRIBUIDORA DE DERIVADOS DE PETRÓLEO LTDA.</v>
          </cell>
          <cell r="D46">
            <v>566299.36268931488</v>
          </cell>
          <cell r="E46">
            <v>2.7751517730683455E-3</v>
          </cell>
          <cell r="F46">
            <v>99849.960794999075</v>
          </cell>
        </row>
        <row r="47">
          <cell r="A47">
            <v>1010383235</v>
          </cell>
          <cell r="B47" t="str">
            <v>10.383.235/0001-63</v>
          </cell>
          <cell r="C47" t="str">
            <v>EVEREST DISTRIBUIDORA DE DERIVADOS DE PETRÓLEO LTDA</v>
          </cell>
          <cell r="D47">
            <v>86.529805823999993</v>
          </cell>
          <cell r="E47">
            <v>4.2403958025902992E-7</v>
          </cell>
          <cell r="F47">
            <v>15.256944097719897</v>
          </cell>
        </row>
        <row r="48">
          <cell r="A48">
            <v>1005380369</v>
          </cell>
          <cell r="B48" t="str">
            <v>05.380.369/0001-90</v>
          </cell>
          <cell r="C48" t="str">
            <v>FAN - DISTRIBUIDORA DE PETRÓLEO LTDA.</v>
          </cell>
          <cell r="D48">
            <v>468599.814280566</v>
          </cell>
          <cell r="E48">
            <v>2.296374834830354E-3</v>
          </cell>
          <cell r="F48">
            <v>82623.566557196144</v>
          </cell>
        </row>
        <row r="49">
          <cell r="A49">
            <v>1002909530</v>
          </cell>
          <cell r="B49" t="str">
            <v>02.909.530/0003-44</v>
          </cell>
          <cell r="C49" t="str">
            <v>FEDERAL ENERGIA S/A</v>
          </cell>
          <cell r="D49">
            <v>889427.89993676171</v>
          </cell>
          <cell r="E49">
            <v>4.3586441662307246E-3</v>
          </cell>
          <cell r="F49">
            <v>156824.01710098147</v>
          </cell>
        </row>
        <row r="50">
          <cell r="A50">
            <v>1069209575</v>
          </cell>
          <cell r="B50" t="str">
            <v>69.209.575/0003-87</v>
          </cell>
          <cell r="C50" t="str">
            <v>FERA LUBRIFICANTES LTDA.</v>
          </cell>
          <cell r="D50">
            <v>1567176.537568809</v>
          </cell>
          <cell r="E50">
            <v>7.6799534548147429E-3</v>
          </cell>
          <cell r="F50">
            <v>276324.72530423442</v>
          </cell>
        </row>
        <row r="51">
          <cell r="A51">
            <v>1006537572</v>
          </cell>
          <cell r="B51" t="str">
            <v>06.537.572/0001-90</v>
          </cell>
          <cell r="C51" t="str">
            <v>FGC DISTRIBUIDORA DE COMBUSTÍVEIS LTDA.</v>
          </cell>
          <cell r="D51">
            <v>245798.12925417133</v>
          </cell>
          <cell r="E51">
            <v>1.2045344903395677E-3</v>
          </cell>
          <cell r="F51">
            <v>43339.150962417647</v>
          </cell>
        </row>
        <row r="52">
          <cell r="A52">
            <v>1004117163</v>
          </cell>
          <cell r="B52" t="str">
            <v>04.117.163/0002-90</v>
          </cell>
          <cell r="C52" t="str">
            <v>FLAG DISTRIBUIDORA DE PETRÓLEO LTDA.</v>
          </cell>
          <cell r="D52">
            <v>15369.173538169916</v>
          </cell>
          <cell r="E52">
            <v>7.5316682315334192E-5</v>
          </cell>
          <cell r="F52">
            <v>2709.8942297057242</v>
          </cell>
        </row>
        <row r="53">
          <cell r="A53">
            <v>1010918655</v>
          </cell>
          <cell r="B53" t="str">
            <v>10.918.655/0001-05</v>
          </cell>
          <cell r="C53" t="str">
            <v>FLEX DISTRIBUIDORA DE PETRÓLEO LTDA.</v>
          </cell>
          <cell r="D53">
            <v>110550.45190948417</v>
          </cell>
          <cell r="E53">
            <v>5.417528304696793E-4</v>
          </cell>
          <cell r="F53">
            <v>19492.26684029906</v>
          </cell>
        </row>
        <row r="54">
          <cell r="A54">
            <v>1008892436</v>
          </cell>
          <cell r="B54" t="str">
            <v>08.892.436/0001-44</v>
          </cell>
          <cell r="C54" t="str">
            <v>FLEXPETRO DISTRIBUIDORA DE DERIVADOS DE PETRÓLEO S.A.</v>
          </cell>
          <cell r="D54">
            <v>404267.9337878378</v>
          </cell>
          <cell r="E54">
            <v>1.981116256105515E-3</v>
          </cell>
          <cell r="F54">
            <v>71280.562894676434</v>
          </cell>
        </row>
        <row r="55">
          <cell r="A55">
            <v>1003652783</v>
          </cell>
          <cell r="B55" t="str">
            <v>03.652.783/0001-86</v>
          </cell>
          <cell r="C55" t="str">
            <v>FLORIDA DISTRIBUIDORA DE PETRÓLEO LTDA.</v>
          </cell>
          <cell r="D55">
            <v>29716.08225393427</v>
          </cell>
          <cell r="E55">
            <v>1.4562375271627071E-4</v>
          </cell>
          <cell r="F55">
            <v>5239.5426227314201</v>
          </cell>
        </row>
        <row r="56">
          <cell r="A56">
            <v>1006983874</v>
          </cell>
          <cell r="B56" t="str">
            <v>06.983.874/0001-92</v>
          </cell>
          <cell r="C56" t="str">
            <v>GOL COMBUSTÍVEIS S.A</v>
          </cell>
          <cell r="D56">
            <v>46078.494276102283</v>
          </cell>
          <cell r="E56">
            <v>2.2580780328513276E-4</v>
          </cell>
          <cell r="F56">
            <v>8124.5647621990765</v>
          </cell>
        </row>
        <row r="57">
          <cell r="A57">
            <v>1003609381</v>
          </cell>
          <cell r="B57" t="str">
            <v>03.609.381/0001-07</v>
          </cell>
          <cell r="C57" t="str">
            <v>GP DISTRIBUIDORA DE COMBUSTÍVEIS S/A.</v>
          </cell>
          <cell r="D57">
            <v>948561.31981258909</v>
          </cell>
          <cell r="E57">
            <v>4.6484276726727553E-3</v>
          </cell>
          <cell r="F57">
            <v>167250.42766276572</v>
          </cell>
        </row>
        <row r="58">
          <cell r="A58">
            <v>1007135653</v>
          </cell>
          <cell r="B58" t="str">
            <v>07.135.653/0001-27</v>
          </cell>
          <cell r="C58" t="str">
            <v>GRAN PETRO DISTRIBUIDORA DE COMBUSTÍVEIS LTDA.</v>
          </cell>
          <cell r="D58">
            <v>9710.4306635940811</v>
          </cell>
          <cell r="E58">
            <v>4.7585995409489108E-5</v>
          </cell>
          <cell r="F58">
            <v>1712.1441148334181</v>
          </cell>
        </row>
        <row r="59">
          <cell r="A59">
            <v>1011898169</v>
          </cell>
          <cell r="B59" t="str">
            <v>11.898.169/0001-27</v>
          </cell>
          <cell r="C59" t="str">
            <v>GREEN DISTRIBUIDORA DE PETRÓLEO LTDA</v>
          </cell>
          <cell r="D59">
            <v>98864.874585093115</v>
          </cell>
          <cell r="E59">
            <v>4.844876227585018E-4</v>
          </cell>
          <cell r="F59">
            <v>17431.864666850895</v>
          </cell>
        </row>
        <row r="60">
          <cell r="A60">
            <v>1002299645</v>
          </cell>
          <cell r="B60" t="str">
            <v>02.299.645/0001-00</v>
          </cell>
          <cell r="C60" t="str">
            <v>HORA DISTRIBUIDORA DE PETRÓLEO LTDA.</v>
          </cell>
          <cell r="D60">
            <v>513368.99390268029</v>
          </cell>
          <cell r="E60">
            <v>2.5157663376162882E-3</v>
          </cell>
          <cell r="F60">
            <v>90517.272827434048</v>
          </cell>
        </row>
        <row r="61">
          <cell r="A61">
            <v>1001787793</v>
          </cell>
          <cell r="B61" t="str">
            <v>01.787.793/0001-01</v>
          </cell>
          <cell r="C61" t="str">
            <v>IDAZA DISTRIBUIDORA DE PETRÓLEO LTDA</v>
          </cell>
          <cell r="D61">
            <v>725762.94989451917</v>
          </cell>
          <cell r="E61">
            <v>3.556603573880537E-3</v>
          </cell>
          <cell r="F61">
            <v>127966.59658822173</v>
          </cell>
        </row>
        <row r="62">
          <cell r="A62">
            <v>1006240179</v>
          </cell>
          <cell r="B62" t="str">
            <v>06.240.179/0001-30</v>
          </cell>
          <cell r="C62" t="str">
            <v>IMPERIAL DISTRIBUIDORA DE PETRÓLEO LTDA.</v>
          </cell>
          <cell r="D62">
            <v>570339.33646530437</v>
          </cell>
          <cell r="E62">
            <v>2.7949496770150214E-3</v>
          </cell>
          <cell r="F62">
            <v>100562.28937900047</v>
          </cell>
        </row>
        <row r="63">
          <cell r="A63">
            <v>1033337122</v>
          </cell>
          <cell r="B63" t="str">
            <v>33.337.122/0001-27</v>
          </cell>
          <cell r="C63" t="str">
            <v>IPIRANGA PRODUTOS DE PETRÓLEO S.A</v>
          </cell>
          <cell r="D63">
            <v>38259269.550903507</v>
          </cell>
          <cell r="E63">
            <v>0.18748966840836775</v>
          </cell>
          <cell r="F63">
            <v>6745878.269333072</v>
          </cell>
        </row>
        <row r="64">
          <cell r="A64">
            <v>3022355152</v>
          </cell>
          <cell r="B64" t="str">
            <v>22.355.152/0001-40</v>
          </cell>
          <cell r="C64" t="str">
            <v>J.R DISTRIBUIDORA DE PETRÓLEO LTDA</v>
          </cell>
          <cell r="D64">
            <v>239.80064085599994</v>
          </cell>
          <cell r="E64">
            <v>1.1751437799508058E-6</v>
          </cell>
          <cell r="F64">
            <v>42.281673202629989</v>
          </cell>
        </row>
        <row r="65">
          <cell r="A65">
            <v>1002293021</v>
          </cell>
          <cell r="B65" t="str">
            <v>02.293.021/0001-78</v>
          </cell>
          <cell r="C65" t="str">
            <v>JACAR DISTRIBUIDORA DE PETRÓLEO LTDA.</v>
          </cell>
          <cell r="D65">
            <v>13.597101945</v>
          </cell>
          <cell r="E65">
            <v>6.663264000874317E-8</v>
          </cell>
          <cell r="F65">
            <v>2.3974423875145794</v>
          </cell>
        </row>
        <row r="66">
          <cell r="A66">
            <v>1000401560</v>
          </cell>
          <cell r="B66" t="str">
            <v>00.401.560/0001-58</v>
          </cell>
          <cell r="C66" t="str">
            <v>JOAPI DISTRIBUIDORA DE COMBUSTÍVEIS S.A.</v>
          </cell>
          <cell r="D66">
            <v>2233.12046218464</v>
          </cell>
          <cell r="E66">
            <v>1.0943413710862435E-5</v>
          </cell>
          <cell r="F66">
            <v>393.7440253168304</v>
          </cell>
        </row>
        <row r="67">
          <cell r="A67">
            <v>1002805889</v>
          </cell>
          <cell r="B67" t="str">
            <v>02.805.889/0001-00</v>
          </cell>
          <cell r="C67" t="str">
            <v>LARCO COMERCIAL DE PRODUTOS DE PETRÓLEO LTDA.</v>
          </cell>
          <cell r="D67">
            <v>2913140.1199077275</v>
          </cell>
          <cell r="E67">
            <v>1.4275852140405387E-2</v>
          </cell>
          <cell r="F67">
            <v>513645.16001178586</v>
          </cell>
        </row>
        <row r="68">
          <cell r="A68">
            <v>1001083568</v>
          </cell>
          <cell r="B68" t="str">
            <v>01.083.568/0001-86</v>
          </cell>
          <cell r="C68" t="str">
            <v>LIDERPETRO DISTRIBUIDORA DE PETRÓLEO LTDA</v>
          </cell>
          <cell r="D68">
            <v>76781.592599723852</v>
          </cell>
          <cell r="E68">
            <v>3.7626843129441416E-4</v>
          </cell>
          <cell r="F68">
            <v>13538.138157973022</v>
          </cell>
        </row>
        <row r="69">
          <cell r="A69">
            <v>1033461567</v>
          </cell>
          <cell r="B69" t="str">
            <v>33.461.567/0001-14</v>
          </cell>
          <cell r="C69" t="str">
            <v>MANGUINHOS DISTRIBUIDORA S. A.</v>
          </cell>
          <cell r="D69">
            <v>824.49231894400009</v>
          </cell>
          <cell r="E69">
            <v>4.0404271513439337E-6</v>
          </cell>
          <cell r="F69">
            <v>145.37456890535475</v>
          </cell>
        </row>
        <row r="70">
          <cell r="A70">
            <v>1009596665</v>
          </cell>
          <cell r="B70" t="str">
            <v>09.596.665/0001-84</v>
          </cell>
          <cell r="C70" t="str">
            <v>MAX DISTRIBUIDORA DE PETRÓLEO LTDA.</v>
          </cell>
          <cell r="D70">
            <v>274791.92240636947</v>
          </cell>
          <cell r="E70">
            <v>1.3466186630855699E-3</v>
          </cell>
          <cell r="F70">
            <v>48451.339497818808</v>
          </cell>
        </row>
        <row r="71">
          <cell r="A71">
            <v>1000326969</v>
          </cell>
          <cell r="B71" t="str">
            <v>00.326.969/0001-57</v>
          </cell>
          <cell r="C71" t="str">
            <v>MAXSUL DISTRIBUIDORA DE COMBUSTÍVEIS LTDA.</v>
          </cell>
          <cell r="D71">
            <v>492273.99713142391</v>
          </cell>
          <cell r="E71">
            <v>2.4123902408913827E-3</v>
          </cell>
          <cell r="F71">
            <v>86797.800867271944</v>
          </cell>
        </row>
        <row r="72">
          <cell r="A72">
            <v>1013210610</v>
          </cell>
          <cell r="B72" t="str">
            <v>13.210.610/0001-61</v>
          </cell>
          <cell r="C72" t="str">
            <v>MAXXI DISTRIBUIDORA DE PETRÓLEO LTDA.</v>
          </cell>
          <cell r="D72">
            <v>60528.858141051103</v>
          </cell>
          <cell r="E72">
            <v>2.9662185596365635E-4</v>
          </cell>
          <cell r="F72">
            <v>10672.454377572356</v>
          </cell>
        </row>
        <row r="73">
          <cell r="A73">
            <v>1026574808</v>
          </cell>
          <cell r="B73" t="str">
            <v>26.574.808/0002-57</v>
          </cell>
          <cell r="C73" t="str">
            <v>MEG DISTRIBUIDORA DE COMBUSTÍVEIS LTDA</v>
          </cell>
          <cell r="D73">
            <v>41735.898811878884</v>
          </cell>
          <cell r="E73">
            <v>2.0452690082211906E-4</v>
          </cell>
          <cell r="F73">
            <v>7358.8778915798439</v>
          </cell>
        </row>
        <row r="74">
          <cell r="A74">
            <v>1019700983</v>
          </cell>
          <cell r="B74" t="str">
            <v>19.700.983/0001-05</v>
          </cell>
          <cell r="C74" t="str">
            <v>MIDAS DISTRIBUIDORA DE COMBUSTIVEIS LTDA.</v>
          </cell>
          <cell r="D74">
            <v>37147.018315496593</v>
          </cell>
          <cell r="E74">
            <v>1.8203907779957984E-4</v>
          </cell>
          <cell r="F74">
            <v>6549.7660192288831</v>
          </cell>
        </row>
        <row r="75">
          <cell r="A75">
            <v>1004138529</v>
          </cell>
          <cell r="B75" t="str">
            <v>04.138.529/0001-27</v>
          </cell>
          <cell r="C75" t="str">
            <v>MONTE CABRAL DISTRIBUIDORA DE COMBUSTÍVEIS LTDA.</v>
          </cell>
          <cell r="D75">
            <v>794.59336338684625</v>
          </cell>
          <cell r="E75">
            <v>3.8939072274413374E-6</v>
          </cell>
          <cell r="F75">
            <v>140.10278204333932</v>
          </cell>
        </row>
        <row r="76">
          <cell r="A76">
            <v>1001966325</v>
          </cell>
          <cell r="B76" t="str">
            <v>01.966.325/0002-77</v>
          </cell>
          <cell r="C76" t="str">
            <v>NOROESTE DISTIBUIDORA DE COMBUSTÍVEIS LTDA.</v>
          </cell>
          <cell r="D76">
            <v>51451.109582517842</v>
          </cell>
          <cell r="E76">
            <v>2.5213632116092129E-4</v>
          </cell>
          <cell r="F76">
            <v>9071.8648353699482</v>
          </cell>
        </row>
        <row r="77">
          <cell r="A77">
            <v>1009250921</v>
          </cell>
          <cell r="B77" t="str">
            <v>09.250.921/0001-87</v>
          </cell>
          <cell r="C77" t="str">
            <v>ON PETRO - DISTRIBUIDORA DE COMBUSTÍVEIS LTDA</v>
          </cell>
          <cell r="D77">
            <v>674356.04205279145</v>
          </cell>
          <cell r="E77">
            <v>3.304683863486656E-3</v>
          </cell>
          <cell r="F77">
            <v>118902.52540824989</v>
          </cell>
        </row>
        <row r="78">
          <cell r="A78">
            <v>1005411176</v>
          </cell>
          <cell r="B78" t="str">
            <v>05.411.176/0001-50</v>
          </cell>
          <cell r="C78" t="str">
            <v>PARANAPANEMA DISTRIBUIDORA DE COMBUSTIVEIS EIRELI</v>
          </cell>
          <cell r="D78">
            <v>47227.769315016805</v>
          </cell>
          <cell r="E78">
            <v>2.3143982915717424E-4</v>
          </cell>
          <cell r="F78">
            <v>8327.2050530751294</v>
          </cell>
        </row>
        <row r="79">
          <cell r="A79">
            <v>1000828887</v>
          </cell>
          <cell r="B79" t="str">
            <v>00.828.887/0001-00</v>
          </cell>
          <cell r="C79" t="str">
            <v>PELIKANO DISTRIBUIDORA DE PETRÓLEO LTDA</v>
          </cell>
          <cell r="D79">
            <v>88551.439815504811</v>
          </cell>
          <cell r="E79">
            <v>4.3394660386819795E-4</v>
          </cell>
          <cell r="F79">
            <v>15613.398807177762</v>
          </cell>
        </row>
        <row r="80">
          <cell r="A80">
            <v>1034226839</v>
          </cell>
          <cell r="B80" t="str">
            <v>34.226.839/0001-64</v>
          </cell>
          <cell r="C80" t="str">
            <v>PETRO NORTE DISTRIBUIDORA DE PETROLEO LTDA</v>
          </cell>
          <cell r="D80">
            <v>33970.595953779521</v>
          </cell>
          <cell r="E80">
            <v>1.6647301022134522E-4</v>
          </cell>
          <cell r="F80">
            <v>5989.698907764001</v>
          </cell>
        </row>
        <row r="81">
          <cell r="A81">
            <v>1085491074</v>
          </cell>
          <cell r="B81" t="str">
            <v>85.491.074/0001-20</v>
          </cell>
          <cell r="C81" t="str">
            <v>PETROALCOOL DISTRIBUIDORA DE PETRÓLEO LTDA.</v>
          </cell>
          <cell r="D81">
            <v>37839.457527271938</v>
          </cell>
          <cell r="E81">
            <v>1.8543237829205214E-4</v>
          </cell>
          <cell r="F81">
            <v>6671.8569709480362</v>
          </cell>
        </row>
        <row r="82">
          <cell r="A82">
            <v>1001125282</v>
          </cell>
          <cell r="B82" t="str">
            <v>01.125.282/0001-16</v>
          </cell>
          <cell r="C82" t="str">
            <v>PETROBAHIA S/A</v>
          </cell>
          <cell r="D82">
            <v>1566966.153722927</v>
          </cell>
          <cell r="E82">
            <v>7.6789224681292701E-3</v>
          </cell>
          <cell r="F82">
            <v>276287.63040329114</v>
          </cell>
        </row>
        <row r="83">
          <cell r="A83">
            <v>1002431337</v>
          </cell>
          <cell r="B83" t="str">
            <v>02.431.337/0001-89</v>
          </cell>
          <cell r="C83" t="str">
            <v>PETROBALL DISTRIBUIDORA DE PETRÓLEO LTDA.</v>
          </cell>
          <cell r="D83">
            <v>432676.70400216506</v>
          </cell>
          <cell r="E83">
            <v>2.1203335221405364E-3</v>
          </cell>
          <cell r="F83">
            <v>76289.600126616497</v>
          </cell>
        </row>
        <row r="84">
          <cell r="A84">
            <v>1002924588</v>
          </cell>
          <cell r="B84" t="str">
            <v>02.924.588/0001-03</v>
          </cell>
          <cell r="C84" t="str">
            <v>PETROEXPRESS DISTRIBUIDORA DE COMBUSTÍVEIS E DERIVADOS DE PETRÓLEO LTDA.</v>
          </cell>
          <cell r="D84">
            <v>172210.77105263001</v>
          </cell>
          <cell r="E84">
            <v>8.4391941456301146E-4</v>
          </cell>
          <cell r="F84">
            <v>30364.220535977154</v>
          </cell>
        </row>
        <row r="85">
          <cell r="A85">
            <v>1005470445</v>
          </cell>
          <cell r="B85" t="str">
            <v>05.470.445/0001-59</v>
          </cell>
          <cell r="C85" t="str">
            <v>PETROGOIÁS DISTRIBUIDORA DE PETRÓLEO LTDA.</v>
          </cell>
          <cell r="D85">
            <v>11574.371920539399</v>
          </cell>
          <cell r="E85">
            <v>5.6720245286695692E-5</v>
          </cell>
          <cell r="F85">
            <v>2040.794425415311</v>
          </cell>
        </row>
        <row r="86">
          <cell r="A86">
            <v>1004169215</v>
          </cell>
          <cell r="B86" t="str">
            <v>04.169.215/0001-91</v>
          </cell>
          <cell r="C86" t="str">
            <v>PETRÓLEO SABBÁ S.A.</v>
          </cell>
          <cell r="D86">
            <v>5511198.5775335813</v>
          </cell>
          <cell r="E86">
            <v>2.7007645623230086E-2</v>
          </cell>
          <cell r="F86">
            <v>971735.08952381846</v>
          </cell>
        </row>
        <row r="87">
          <cell r="A87">
            <v>1003016811</v>
          </cell>
          <cell r="B87" t="str">
            <v>03.016.811/0001-79</v>
          </cell>
          <cell r="C87" t="str">
            <v>PETROLUZ DISTRIBUIDORA LTDA.</v>
          </cell>
          <cell r="D87">
            <v>151489.96380247432</v>
          </cell>
          <cell r="E87">
            <v>7.4237703474008961E-4</v>
          </cell>
          <cell r="F87">
            <v>26710.725709948423</v>
          </cell>
        </row>
        <row r="88">
          <cell r="A88">
            <v>1002123223</v>
          </cell>
          <cell r="B88" t="str">
            <v>02.123.223/0001-71</v>
          </cell>
          <cell r="C88" t="str">
            <v>PETRONAC DISTRIBUIDORA NACIONAL DE DERIVADOS DE PETRÓLEO E ALCOOL LTDA</v>
          </cell>
          <cell r="D88">
            <v>255670.98141719881</v>
          </cell>
          <cell r="E88">
            <v>1.2529164328078642E-3</v>
          </cell>
          <cell r="F88">
            <v>45079.933252426956</v>
          </cell>
        </row>
        <row r="89">
          <cell r="A89">
            <v>1007243624</v>
          </cell>
          <cell r="B89" t="str">
            <v>07.243.624/0001-89</v>
          </cell>
          <cell r="C89" t="str">
            <v>PETROQUALITY DISTRIBUIDORA DE COMBUSTÍVEIS LTDA.</v>
          </cell>
          <cell r="D89">
            <v>3010.5824203159605</v>
          </cell>
          <cell r="E89">
            <v>1.4753368434023615E-5</v>
          </cell>
          <cell r="F89">
            <v>530.82619625616962</v>
          </cell>
        </row>
        <row r="90">
          <cell r="A90">
            <v>1011361333</v>
          </cell>
          <cell r="B90" t="str">
            <v>11.361.333/0001-62</v>
          </cell>
          <cell r="C90" t="str">
            <v>PETROSALVADOR DISTRIBUIDORA DE COMBUSTÍVEIS LTDA.</v>
          </cell>
          <cell r="D90">
            <v>2244.69851074392</v>
          </cell>
          <cell r="E90">
            <v>1.1000151973528615E-5</v>
          </cell>
          <cell r="F90">
            <v>395.78546800755959</v>
          </cell>
        </row>
        <row r="91">
          <cell r="A91">
            <v>1001557353</v>
          </cell>
          <cell r="B91" t="str">
            <v>01.557.353/0010-40</v>
          </cell>
          <cell r="C91" t="str">
            <v>PETROSERRA DISTRIBUIDORA DE PETRÓLEO LTDA</v>
          </cell>
          <cell r="D91">
            <v>374457.17446353298</v>
          </cell>
          <cell r="E91">
            <v>1.8350285381139523E-3</v>
          </cell>
          <cell r="F91">
            <v>66024.326801340008</v>
          </cell>
        </row>
        <row r="92">
          <cell r="A92">
            <v>1000175884</v>
          </cell>
          <cell r="B92" t="str">
            <v>00.175.884/0001-15</v>
          </cell>
          <cell r="C92" t="str">
            <v>PETROSUL DISTRIBUIDORA TRANSPORTADORA E COMÉRCIO DE COMBUSTÍVEIS LTDA</v>
          </cell>
          <cell r="D92">
            <v>2740.5622987960001</v>
          </cell>
          <cell r="E92">
            <v>1.3430133995895954E-5</v>
          </cell>
          <cell r="F92">
            <v>483.21622117233642</v>
          </cell>
        </row>
        <row r="93">
          <cell r="A93">
            <v>2008944957</v>
          </cell>
          <cell r="B93" t="str">
            <v>08.944.957/0001-06</v>
          </cell>
          <cell r="C93" t="str">
            <v>PETROWORLD COMBUSTÍVEIS S/A.</v>
          </cell>
          <cell r="D93">
            <v>51.46805474832</v>
          </cell>
          <cell r="E93">
            <v>2.5221936099818595E-7</v>
          </cell>
          <cell r="F93">
            <v>9.0748526087147301</v>
          </cell>
        </row>
        <row r="94">
          <cell r="A94">
            <v>1005482271</v>
          </cell>
          <cell r="B94" t="str">
            <v>05.482.271/0001-44</v>
          </cell>
          <cell r="C94" t="str">
            <v>PETROX DISTRIBUIDORA LTDA.</v>
          </cell>
          <cell r="D94">
            <v>1089308.7334863485</v>
          </cell>
          <cell r="E94">
            <v>5.3381608073819449E-3</v>
          </cell>
          <cell r="F94">
            <v>192067.02584960239</v>
          </cell>
        </row>
        <row r="95">
          <cell r="A95">
            <v>1002275017</v>
          </cell>
          <cell r="B95" t="str">
            <v>02.275.017/0001-87</v>
          </cell>
          <cell r="C95" t="str">
            <v>PETROZARA DISTRIBUIDORA DE PETRÓLEO LTDA.</v>
          </cell>
          <cell r="D95">
            <v>57196.732693579914</v>
          </cell>
          <cell r="E95">
            <v>2.8029276493356622E-4</v>
          </cell>
          <cell r="F95">
            <v>10084.933682309713</v>
          </cell>
        </row>
        <row r="96">
          <cell r="A96">
            <v>1024052844</v>
          </cell>
          <cell r="B96" t="str">
            <v>24.052.844/0001-44</v>
          </cell>
          <cell r="C96" t="str">
            <v>PETROZIL JC DISTRIBUIDORA DE COMBUSTÍVEIS LTDA</v>
          </cell>
          <cell r="D96">
            <v>94202.612233241816</v>
          </cell>
          <cell r="E96">
            <v>4.6164019172696046E-4</v>
          </cell>
          <cell r="F96">
            <v>16609.814098336039</v>
          </cell>
        </row>
        <row r="97">
          <cell r="A97">
            <v>1009158456</v>
          </cell>
          <cell r="B97" t="str">
            <v>09.158.456/0001-59</v>
          </cell>
          <cell r="C97" t="str">
            <v>PHOENIX DISTRIBUIDORA DE COMBUSTÍVEIS LTDA.</v>
          </cell>
          <cell r="D97">
            <v>872.54984594399991</v>
          </cell>
          <cell r="E97">
            <v>4.2759332105949619E-6</v>
          </cell>
          <cell r="F97">
            <v>153.84807691720673</v>
          </cell>
        </row>
        <row r="98">
          <cell r="A98">
            <v>1007253302</v>
          </cell>
          <cell r="B98" t="str">
            <v>07.253.302/0001-10</v>
          </cell>
          <cell r="C98" t="str">
            <v>PODIUM DISTRIBUIDORA DE PETRÓLEO LTDA.</v>
          </cell>
          <cell r="D98">
            <v>85372.94659710236</v>
          </cell>
          <cell r="E98">
            <v>4.1837038805039102E-4</v>
          </cell>
          <cell r="F98">
            <v>15052.966562053069</v>
          </cell>
        </row>
        <row r="99">
          <cell r="A99">
            <v>1002886685</v>
          </cell>
          <cell r="B99" t="str">
            <v>02.886.685/0001-40</v>
          </cell>
          <cell r="C99" t="str">
            <v>PONTUAL BRASIL PETRÓLEO LTDA</v>
          </cell>
          <cell r="D99">
            <v>402748.95659619209</v>
          </cell>
          <cell r="E99">
            <v>1.9736725036940211E-3</v>
          </cell>
          <cell r="F99">
            <v>71012.73668291088</v>
          </cell>
        </row>
        <row r="100">
          <cell r="A100">
            <v>1080795727</v>
          </cell>
          <cell r="B100" t="str">
            <v>80.795.727/0001-41</v>
          </cell>
          <cell r="C100" t="str">
            <v>POTENCIAL PETRÓLEO LTDA</v>
          </cell>
          <cell r="D100">
            <v>1877528.2090064569</v>
          </cell>
          <cell r="E100">
            <v>9.2008327776781657E-3</v>
          </cell>
          <cell r="F100">
            <v>331045.96334086038</v>
          </cell>
        </row>
        <row r="101">
          <cell r="A101">
            <v>1001799935</v>
          </cell>
          <cell r="B101" t="str">
            <v>01.799.935/0001-42</v>
          </cell>
          <cell r="C101" t="str">
            <v>RAIZEN MIME COMBUSTIVEIS S/A.</v>
          </cell>
          <cell r="D101">
            <v>2194580.6502262419</v>
          </cell>
          <cell r="E101">
            <v>1.0754549243521075E-2</v>
          </cell>
          <cell r="F101">
            <v>386948.6817818883</v>
          </cell>
        </row>
        <row r="102">
          <cell r="A102">
            <v>1033453598</v>
          </cell>
          <cell r="B102" t="str">
            <v>33.453.598/0001-23</v>
          </cell>
          <cell r="C102" t="str">
            <v>RAIZEN S.A.</v>
          </cell>
          <cell r="D102">
            <v>39211448.278730541</v>
          </cell>
          <cell r="E102">
            <v>0.19215582320016975</v>
          </cell>
          <cell r="F102">
            <v>6913766.5187421078</v>
          </cell>
        </row>
        <row r="103">
          <cell r="A103">
            <v>1016978251</v>
          </cell>
          <cell r="B103" t="str">
            <v>16.978.251/0001-85</v>
          </cell>
          <cell r="C103" t="str">
            <v>RAVATO DISTRIBUIDORA DE COMBUSTIVEIS LTDA.</v>
          </cell>
          <cell r="D103">
            <v>31738.8623706</v>
          </cell>
          <cell r="E103">
            <v>1.5553639291532388E-4</v>
          </cell>
          <cell r="F103">
            <v>5596.1994170933531</v>
          </cell>
        </row>
        <row r="104">
          <cell r="A104">
            <v>1011428668</v>
          </cell>
          <cell r="B104" t="str">
            <v>11.428.668/0003-12</v>
          </cell>
          <cell r="C104" t="str">
            <v>REALCOOL DISTRIBUIDORA DE PETROLEO LTDA.</v>
          </cell>
          <cell r="D104">
            <v>131677.31563138124</v>
          </cell>
          <cell r="E104">
            <v>6.4528509128446306E-4</v>
          </cell>
          <cell r="F104">
            <v>23217.357584414982</v>
          </cell>
        </row>
        <row r="105">
          <cell r="A105">
            <v>1002913444</v>
          </cell>
          <cell r="B105" t="str">
            <v>02.913.444/0015-49</v>
          </cell>
          <cell r="C105" t="str">
            <v>REDE SOL FUEL DISTRIBUIDORA S/A.</v>
          </cell>
          <cell r="D105">
            <v>261363.53771830554</v>
          </cell>
          <cell r="E105">
            <v>1.2808128225146891E-3</v>
          </cell>
          <cell r="F105">
            <v>46083.645354078515</v>
          </cell>
        </row>
        <row r="106">
          <cell r="A106">
            <v>1003980754</v>
          </cell>
          <cell r="B106" t="str">
            <v>03.980.754/0003-05</v>
          </cell>
          <cell r="C106" t="str">
            <v>REDEPETRO DISTRIBUIDORA DE PETRÓLEO LTDA.</v>
          </cell>
          <cell r="D106">
            <v>200251.16930547074</v>
          </cell>
          <cell r="E106">
            <v>9.8133147266487686E-4</v>
          </cell>
          <cell r="F106">
            <v>35308.306386482269</v>
          </cell>
        </row>
        <row r="107">
          <cell r="A107">
            <v>1000209895</v>
          </cell>
          <cell r="B107" t="str">
            <v>00.209.895/0001-79</v>
          </cell>
          <cell r="C107" t="str">
            <v>REJAILE DISTRIBUIDORA DE PETRÓLEO LTDA</v>
          </cell>
          <cell r="D107">
            <v>927452.38894971577</v>
          </cell>
          <cell r="E107">
            <v>4.5449832918889148E-3</v>
          </cell>
          <cell r="F107">
            <v>163528.49884216316</v>
          </cell>
        </row>
        <row r="108">
          <cell r="A108">
            <v>1004414127</v>
          </cell>
          <cell r="B108" t="str">
            <v>04.414.127/0001-08</v>
          </cell>
          <cell r="C108" t="str">
            <v>RM PETRÓLEO LTDA</v>
          </cell>
          <cell r="D108">
            <v>316404.1130295872</v>
          </cell>
          <cell r="E108">
            <v>1.5505393315476952E-3</v>
          </cell>
          <cell r="F108">
            <v>55788.405149086073</v>
          </cell>
        </row>
        <row r="109">
          <cell r="A109">
            <v>1007520438</v>
          </cell>
          <cell r="B109" t="str">
            <v>07.520.438/0001-40</v>
          </cell>
          <cell r="C109" t="str">
            <v>RODOIL DISTRIBUIDORA DE COMBUSTÍVEIS LTDA</v>
          </cell>
          <cell r="D109">
            <v>2074028.6959432655</v>
          </cell>
          <cell r="E109">
            <v>1.0163784019830018E-2</v>
          </cell>
          <cell r="F109">
            <v>365692.94903348404</v>
          </cell>
        </row>
        <row r="110">
          <cell r="A110">
            <v>1005068412</v>
          </cell>
          <cell r="B110" t="str">
            <v>05.068.412/0001-87</v>
          </cell>
          <cell r="C110" t="str">
            <v>RODOPETRO DISTRIBUIDORA DE PETRÓLEO LTDA.</v>
          </cell>
          <cell r="D110">
            <v>25948.834507965039</v>
          </cell>
          <cell r="E110">
            <v>1.2716234352067195E-4</v>
          </cell>
          <cell r="F110">
            <v>4575.3011198737768</v>
          </cell>
        </row>
        <row r="111">
          <cell r="A111">
            <v>1001349764</v>
          </cell>
          <cell r="B111" t="str">
            <v>01.349.764/0001-50</v>
          </cell>
          <cell r="C111" t="str">
            <v>ROYAL FIC DISTRIBUIDORA DE DERIVADOS DE PETRÓLEO S/A</v>
          </cell>
          <cell r="D111">
            <v>2381450.6861864962</v>
          </cell>
          <cell r="E111">
            <v>1.1670306430966396E-2</v>
          </cell>
          <cell r="F111">
            <v>419897.62538617093</v>
          </cell>
        </row>
        <row r="112">
          <cell r="A112">
            <v>1000756149</v>
          </cell>
          <cell r="B112" t="str">
            <v>00.756.149/0008-71</v>
          </cell>
          <cell r="C112" t="str">
            <v>RUFF CJ DISTRIBUIDORA DE PETRÓLEO LTDA</v>
          </cell>
          <cell r="D112">
            <v>726429.84061140567</v>
          </cell>
          <cell r="E112">
            <v>3.5598716738950266E-3</v>
          </cell>
          <cell r="F112">
            <v>128084.18282674305</v>
          </cell>
        </row>
        <row r="113">
          <cell r="A113">
            <v>1010767247</v>
          </cell>
          <cell r="B113" t="str">
            <v>10.767.247/0001-91</v>
          </cell>
          <cell r="C113" t="str">
            <v>RUMOS DISTRIBUIDORA DE PETRÓLEO LTDA.</v>
          </cell>
          <cell r="D113">
            <v>532435.66109329939</v>
          </cell>
          <cell r="E113">
            <v>2.6092025989768366E-3</v>
          </cell>
          <cell r="F113">
            <v>93879.109511186587</v>
          </cell>
        </row>
        <row r="114">
          <cell r="A114">
            <v>1009056321</v>
          </cell>
          <cell r="B114" t="str">
            <v>09.056.321/0001-82</v>
          </cell>
          <cell r="C114" t="str">
            <v>RZD DISTRIBUIDORA DE DERIVADOS DE PETRÓLEO LTDA.</v>
          </cell>
          <cell r="D114">
            <v>101717.54243684377</v>
          </cell>
          <cell r="E114">
            <v>4.9846713036233448E-4</v>
          </cell>
          <cell r="F114">
            <v>17934.847350436794</v>
          </cell>
        </row>
        <row r="115">
          <cell r="A115">
            <v>1008768527</v>
          </cell>
          <cell r="B115" t="str">
            <v>08.768.527/0001-72</v>
          </cell>
          <cell r="C115" t="str">
            <v>SADA COMBUSTÍVEIS LTDA</v>
          </cell>
          <cell r="D115">
            <v>22867.034877635197</v>
          </cell>
          <cell r="E115">
            <v>1.1205997492937385E-4</v>
          </cell>
          <cell r="F115">
            <v>4031.917897958871</v>
          </cell>
        </row>
        <row r="116">
          <cell r="A116">
            <v>1055483564</v>
          </cell>
          <cell r="B116" t="str">
            <v>55.483.564/0007-00</v>
          </cell>
          <cell r="C116" t="str">
            <v>SETTA COMBUSTÍVEIS S/A.</v>
          </cell>
          <cell r="D116">
            <v>597745.16555547738</v>
          </cell>
          <cell r="E116">
            <v>2.9292520269785112E-3</v>
          </cell>
          <cell r="F116">
            <v>105394.48793068684</v>
          </cell>
        </row>
        <row r="117">
          <cell r="A117">
            <v>1007857168</v>
          </cell>
          <cell r="B117" t="str">
            <v>07.857.168/0001-67</v>
          </cell>
          <cell r="C117" t="str">
            <v>SIM DISTRIBUIDORA DE COMBUSTIVEIS LTDA</v>
          </cell>
          <cell r="D117">
            <v>1456678.2953644411</v>
          </cell>
          <cell r="E117">
            <v>7.1384564781659769E-3</v>
          </cell>
          <cell r="F117">
            <v>256841.66408441184</v>
          </cell>
        </row>
        <row r="118">
          <cell r="A118">
            <v>1000942246</v>
          </cell>
          <cell r="B118" t="str">
            <v>00.942.246/0001-82</v>
          </cell>
          <cell r="C118" t="str">
            <v>SIMARELLI DISTRIBUIDORA DE DERIVADOS DE PETRÓLEO LTDA.</v>
          </cell>
          <cell r="D118">
            <v>353240.64448112709</v>
          </cell>
          <cell r="E118">
            <v>1.7310568675130552E-3</v>
          </cell>
          <cell r="F118">
            <v>62283.426093119728</v>
          </cell>
        </row>
        <row r="119">
          <cell r="A119">
            <v>1002044526</v>
          </cell>
          <cell r="B119" t="str">
            <v>02.044.526/0001-07</v>
          </cell>
          <cell r="C119" t="str">
            <v>SMALL DISTRIBUIDORA DE DERIVADOS DE PETRÓLEO LTDA.</v>
          </cell>
          <cell r="D119">
            <v>545734.65769354242</v>
          </cell>
          <cell r="E119">
            <v>2.674374372824377E-3</v>
          </cell>
          <cell r="F119">
            <v>96223.989934221085</v>
          </cell>
        </row>
        <row r="120">
          <cell r="A120">
            <v>1001683557</v>
          </cell>
          <cell r="B120" t="str">
            <v>01.683.557/0001-37</v>
          </cell>
          <cell r="C120" t="str">
            <v>SOLL DISTRIBUIDORA DE PETRÓLEO LTDA</v>
          </cell>
          <cell r="D120">
            <v>46665.51661707824</v>
          </cell>
          <cell r="E120">
            <v>2.2868450807719503E-4</v>
          </cell>
          <cell r="F120">
            <v>8228.0686006174765</v>
          </cell>
        </row>
        <row r="121">
          <cell r="A121">
            <v>1001387400</v>
          </cell>
          <cell r="B121" t="str">
            <v>01.387.400/0001-64</v>
          </cell>
          <cell r="C121" t="str">
            <v>SP INDÚSTRIA E DISTRIBUIDORA DE PETRÓLEO LTDA</v>
          </cell>
          <cell r="D121">
            <v>1474516.6330552408</v>
          </cell>
          <cell r="E121">
            <v>7.2258733070250511E-3</v>
          </cell>
          <cell r="F121">
            <v>259986.92158676134</v>
          </cell>
        </row>
        <row r="122">
          <cell r="A122">
            <v>1005673133</v>
          </cell>
          <cell r="B122" t="str">
            <v>05.673.133/0001-42</v>
          </cell>
          <cell r="C122" t="str">
            <v>SR BRASIL PETRÓLEO LTDA.</v>
          </cell>
          <cell r="D122">
            <v>163897.93619504938</v>
          </cell>
          <cell r="E122">
            <v>8.0318234171044027E-4</v>
          </cell>
          <cell r="F122">
            <v>28898.500654741641</v>
          </cell>
        </row>
        <row r="123">
          <cell r="A123">
            <v>1011325330</v>
          </cell>
          <cell r="B123" t="str">
            <v>11.325.330/0001-73</v>
          </cell>
          <cell r="C123" t="str">
            <v>STANG DISTRIBUIDORA DE PETRÓLEO LTDA.</v>
          </cell>
          <cell r="D123">
            <v>781608.85123392299</v>
          </cell>
          <cell r="E123">
            <v>3.8302765855976148E-3</v>
          </cell>
          <cell r="F123">
            <v>137813.35154980217</v>
          </cell>
        </row>
        <row r="124">
          <cell r="A124">
            <v>1014546191</v>
          </cell>
          <cell r="B124" t="str">
            <v>14.546.191/0001-04</v>
          </cell>
          <cell r="C124" t="str">
            <v>STOCK DISTRIBUIDORA DE PETRÓLEO LTDA</v>
          </cell>
          <cell r="D124">
            <v>206520.97675517801</v>
          </cell>
          <cell r="E124">
            <v>1.0120566834053984E-3</v>
          </cell>
          <cell r="F124">
            <v>36413.799468926234</v>
          </cell>
        </row>
        <row r="125">
          <cell r="A125">
            <v>1006278750</v>
          </cell>
          <cell r="B125" t="str">
            <v>06.278.750/0001-06</v>
          </cell>
          <cell r="C125" t="str">
            <v>SUL COMBUSTÍVEIS LTDA.</v>
          </cell>
          <cell r="D125">
            <v>616163.93384485529</v>
          </cell>
          <cell r="E125">
            <v>3.019513257775702E-3</v>
          </cell>
          <cell r="F125">
            <v>108642.08701476976</v>
          </cell>
        </row>
        <row r="126">
          <cell r="A126">
            <v>1009565834</v>
          </cell>
          <cell r="B126" t="str">
            <v>09.565.834/0001-19</v>
          </cell>
          <cell r="C126" t="str">
            <v>TAG DISTRIBUIDORA DE COMBUSTÍVEIS S/A.</v>
          </cell>
          <cell r="D126">
            <v>106966.82131148547</v>
          </cell>
          <cell r="E126">
            <v>5.2419123767390185E-4</v>
          </cell>
          <cell r="F126">
            <v>18860.40073150699</v>
          </cell>
        </row>
        <row r="127">
          <cell r="A127">
            <v>1001452651</v>
          </cell>
          <cell r="B127" t="str">
            <v>01.452.651/0001-85</v>
          </cell>
          <cell r="C127" t="str">
            <v>TAURUS DISTRIBUIDORA DE PETRÓLEO LTDA</v>
          </cell>
          <cell r="D127">
            <v>1330592.3903536098</v>
          </cell>
          <cell r="E127">
            <v>6.5205721118688827E-3</v>
          </cell>
          <cell r="F127">
            <v>234610.18458504241</v>
          </cell>
        </row>
        <row r="128">
          <cell r="A128">
            <v>1001241994</v>
          </cell>
          <cell r="B128" t="str">
            <v>01.241.994/0003-62</v>
          </cell>
          <cell r="C128" t="str">
            <v>TDC DISTRIBUIDORA DE COMBUSTÍVEIS S/A.</v>
          </cell>
          <cell r="D128">
            <v>2209127.4308645744</v>
          </cell>
          <cell r="E128">
            <v>1.0825835786894871E-2</v>
          </cell>
          <cell r="F128">
            <v>389513.57161247748</v>
          </cell>
        </row>
        <row r="129">
          <cell r="A129">
            <v>1002639582</v>
          </cell>
          <cell r="B129" t="str">
            <v>02.639.582/0001-86</v>
          </cell>
          <cell r="C129" t="str">
            <v>TEMAPE - TERMINAIS MARÍTIMOS DE PERNAMBUCO LTDA.</v>
          </cell>
          <cell r="D129">
            <v>898660.99176965887</v>
          </cell>
          <cell r="E129">
            <v>4.4038909612284871E-3</v>
          </cell>
          <cell r="F129">
            <v>158451.99678500096</v>
          </cell>
        </row>
        <row r="130">
          <cell r="A130">
            <v>1010806429</v>
          </cell>
          <cell r="B130" t="str">
            <v>10.806.429/0001-24</v>
          </cell>
          <cell r="C130" t="str">
            <v>TERRA BRASIL DISTRIBUIDORA DE PETRÓLEO LTDA</v>
          </cell>
          <cell r="D130">
            <v>13.597101945</v>
          </cell>
          <cell r="E130">
            <v>6.663264000874317E-8</v>
          </cell>
          <cell r="F130">
            <v>2.3974423875145794</v>
          </cell>
        </row>
        <row r="131">
          <cell r="A131">
            <v>1005759383</v>
          </cell>
          <cell r="B131" t="str">
            <v>05.759.383/0018-48</v>
          </cell>
          <cell r="C131" t="str">
            <v>TOBRAS DISTRIBUIDORA DE COMBUSTÍVEIS LTDA.</v>
          </cell>
          <cell r="D131">
            <v>1331368.881162052</v>
          </cell>
          <cell r="E131">
            <v>6.5243773074699987E-3</v>
          </cell>
          <cell r="F131">
            <v>234747.09552277054</v>
          </cell>
        </row>
        <row r="132">
          <cell r="A132">
            <v>71770689</v>
          </cell>
          <cell r="B132" t="str">
            <v>71.770.689/0001-81</v>
          </cell>
          <cell r="C132" t="str">
            <v>TOTAL BRASIL DISTRIBUIDORA LTDA</v>
          </cell>
          <cell r="D132">
            <v>1291565.6789573159</v>
          </cell>
          <cell r="E132">
            <v>6.329321592330738E-3</v>
          </cell>
          <cell r="F132">
            <v>227728.99089205996</v>
          </cell>
        </row>
        <row r="133">
          <cell r="A133">
            <v>1068110501</v>
          </cell>
          <cell r="B133" t="str">
            <v>68.110.501/0001-64</v>
          </cell>
          <cell r="C133" t="str">
            <v>TOWER BRASIL PETRÓLEO LTDA.</v>
          </cell>
          <cell r="D133">
            <v>151541.97984212503</v>
          </cell>
          <cell r="E133">
            <v>7.4263193950279164E-4</v>
          </cell>
          <cell r="F133">
            <v>26719.897183310444</v>
          </cell>
        </row>
        <row r="134">
          <cell r="A134">
            <v>1001136600</v>
          </cell>
          <cell r="B134" t="str">
            <v>01.136.600/0001-44</v>
          </cell>
          <cell r="C134" t="str">
            <v>TRANSO COMBUSTÍVEIS LTDA</v>
          </cell>
          <cell r="D134">
            <v>53261.053941642116</v>
          </cell>
          <cell r="E134">
            <v>2.61005959073854E-4</v>
          </cell>
          <cell r="F134">
            <v>9390.9944074772666</v>
          </cell>
        </row>
        <row r="135">
          <cell r="A135">
            <v>1001561464</v>
          </cell>
          <cell r="B135" t="str">
            <v>01.561.464/0001-30</v>
          </cell>
          <cell r="C135" t="str">
            <v>TRIANGULO DISTRIBUIDORA DE PETRÓLEO LTDA</v>
          </cell>
          <cell r="D135">
            <v>358894.72350590513</v>
          </cell>
          <cell r="E135">
            <v>1.758764699208585E-3</v>
          </cell>
          <cell r="F135">
            <v>63280.353877524889</v>
          </cell>
        </row>
        <row r="136">
          <cell r="A136">
            <v>1076994177</v>
          </cell>
          <cell r="B136" t="str">
            <v>76.994.177/0001-12</v>
          </cell>
          <cell r="C136" t="str">
            <v>UNI COMBUSTÍVEIS LTDA</v>
          </cell>
          <cell r="D136">
            <v>75821.118654131948</v>
          </cell>
          <cell r="E136">
            <v>3.7156162576237677E-4</v>
          </cell>
          <cell r="F136">
            <v>13368.787294930316</v>
          </cell>
        </row>
        <row r="137">
          <cell r="A137">
            <v>1019924948</v>
          </cell>
          <cell r="B137" t="str">
            <v>19.924.948/0001-61</v>
          </cell>
          <cell r="C137" t="str">
            <v>VAISHIA DISTRIBUIDORA E TRANSPORTADORA DE COMBUSTIVEIS EIRELI</v>
          </cell>
          <cell r="D137">
            <v>54826.276256308134</v>
          </cell>
          <cell r="E137">
            <v>2.6867633585330765E-4</v>
          </cell>
          <cell r="F137">
            <v>9666.9745640020101</v>
          </cell>
        </row>
        <row r="138">
          <cell r="A138">
            <v>5034274233</v>
          </cell>
          <cell r="B138" t="str">
            <v>34.274.233/0001-02</v>
          </cell>
          <cell r="C138" t="str">
            <v>VIBRA ENERGIA S.A</v>
          </cell>
          <cell r="D138">
            <v>55231250.915598013</v>
          </cell>
          <cell r="E138">
            <v>0.27066091541991516</v>
          </cell>
          <cell r="F138">
            <v>9738379.7368085478</v>
          </cell>
        </row>
        <row r="139">
          <cell r="A139">
            <v>1001602498</v>
          </cell>
          <cell r="B139" t="str">
            <v>01.602.498/0001-25</v>
          </cell>
          <cell r="C139" t="str">
            <v>WALENDOWSKY DISTRIBUIDORA DE COMBUSTÍVEIS LTDA</v>
          </cell>
          <cell r="D139">
            <v>123905.64370126075</v>
          </cell>
          <cell r="E139">
            <v>6.0719998902661039E-4</v>
          </cell>
          <cell r="F139">
            <v>21847.05560517744</v>
          </cell>
        </row>
        <row r="140">
          <cell r="A140">
            <v>1003908643</v>
          </cell>
          <cell r="B140" t="str">
            <v>03.908.643/0001-26</v>
          </cell>
          <cell r="C140" t="str">
            <v>WATT DISTRIBUIDORA BRASILEIRA DE COMBUSTÍVEIS E DERIVADOS DE PETRÓLEO LTDA</v>
          </cell>
          <cell r="D140">
            <v>281570.86826080224</v>
          </cell>
          <cell r="E140">
            <v>1.3798389081483998E-3</v>
          </cell>
          <cell r="F140">
            <v>49646.603915179425</v>
          </cell>
        </row>
        <row r="141">
          <cell r="A141">
            <v>1011775945</v>
          </cell>
          <cell r="B141" t="str">
            <v>11.775.945/0001-00</v>
          </cell>
          <cell r="C141" t="str">
            <v>YPETRO DISTRIBUIDORA DE COMBUSTIVEIS S.A.</v>
          </cell>
          <cell r="D141">
            <v>77719.413757888891</v>
          </cell>
          <cell r="E141">
            <v>3.8086422677181537E-4</v>
          </cell>
          <cell r="F141">
            <v>13703.494879249916</v>
          </cell>
        </row>
        <row r="142">
          <cell r="F1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2"/>
  <sheetViews>
    <sheetView workbookViewId="0"/>
  </sheetViews>
  <sheetFormatPr defaultRowHeight="15"/>
  <cols>
    <col min="1" max="1" width="20" customWidth="1"/>
    <col min="2" max="2" width="18" bestFit="1" customWidth="1"/>
    <col min="3" max="3" width="78.42578125" bestFit="1" customWidth="1"/>
    <col min="4" max="4" width="22.5703125" customWidth="1"/>
    <col min="5" max="5" width="19" customWidth="1"/>
    <col min="6" max="6" width="10.5703125" customWidth="1"/>
  </cols>
  <sheetData>
    <row r="1" spans="1:6" ht="62.2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</row>
    <row r="2" spans="1:6">
      <c r="A2" s="5">
        <v>1011989750</v>
      </c>
      <c r="B2" s="5" t="str">
        <f>VLOOKUP(A2,'[1]Meta 2022 Preliminar Publicação'!$A$1:F249,2,FALSE)</f>
        <v>11.989.750/0001-54</v>
      </c>
      <c r="C2" s="5" t="s">
        <v>6</v>
      </c>
      <c r="D2" s="5">
        <v>945450.20622418425</v>
      </c>
      <c r="E2" s="6">
        <v>3.8386599873334671E-3</v>
      </c>
      <c r="F2" s="7">
        <v>138109.64292955579</v>
      </c>
    </row>
    <row r="3" spans="1:6">
      <c r="A3" s="5">
        <v>1007013489</v>
      </c>
      <c r="B3" s="5" t="str">
        <f>VLOOKUP(A3,'[1]Meta 2022 Preliminar Publicação'!$A$1:F218,2,FALSE)</f>
        <v>07.013.489/0001-85</v>
      </c>
      <c r="C3" s="5" t="s">
        <v>7</v>
      </c>
      <c r="D3" s="5">
        <v>55416.149956034671</v>
      </c>
      <c r="E3" s="6">
        <v>2.249973145998349E-4</v>
      </c>
      <c r="F3" s="7">
        <v>8095.0901830401363</v>
      </c>
    </row>
    <row r="4" spans="1:6">
      <c r="A4" s="5">
        <v>1009201095</v>
      </c>
      <c r="B4" s="5" t="str">
        <f>VLOOKUP(A4,'[1]Meta 2022 Preliminar Publicação'!$A$1:F232,2,FALSE)</f>
        <v>09.201.095/0001-86</v>
      </c>
      <c r="C4" s="5" t="s">
        <v>8</v>
      </c>
      <c r="D4" s="5">
        <v>177742.48310462644</v>
      </c>
      <c r="E4" s="6">
        <v>7.2165932531537223E-4</v>
      </c>
      <c r="F4" s="7">
        <v>25964.297975066253</v>
      </c>
    </row>
    <row r="5" spans="1:6">
      <c r="A5" s="5">
        <v>5023314594</v>
      </c>
      <c r="B5" s="5" t="str">
        <f>VLOOKUP(A5,'[1]Meta 2022 Preliminar Publicação'!$A$1:F280,2,FALSE)</f>
        <v>23.314.594/0001-00</v>
      </c>
      <c r="C5" s="5" t="s">
        <v>9</v>
      </c>
      <c r="D5" s="5">
        <v>6395237.5120283086</v>
      </c>
      <c r="E5" s="6">
        <v>2.5965558191539527E-2</v>
      </c>
      <c r="F5" s="7">
        <v>934204.6396745895</v>
      </c>
    </row>
    <row r="6" spans="1:6">
      <c r="A6" s="5">
        <v>1030474838</v>
      </c>
      <c r="B6" s="5" t="str">
        <f>VLOOKUP(A6,'[1]Meta 2022 Preliminar Publicação'!$A$1:F261,2,FALSE)</f>
        <v>30.474.838/0001-88</v>
      </c>
      <c r="C6" s="5" t="s">
        <v>10</v>
      </c>
      <c r="D6" s="5">
        <v>44669.743193791794</v>
      </c>
      <c r="E6" s="6">
        <v>1.8136540106884356E-4</v>
      </c>
      <c r="F6" s="7">
        <v>6525.2746698187038</v>
      </c>
    </row>
    <row r="7" spans="1:6">
      <c r="A7" s="5">
        <v>1010354704</v>
      </c>
      <c r="B7" s="5" t="str">
        <f>VLOOKUP(A7,'[1]Meta 2022 Preliminar Publicação'!$A$1:F237,2,FALSE)</f>
        <v>10.354.704/0001-16</v>
      </c>
      <c r="C7" s="5" t="s">
        <v>11</v>
      </c>
      <c r="D7" s="5">
        <v>45254.200706844975</v>
      </c>
      <c r="E7" s="6">
        <v>1.8373838026424045E-4</v>
      </c>
      <c r="F7" s="7">
        <v>6610.6511580820434</v>
      </c>
    </row>
    <row r="8" spans="1:6">
      <c r="A8" s="5">
        <v>1001973067</v>
      </c>
      <c r="B8" s="5" t="str">
        <f>VLOOKUP(A8,'[1]Meta 2022 Preliminar Publicação'!$A$1:F172,2,FALSE)</f>
        <v>01.973.067/0008-41</v>
      </c>
      <c r="C8" s="5" t="s">
        <v>12</v>
      </c>
      <c r="D8" s="5">
        <v>247526.71926137549</v>
      </c>
      <c r="E8" s="6">
        <v>1.0049930781857196E-3</v>
      </c>
      <c r="F8" s="7">
        <v>36158.252002757356</v>
      </c>
    </row>
    <row r="9" spans="1:6">
      <c r="A9" s="5">
        <v>1011441933</v>
      </c>
      <c r="B9" s="5" t="str">
        <f>VLOOKUP(A9,'[1]Meta 2022 Preliminar Publicação'!$A$1:F245,2,FALSE)</f>
        <v>11.441.933/0001-30</v>
      </c>
      <c r="C9" s="5" t="s">
        <v>13</v>
      </c>
      <c r="D9" s="5">
        <v>475217.47179571574</v>
      </c>
      <c r="E9" s="6">
        <v>1.9294493588924474E-3</v>
      </c>
      <c r="F9" s="7">
        <v>69418.902139442682</v>
      </c>
    </row>
    <row r="10" spans="1:6">
      <c r="A10" s="5">
        <v>1007489111</v>
      </c>
      <c r="B10" s="5" t="str">
        <f>VLOOKUP(A10,'[1]Meta 2022 Preliminar Publicação'!$A$1:F223,2,FALSE)</f>
        <v>07.489.111/0001-52</v>
      </c>
      <c r="C10" s="5" t="s">
        <v>14</v>
      </c>
      <c r="D10" s="5">
        <v>5771.9539790062272</v>
      </c>
      <c r="E10" s="6">
        <v>2.3434939928171804E-5</v>
      </c>
      <c r="F10" s="7">
        <v>843.15651717924152</v>
      </c>
    </row>
    <row r="11" spans="1:6">
      <c r="A11" s="5">
        <v>1003933842</v>
      </c>
      <c r="B11" s="5" t="str">
        <f>VLOOKUP(A11,'[1]Meta 2022 Preliminar Publicação'!$A$1:F197,2,FALSE)</f>
        <v>03.933.842/0001-94</v>
      </c>
      <c r="C11" s="5" t="s">
        <v>15</v>
      </c>
      <c r="D11" s="5">
        <v>197505.63914555221</v>
      </c>
      <c r="E11" s="6">
        <v>8.0190050123166439E-4</v>
      </c>
      <c r="F11" s="7">
        <v>28851.26378881757</v>
      </c>
    </row>
    <row r="12" spans="1:6">
      <c r="A12" s="5">
        <v>1001382912</v>
      </c>
      <c r="B12" s="5" t="str">
        <f>VLOOKUP(A12,'[1]Meta 2022 Preliminar Publicação'!$A$1:F156,2,FALSE)</f>
        <v>01.382.912/0001-38</v>
      </c>
      <c r="C12" s="5" t="s">
        <v>16</v>
      </c>
      <c r="D12" s="5">
        <v>21373.124700736869</v>
      </c>
      <c r="E12" s="6">
        <v>8.6777873708087147E-5</v>
      </c>
      <c r="F12" s="7">
        <v>3122.147101216774</v>
      </c>
    </row>
    <row r="13" spans="1:6">
      <c r="A13" s="5">
        <v>1002377759</v>
      </c>
      <c r="B13" s="5" t="str">
        <f>VLOOKUP(A13,'[1]Meta 2022 Preliminar Publicação'!$A$1:F180,2,FALSE)</f>
        <v>02.377.759/0001-13</v>
      </c>
      <c r="C13" s="5" t="s">
        <v>17</v>
      </c>
      <c r="D13" s="5">
        <v>1275389.4089828155</v>
      </c>
      <c r="E13" s="6">
        <v>5.1782592677020673E-3</v>
      </c>
      <c r="F13" s="7">
        <v>186306.56031501974</v>
      </c>
    </row>
    <row r="14" spans="1:6">
      <c r="A14" s="5">
        <v>1003987364</v>
      </c>
      <c r="B14" s="5" t="str">
        <f>VLOOKUP(A14,'[1]Meta 2022 Preliminar Publicação'!$A$1:F199,2,FALSE)</f>
        <v>03.987.364/0001-03</v>
      </c>
      <c r="C14" s="5" t="s">
        <v>18</v>
      </c>
      <c r="D14" s="5">
        <v>2774097.3944561007</v>
      </c>
      <c r="E14" s="6">
        <v>1.1263223170252948E-2</v>
      </c>
      <c r="F14" s="7">
        <v>405235.09125904809</v>
      </c>
    </row>
    <row r="15" spans="1:6">
      <c r="A15" s="5">
        <v>1001595949</v>
      </c>
      <c r="B15" s="5" t="str">
        <f>VLOOKUP(A15,'[1]Meta 2022 Preliminar Publicação'!$A$1:F163,2,FALSE)</f>
        <v>01.595.949/0001-44</v>
      </c>
      <c r="C15" s="5" t="s">
        <v>19</v>
      </c>
      <c r="D15" s="5">
        <v>85.306869740399989</v>
      </c>
      <c r="E15" s="6">
        <v>3.4635781489215052E-7</v>
      </c>
      <c r="F15" s="7">
        <v>12.461472049741246</v>
      </c>
    </row>
    <row r="16" spans="1:6">
      <c r="A16" s="5">
        <v>1005552292</v>
      </c>
      <c r="B16" s="5" t="str">
        <f>VLOOKUP(A16,'[1]Meta 2022 Preliminar Publicação'!$A$1:F210,2,FALSE)</f>
        <v>05.552.292/0001-99</v>
      </c>
      <c r="C16" s="5" t="s">
        <v>20</v>
      </c>
      <c r="D16" s="5">
        <v>764333.02519198169</v>
      </c>
      <c r="E16" s="6">
        <v>3.1032989167345871E-3</v>
      </c>
      <c r="F16" s="7">
        <v>111652.37523201836</v>
      </c>
    </row>
    <row r="17" spans="1:6">
      <c r="A17" s="5">
        <v>1021873748</v>
      </c>
      <c r="B17" s="5" t="str">
        <f>VLOOKUP(A17,'[1]Meta 2022 Preliminar Publicação'!$A$1:F257,2,FALSE)</f>
        <v>21.873.748/0001-79 </v>
      </c>
      <c r="C17" s="5" t="s">
        <v>21</v>
      </c>
      <c r="D17" s="5">
        <v>68166.517356673678</v>
      </c>
      <c r="E17" s="6">
        <v>2.7676558842580553E-4</v>
      </c>
      <c r="F17" s="7">
        <v>9957.6406138613947</v>
      </c>
    </row>
    <row r="18" spans="1:6">
      <c r="A18" s="5">
        <v>1013485658</v>
      </c>
      <c r="B18" s="5" t="str">
        <f>VLOOKUP(A18,'[1]Meta 2022 Preliminar Publicação'!$A$1:F251,2,FALSE)</f>
        <v>13.485.658/0001-82</v>
      </c>
      <c r="C18" s="5" t="s">
        <v>22</v>
      </c>
      <c r="D18" s="5">
        <v>805789.08032073465</v>
      </c>
      <c r="E18" s="6">
        <v>3.2716162950669372E-3</v>
      </c>
      <c r="F18" s="7">
        <v>117708.20020662567</v>
      </c>
    </row>
    <row r="19" spans="1:6">
      <c r="A19" s="5">
        <v>1011920216</v>
      </c>
      <c r="B19" s="5" t="str">
        <f>VLOOKUP(A19,'[1]Meta 2022 Preliminar Publicação'!$A$1:F248,2,FALSE)</f>
        <v>11.920.216/0001-91</v>
      </c>
      <c r="C19" s="5" t="s">
        <v>23</v>
      </c>
      <c r="D19" s="5">
        <v>1411.2042886675999</v>
      </c>
      <c r="E19" s="6">
        <v>5.7296866627127254E-6</v>
      </c>
      <c r="F19" s="7">
        <v>206.14615040056935</v>
      </c>
    </row>
    <row r="20" spans="1:6">
      <c r="A20" s="5">
        <v>1026723599</v>
      </c>
      <c r="B20" s="5" t="str">
        <f>VLOOKUP(A20,'[1]Meta 2022 Preliminar Publicação'!$A$1:F260,2,FALSE)</f>
        <v>26.723.599/0001-85</v>
      </c>
      <c r="C20" s="5" t="s">
        <v>24</v>
      </c>
      <c r="D20" s="5">
        <v>55110.434047211536</v>
      </c>
      <c r="E20" s="6">
        <v>2.2375606527864919E-4</v>
      </c>
      <c r="F20" s="7">
        <v>8050.4317602829296</v>
      </c>
    </row>
    <row r="21" spans="1:6">
      <c r="A21" s="5">
        <v>1030630087</v>
      </c>
      <c r="B21" s="5" t="str">
        <f>VLOOKUP(A21,'[1]Meta 2022 Preliminar Publicação'!$A$1:F262,2,FALSE)</f>
        <v>30.630.087/0001-41</v>
      </c>
      <c r="C21" s="5" t="s">
        <v>25</v>
      </c>
      <c r="D21" s="5">
        <v>80640.341138205127</v>
      </c>
      <c r="E21" s="6">
        <v>3.2741105650438515E-4</v>
      </c>
      <c r="F21" s="7">
        <v>11779.794056837123</v>
      </c>
    </row>
    <row r="22" spans="1:6">
      <c r="A22" s="5">
        <v>1007115453</v>
      </c>
      <c r="B22" s="5" t="str">
        <f>VLOOKUP(A22,'[1]Meta 2022 Preliminar Publicação'!$A$1:F219,2,FALSE)</f>
        <v>07.115.453/0001-02</v>
      </c>
      <c r="C22" s="5" t="s">
        <v>26</v>
      </c>
      <c r="D22" s="5">
        <v>87207.373375672541</v>
      </c>
      <c r="E22" s="6">
        <v>3.5407412529377168E-4</v>
      </c>
      <c r="F22" s="7">
        <v>12739.094156887497</v>
      </c>
    </row>
    <row r="23" spans="1:6">
      <c r="A23" s="5">
        <v>1001466091</v>
      </c>
      <c r="B23" s="5" t="str">
        <f>VLOOKUP(A23,'[1]Meta 2022 Preliminar Publicação'!$A$1:F159,2,FALSE)</f>
        <v>01.466.091/0021-61</v>
      </c>
      <c r="C23" s="5" t="s">
        <v>27</v>
      </c>
      <c r="D23" s="5">
        <v>3356657.713620645</v>
      </c>
      <c r="E23" s="6">
        <v>1.3628499493282162E-2</v>
      </c>
      <c r="F23" s="7">
        <v>490334.44089699752</v>
      </c>
    </row>
    <row r="24" spans="1:6">
      <c r="A24" s="5">
        <v>1001560835</v>
      </c>
      <c r="B24" s="5" t="str">
        <f>VLOOKUP(A24,'[1]Meta 2022 Preliminar Publicação'!$A$1:F161,2,FALSE)</f>
        <v>01.560.835/0001-69</v>
      </c>
      <c r="C24" s="5" t="s">
        <v>28</v>
      </c>
      <c r="D24" s="5">
        <v>8843.4402440854683</v>
      </c>
      <c r="E24" s="6">
        <v>3.5905603480608824E-5</v>
      </c>
      <c r="F24" s="7">
        <v>1291.8336326322606</v>
      </c>
    </row>
    <row r="25" spans="1:6">
      <c r="A25" s="5">
        <v>1010204914</v>
      </c>
      <c r="B25" s="5" t="str">
        <f>VLOOKUP(A25,'[1]Meta 2022 Preliminar Publicação'!$A$1:F236,2,FALSE)</f>
        <v>10.204.914/0001-28</v>
      </c>
      <c r="C25" s="5" t="s">
        <v>29</v>
      </c>
      <c r="D25" s="5">
        <v>500639.10725297552</v>
      </c>
      <c r="E25" s="6">
        <v>2.0326647521515841E-3</v>
      </c>
      <c r="F25" s="7">
        <v>73132.448313079003</v>
      </c>
    </row>
    <row r="26" spans="1:6">
      <c r="A26" s="5">
        <v>1007723581</v>
      </c>
      <c r="B26" s="5" t="str">
        <f>VLOOKUP(A26,'[1]Meta 2022 Preliminar Publicação'!$A$1:F225,2,FALSE)</f>
        <v>07.723.581/0001-39</v>
      </c>
      <c r="C26" s="5" t="s">
        <v>30</v>
      </c>
      <c r="D26" s="5">
        <v>48086.527590595848</v>
      </c>
      <c r="E26" s="6">
        <v>1.9523802330004229E-4</v>
      </c>
      <c r="F26" s="7">
        <v>7024.3923070070878</v>
      </c>
    </row>
    <row r="27" spans="1:6">
      <c r="A27" s="5">
        <v>1003565937</v>
      </c>
      <c r="B27" s="5" t="str">
        <f>VLOOKUP(A27,'[1]Meta 2022 Preliminar Publicação'!$A$1:F192,2,FALSE)</f>
        <v>03.565.937/0001-00</v>
      </c>
      <c r="C27" s="5" t="s">
        <v>31</v>
      </c>
      <c r="D27" s="5">
        <v>393100.05685314734</v>
      </c>
      <c r="E27" s="6">
        <v>1.5960411762847302E-3</v>
      </c>
      <c r="F27" s="7">
        <v>57423.339833407204</v>
      </c>
    </row>
    <row r="28" spans="1:6">
      <c r="A28" s="5">
        <v>1005315244</v>
      </c>
      <c r="B28" s="5" t="str">
        <f>VLOOKUP(A28,'[1]Meta 2022 Preliminar Publicação'!$A$1:F205,2,FALSE)</f>
        <v>05.315.244/0001-87</v>
      </c>
      <c r="C28" s="5" t="s">
        <v>32</v>
      </c>
      <c r="D28" s="5">
        <v>293547.24118865939</v>
      </c>
      <c r="E28" s="6">
        <v>1.1918428297172966E-3</v>
      </c>
      <c r="F28" s="7">
        <v>42880.845968009366</v>
      </c>
    </row>
    <row r="29" spans="1:6">
      <c r="A29" s="5">
        <v>1086910148</v>
      </c>
      <c r="B29" s="5" t="str">
        <f>VLOOKUP(A29,'[1]Meta 2022 Preliminar Publicação'!$A$1:F276,2,FALSE)</f>
        <v>86.910.148/0001-89</v>
      </c>
      <c r="C29" s="5" t="s">
        <v>33</v>
      </c>
      <c r="D29" s="5">
        <v>779527.62018550793</v>
      </c>
      <c r="E29" s="6">
        <v>3.1649910962289734E-3</v>
      </c>
      <c r="F29" s="7">
        <v>113871.97397471251</v>
      </c>
    </row>
    <row r="30" spans="1:6">
      <c r="A30" s="5">
        <v>1006536758</v>
      </c>
      <c r="B30" s="5" t="str">
        <f>VLOOKUP(A30,'[1]Meta 2022 Preliminar Publicação'!$A$1:F215,2,FALSE)</f>
        <v>06.536.758/0001-25</v>
      </c>
      <c r="C30" s="5" t="s">
        <v>34</v>
      </c>
      <c r="D30" s="5">
        <v>59089.730940229609</v>
      </c>
      <c r="E30" s="6">
        <v>2.3991256686951861E-4</v>
      </c>
      <c r="F30" s="7">
        <v>8631.7201976721972</v>
      </c>
    </row>
    <row r="31" spans="1:6">
      <c r="A31" s="5">
        <v>1041080722</v>
      </c>
      <c r="B31" s="5" t="str">
        <f>VLOOKUP(A31,'[1]Meta 2022 Preliminar Publicação'!$A$1:F268,2,FALSE)</f>
        <v>41.080.722/0002-61</v>
      </c>
      <c r="C31" s="5" t="s">
        <v>35</v>
      </c>
      <c r="D31" s="5">
        <v>1202192.2100759759</v>
      </c>
      <c r="E31" s="6">
        <v>4.8810684090203477E-3</v>
      </c>
      <c r="F31" s="7">
        <v>175614.04690932675</v>
      </c>
    </row>
    <row r="32" spans="1:6">
      <c r="A32" s="5">
        <v>1002368373</v>
      </c>
      <c r="B32" s="5" t="str">
        <f>VLOOKUP(A32,'[1]Meta 2022 Preliminar Publicação'!$A$1:F179,2,FALSE)</f>
        <v>02.368.373/0001-45</v>
      </c>
      <c r="C32" s="5" t="s">
        <v>36</v>
      </c>
      <c r="D32" s="5">
        <v>177038.16132579828</v>
      </c>
      <c r="E32" s="6">
        <v>7.1879968044693155E-4</v>
      </c>
      <c r="F32" s="7">
        <v>25861.411933325417</v>
      </c>
    </row>
    <row r="33" spans="1:6">
      <c r="A33" s="5">
        <v>1097471676</v>
      </c>
      <c r="B33" s="5" t="str">
        <f>VLOOKUP(A33,'[1]Meta 2022 Preliminar Publicação'!$A$1:F277,2,FALSE)</f>
        <v>97.471.676/0001-03</v>
      </c>
      <c r="C33" s="5" t="s">
        <v>37</v>
      </c>
      <c r="D33" s="5">
        <v>115946.2966339829</v>
      </c>
      <c r="E33" s="6">
        <v>4.707581706982363E-4</v>
      </c>
      <c r="F33" s="7">
        <v>16937.223686348931</v>
      </c>
    </row>
    <row r="34" spans="1:6">
      <c r="A34" s="5">
        <v>1001902563</v>
      </c>
      <c r="B34" s="5" t="str">
        <f>VLOOKUP(A34,'[1]Meta 2022 Preliminar Publicação'!$A$1:F169,2,FALSE)</f>
        <v>01.902.563/0001-38</v>
      </c>
      <c r="C34" s="5" t="s">
        <v>38</v>
      </c>
      <c r="D34" s="5">
        <v>432113.05952856207</v>
      </c>
      <c r="E34" s="6">
        <v>1.7544394201794886E-3</v>
      </c>
      <c r="F34" s="7">
        <v>63122.288158385112</v>
      </c>
    </row>
    <row r="35" spans="1:6">
      <c r="A35" s="5">
        <v>1001317309</v>
      </c>
      <c r="B35" s="5" t="str">
        <f>VLOOKUP(A35,'[1]Meta 2022 Preliminar Publicação'!$A$1:F154,2,FALSE)</f>
        <v>01.317.309/0001-72</v>
      </c>
      <c r="C35" s="5" t="s">
        <v>39</v>
      </c>
      <c r="D35" s="5">
        <v>910143.38337275584</v>
      </c>
      <c r="E35" s="6">
        <v>3.69530935155444E-3</v>
      </c>
      <c r="F35" s="7">
        <v>132952.08659831138</v>
      </c>
    </row>
    <row r="36" spans="1:6">
      <c r="A36" s="5">
        <v>1003128979</v>
      </c>
      <c r="B36" s="5" t="str">
        <f>VLOOKUP(A36,'[1]Meta 2022 Preliminar Publicação'!$A$1:F191,2,FALSE)</f>
        <v>03.128.979/0007-61</v>
      </c>
      <c r="C36" s="5" t="s">
        <v>40</v>
      </c>
      <c r="D36" s="5">
        <v>2292365.1622421872</v>
      </c>
      <c r="E36" s="6">
        <v>9.307322973463629E-3</v>
      </c>
      <c r="F36" s="7">
        <v>334864.52479164232</v>
      </c>
    </row>
    <row r="37" spans="1:6">
      <c r="A37" s="5">
        <v>1001911853</v>
      </c>
      <c r="B37" s="5" t="str">
        <f>VLOOKUP(A37,'[1]Meta 2022 Preliminar Publicação'!$A$1:F170,2,FALSE)</f>
        <v>01.911.853/0001-48</v>
      </c>
      <c r="C37" s="5" t="s">
        <v>41</v>
      </c>
      <c r="D37" s="5">
        <v>56811.557362215033</v>
      </c>
      <c r="E37" s="6">
        <v>2.3066286371164419E-4</v>
      </c>
      <c r="F37" s="7">
        <v>8298.928753638671</v>
      </c>
    </row>
    <row r="38" spans="1:6">
      <c r="A38" s="5">
        <v>1001256137</v>
      </c>
      <c r="B38" s="5" t="str">
        <f>VLOOKUP(A38,'[1]Meta 2022 Preliminar Publicação'!$A$1:F153,2,FALSE)</f>
        <v>01.256.137/0001-74</v>
      </c>
      <c r="C38" s="5" t="s">
        <v>42</v>
      </c>
      <c r="D38" s="5">
        <v>1276874.3052801643</v>
      </c>
      <c r="E38" s="6">
        <v>5.184288154220308E-3</v>
      </c>
      <c r="F38" s="7">
        <v>186523.47125973602</v>
      </c>
    </row>
    <row r="39" spans="1:6">
      <c r="A39" s="5">
        <v>1002494950</v>
      </c>
      <c r="B39" s="5" t="str">
        <f>VLOOKUP(A39,'[1]Meta 2022 Preliminar Publicação'!$A$1:F182,2,FALSE)</f>
        <v>02.494.950/0001-45</v>
      </c>
      <c r="C39" s="5" t="s">
        <v>43</v>
      </c>
      <c r="D39" s="5">
        <v>192916.86275410556</v>
      </c>
      <c r="E39" s="6">
        <v>7.8326942768733234E-4</v>
      </c>
      <c r="F39" s="7">
        <v>28180.943697146879</v>
      </c>
    </row>
    <row r="40" spans="1:6">
      <c r="A40" s="5">
        <v>1002284585</v>
      </c>
      <c r="B40" s="5" t="str">
        <f>VLOOKUP(A40,'[1]Meta 2022 Preliminar Publicação'!$A$1:F176,2,FALSE)</f>
        <v>02.284.585/0001-44</v>
      </c>
      <c r="C40" s="5" t="s">
        <v>44</v>
      </c>
      <c r="D40" s="5">
        <v>376799.17607145803</v>
      </c>
      <c r="E40" s="6">
        <v>1.5298573218595862E-3</v>
      </c>
      <c r="F40" s="7">
        <v>55042.136879115882</v>
      </c>
    </row>
    <row r="41" spans="1:6">
      <c r="A41" s="5">
        <v>1058823121</v>
      </c>
      <c r="B41" s="5" t="str">
        <f>VLOOKUP(A41,'[1]Meta 2022 Preliminar Publicação'!$A$1:F270,2,FALSE)</f>
        <v>58.823.121/0001-13</v>
      </c>
      <c r="C41" s="5" t="s">
        <v>45</v>
      </c>
      <c r="D41" s="5">
        <v>272009.10245447</v>
      </c>
      <c r="E41" s="6">
        <v>1.1043949759685977E-3</v>
      </c>
      <c r="F41" s="7">
        <v>39734.5939175436</v>
      </c>
    </row>
    <row r="42" spans="1:6">
      <c r="A42" s="5">
        <v>1013569712</v>
      </c>
      <c r="B42" s="5" t="str">
        <f>VLOOKUP(A42,'[1]Meta 2022 Preliminar Publicação'!$A$1:F252,2,FALSE)</f>
        <v>13.569.712/0001-78</v>
      </c>
      <c r="C42" s="5" t="s">
        <v>46</v>
      </c>
      <c r="D42" s="5">
        <v>13067.79037841872</v>
      </c>
      <c r="E42" s="6">
        <v>5.3057055483472658E-5</v>
      </c>
      <c r="F42" s="7">
        <v>1908.9190008741132</v>
      </c>
    </row>
    <row r="43" spans="1:6">
      <c r="A43" s="5">
        <v>1008543600</v>
      </c>
      <c r="B43" s="5" t="str">
        <f>VLOOKUP(A43,'[1]Meta 2022 Preliminar Publicação'!$A$1:F227,2,FALSE)</f>
        <v>08.543.600/0001-08</v>
      </c>
      <c r="C43" s="5" t="s">
        <v>47</v>
      </c>
      <c r="D43" s="5">
        <v>18148.323000148597</v>
      </c>
      <c r="E43" s="6">
        <v>7.3684728057857269E-5</v>
      </c>
      <c r="F43" s="7">
        <v>2651.0739463802479</v>
      </c>
    </row>
    <row r="44" spans="1:6">
      <c r="A44" s="5">
        <v>1002798067</v>
      </c>
      <c r="B44" s="5" t="str">
        <f>VLOOKUP(A44,'[1]Meta 2022 Preliminar Publicação'!$A$1:F184,2,FALSE)</f>
        <v>02.798.067/0001-49</v>
      </c>
      <c r="C44" s="5" t="s">
        <v>48</v>
      </c>
      <c r="D44" s="5">
        <v>1892.1655227185195</v>
      </c>
      <c r="E44" s="6">
        <v>7.6824564991942149E-6</v>
      </c>
      <c r="F44" s="7">
        <v>276.40409086156097</v>
      </c>
    </row>
    <row r="45" spans="1:6">
      <c r="A45" s="5">
        <v>1003851841</v>
      </c>
      <c r="B45" s="5" t="str">
        <f>VLOOKUP(A45,'[1]Meta 2022 Preliminar Publicação'!$A$1:F195,2,FALSE)</f>
        <v>03.851.841/0001-09</v>
      </c>
      <c r="C45" s="5" t="s">
        <v>49</v>
      </c>
      <c r="D45" s="5">
        <v>26974.145716469557</v>
      </c>
      <c r="E45" s="6">
        <v>1.095188019132567E-4</v>
      </c>
      <c r="F45" s="7">
        <v>3940.3340426667128</v>
      </c>
    </row>
    <row r="46" spans="1:6">
      <c r="A46" s="5">
        <v>1001804345</v>
      </c>
      <c r="B46" s="5" t="str">
        <f>VLOOKUP(A46,'[1]Meta 2022 Preliminar Publicação'!$A$1:F168,2,FALSE)</f>
        <v>01.804.345/0001-60</v>
      </c>
      <c r="C46" s="5" t="s">
        <v>50</v>
      </c>
      <c r="D46" s="5">
        <v>678984.6039251145</v>
      </c>
      <c r="E46" s="6">
        <v>2.7567723968371259E-3</v>
      </c>
      <c r="F46" s="7">
        <v>99184.833411023385</v>
      </c>
    </row>
    <row r="47" spans="1:6">
      <c r="A47" s="5">
        <v>1010383235</v>
      </c>
      <c r="B47" s="5" t="str">
        <f>VLOOKUP(A47,'[1]Meta 2022 Preliminar Publicação'!$A$1:F238,2,FALSE)</f>
        <v>10.383.235/0001-63</v>
      </c>
      <c r="C47" s="5" t="s">
        <v>51</v>
      </c>
      <c r="D47" s="5">
        <v>86.529805823999993</v>
      </c>
      <c r="E47" s="6">
        <v>3.513231063271481E-7</v>
      </c>
      <c r="F47" s="7">
        <v>12.640116323886781</v>
      </c>
    </row>
    <row r="48" spans="1:6">
      <c r="A48" s="5">
        <v>1005380369</v>
      </c>
      <c r="B48" s="5" t="str">
        <f>VLOOKUP(A48,'[1]Meta 2022 Preliminar Publicação'!$A$1:F206,2,FALSE)</f>
        <v>05.380.369/0001-90</v>
      </c>
      <c r="C48" s="5" t="s">
        <v>52</v>
      </c>
      <c r="D48" s="5">
        <v>563131.1461999485</v>
      </c>
      <c r="E48" s="6">
        <v>2.2863911650852211E-3</v>
      </c>
      <c r="F48" s="7">
        <v>82261.171463264458</v>
      </c>
    </row>
    <row r="49" spans="1:6">
      <c r="A49" s="5">
        <v>1002909530</v>
      </c>
      <c r="B49" s="5" t="str">
        <f>VLOOKUP(A49,'[1]Meta 2022 Preliminar Publicação'!$A$1:F187,2,FALSE)</f>
        <v>02.909.530/0003-44</v>
      </c>
      <c r="C49" s="5" t="s">
        <v>53</v>
      </c>
      <c r="D49" s="5">
        <v>1095207.5770534936</v>
      </c>
      <c r="E49" s="6">
        <v>4.4466958451990666E-3</v>
      </c>
      <c r="F49" s="7">
        <v>159985.92670964589</v>
      </c>
    </row>
    <row r="50" spans="1:6">
      <c r="A50" s="5">
        <v>1069209575</v>
      </c>
      <c r="B50" s="5" t="str">
        <f>VLOOKUP(A50,'[1]Meta 2022 Preliminar Publicação'!$A$1:F272,2,FALSE)</f>
        <v>69.209.575/0003-87</v>
      </c>
      <c r="C50" s="5" t="s">
        <v>54</v>
      </c>
      <c r="D50" s="5">
        <v>1970226.3742295876</v>
      </c>
      <c r="E50" s="6">
        <v>7.9993944672649142E-3</v>
      </c>
      <c r="F50" s="7">
        <v>287807.0777750932</v>
      </c>
    </row>
    <row r="51" spans="1:6">
      <c r="A51" s="5">
        <v>1006537572</v>
      </c>
      <c r="B51" s="5" t="str">
        <f>VLOOKUP(A51,'[1]Meta 2022 Preliminar Publicação'!$A$1:F216,2,FALSE)</f>
        <v>06.537.572/0001-90</v>
      </c>
      <c r="C51" s="5" t="s">
        <v>55</v>
      </c>
      <c r="D51" s="5">
        <v>308786.51480069186</v>
      </c>
      <c r="E51" s="6">
        <v>1.2537164106477606E-3</v>
      </c>
      <c r="F51" s="7">
        <v>45106.971281862803</v>
      </c>
    </row>
    <row r="52" spans="1:6">
      <c r="A52" s="5">
        <v>1004117163</v>
      </c>
      <c r="B52" s="5" t="str">
        <f>VLOOKUP(A52,'[1]Meta 2022 Preliminar Publicação'!$A$1:F200,2,FALSE)</f>
        <v>04.117.163/0002-90</v>
      </c>
      <c r="C52" s="5" t="s">
        <v>56</v>
      </c>
      <c r="D52" s="5">
        <v>15463.046114238239</v>
      </c>
      <c r="E52" s="6">
        <v>6.2782128567164127E-5</v>
      </c>
      <c r="F52" s="7">
        <v>2258.8135931235997</v>
      </c>
    </row>
    <row r="53" spans="1:6">
      <c r="A53" s="5">
        <v>1010918655</v>
      </c>
      <c r="B53" s="5" t="str">
        <f>VLOOKUP(A53,'[1]Meta 2022 Preliminar Publicação'!$A$1:F241,2,FALSE)</f>
        <v>10.918.655/0001-05</v>
      </c>
      <c r="C53" s="5" t="s">
        <v>57</v>
      </c>
      <c r="D53" s="5">
        <v>127012.14881768895</v>
      </c>
      <c r="E53" s="6">
        <v>5.1568707729077103E-4</v>
      </c>
      <c r="F53" s="7">
        <v>18553.703204510351</v>
      </c>
    </row>
    <row r="54" spans="1:6">
      <c r="A54" s="5">
        <v>1008892436</v>
      </c>
      <c r="B54" s="5" t="str">
        <f>VLOOKUP(A54,'[1]Meta 2022 Preliminar Publicação'!$A$1:F229,2,FALSE)</f>
        <v>08.892.436/0001-44</v>
      </c>
      <c r="C54" s="5" t="s">
        <v>58</v>
      </c>
      <c r="D54" s="5">
        <v>495133.576329656</v>
      </c>
      <c r="E54" s="6">
        <v>2.0103115270687154E-3</v>
      </c>
      <c r="F54" s="7">
        <v>72328.210390286695</v>
      </c>
    </row>
    <row r="55" spans="1:6">
      <c r="A55" s="5">
        <v>1003652783</v>
      </c>
      <c r="B55" s="5" t="str">
        <f>VLOOKUP(A55,'[1]Meta 2022 Preliminar Publicação'!$A$1:F194,2,FALSE)</f>
        <v>03.652.783/0001-86</v>
      </c>
      <c r="C55" s="5" t="s">
        <v>59</v>
      </c>
      <c r="D55" s="5">
        <v>29716.08225393427</v>
      </c>
      <c r="E55" s="6">
        <v>1.2065144750884897E-4</v>
      </c>
      <c r="F55" s="7">
        <v>4340.8711345534539</v>
      </c>
    </row>
    <row r="56" spans="1:6">
      <c r="A56" s="5">
        <v>1037779606</v>
      </c>
      <c r="B56" s="5" t="s">
        <v>60</v>
      </c>
      <c r="C56" s="5" t="s">
        <v>61</v>
      </c>
      <c r="D56" s="5">
        <v>100.05626846040001</v>
      </c>
      <c r="E56" s="6">
        <v>4.0624243528882358E-7</v>
      </c>
      <c r="F56" s="7">
        <v>14.61603733222195</v>
      </c>
    </row>
    <row r="57" spans="1:6">
      <c r="A57" s="5">
        <v>1006983874</v>
      </c>
      <c r="B57" s="5" t="str">
        <f>VLOOKUP(A57,'[1]Meta 2022 Preliminar Publicação'!$A$1:F217,2,FALSE)</f>
        <v>06.983.874/0001-92</v>
      </c>
      <c r="C57" s="5" t="s">
        <v>62</v>
      </c>
      <c r="D57" s="5">
        <v>53989.682556032043</v>
      </c>
      <c r="E57" s="6">
        <v>2.1920565757170443E-4</v>
      </c>
      <c r="F57" s="7">
        <v>7886.714425154586</v>
      </c>
    </row>
    <row r="58" spans="1:6">
      <c r="A58" s="5">
        <v>1003609381</v>
      </c>
      <c r="B58" s="5" t="str">
        <f>VLOOKUP(A58,'[1]Meta 2022 Preliminar Publicação'!$A$1:F193,2,FALSE)</f>
        <v>03.609.381/0001-07</v>
      </c>
      <c r="C58" s="5" t="s">
        <v>63</v>
      </c>
      <c r="D58" s="5">
        <v>1131825.6884572422</v>
      </c>
      <c r="E58" s="6">
        <v>4.5953704957855399E-3</v>
      </c>
      <c r="F58" s="7">
        <v>165335.0336826336</v>
      </c>
    </row>
    <row r="59" spans="1:6">
      <c r="A59" s="5">
        <v>1007135653</v>
      </c>
      <c r="B59" s="5" t="str">
        <f>VLOOKUP(A59,'[1]Meta 2022 Preliminar Publicação'!$A$1:F220,2,FALSE)</f>
        <v>07.135.653/0001-27</v>
      </c>
      <c r="C59" s="5" t="s">
        <v>64</v>
      </c>
      <c r="D59" s="5">
        <v>11117.298887250641</v>
      </c>
      <c r="E59" s="6">
        <v>4.5137787399875755E-5</v>
      </c>
      <c r="F59" s="7">
        <v>1623.994758847469</v>
      </c>
    </row>
    <row r="60" spans="1:6">
      <c r="A60" s="5">
        <v>1011898169</v>
      </c>
      <c r="B60" s="5" t="str">
        <f>VLOOKUP(A60,'[1]Meta 2022 Preliminar Publicação'!$A$1:F247,2,FALSE)</f>
        <v>11.898.169/0001-27</v>
      </c>
      <c r="C60" s="5" t="s">
        <v>65</v>
      </c>
      <c r="D60" s="5">
        <v>125448.49911825446</v>
      </c>
      <c r="E60" s="6">
        <v>5.09338440952326E-4</v>
      </c>
      <c r="F60" s="7">
        <v>18325.288106354885</v>
      </c>
    </row>
    <row r="61" spans="1:6">
      <c r="A61" s="5">
        <v>1002299645</v>
      </c>
      <c r="B61" s="5" t="str">
        <f>VLOOKUP(A61,'[1]Meta 2022 Preliminar Publicação'!$A$1:F178,2,FALSE)</f>
        <v>02.299.645/0001-00</v>
      </c>
      <c r="C61" s="5" t="s">
        <v>66</v>
      </c>
      <c r="D61" s="5">
        <v>626006.15405670414</v>
      </c>
      <c r="E61" s="6">
        <v>2.5416724853219584E-3</v>
      </c>
      <c r="F61" s="7">
        <v>91445.838013784494</v>
      </c>
    </row>
    <row r="62" spans="1:6">
      <c r="A62" s="5">
        <v>1001787793</v>
      </c>
      <c r="B62" s="5" t="str">
        <f>VLOOKUP(A62,'[1]Meta 2022 Preliminar Publicação'!$A$1:F166,2,FALSE)</f>
        <v>01.787.793/0001-01</v>
      </c>
      <c r="C62" s="5" t="s">
        <v>67</v>
      </c>
      <c r="D62" s="5">
        <v>870078.48443310231</v>
      </c>
      <c r="E62" s="6">
        <v>3.5326402617983379E-3</v>
      </c>
      <c r="F62" s="7">
        <v>127099.47918425978</v>
      </c>
    </row>
    <row r="63" spans="1:6">
      <c r="A63" s="5">
        <v>1006240179</v>
      </c>
      <c r="B63" s="5" t="str">
        <f>VLOOKUP(A63,'[1]Meta 2022 Preliminar Publicação'!$A$1:F213,2,FALSE)</f>
        <v>06.240.179/0001-30</v>
      </c>
      <c r="C63" s="5" t="s">
        <v>68</v>
      </c>
      <c r="D63" s="5">
        <v>665667.7889264538</v>
      </c>
      <c r="E63" s="6">
        <v>2.7027042665881173E-3</v>
      </c>
      <c r="F63" s="7">
        <v>97239.537347501362</v>
      </c>
    </row>
    <row r="64" spans="1:6">
      <c r="A64" s="5">
        <v>1033337122</v>
      </c>
      <c r="B64" s="5" t="str">
        <f>VLOOKUP(A64,'[1]Meta 2022 Preliminar Publicação'!$A$1:F263,2,FALSE)</f>
        <v>33.337.122/0001-27</v>
      </c>
      <c r="C64" s="5" t="s">
        <v>69</v>
      </c>
      <c r="D64" s="5">
        <v>46175990.366819456</v>
      </c>
      <c r="E64" s="6">
        <v>0.18748097512665327</v>
      </c>
      <c r="F64" s="7">
        <v>6745304.5115396082</v>
      </c>
    </row>
    <row r="65" spans="1:6">
      <c r="A65" s="5">
        <v>3022355152</v>
      </c>
      <c r="B65" s="5" t="str">
        <f>VLOOKUP(A65,'[1]Meta 2022 Preliminar Publicação'!$A$1:F279,2,FALSE)</f>
        <v>22.355.152/0001-40</v>
      </c>
      <c r="C65" s="5" t="s">
        <v>70</v>
      </c>
      <c r="D65" s="5">
        <v>720.9997740959999</v>
      </c>
      <c r="E65" s="6">
        <v>2.9273598603906971E-6</v>
      </c>
      <c r="F65" s="7">
        <v>105.32233289193162</v>
      </c>
    </row>
    <row r="66" spans="1:6">
      <c r="A66" s="5">
        <v>1002293021</v>
      </c>
      <c r="B66" s="5" t="str">
        <f>VLOOKUP(A66,'[1]Meta 2022 Preliminar Publicação'!$A$1:F177,2,FALSE)</f>
        <v>02.293.021/0001-78</v>
      </c>
      <c r="C66" s="5" t="s">
        <v>71</v>
      </c>
      <c r="D66" s="5">
        <v>20.510882594999998</v>
      </c>
      <c r="E66" s="6">
        <v>8.3277050239123351E-8</v>
      </c>
      <c r="F66" s="7">
        <v>2.9961923459497255</v>
      </c>
    </row>
    <row r="67" spans="1:6">
      <c r="A67" s="5">
        <v>1000401560</v>
      </c>
      <c r="B67" s="5" t="str">
        <f>VLOOKUP(A67,'[1]Meta 2022 Preliminar Publicação'!$A$1:F145,2,FALSE)</f>
        <v>00.401.560/0001-58</v>
      </c>
      <c r="C67" s="5" t="s">
        <v>72</v>
      </c>
      <c r="D67" s="5">
        <v>2315.5696940790399</v>
      </c>
      <c r="E67" s="6">
        <v>9.4015366161288146E-6</v>
      </c>
      <c r="F67" s="7">
        <v>338.25420050934508</v>
      </c>
    </row>
    <row r="68" spans="1:6">
      <c r="A68" s="5">
        <v>1002805889</v>
      </c>
      <c r="B68" s="5" t="str">
        <f>VLOOKUP(A68,'[1]Meta 2022 Preliminar Publicação'!$A$1:F185,2,FALSE)</f>
        <v>02.805.889/0001-00</v>
      </c>
      <c r="C68" s="5" t="s">
        <v>73</v>
      </c>
      <c r="D68" s="5">
        <v>3550193.8688409771</v>
      </c>
      <c r="E68" s="6">
        <v>1.4414283334943821E-2</v>
      </c>
      <c r="F68" s="7">
        <v>518605.84970887646</v>
      </c>
    </row>
    <row r="69" spans="1:6">
      <c r="A69" s="5">
        <v>1001083568</v>
      </c>
      <c r="B69" s="5" t="str">
        <f>VLOOKUP(A69,'[1]Meta 2022 Preliminar Publicação'!$A$1:F149,2,FALSE)</f>
        <v>01.083.568/0001-86</v>
      </c>
      <c r="C69" s="5" t="s">
        <v>74</v>
      </c>
      <c r="D69" s="5">
        <v>87540.110209951148</v>
      </c>
      <c r="E69" s="6">
        <v>3.5542508334914966E-4</v>
      </c>
      <c r="F69" s="7">
        <v>12787.699747186383</v>
      </c>
    </row>
    <row r="70" spans="1:6">
      <c r="A70" s="5">
        <v>1033461567</v>
      </c>
      <c r="B70" s="5" t="str">
        <f>VLOOKUP(A70,'[1]Meta 2022 Preliminar Publicação'!$A$1:F265,2,FALSE)</f>
        <v>33.461.567/0001-14</v>
      </c>
      <c r="C70" s="5" t="s">
        <v>75</v>
      </c>
      <c r="D70" s="5">
        <v>989.39078273280006</v>
      </c>
      <c r="E70" s="6">
        <v>4.0170648697414075E-6</v>
      </c>
      <c r="F70" s="7">
        <v>144.52840225899718</v>
      </c>
    </row>
    <row r="71" spans="1:6">
      <c r="A71" s="5">
        <v>1002275017</v>
      </c>
      <c r="B71" s="5" t="str">
        <f>VLOOKUP(A71,'[1]Meta 2022 Preliminar Publicação'!$A$1:F175,2,FALSE)</f>
        <v>02.275.017/0001-87</v>
      </c>
      <c r="C71" s="5" t="s">
        <v>76</v>
      </c>
      <c r="D71" s="5">
        <v>74677.019729669279</v>
      </c>
      <c r="E71" s="6">
        <v>3.0319913806398904E-4</v>
      </c>
      <c r="F71" s="7">
        <v>10908.682934342141</v>
      </c>
    </row>
    <row r="72" spans="1:6">
      <c r="A72" s="5">
        <v>1009596665</v>
      </c>
      <c r="B72" s="5" t="str">
        <f>VLOOKUP(A72,'[1]Meta 2022 Preliminar Publicação'!$A$1:F235,2,FALSE)</f>
        <v>09.596.665/0001-84</v>
      </c>
      <c r="C72" s="5" t="s">
        <v>77</v>
      </c>
      <c r="D72" s="5">
        <v>327857.77216876223</v>
      </c>
      <c r="E72" s="6">
        <v>1.3311483812422978E-3</v>
      </c>
      <c r="F72" s="7">
        <v>47892.865798551189</v>
      </c>
    </row>
    <row r="73" spans="1:6">
      <c r="A73" s="5">
        <v>1000326969</v>
      </c>
      <c r="B73" s="5" t="str">
        <f>VLOOKUP(A73,'[1]Meta 2022 Preliminar Publicação'!$A$1:F144,2,FALSE)</f>
        <v>00.326.969/0001-57</v>
      </c>
      <c r="C73" s="5" t="s">
        <v>78</v>
      </c>
      <c r="D73" s="5">
        <v>589978.10533821362</v>
      </c>
      <c r="E73" s="6">
        <v>2.395393571713496E-3</v>
      </c>
      <c r="F73" s="7">
        <v>86182.926322399755</v>
      </c>
    </row>
    <row r="74" spans="1:6">
      <c r="A74" s="5">
        <v>1013210610</v>
      </c>
      <c r="B74" s="5" t="str">
        <f>VLOOKUP(A74,'[1]Meta 2022 Preliminar Publicação'!$A$1:F250,2,FALSE)</f>
        <v>13.210.610/0001-61</v>
      </c>
      <c r="C74" s="5" t="s">
        <v>79</v>
      </c>
      <c r="D74" s="5">
        <v>75583.098591615359</v>
      </c>
      <c r="E74" s="6">
        <v>3.0687794489043374E-4</v>
      </c>
      <c r="F74" s="7">
        <v>11041.041283058519</v>
      </c>
    </row>
    <row r="75" spans="1:6">
      <c r="A75" s="5">
        <v>1026574808</v>
      </c>
      <c r="B75" s="5" t="str">
        <f>VLOOKUP(A75,'[1]Meta 2022 Preliminar Publicação'!$A$1:F259,2,FALSE)</f>
        <v>26.574.808/0002-57</v>
      </c>
      <c r="C75" s="5" t="s">
        <v>80</v>
      </c>
      <c r="D75" s="5">
        <v>57218.269244774965</v>
      </c>
      <c r="E75" s="6">
        <v>2.3231417080288796E-4</v>
      </c>
      <c r="F75" s="7">
        <v>8358.3404841621505</v>
      </c>
    </row>
    <row r="76" spans="1:6">
      <c r="A76" s="5">
        <v>1019700983</v>
      </c>
      <c r="B76" s="5" t="str">
        <f>VLOOKUP(A76,'[1]Meta 2022 Preliminar Publicação'!$A$1:F255,2,FALSE)</f>
        <v>19.700.983/0001-05</v>
      </c>
      <c r="C76" s="5" t="s">
        <v>81</v>
      </c>
      <c r="D76" s="5">
        <v>43361.041190020667</v>
      </c>
      <c r="E76" s="6">
        <v>1.7605188801004146E-4</v>
      </c>
      <c r="F76" s="7">
        <v>6334.101866373182</v>
      </c>
    </row>
    <row r="77" spans="1:6">
      <c r="A77" s="5">
        <v>1004138529</v>
      </c>
      <c r="B77" s="5" t="str">
        <f>VLOOKUP(A77,'[1]Meta 2022 Preliminar Publicação'!$A$1:F201,2,FALSE)</f>
        <v>04.138.529/0001-27</v>
      </c>
      <c r="C77" s="5" t="s">
        <v>82</v>
      </c>
      <c r="D77" s="5">
        <v>2101.4136889130859</v>
      </c>
      <c r="E77" s="6">
        <v>8.5320333015536235E-6</v>
      </c>
      <c r="F77" s="7">
        <v>306.97068159954364</v>
      </c>
    </row>
    <row r="78" spans="1:6">
      <c r="A78" s="5">
        <v>1001966325</v>
      </c>
      <c r="B78" s="5" t="str">
        <f>VLOOKUP(A78,'[1]Meta 2022 Preliminar Publicação'!$A$1:F171,2,FALSE)</f>
        <v>01.966.325/0002-77</v>
      </c>
      <c r="C78" s="5" t="s">
        <v>83</v>
      </c>
      <c r="D78" s="5">
        <v>65735.791579956582</v>
      </c>
      <c r="E78" s="6">
        <v>2.6689650201825393E-4</v>
      </c>
      <c r="F78" s="7">
        <v>9602.5646226859662</v>
      </c>
    </row>
    <row r="79" spans="1:6">
      <c r="A79" s="5">
        <v>1009250921</v>
      </c>
      <c r="B79" s="5" t="str">
        <f>VLOOKUP(A79,'[1]Meta 2022 Preliminar Publicação'!$A$1:F233,2,FALSE)</f>
        <v>09.250.921/0001-87</v>
      </c>
      <c r="C79" s="5" t="s">
        <v>84</v>
      </c>
      <c r="D79" s="5">
        <v>805518.81938610028</v>
      </c>
      <c r="E79" s="6">
        <v>3.2705189978966681E-3</v>
      </c>
      <c r="F79" s="7">
        <v>117668.72098187705</v>
      </c>
    </row>
    <row r="80" spans="1:6">
      <c r="A80" s="5">
        <v>1005411176</v>
      </c>
      <c r="B80" s="5" t="str">
        <f>VLOOKUP(A80,'[1]Meta 2022 Preliminar Publicação'!$A$1:F207,2,FALSE)</f>
        <v>05.411.176/0001-50</v>
      </c>
      <c r="C80" s="5" t="s">
        <v>85</v>
      </c>
      <c r="D80" s="5">
        <v>57124.345004198811</v>
      </c>
      <c r="E80" s="6">
        <v>2.3193282525791183E-4</v>
      </c>
      <c r="F80" s="7">
        <v>8344.6202022869093</v>
      </c>
    </row>
    <row r="81" spans="1:6">
      <c r="A81" s="5">
        <v>1000828887</v>
      </c>
      <c r="B81" s="5" t="str">
        <f>VLOOKUP(A81,'[1]Meta 2022 Preliminar Publicação'!$A$1:F147,2,FALSE)</f>
        <v>00.828.887/0001-00</v>
      </c>
      <c r="C81" s="5" t="s">
        <v>86</v>
      </c>
      <c r="D81" s="5">
        <v>101500.46343843294</v>
      </c>
      <c r="E81" s="6">
        <v>4.1210606876162484E-4</v>
      </c>
      <c r="F81" s="7">
        <v>14827.002702395546</v>
      </c>
    </row>
    <row r="82" spans="1:6">
      <c r="A82" s="5">
        <v>1034226839</v>
      </c>
      <c r="B82" s="5" t="str">
        <f>VLOOKUP(A82,'[1]Meta 2022 Preliminar Publicação'!$A$1:F266,2,FALSE)</f>
        <v>34.226.839/0001-64</v>
      </c>
      <c r="C82" s="5" t="s">
        <v>87</v>
      </c>
      <c r="D82" s="5">
        <v>49247.970259066875</v>
      </c>
      <c r="E82" s="6">
        <v>1.9995364287438968E-4</v>
      </c>
      <c r="F82" s="7">
        <v>7194.0537351496596</v>
      </c>
    </row>
    <row r="83" spans="1:6">
      <c r="A83" s="5">
        <v>1085491074</v>
      </c>
      <c r="B83" s="5" t="str">
        <f>VLOOKUP(A83,'[1]Meta 2022 Preliminar Publicação'!$A$1:F275,2,FALSE)</f>
        <v>85.491.074/0001-20</v>
      </c>
      <c r="C83" s="5" t="s">
        <v>88</v>
      </c>
      <c r="D83" s="5">
        <v>53783.324242899442</v>
      </c>
      <c r="E83" s="6">
        <v>2.1836781397670509E-4</v>
      </c>
      <c r="F83" s="7">
        <v>7856.5699788847942</v>
      </c>
    </row>
    <row r="84" spans="1:6">
      <c r="A84" s="5">
        <v>1001125282</v>
      </c>
      <c r="B84" s="5" t="str">
        <f>VLOOKUP(A84,'[1]Meta 2022 Preliminar Publicação'!$A$1:F150,2,FALSE)</f>
        <v>01.125.282/0001-16</v>
      </c>
      <c r="C84" s="5" t="s">
        <v>89</v>
      </c>
      <c r="D84" s="5">
        <v>1890090.4909118426</v>
      </c>
      <c r="E84" s="6">
        <v>7.6740315800220612E-3</v>
      </c>
      <c r="F84" s="7">
        <v>276100.97399723437</v>
      </c>
    </row>
    <row r="85" spans="1:6">
      <c r="A85" s="5">
        <v>1002431337</v>
      </c>
      <c r="B85" s="5" t="str">
        <f>VLOOKUP(A85,'[1]Meta 2022 Preliminar Publicação'!$A$1:F181,2,FALSE)</f>
        <v>02.431.337/0001-89</v>
      </c>
      <c r="C85" s="5" t="s">
        <v>90</v>
      </c>
      <c r="D85" s="5">
        <v>546223.27076394623</v>
      </c>
      <c r="E85" s="6">
        <v>2.2177428275210421E-3</v>
      </c>
      <c r="F85" s="7">
        <v>79791.299836191189</v>
      </c>
    </row>
    <row r="86" spans="1:6">
      <c r="A86" s="5">
        <v>1002924588</v>
      </c>
      <c r="B86" s="5" t="str">
        <f>VLOOKUP(A86,'[1]Meta 2022 Preliminar Publicação'!$A$1:F189,2,FALSE)</f>
        <v>02.924.588/0001-03</v>
      </c>
      <c r="C86" s="5" t="s">
        <v>91</v>
      </c>
      <c r="D86" s="5">
        <v>207429.13198872219</v>
      </c>
      <c r="E86" s="6">
        <v>8.4219126922863499E-4</v>
      </c>
      <c r="F86" s="7">
        <v>30300.869536599519</v>
      </c>
    </row>
    <row r="87" spans="1:6">
      <c r="A87" s="5">
        <v>1005470445</v>
      </c>
      <c r="B87" s="5" t="str">
        <f>VLOOKUP(A87,'[1]Meta 2022 Preliminar Publicação'!$A$1:F208,2,FALSE)</f>
        <v>05.470.445/0001-59</v>
      </c>
      <c r="C87" s="5" t="s">
        <v>92</v>
      </c>
      <c r="D87" s="5">
        <v>12616.660361016038</v>
      </c>
      <c r="E87" s="6">
        <v>5.1225404556233767E-5</v>
      </c>
      <c r="F87" s="7">
        <v>1843.0187501701487</v>
      </c>
    </row>
    <row r="88" spans="1:6">
      <c r="A88" s="5">
        <v>1004169215</v>
      </c>
      <c r="B88" s="5" t="str">
        <f>VLOOKUP(A88,'[1]Meta 2022 Preliminar Publicação'!$A$1:F202,2,FALSE)</f>
        <v>04.169.215/0001-91</v>
      </c>
      <c r="C88" s="5" t="s">
        <v>93</v>
      </c>
      <c r="D88" s="5">
        <v>6709019.8095616065</v>
      </c>
      <c r="E88" s="6">
        <v>2.7239558178365934E-2</v>
      </c>
      <c r="F88" s="7">
        <v>980041.38579262199</v>
      </c>
    </row>
    <row r="89" spans="1:6">
      <c r="A89" s="5">
        <v>1003016811</v>
      </c>
      <c r="B89" s="5" t="str">
        <f>VLOOKUP(A89,'[1]Meta 2022 Preliminar Publicação'!$A$1:F190,2,FALSE)</f>
        <v>03.016.811/0001-79</v>
      </c>
      <c r="C89" s="5" t="s">
        <v>94</v>
      </c>
      <c r="D89" s="5">
        <v>180905.76059671887</v>
      </c>
      <c r="E89" s="6">
        <v>7.3450267407957834E-4</v>
      </c>
      <c r="F89" s="7">
        <v>26426.38378566091</v>
      </c>
    </row>
    <row r="90" spans="1:6">
      <c r="A90" s="5">
        <v>1002123223</v>
      </c>
      <c r="B90" s="5" t="str">
        <f>VLOOKUP(A90,'[1]Meta 2022 Preliminar Publicação'!$A$1:F174,2,FALSE)</f>
        <v>02.123.223/0001-71</v>
      </c>
      <c r="C90" s="5" t="s">
        <v>95</v>
      </c>
      <c r="D90" s="5">
        <v>290242.494995952</v>
      </c>
      <c r="E90" s="6">
        <v>1.1784250982548421E-3</v>
      </c>
      <c r="F90" s="7">
        <v>42398.094667472447</v>
      </c>
    </row>
    <row r="91" spans="1:6">
      <c r="A91" s="5">
        <v>1007243624</v>
      </c>
      <c r="B91" s="5" t="str">
        <f>VLOOKUP(A91,'[1]Meta 2022 Preliminar Publicação'!$A$1:F221,2,FALSE)</f>
        <v>07.243.624/0001-89</v>
      </c>
      <c r="C91" s="5" t="s">
        <v>96</v>
      </c>
      <c r="D91" s="5">
        <v>3010.5824203159605</v>
      </c>
      <c r="E91" s="6">
        <v>1.2223385429878614E-5</v>
      </c>
      <c r="F91" s="7">
        <v>439.78039281451413</v>
      </c>
    </row>
    <row r="92" spans="1:6">
      <c r="A92" s="5">
        <v>1011361333</v>
      </c>
      <c r="B92" s="5" t="str">
        <f>VLOOKUP(A92,'[1]Meta 2022 Preliminar Publicação'!$A$1:F243,2,FALSE)</f>
        <v>11.361.333/0001-62</v>
      </c>
      <c r="C92" s="5" t="s">
        <v>97</v>
      </c>
      <c r="D92" s="5">
        <v>6607.5131107512798</v>
      </c>
      <c r="E92" s="6">
        <v>2.6827426793122872E-5</v>
      </c>
      <c r="F92" s="7">
        <v>965.21347223846487</v>
      </c>
    </row>
    <row r="93" spans="1:6">
      <c r="A93" s="5">
        <v>1001557353</v>
      </c>
      <c r="B93" s="5" t="str">
        <f>VLOOKUP(A93,'[1]Meta 2022 Preliminar Publicação'!$A$1:F160,2,FALSE)</f>
        <v>01.557.353/0010-40</v>
      </c>
      <c r="C93" s="5" t="s">
        <v>98</v>
      </c>
      <c r="D93" s="5">
        <v>459943.40773683682</v>
      </c>
      <c r="E93" s="6">
        <v>1.8674345238849611E-3</v>
      </c>
      <c r="F93" s="7">
        <v>67187.694700523658</v>
      </c>
    </row>
    <row r="94" spans="1:6">
      <c r="A94" s="5">
        <v>1000175884</v>
      </c>
      <c r="B94" s="5" t="str">
        <f>VLOOKUP(A94,'[1]Meta 2022 Preliminar Publicação'!$A$1:F142,2,FALSE)</f>
        <v>00.175.884/0001-15</v>
      </c>
      <c r="C94" s="5" t="s">
        <v>99</v>
      </c>
      <c r="D94" s="5">
        <v>4472.6220410032001</v>
      </c>
      <c r="E94" s="6">
        <v>1.8159470646086743E-5</v>
      </c>
      <c r="F94" s="7">
        <v>653.35247586306161</v>
      </c>
    </row>
    <row r="95" spans="1:6">
      <c r="A95" s="5">
        <v>2008944957</v>
      </c>
      <c r="B95" s="5" t="str">
        <f>VLOOKUP(A95,'[1]Meta 2022 Preliminar Publicação'!$A$1:F278,2,FALSE)</f>
        <v>08.944.957/0001-06</v>
      </c>
      <c r="C95" s="5" t="s">
        <v>100</v>
      </c>
      <c r="D95" s="5">
        <v>3066.3277774306798</v>
      </c>
      <c r="E95" s="6">
        <v>1.2449719371557556E-5</v>
      </c>
      <c r="F95" s="7">
        <v>447.92357297927566</v>
      </c>
    </row>
    <row r="96" spans="1:6">
      <c r="A96" s="5">
        <v>1005482271</v>
      </c>
      <c r="B96" s="5" t="str">
        <f>VLOOKUP(A96,'[1]Meta 2022 Preliminar Publicação'!$A$1:F209,2,FALSE)</f>
        <v>05.482.271/0001-44</v>
      </c>
      <c r="C96" s="5" t="s">
        <v>101</v>
      </c>
      <c r="D96" s="5">
        <v>1346093.4010380388</v>
      </c>
      <c r="E96" s="6">
        <v>5.4653273580788676E-3</v>
      </c>
      <c r="F96" s="7">
        <v>196634.87060799522</v>
      </c>
    </row>
    <row r="97" spans="1:6">
      <c r="A97" s="5">
        <v>1024052844</v>
      </c>
      <c r="B97" s="5" t="str">
        <f>VLOOKUP(A97,'[1]Meta 2022 Preliminar Publicação'!$A$1:F258,2,FALSE)</f>
        <v>24.052.844/0001-44</v>
      </c>
      <c r="C97" s="5" t="s">
        <v>102</v>
      </c>
      <c r="D97" s="5">
        <v>94202.612233241816</v>
      </c>
      <c r="E97" s="6">
        <v>3.8247577281324375E-4</v>
      </c>
      <c r="F97" s="7">
        <v>13760.945899544755</v>
      </c>
    </row>
    <row r="98" spans="1:6">
      <c r="A98" s="5">
        <v>1009158456</v>
      </c>
      <c r="B98" s="5" t="str">
        <f>VLOOKUP(A98,'[1]Meta 2022 Preliminar Publicação'!$A$1:F231,2,FALSE)</f>
        <v>09.158.456/0001-59</v>
      </c>
      <c r="C98" s="5" t="s">
        <v>103</v>
      </c>
      <c r="D98" s="5">
        <v>1958.8251018028002</v>
      </c>
      <c r="E98" s="6">
        <v>7.9531037076021897E-6</v>
      </c>
      <c r="F98" s="7">
        <v>286.14160067916578</v>
      </c>
    </row>
    <row r="99" spans="1:6">
      <c r="A99" s="5">
        <v>1007253302</v>
      </c>
      <c r="B99" s="5" t="str">
        <f>VLOOKUP(A99,'[1]Meta 2022 Preliminar Publicação'!$A$1:F222,2,FALSE)</f>
        <v>07.253.302/0001-10</v>
      </c>
      <c r="C99" s="5" t="s">
        <v>104</v>
      </c>
      <c r="D99" s="5">
        <v>98521.442467005894</v>
      </c>
      <c r="E99" s="6">
        <v>4.0001082722572874E-4</v>
      </c>
      <c r="F99" s="7">
        <v>14391.832748510222</v>
      </c>
    </row>
    <row r="100" spans="1:6">
      <c r="A100" s="5">
        <v>1002886685</v>
      </c>
      <c r="B100" s="5" t="str">
        <f>VLOOKUP(A100,'[1]Meta 2022 Preliminar Publicação'!$A$1:F186,2,FALSE)</f>
        <v>02.886.685/0001-40</v>
      </c>
      <c r="C100" s="5" t="s">
        <v>105</v>
      </c>
      <c r="D100" s="5">
        <v>486505.48851884919</v>
      </c>
      <c r="E100" s="6">
        <v>1.9752802845680495E-3</v>
      </c>
      <c r="F100" s="7">
        <v>71067.835048602297</v>
      </c>
    </row>
    <row r="101" spans="1:6">
      <c r="A101" s="5">
        <v>1080795727</v>
      </c>
      <c r="B101" s="5" t="str">
        <f>VLOOKUP(A101,'[1]Meta 2022 Preliminar Publicação'!$A$1:F274,2,FALSE)</f>
        <v>80.795.727/0001-41</v>
      </c>
      <c r="C101" s="5" t="s">
        <v>106</v>
      </c>
      <c r="D101" s="5">
        <v>2247408.1722036251</v>
      </c>
      <c r="E101" s="6">
        <v>9.1247913100551623E-3</v>
      </c>
      <c r="F101" s="7">
        <v>328297.28962628113</v>
      </c>
    </row>
    <row r="102" spans="1:6">
      <c r="A102" s="5">
        <v>1001799935</v>
      </c>
      <c r="B102" s="5" t="str">
        <f>VLOOKUP(A102,'[1]Meta 2022 Preliminar Publicação'!$A$1:F167,2,FALSE)</f>
        <v>01.799.935/0001-42</v>
      </c>
      <c r="C102" s="5" t="s">
        <v>107</v>
      </c>
      <c r="D102" s="5">
        <v>2715937.9920562357</v>
      </c>
      <c r="E102" s="6">
        <v>1.1027087867293745E-2</v>
      </c>
      <c r="F102" s="7">
        <v>396739.27175891766</v>
      </c>
    </row>
    <row r="103" spans="1:6">
      <c r="A103" s="5">
        <v>1033453598</v>
      </c>
      <c r="B103" s="5" t="str">
        <f>VLOOKUP(A103,'[1]Meta 2022 Preliminar Publicação'!$A$1:F264,2,FALSE)</f>
        <v>33.453.598/0001-23</v>
      </c>
      <c r="C103" s="5" t="s">
        <v>108</v>
      </c>
      <c r="D103" s="5">
        <v>47411390.174872465</v>
      </c>
      <c r="E103" s="6">
        <v>0.19249687102504395</v>
      </c>
      <c r="F103" s="7">
        <v>6925769.463836615</v>
      </c>
    </row>
    <row r="104" spans="1:6">
      <c r="A104" s="5">
        <v>1016978251</v>
      </c>
      <c r="B104" s="5" t="str">
        <f>VLOOKUP(A104,'[1]Meta 2022 Preliminar Publicação'!$A$1:F254,2,FALSE)</f>
        <v>16.978.251/0001-85</v>
      </c>
      <c r="C104" s="5" t="s">
        <v>109</v>
      </c>
      <c r="D104" s="5">
        <v>36346.20579575999</v>
      </c>
      <c r="E104" s="6">
        <v>1.4757067581250134E-4</v>
      </c>
      <c r="F104" s="7">
        <v>5309.3874973530674</v>
      </c>
    </row>
    <row r="105" spans="1:6">
      <c r="A105" s="5">
        <v>1011428668</v>
      </c>
      <c r="B105" s="5" t="str">
        <f>VLOOKUP(A105,'[1]Meta 2022 Preliminar Publicação'!$A$1:F244,2,FALSE)</f>
        <v>11.428.668/0003-12</v>
      </c>
      <c r="C105" s="5" t="s">
        <v>110</v>
      </c>
      <c r="D105" s="5">
        <v>157501.8528201521</v>
      </c>
      <c r="E105" s="6">
        <v>6.3947953723143131E-4</v>
      </c>
      <c r="F105" s="7">
        <v>23007.583594071071</v>
      </c>
    </row>
    <row r="106" spans="1:6">
      <c r="A106" s="5">
        <v>1002913444</v>
      </c>
      <c r="B106" s="5" t="str">
        <f>VLOOKUP(A106,'[1]Meta 2022 Preliminar Publicação'!$A$1:F188,2,FALSE)</f>
        <v>02.913.444/0015-49</v>
      </c>
      <c r="C106" s="5" t="s">
        <v>111</v>
      </c>
      <c r="D106" s="5">
        <v>318406.3570501178</v>
      </c>
      <c r="E106" s="6">
        <v>1.2927743147914455E-3</v>
      </c>
      <c r="F106" s="7">
        <v>46512.220304350019</v>
      </c>
    </row>
    <row r="107" spans="1:6">
      <c r="A107" s="5">
        <v>1003980754</v>
      </c>
      <c r="B107" s="5" t="str">
        <f>VLOOKUP(A107,'[1]Meta 2022 Preliminar Publicação'!$A$1:F198,2,FALSE)</f>
        <v>03.980.754/0003-05</v>
      </c>
      <c r="C107" s="5" t="s">
        <v>112</v>
      </c>
      <c r="D107" s="5">
        <v>245977.99987871805</v>
      </c>
      <c r="E107" s="6">
        <v>9.9870506102027077E-4</v>
      </c>
      <c r="F107" s="7">
        <v>35932.017898064405</v>
      </c>
    </row>
    <row r="108" spans="1:6">
      <c r="A108" s="5">
        <v>1000209895</v>
      </c>
      <c r="B108" s="5" t="str">
        <f>VLOOKUP(A108,'[1]Meta 2022 Preliminar Publicação'!$A$1:F143,2,FALSE)</f>
        <v>00.209.895/0001-79</v>
      </c>
      <c r="C108" s="5" t="s">
        <v>113</v>
      </c>
      <c r="D108" s="5">
        <v>1105523.0645089801</v>
      </c>
      <c r="E108" s="6">
        <v>4.4885781661129906E-3</v>
      </c>
      <c r="F108" s="7">
        <v>161492.79431593817</v>
      </c>
    </row>
    <row r="109" spans="1:6">
      <c r="A109" s="5">
        <v>1004414127</v>
      </c>
      <c r="B109" s="5" t="str">
        <f>VLOOKUP(A109,'[1]Meta 2022 Preliminar Publicação'!$A$1:F203,2,FALSE)</f>
        <v>04.414.127/0001-08</v>
      </c>
      <c r="C109" s="5" t="s">
        <v>114</v>
      </c>
      <c r="D109" s="5">
        <v>385704.54112057376</v>
      </c>
      <c r="E109" s="6">
        <v>1.5660143487041419E-3</v>
      </c>
      <c r="F109" s="7">
        <v>56343.016374401624</v>
      </c>
    </row>
    <row r="110" spans="1:6">
      <c r="A110" s="5">
        <v>1007520438</v>
      </c>
      <c r="B110" s="5" t="str">
        <f>VLOOKUP(A110,'[1]Meta 2022 Preliminar Publicação'!$A$1:F224,2,FALSE)</f>
        <v>07.520.438/0001-40</v>
      </c>
      <c r="C110" s="5" t="s">
        <v>115</v>
      </c>
      <c r="D110" s="5">
        <v>2480247.3194618747</v>
      </c>
      <c r="E110" s="6">
        <v>1.0070150792956532E-2</v>
      </c>
      <c r="F110" s="7">
        <v>362310.00788067223</v>
      </c>
    </row>
    <row r="111" spans="1:6">
      <c r="A111" s="5">
        <v>1005068412</v>
      </c>
      <c r="B111" s="5" t="str">
        <f>VLOOKUP(A111,'[1]Meta 2022 Preliminar Publicação'!$A$1:F204,2,FALSE)</f>
        <v>05.068.412/0001-87</v>
      </c>
      <c r="C111" s="5" t="s">
        <v>116</v>
      </c>
      <c r="D111" s="5">
        <v>31015.33980787592</v>
      </c>
      <c r="E111" s="6">
        <v>1.2592661478124783E-4</v>
      </c>
      <c r="F111" s="7">
        <v>4530.664309981521</v>
      </c>
    </row>
    <row r="112" spans="1:6">
      <c r="A112" s="5">
        <v>1001349764</v>
      </c>
      <c r="B112" s="5" t="str">
        <f>VLOOKUP(A112,'[1]Meta 2022 Preliminar Publicação'!$A$1:F155,2,FALSE)</f>
        <v>01.349.764/0001-50</v>
      </c>
      <c r="C112" s="5" t="s">
        <v>117</v>
      </c>
      <c r="D112" s="5">
        <v>2836775.260726762</v>
      </c>
      <c r="E112" s="6">
        <v>1.1517704068094726E-2</v>
      </c>
      <c r="F112" s="7">
        <v>414390.95972598548</v>
      </c>
    </row>
    <row r="113" spans="1:6">
      <c r="A113" s="5">
        <v>1000756149</v>
      </c>
      <c r="B113" s="5" t="str">
        <f>VLOOKUP(A113,'[1]Meta 2022 Preliminar Publicação'!$A$1:F146,2,FALSE)</f>
        <v>00.756.149/0008-71</v>
      </c>
      <c r="C113" s="5" t="s">
        <v>118</v>
      </c>
      <c r="D113" s="5">
        <v>931526.62453594268</v>
      </c>
      <c r="E113" s="6">
        <v>3.7821282995141002E-3</v>
      </c>
      <c r="F113" s="7">
        <v>136075.71149392441</v>
      </c>
    </row>
    <row r="114" spans="1:6">
      <c r="A114" s="5">
        <v>1010767247</v>
      </c>
      <c r="B114" s="5" t="str">
        <f>VLOOKUP(A114,'[1]Meta 2022 Preliminar Publicação'!$A$1:F239,2,FALSE)</f>
        <v>10.767.247/0001-91</v>
      </c>
      <c r="C114" s="5" t="s">
        <v>119</v>
      </c>
      <c r="D114" s="5">
        <v>666901.78717778507</v>
      </c>
      <c r="E114" s="6">
        <v>2.7077144719703156E-3</v>
      </c>
      <c r="F114" s="7">
        <v>97419.797562946973</v>
      </c>
    </row>
    <row r="115" spans="1:6">
      <c r="A115" s="5">
        <v>1009056321</v>
      </c>
      <c r="B115" s="5" t="str">
        <f>VLOOKUP(A115,'[1]Meta 2022 Preliminar Publicação'!$A$1:F230,2,FALSE)</f>
        <v>09.056.321/0001-82</v>
      </c>
      <c r="C115" s="5" t="s">
        <v>120</v>
      </c>
      <c r="D115" s="5">
        <v>128532.19604767136</v>
      </c>
      <c r="E115" s="6">
        <v>5.2185868150871647E-4</v>
      </c>
      <c r="F115" s="7">
        <v>18775.748933398958</v>
      </c>
    </row>
    <row r="116" spans="1:6">
      <c r="A116" s="5">
        <v>1008768527</v>
      </c>
      <c r="B116" s="5" t="str">
        <f>VLOOKUP(A116,'[1]Meta 2022 Preliminar Publicação'!$A$1:F228,2,FALSE)</f>
        <v>08.768.527/0001-72</v>
      </c>
      <c r="C116" s="5" t="s">
        <v>121</v>
      </c>
      <c r="D116" s="5">
        <v>46612.919154513031</v>
      </c>
      <c r="E116" s="6">
        <v>1.8925496707629987E-4</v>
      </c>
      <c r="F116" s="7">
        <v>6809.1302724910993</v>
      </c>
    </row>
    <row r="117" spans="1:6">
      <c r="A117" s="5">
        <v>1055483564</v>
      </c>
      <c r="B117" s="5" t="str">
        <f>VLOOKUP(A117,'[1]Meta 2022 Preliminar Publicação'!$A$1:F269,2,FALSE)</f>
        <v>55.483.564/0007-00</v>
      </c>
      <c r="C117" s="5" t="s">
        <v>122</v>
      </c>
      <c r="D117" s="5">
        <v>750550.33875513182</v>
      </c>
      <c r="E117" s="6">
        <v>3.0473392833294684E-3</v>
      </c>
      <c r="F117" s="7">
        <v>109639.02551791188</v>
      </c>
    </row>
    <row r="118" spans="1:6">
      <c r="A118" s="5">
        <v>1007857168</v>
      </c>
      <c r="B118" s="5" t="str">
        <f>VLOOKUP(A118,'[1]Meta 2022 Preliminar Publicação'!$A$1:F226,2,FALSE)</f>
        <v>07.857.168/0001-67</v>
      </c>
      <c r="C118" s="5" t="s">
        <v>123</v>
      </c>
      <c r="D118" s="5">
        <v>1775807.0970343275</v>
      </c>
      <c r="E118" s="6">
        <v>7.2100250269468962E-3</v>
      </c>
      <c r="F118" s="7">
        <v>259406.66411471181</v>
      </c>
    </row>
    <row r="119" spans="1:6">
      <c r="A119" s="5">
        <v>1000942246</v>
      </c>
      <c r="B119" s="5" t="str">
        <f>VLOOKUP(A119,'[1]Meta 2022 Preliminar Publicação'!$A$1:F148,2,FALSE)</f>
        <v>00.942.246/0001-82</v>
      </c>
      <c r="C119" s="5" t="s">
        <v>124</v>
      </c>
      <c r="D119" s="5">
        <v>415450.33543827018</v>
      </c>
      <c r="E119" s="6">
        <v>1.6867864313448613E-3</v>
      </c>
      <c r="F119" s="7">
        <v>60688.227793075675</v>
      </c>
    </row>
    <row r="120" spans="1:6">
      <c r="A120" s="5">
        <v>1002044526</v>
      </c>
      <c r="B120" s="5" t="str">
        <f>VLOOKUP(A120,'[1]Meta 2022 Preliminar Publicação'!$A$1:F173,2,FALSE)</f>
        <v>02.044.526/0001-07</v>
      </c>
      <c r="C120" s="5" t="s">
        <v>125</v>
      </c>
      <c r="D120" s="5">
        <v>657657.76005477877</v>
      </c>
      <c r="E120" s="6">
        <v>2.6701824297693587E-3</v>
      </c>
      <c r="F120" s="7">
        <v>96069.446929159283</v>
      </c>
    </row>
    <row r="121" spans="1:6">
      <c r="A121" s="5">
        <v>1001683557</v>
      </c>
      <c r="B121" s="5" t="str">
        <f>VLOOKUP(A121,'[1]Meta 2022 Preliminar Publicação'!$A$1:F165,2,FALSE)</f>
        <v>01.683.557/0001-37</v>
      </c>
      <c r="C121" s="5" t="s">
        <v>126</v>
      </c>
      <c r="D121" s="5">
        <v>55260.272745708236</v>
      </c>
      <c r="E121" s="6">
        <v>2.2436443133821196E-4</v>
      </c>
      <c r="F121" s="7">
        <v>8072.3199242604433</v>
      </c>
    </row>
    <row r="122" spans="1:6">
      <c r="A122" s="5">
        <v>1001387400</v>
      </c>
      <c r="B122" s="5" t="str">
        <f>VLOOKUP(A122,'[1]Meta 2022 Preliminar Publicação'!$A$1:F157,2,FALSE)</f>
        <v>01.387.400/0001-64</v>
      </c>
      <c r="C122" s="5" t="s">
        <v>127</v>
      </c>
      <c r="D122" s="5">
        <v>1826910.5727570865</v>
      </c>
      <c r="E122" s="6">
        <v>7.417512281356683E-3</v>
      </c>
      <c r="F122" s="7">
        <v>266871.76670611778</v>
      </c>
    </row>
    <row r="123" spans="1:6">
      <c r="A123" s="5">
        <v>1005673133</v>
      </c>
      <c r="B123" s="5" t="str">
        <f>VLOOKUP(A123,'[1]Meta 2022 Preliminar Publicação'!$A$1:F211,2,FALSE)</f>
        <v>05.673.133/0001-42</v>
      </c>
      <c r="C123" s="5" t="s">
        <v>128</v>
      </c>
      <c r="D123" s="5">
        <v>193793.72955648802</v>
      </c>
      <c r="E123" s="6">
        <v>7.868296294688404E-4</v>
      </c>
      <c r="F123" s="7">
        <v>28309.034801444657</v>
      </c>
    </row>
    <row r="124" spans="1:6">
      <c r="A124" s="5">
        <v>1011325330</v>
      </c>
      <c r="B124" s="5" t="str">
        <f>VLOOKUP(A124,'[1]Meta 2022 Preliminar Publicação'!$A$1:F242,2,FALSE)</f>
        <v>11.325.330/0001-73</v>
      </c>
      <c r="C124" s="5" t="s">
        <v>129</v>
      </c>
      <c r="D124" s="5">
        <v>963274.24026490177</v>
      </c>
      <c r="E124" s="6">
        <v>3.911028056888627E-3</v>
      </c>
      <c r="F124" s="7">
        <v>140713.34533579761</v>
      </c>
    </row>
    <row r="125" spans="1:6">
      <c r="A125" s="5">
        <v>1014546191</v>
      </c>
      <c r="B125" s="5" t="str">
        <f>VLOOKUP(A125,'[1]Meta 2022 Preliminar Publicação'!$A$1:F253,2,FALSE)</f>
        <v>14.546.191/0001-04</v>
      </c>
      <c r="C125" s="5" t="s">
        <v>130</v>
      </c>
      <c r="D125" s="5">
        <v>238431.12152446658</v>
      </c>
      <c r="E125" s="6">
        <v>9.680636800389979E-4</v>
      </c>
      <c r="F125" s="7">
        <v>34829.583663160527</v>
      </c>
    </row>
    <row r="126" spans="1:6">
      <c r="A126" s="5">
        <v>1006278750</v>
      </c>
      <c r="B126" s="5" t="str">
        <f>VLOOKUP(A126,'[1]Meta 2022 Preliminar Publicação'!$A$1:F214,2,FALSE)</f>
        <v>06.278.750/0001-06</v>
      </c>
      <c r="C126" s="5" t="s">
        <v>131</v>
      </c>
      <c r="D126" s="5">
        <v>741995.03485486039</v>
      </c>
      <c r="E126" s="6">
        <v>3.0126035536789291E-3</v>
      </c>
      <c r="F126" s="7">
        <v>108389.28231722115</v>
      </c>
    </row>
    <row r="127" spans="1:6">
      <c r="A127" s="5">
        <v>1009565834</v>
      </c>
      <c r="B127" s="5" t="str">
        <f>VLOOKUP(A127,'[1]Meta 2022 Preliminar Publicação'!$A$1:F234,2,FALSE)</f>
        <v>09.565.834/0001-19</v>
      </c>
      <c r="C127" s="5" t="s">
        <v>132</v>
      </c>
      <c r="D127" s="5">
        <v>133254.49278956634</v>
      </c>
      <c r="E127" s="6">
        <v>5.4103186633864197E-4</v>
      </c>
      <c r="F127" s="7">
        <v>19465.573434506394</v>
      </c>
    </row>
    <row r="128" spans="1:6">
      <c r="A128" s="5">
        <v>1001452651</v>
      </c>
      <c r="B128" s="5" t="str">
        <f>VLOOKUP(A128,'[1]Meta 2022 Preliminar Publicação'!$A$1:F158,2,FALSE)</f>
        <v>01.452.651/0001-85</v>
      </c>
      <c r="C128" s="5" t="s">
        <v>133</v>
      </c>
      <c r="D128" s="5">
        <v>1601570.5324368037</v>
      </c>
      <c r="E128" s="6">
        <v>6.5026002208092328E-3</v>
      </c>
      <c r="F128" s="7">
        <v>233954.50432520884</v>
      </c>
    </row>
    <row r="129" spans="1:6">
      <c r="A129" s="5">
        <v>1001241994</v>
      </c>
      <c r="B129" s="5" t="str">
        <f>VLOOKUP(A129,'[1]Meta 2022 Preliminar Publicação'!$A$1:F152,2,FALSE)</f>
        <v>01.241.994/0003-62</v>
      </c>
      <c r="C129" s="5" t="s">
        <v>134</v>
      </c>
      <c r="D129" s="5">
        <v>2490143.9208311401</v>
      </c>
      <c r="E129" s="6">
        <v>1.0110332377810701E-2</v>
      </c>
      <c r="F129" s="7">
        <v>363755.68537095911</v>
      </c>
    </row>
    <row r="130" spans="1:6">
      <c r="A130" s="5">
        <v>1002639582</v>
      </c>
      <c r="B130" s="5" t="str">
        <f>VLOOKUP(A130,'[1]Meta 2022 Preliminar Publicação'!$A$1:F183,2,FALSE)</f>
        <v>02.639.582/0001-86</v>
      </c>
      <c r="C130" s="5" t="s">
        <v>135</v>
      </c>
      <c r="D130" s="5">
        <v>1105804.5552824906</v>
      </c>
      <c r="E130" s="6">
        <v>4.4897210579987442E-3</v>
      </c>
      <c r="F130" s="7">
        <v>161533.91397508208</v>
      </c>
    </row>
    <row r="131" spans="1:6">
      <c r="A131" s="5">
        <v>1010806429</v>
      </c>
      <c r="B131" s="5" t="str">
        <f>VLOOKUP(A131,'[1]Meta 2022 Preliminar Publicação'!$A$1:F240,2,FALSE)</f>
        <v>10.806.429/0001-24</v>
      </c>
      <c r="C131" s="5" t="s">
        <v>136</v>
      </c>
      <c r="D131" s="5">
        <v>20.510882594999998</v>
      </c>
      <c r="E131" s="6">
        <v>8.3277050239123351E-8</v>
      </c>
      <c r="F131" s="7">
        <v>2.9961923459497255</v>
      </c>
    </row>
    <row r="132" spans="1:6">
      <c r="A132" s="5">
        <v>1005759383</v>
      </c>
      <c r="B132" s="5" t="str">
        <f>VLOOKUP(A132,'[1]Meta 2022 Preliminar Publicação'!$A$1:F212,2,FALSE)</f>
        <v>05.759.383/0018-48</v>
      </c>
      <c r="C132" s="5" t="s">
        <v>137</v>
      </c>
      <c r="D132" s="5">
        <v>1608487.6053204867</v>
      </c>
      <c r="E132" s="6">
        <v>6.5306845035490975E-3</v>
      </c>
      <c r="F132" s="7">
        <v>234964.9377248676</v>
      </c>
    </row>
    <row r="133" spans="1:6">
      <c r="A133" s="5">
        <v>71770689</v>
      </c>
      <c r="B133" s="5" t="str">
        <f>VLOOKUP(A133,'[1]Meta 2022 Preliminar Publicação'!$A$1:F141,2,FALSE)</f>
        <v>71.770.689/0001-81</v>
      </c>
      <c r="C133" s="5" t="s">
        <v>138</v>
      </c>
      <c r="D133" s="5">
        <v>1569316.3867309939</v>
      </c>
      <c r="E133" s="6">
        <v>6.3716438809285928E-3</v>
      </c>
      <c r="F133" s="7">
        <v>229242.87750752852</v>
      </c>
    </row>
    <row r="134" spans="1:6">
      <c r="A134" s="5">
        <v>1068110501</v>
      </c>
      <c r="B134" s="5" t="str">
        <f>VLOOKUP(A134,'[1]Meta 2022 Preliminar Publicação'!$A$1:F271,2,FALSE)</f>
        <v>68.110.501/0001-64</v>
      </c>
      <c r="C134" s="5" t="s">
        <v>139</v>
      </c>
      <c r="D134" s="5">
        <v>170945.07035809281</v>
      </c>
      <c r="E134" s="6">
        <v>6.9406087945779948E-4</v>
      </c>
      <c r="F134" s="7">
        <v>24971.344310147419</v>
      </c>
    </row>
    <row r="135" spans="1:6">
      <c r="A135" s="5">
        <v>1001136600</v>
      </c>
      <c r="B135" s="5" t="str">
        <f>VLOOKUP(A135,'[1]Meta 2022 Preliminar Publicação'!$A$1:F151,2,FALSE)</f>
        <v>01.136.600/0001-44</v>
      </c>
      <c r="C135" s="5" t="s">
        <v>140</v>
      </c>
      <c r="D135" s="5">
        <v>63812.491076368999</v>
      </c>
      <c r="E135" s="6">
        <v>2.5908763314484723E-4</v>
      </c>
      <c r="F135" s="7">
        <v>9321.6123905662662</v>
      </c>
    </row>
    <row r="136" spans="1:6">
      <c r="A136" s="5">
        <v>1001561464</v>
      </c>
      <c r="B136" s="5" t="str">
        <f>VLOOKUP(A136,'[1]Meta 2022 Preliminar Publicação'!$A$1:F162,2,FALSE)</f>
        <v>01.561.464/0001-30</v>
      </c>
      <c r="C136" s="5" t="s">
        <v>141</v>
      </c>
      <c r="D136" s="5">
        <v>428641.01355119166</v>
      </c>
      <c r="E136" s="6">
        <v>1.7403424282070171E-3</v>
      </c>
      <c r="F136" s="7">
        <v>62615.098010228416</v>
      </c>
    </row>
    <row r="137" spans="1:6">
      <c r="A137" s="5">
        <v>1076994177</v>
      </c>
      <c r="B137" s="5" t="str">
        <f>VLOOKUP(A137,'[1]Meta 2022 Preliminar Publicação'!$A$1:F273,2,FALSE)</f>
        <v>76.994.177/0001-12</v>
      </c>
      <c r="C137" s="5" t="s">
        <v>142</v>
      </c>
      <c r="D137" s="5">
        <v>87390.511136886358</v>
      </c>
      <c r="E137" s="6">
        <v>3.5481769020233404E-4</v>
      </c>
      <c r="F137" s="7">
        <v>12765.846587255217</v>
      </c>
    </row>
    <row r="138" spans="1:6">
      <c r="A138" s="5">
        <v>1019924948</v>
      </c>
      <c r="B138" s="5" t="str">
        <f>VLOOKUP(A138,'[1]Meta 2022 Preliminar Publicação'!$A$1:F256,2,FALSE)</f>
        <v>19.924.948/0001-61</v>
      </c>
      <c r="C138" s="5" t="s">
        <v>143</v>
      </c>
      <c r="D138" s="5">
        <v>64138.487261128495</v>
      </c>
      <c r="E138" s="6">
        <v>2.6041122322100499E-4</v>
      </c>
      <c r="F138" s="7">
        <v>9369.2333190690351</v>
      </c>
    </row>
    <row r="139" spans="1:6">
      <c r="A139" s="5">
        <v>5034274233</v>
      </c>
      <c r="B139" s="5" t="str">
        <f>VLOOKUP(A139,'[1]Meta 2022 Preliminar Publicação'!$A$1:F281,2,FALSE)</f>
        <v>34.274.233/0001-02</v>
      </c>
      <c r="C139" s="5" t="s">
        <v>144</v>
      </c>
      <c r="D139" s="5">
        <v>66474749.747181654</v>
      </c>
      <c r="E139" s="6">
        <v>0.2698967754648785</v>
      </c>
      <c r="F139" s="7">
        <v>9710510.284914881</v>
      </c>
    </row>
    <row r="140" spans="1:6">
      <c r="A140" s="5">
        <v>1001602498</v>
      </c>
      <c r="B140" s="5" t="str">
        <f>VLOOKUP(A140,'[1]Meta 2022 Preliminar Publicação'!$A$1:F164,2,FALSE)</f>
        <v>01.602.498/0001-25</v>
      </c>
      <c r="C140" s="5" t="s">
        <v>145</v>
      </c>
      <c r="D140" s="5">
        <v>150401.66646884097</v>
      </c>
      <c r="E140" s="6">
        <v>6.1065178821835802E-4</v>
      </c>
      <c r="F140" s="7">
        <v>21970.40131280732</v>
      </c>
    </row>
    <row r="141" spans="1:6">
      <c r="A141" s="5">
        <v>1003908643</v>
      </c>
      <c r="B141" s="5" t="str">
        <f>VLOOKUP(A141,'[1]Meta 2022 Preliminar Publicação'!$A$1:F196,2,FALSE)</f>
        <v>03.908.643/0001-26</v>
      </c>
      <c r="C141" s="5" t="s">
        <v>146</v>
      </c>
      <c r="D141" s="5">
        <v>324286.33601522777</v>
      </c>
      <c r="E141" s="6">
        <v>1.3166478512623636E-3</v>
      </c>
      <c r="F141" s="7">
        <v>47371.156914610881</v>
      </c>
    </row>
    <row r="142" spans="1:6">
      <c r="A142" s="5">
        <v>1011775945</v>
      </c>
      <c r="B142" s="5" t="str">
        <f>VLOOKUP(A142,'[1]Meta 2022 Preliminar Publicação'!$A$1:F246,2,FALSE)</f>
        <v>11.775.945/0001-00</v>
      </c>
      <c r="C142" s="5" t="s">
        <v>147</v>
      </c>
      <c r="D142" s="5">
        <v>100509.97414405196</v>
      </c>
      <c r="E142" s="6">
        <v>4.0808454378104761E-4</v>
      </c>
      <c r="F142" s="7">
        <v>14682.31383155715</v>
      </c>
    </row>
  </sheetData>
  <autoFilter ref="A1:F1">
    <sortState ref="A2:F142">
      <sortCondition ref="C1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6"/>
  <sheetViews>
    <sheetView tabSelected="1" topLeftCell="A124" workbookViewId="0">
      <selection sqref="A1:E143"/>
    </sheetView>
  </sheetViews>
  <sheetFormatPr defaultRowHeight="15"/>
  <cols>
    <col min="1" max="1" width="60.140625" customWidth="1"/>
    <col min="2" max="2" width="18" bestFit="1" customWidth="1"/>
    <col min="3" max="3" width="15.42578125" customWidth="1"/>
    <col min="4" max="4" width="15.28515625" customWidth="1"/>
    <col min="5" max="5" width="17.140625" customWidth="1"/>
  </cols>
  <sheetData>
    <row r="1" spans="1:5" ht="77.25" customHeight="1">
      <c r="A1" s="2" t="s">
        <v>2</v>
      </c>
      <c r="B1" s="1" t="s">
        <v>1</v>
      </c>
      <c r="C1" s="4" t="s">
        <v>148</v>
      </c>
      <c r="D1" s="1" t="s">
        <v>341</v>
      </c>
      <c r="E1" s="1" t="s">
        <v>342</v>
      </c>
    </row>
    <row r="2" spans="1:5">
      <c r="A2" s="20" t="s">
        <v>6</v>
      </c>
      <c r="B2" s="5" t="s">
        <v>149</v>
      </c>
      <c r="C2" s="7">
        <v>138109.64292955579</v>
      </c>
      <c r="D2" s="7">
        <v>0</v>
      </c>
      <c r="E2" s="7">
        <f>C2+D2</f>
        <v>138109.64292955579</v>
      </c>
    </row>
    <row r="3" spans="1:5">
      <c r="A3" s="20" t="s">
        <v>7</v>
      </c>
      <c r="B3" s="5" t="s">
        <v>150</v>
      </c>
      <c r="C3" s="7">
        <v>8095.0901830401363</v>
      </c>
      <c r="D3" s="7">
        <v>7988</v>
      </c>
      <c r="E3" s="7">
        <f t="shared" ref="E3:E66" si="0">C3+D3</f>
        <v>16083.090183040136</v>
      </c>
    </row>
    <row r="4" spans="1:5" ht="30">
      <c r="A4" s="20" t="s">
        <v>8</v>
      </c>
      <c r="B4" s="5" t="s">
        <v>151</v>
      </c>
      <c r="C4" s="7">
        <v>25964.297975066253</v>
      </c>
      <c r="D4" s="7">
        <v>0</v>
      </c>
      <c r="E4" s="7">
        <f t="shared" si="0"/>
        <v>25964.297975066253</v>
      </c>
    </row>
    <row r="5" spans="1:5">
      <c r="A5" s="20" t="s">
        <v>9</v>
      </c>
      <c r="B5" s="5" t="s">
        <v>152</v>
      </c>
      <c r="C5" s="7">
        <v>934204.6396745895</v>
      </c>
      <c r="D5" s="7">
        <v>0</v>
      </c>
      <c r="E5" s="7">
        <f t="shared" si="0"/>
        <v>934204.6396745895</v>
      </c>
    </row>
    <row r="6" spans="1:5">
      <c r="A6" s="20" t="s">
        <v>10</v>
      </c>
      <c r="B6" s="5" t="s">
        <v>153</v>
      </c>
      <c r="C6" s="7">
        <v>6525.2746698187038</v>
      </c>
      <c r="D6" s="7">
        <v>0</v>
      </c>
      <c r="E6" s="7">
        <f t="shared" si="0"/>
        <v>6525.2746698187038</v>
      </c>
    </row>
    <row r="7" spans="1:5">
      <c r="A7" s="20" t="s">
        <v>11</v>
      </c>
      <c r="B7" s="5" t="s">
        <v>154</v>
      </c>
      <c r="C7" s="7">
        <v>6610.6511580820434</v>
      </c>
      <c r="D7" s="7">
        <v>6589</v>
      </c>
      <c r="E7" s="7">
        <f t="shared" si="0"/>
        <v>13199.651158082044</v>
      </c>
    </row>
    <row r="8" spans="1:5" ht="30">
      <c r="A8" s="20" t="s">
        <v>12</v>
      </c>
      <c r="B8" s="5" t="s">
        <v>155</v>
      </c>
      <c r="C8" s="7">
        <v>36158.252002757356</v>
      </c>
      <c r="D8" s="7">
        <v>0</v>
      </c>
      <c r="E8" s="7">
        <f t="shared" si="0"/>
        <v>36158.252002757356</v>
      </c>
    </row>
    <row r="9" spans="1:5">
      <c r="A9" s="20" t="s">
        <v>13</v>
      </c>
      <c r="B9" s="5" t="s">
        <v>156</v>
      </c>
      <c r="C9" s="7">
        <v>69418.902139442682</v>
      </c>
      <c r="D9" s="7">
        <v>54542</v>
      </c>
      <c r="E9" s="7">
        <f t="shared" si="0"/>
        <v>123960.90213944268</v>
      </c>
    </row>
    <row r="10" spans="1:5">
      <c r="A10" s="20" t="s">
        <v>14</v>
      </c>
      <c r="B10" s="5" t="s">
        <v>157</v>
      </c>
      <c r="C10" s="7">
        <v>843.15651717924152</v>
      </c>
      <c r="D10" s="7">
        <v>0</v>
      </c>
      <c r="E10" s="7">
        <f t="shared" si="0"/>
        <v>843.15651717924152</v>
      </c>
    </row>
    <row r="11" spans="1:5">
      <c r="A11" s="20" t="s">
        <v>15</v>
      </c>
      <c r="B11" s="5" t="s">
        <v>158</v>
      </c>
      <c r="C11" s="7">
        <v>28851.26378881757</v>
      </c>
      <c r="D11" s="7">
        <v>0</v>
      </c>
      <c r="E11" s="7">
        <f t="shared" si="0"/>
        <v>28851.26378881757</v>
      </c>
    </row>
    <row r="12" spans="1:5">
      <c r="A12" s="20" t="s">
        <v>16</v>
      </c>
      <c r="B12" s="5" t="s">
        <v>159</v>
      </c>
      <c r="C12" s="7">
        <v>3122.147101216774</v>
      </c>
      <c r="D12" s="7">
        <v>0</v>
      </c>
      <c r="E12" s="7">
        <f t="shared" si="0"/>
        <v>3122.147101216774</v>
      </c>
    </row>
    <row r="13" spans="1:5">
      <c r="A13" s="20" t="s">
        <v>17</v>
      </c>
      <c r="B13" s="5" t="s">
        <v>160</v>
      </c>
      <c r="C13" s="7">
        <v>186306.56031501974</v>
      </c>
      <c r="D13" s="7">
        <v>29999</v>
      </c>
      <c r="E13" s="7">
        <f t="shared" si="0"/>
        <v>216305.56031501974</v>
      </c>
    </row>
    <row r="14" spans="1:5">
      <c r="A14" s="20" t="s">
        <v>18</v>
      </c>
      <c r="B14" s="5" t="s">
        <v>161</v>
      </c>
      <c r="C14" s="7">
        <v>405235.09125904809</v>
      </c>
      <c r="D14" s="7">
        <v>0</v>
      </c>
      <c r="E14" s="7">
        <f t="shared" si="0"/>
        <v>405235.09125904809</v>
      </c>
    </row>
    <row r="15" spans="1:5">
      <c r="A15" s="20" t="s">
        <v>19</v>
      </c>
      <c r="B15" s="5" t="s">
        <v>162</v>
      </c>
      <c r="C15" s="7">
        <v>12.461472049741246</v>
      </c>
      <c r="D15" s="7">
        <v>0</v>
      </c>
      <c r="E15" s="7">
        <f t="shared" si="0"/>
        <v>12.461472049741246</v>
      </c>
    </row>
    <row r="16" spans="1:5">
      <c r="A16" s="20" t="s">
        <v>20</v>
      </c>
      <c r="B16" s="5" t="s">
        <v>163</v>
      </c>
      <c r="C16" s="7">
        <v>111652.37523201836</v>
      </c>
      <c r="D16" s="7">
        <v>0</v>
      </c>
      <c r="E16" s="7">
        <f t="shared" si="0"/>
        <v>111652.37523201836</v>
      </c>
    </row>
    <row r="17" spans="1:5">
      <c r="A17" s="20" t="s">
        <v>21</v>
      </c>
      <c r="B17" s="5" t="s">
        <v>164</v>
      </c>
      <c r="C17" s="7">
        <v>9957.6406138613947</v>
      </c>
      <c r="D17" s="7">
        <v>0</v>
      </c>
      <c r="E17" s="7">
        <f t="shared" si="0"/>
        <v>9957.6406138613947</v>
      </c>
    </row>
    <row r="18" spans="1:5">
      <c r="A18" s="20" t="s">
        <v>22</v>
      </c>
      <c r="B18" s="5" t="s">
        <v>165</v>
      </c>
      <c r="C18" s="7">
        <v>117708.20020662567</v>
      </c>
      <c r="D18" s="7">
        <v>9647</v>
      </c>
      <c r="E18" s="7">
        <f t="shared" si="0"/>
        <v>127355.20020662567</v>
      </c>
    </row>
    <row r="19" spans="1:5">
      <c r="A19" s="20" t="s">
        <v>23</v>
      </c>
      <c r="B19" s="5" t="s">
        <v>166</v>
      </c>
      <c r="C19" s="7">
        <v>206.14615040056935</v>
      </c>
      <c r="D19" s="7">
        <v>0</v>
      </c>
      <c r="E19" s="7">
        <f t="shared" si="0"/>
        <v>206.14615040056935</v>
      </c>
    </row>
    <row r="20" spans="1:5">
      <c r="A20" s="20" t="s">
        <v>24</v>
      </c>
      <c r="B20" s="5" t="s">
        <v>167</v>
      </c>
      <c r="C20" s="7">
        <v>8050.4317602829296</v>
      </c>
      <c r="D20" s="7">
        <v>0</v>
      </c>
      <c r="E20" s="7">
        <f t="shared" si="0"/>
        <v>8050.4317602829296</v>
      </c>
    </row>
    <row r="21" spans="1:5">
      <c r="A21" s="20" t="s">
        <v>25</v>
      </c>
      <c r="B21" s="5" t="s">
        <v>168</v>
      </c>
      <c r="C21" s="7">
        <v>11779.794056837123</v>
      </c>
      <c r="D21" s="7">
        <v>0</v>
      </c>
      <c r="E21" s="7">
        <f t="shared" si="0"/>
        <v>11779.794056837123</v>
      </c>
    </row>
    <row r="22" spans="1:5">
      <c r="A22" s="20" t="s">
        <v>26</v>
      </c>
      <c r="B22" s="5" t="s">
        <v>169</v>
      </c>
      <c r="C22" s="7">
        <v>12739.094156887497</v>
      </c>
      <c r="D22" s="7">
        <v>0</v>
      </c>
      <c r="E22" s="7">
        <f t="shared" si="0"/>
        <v>12739.094156887497</v>
      </c>
    </row>
    <row r="23" spans="1:5">
      <c r="A23" s="20" t="s">
        <v>27</v>
      </c>
      <c r="B23" s="5" t="s">
        <v>170</v>
      </c>
      <c r="C23" s="7">
        <v>490334.44089699752</v>
      </c>
      <c r="D23" s="7">
        <v>59448</v>
      </c>
      <c r="E23" s="7">
        <f t="shared" si="0"/>
        <v>549782.44089699746</v>
      </c>
    </row>
    <row r="24" spans="1:5">
      <c r="A24" s="20" t="s">
        <v>28</v>
      </c>
      <c r="B24" s="5" t="s">
        <v>171</v>
      </c>
      <c r="C24" s="7">
        <v>1291.8336326322606</v>
      </c>
      <c r="D24" s="7">
        <v>0</v>
      </c>
      <c r="E24" s="7">
        <f t="shared" si="0"/>
        <v>1291.8336326322606</v>
      </c>
    </row>
    <row r="25" spans="1:5">
      <c r="A25" s="20" t="s">
        <v>29</v>
      </c>
      <c r="B25" s="5" t="s">
        <v>172</v>
      </c>
      <c r="C25" s="7">
        <v>73132.448313079003</v>
      </c>
      <c r="D25" s="7">
        <v>0</v>
      </c>
      <c r="E25" s="7">
        <f t="shared" si="0"/>
        <v>73132.448313079003</v>
      </c>
    </row>
    <row r="26" spans="1:5">
      <c r="A26" s="20" t="s">
        <v>30</v>
      </c>
      <c r="B26" s="5" t="s">
        <v>173</v>
      </c>
      <c r="C26" s="7">
        <v>7024.3923070070878</v>
      </c>
      <c r="D26" s="7">
        <v>0</v>
      </c>
      <c r="E26" s="7">
        <f t="shared" si="0"/>
        <v>7024.3923070070878</v>
      </c>
    </row>
    <row r="27" spans="1:5">
      <c r="A27" s="20" t="s">
        <v>31</v>
      </c>
      <c r="B27" s="5" t="s">
        <v>174</v>
      </c>
      <c r="C27" s="7">
        <v>57423.339833407204</v>
      </c>
      <c r="D27" s="7">
        <v>0</v>
      </c>
      <c r="E27" s="7">
        <f t="shared" si="0"/>
        <v>57423.339833407204</v>
      </c>
    </row>
    <row r="28" spans="1:5">
      <c r="A28" s="20" t="s">
        <v>32</v>
      </c>
      <c r="B28" s="5" t="s">
        <v>175</v>
      </c>
      <c r="C28" s="7">
        <v>42880.845968009366</v>
      </c>
      <c r="D28" s="7">
        <v>0</v>
      </c>
      <c r="E28" s="7">
        <f t="shared" si="0"/>
        <v>42880.845968009366</v>
      </c>
    </row>
    <row r="29" spans="1:5">
      <c r="A29" s="20" t="s">
        <v>33</v>
      </c>
      <c r="B29" s="5" t="s">
        <v>176</v>
      </c>
      <c r="C29" s="7">
        <v>113871.97397471251</v>
      </c>
      <c r="D29" s="7">
        <v>0</v>
      </c>
      <c r="E29" s="7">
        <f t="shared" si="0"/>
        <v>113871.97397471251</v>
      </c>
    </row>
    <row r="30" spans="1:5">
      <c r="A30" s="20" t="s">
        <v>34</v>
      </c>
      <c r="B30" s="5" t="s">
        <v>177</v>
      </c>
      <c r="C30" s="7">
        <v>8631.7201976721972</v>
      </c>
      <c r="D30" s="7">
        <v>0</v>
      </c>
      <c r="E30" s="7">
        <f t="shared" si="0"/>
        <v>8631.7201976721972</v>
      </c>
    </row>
    <row r="31" spans="1:5">
      <c r="A31" s="20" t="s">
        <v>35</v>
      </c>
      <c r="B31" s="5" t="s">
        <v>178</v>
      </c>
      <c r="C31" s="7">
        <v>175614.04690932675</v>
      </c>
      <c r="D31" s="7">
        <v>0</v>
      </c>
      <c r="E31" s="7">
        <f t="shared" si="0"/>
        <v>175614.04690932675</v>
      </c>
    </row>
    <row r="32" spans="1:5">
      <c r="A32" s="20" t="s">
        <v>36</v>
      </c>
      <c r="B32" s="5" t="s">
        <v>179</v>
      </c>
      <c r="C32" s="7">
        <v>25861.411933325417</v>
      </c>
      <c r="D32" s="7">
        <v>0</v>
      </c>
      <c r="E32" s="7">
        <f t="shared" si="0"/>
        <v>25861.411933325417</v>
      </c>
    </row>
    <row r="33" spans="1:5">
      <c r="A33" s="20" t="s">
        <v>37</v>
      </c>
      <c r="B33" s="5" t="s">
        <v>180</v>
      </c>
      <c r="C33" s="7">
        <v>16937.223686348931</v>
      </c>
      <c r="D33" s="7">
        <v>0</v>
      </c>
      <c r="E33" s="7">
        <f t="shared" si="0"/>
        <v>16937.223686348931</v>
      </c>
    </row>
    <row r="34" spans="1:5">
      <c r="A34" s="20" t="s">
        <v>38</v>
      </c>
      <c r="B34" s="5" t="s">
        <v>181</v>
      </c>
      <c r="C34" s="7">
        <v>63122.288158385112</v>
      </c>
      <c r="D34" s="7">
        <v>0</v>
      </c>
      <c r="E34" s="7">
        <f t="shared" si="0"/>
        <v>63122.288158385112</v>
      </c>
    </row>
    <row r="35" spans="1:5">
      <c r="A35" s="20" t="s">
        <v>39</v>
      </c>
      <c r="B35" s="5" t="s">
        <v>182</v>
      </c>
      <c r="C35" s="7">
        <v>132952.08659831138</v>
      </c>
      <c r="D35" s="7">
        <v>0</v>
      </c>
      <c r="E35" s="7">
        <f t="shared" si="0"/>
        <v>132952.08659831138</v>
      </c>
    </row>
    <row r="36" spans="1:5">
      <c r="A36" s="20" t="s">
        <v>40</v>
      </c>
      <c r="B36" s="5" t="s">
        <v>183</v>
      </c>
      <c r="C36" s="7">
        <v>334864.52479164232</v>
      </c>
      <c r="D36" s="7">
        <v>0</v>
      </c>
      <c r="E36" s="7">
        <f t="shared" si="0"/>
        <v>334864.52479164232</v>
      </c>
    </row>
    <row r="37" spans="1:5">
      <c r="A37" s="20" t="s">
        <v>41</v>
      </c>
      <c r="B37" s="5" t="s">
        <v>184</v>
      </c>
      <c r="C37" s="7">
        <v>8298.928753638671</v>
      </c>
      <c r="D37" s="7">
        <v>0</v>
      </c>
      <c r="E37" s="7">
        <f t="shared" si="0"/>
        <v>8298.928753638671</v>
      </c>
    </row>
    <row r="38" spans="1:5">
      <c r="A38" s="20" t="s">
        <v>42</v>
      </c>
      <c r="B38" s="5" t="s">
        <v>185</v>
      </c>
      <c r="C38" s="7">
        <v>186523.47125973602</v>
      </c>
      <c r="D38" s="7">
        <v>20388</v>
      </c>
      <c r="E38" s="7">
        <f t="shared" si="0"/>
        <v>206911.47125973602</v>
      </c>
    </row>
    <row r="39" spans="1:5">
      <c r="A39" s="20" t="s">
        <v>43</v>
      </c>
      <c r="B39" s="5" t="s">
        <v>186</v>
      </c>
      <c r="C39" s="7">
        <v>28180.943697146879</v>
      </c>
      <c r="D39" s="7">
        <v>0</v>
      </c>
      <c r="E39" s="7">
        <f t="shared" si="0"/>
        <v>28180.943697146879</v>
      </c>
    </row>
    <row r="40" spans="1:5">
      <c r="A40" s="20" t="s">
        <v>44</v>
      </c>
      <c r="B40" s="5" t="s">
        <v>187</v>
      </c>
      <c r="C40" s="7">
        <v>55042.136879115882</v>
      </c>
      <c r="D40" s="7">
        <v>36427</v>
      </c>
      <c r="E40" s="7">
        <f t="shared" si="0"/>
        <v>91469.136879115889</v>
      </c>
    </row>
    <row r="41" spans="1:5">
      <c r="A41" s="20" t="s">
        <v>45</v>
      </c>
      <c r="B41" s="5" t="s">
        <v>188</v>
      </c>
      <c r="C41" s="7">
        <v>39734.5939175436</v>
      </c>
      <c r="D41" s="7">
        <v>0</v>
      </c>
      <c r="E41" s="7">
        <f t="shared" si="0"/>
        <v>39734.5939175436</v>
      </c>
    </row>
    <row r="42" spans="1:5">
      <c r="A42" s="20" t="s">
        <v>46</v>
      </c>
      <c r="B42" s="5" t="s">
        <v>189</v>
      </c>
      <c r="C42" s="7">
        <v>1908.9190008741132</v>
      </c>
      <c r="D42" s="7">
        <v>14926</v>
      </c>
      <c r="E42" s="7">
        <f t="shared" si="0"/>
        <v>16834.919000874113</v>
      </c>
    </row>
    <row r="43" spans="1:5">
      <c r="A43" s="20" t="s">
        <v>47</v>
      </c>
      <c r="B43" s="5" t="s">
        <v>190</v>
      </c>
      <c r="C43" s="7">
        <v>2651.0739463802479</v>
      </c>
      <c r="D43" s="7">
        <v>0</v>
      </c>
      <c r="E43" s="7">
        <f t="shared" si="0"/>
        <v>2651.0739463802479</v>
      </c>
    </row>
    <row r="44" spans="1:5">
      <c r="A44" s="20" t="s">
        <v>48</v>
      </c>
      <c r="B44" s="5" t="s">
        <v>191</v>
      </c>
      <c r="C44" s="7">
        <v>276.40409086156097</v>
      </c>
      <c r="D44" s="7">
        <v>1</v>
      </c>
      <c r="E44" s="7">
        <f t="shared" si="0"/>
        <v>277.40409086156097</v>
      </c>
    </row>
    <row r="45" spans="1:5" ht="30">
      <c r="A45" s="20" t="s">
        <v>49</v>
      </c>
      <c r="B45" s="5" t="s">
        <v>192</v>
      </c>
      <c r="C45" s="7">
        <v>3940.3340426667128</v>
      </c>
      <c r="D45" s="7">
        <v>0</v>
      </c>
      <c r="E45" s="7">
        <f t="shared" si="0"/>
        <v>3940.3340426667128</v>
      </c>
    </row>
    <row r="46" spans="1:5">
      <c r="A46" s="20" t="s">
        <v>50</v>
      </c>
      <c r="B46" s="5" t="s">
        <v>193</v>
      </c>
      <c r="C46" s="7">
        <v>99184.833411023385</v>
      </c>
      <c r="D46" s="7">
        <v>0</v>
      </c>
      <c r="E46" s="7">
        <f t="shared" si="0"/>
        <v>99184.833411023385</v>
      </c>
    </row>
    <row r="47" spans="1:5">
      <c r="A47" s="20" t="s">
        <v>51</v>
      </c>
      <c r="B47" s="5" t="s">
        <v>194</v>
      </c>
      <c r="C47" s="7">
        <v>12.640116323886781</v>
      </c>
      <c r="D47" s="7">
        <v>0</v>
      </c>
      <c r="E47" s="7">
        <f t="shared" si="0"/>
        <v>12.640116323886781</v>
      </c>
    </row>
    <row r="48" spans="1:5">
      <c r="A48" s="20" t="s">
        <v>52</v>
      </c>
      <c r="B48" s="5" t="s">
        <v>195</v>
      </c>
      <c r="C48" s="7">
        <v>82261.171463264458</v>
      </c>
      <c r="D48" s="7">
        <v>0</v>
      </c>
      <c r="E48" s="7">
        <f t="shared" si="0"/>
        <v>82261.171463264458</v>
      </c>
    </row>
    <row r="49" spans="1:5">
      <c r="A49" s="20" t="s">
        <v>53</v>
      </c>
      <c r="B49" s="5" t="s">
        <v>196</v>
      </c>
      <c r="C49" s="7">
        <v>159985.92670964589</v>
      </c>
      <c r="D49" s="7">
        <v>14820</v>
      </c>
      <c r="E49" s="7">
        <f t="shared" si="0"/>
        <v>174805.92670964589</v>
      </c>
    </row>
    <row r="50" spans="1:5">
      <c r="A50" s="20" t="s">
        <v>54</v>
      </c>
      <c r="B50" s="5" t="s">
        <v>197</v>
      </c>
      <c r="C50" s="7">
        <v>287807.0777750932</v>
      </c>
      <c r="D50" s="7">
        <v>0</v>
      </c>
      <c r="E50" s="7">
        <f t="shared" si="0"/>
        <v>287807.0777750932</v>
      </c>
    </row>
    <row r="51" spans="1:5">
      <c r="A51" s="20" t="s">
        <v>55</v>
      </c>
      <c r="B51" s="5" t="s">
        <v>198</v>
      </c>
      <c r="C51" s="7">
        <v>45106.971281862803</v>
      </c>
      <c r="D51" s="7">
        <v>0</v>
      </c>
      <c r="E51" s="7">
        <f t="shared" si="0"/>
        <v>45106.971281862803</v>
      </c>
    </row>
    <row r="52" spans="1:5">
      <c r="A52" s="20" t="s">
        <v>56</v>
      </c>
      <c r="B52" s="5" t="s">
        <v>199</v>
      </c>
      <c r="C52" s="7">
        <v>2258.8135931235997</v>
      </c>
      <c r="D52" s="7">
        <v>0</v>
      </c>
      <c r="E52" s="7">
        <f t="shared" si="0"/>
        <v>2258.8135931235997</v>
      </c>
    </row>
    <row r="53" spans="1:5">
      <c r="A53" s="20" t="s">
        <v>57</v>
      </c>
      <c r="B53" s="5" t="s">
        <v>200</v>
      </c>
      <c r="C53" s="7">
        <v>18553.703204510351</v>
      </c>
      <c r="D53" s="7">
        <v>1889</v>
      </c>
      <c r="E53" s="7">
        <f t="shared" si="0"/>
        <v>20442.703204510351</v>
      </c>
    </row>
    <row r="54" spans="1:5">
      <c r="A54" s="20" t="s">
        <v>58</v>
      </c>
      <c r="B54" s="5" t="s">
        <v>201</v>
      </c>
      <c r="C54" s="7">
        <v>72328.210390286695</v>
      </c>
      <c r="D54" s="7">
        <v>0</v>
      </c>
      <c r="E54" s="7">
        <f t="shared" si="0"/>
        <v>72328.210390286695</v>
      </c>
    </row>
    <row r="55" spans="1:5">
      <c r="A55" s="20" t="s">
        <v>59</v>
      </c>
      <c r="B55" s="5" t="s">
        <v>202</v>
      </c>
      <c r="C55" s="7">
        <v>4340.8711345534539</v>
      </c>
      <c r="D55" s="7">
        <v>6036</v>
      </c>
      <c r="E55" s="7">
        <f t="shared" si="0"/>
        <v>10376.871134553454</v>
      </c>
    </row>
    <row r="56" spans="1:5">
      <c r="A56" s="20" t="s">
        <v>61</v>
      </c>
      <c r="B56" s="5" t="s">
        <v>60</v>
      </c>
      <c r="C56" s="7">
        <v>14.61603733222195</v>
      </c>
      <c r="D56" s="7">
        <v>0</v>
      </c>
      <c r="E56" s="7">
        <f t="shared" si="0"/>
        <v>14.61603733222195</v>
      </c>
    </row>
    <row r="57" spans="1:5">
      <c r="A57" s="20" t="s">
        <v>62</v>
      </c>
      <c r="B57" s="5" t="s">
        <v>203</v>
      </c>
      <c r="C57" s="7">
        <v>7886.714425154586</v>
      </c>
      <c r="D57" s="7">
        <v>0</v>
      </c>
      <c r="E57" s="7">
        <f t="shared" si="0"/>
        <v>7886.714425154586</v>
      </c>
    </row>
    <row r="58" spans="1:5">
      <c r="A58" s="20" t="s">
        <v>63</v>
      </c>
      <c r="B58" s="5" t="s">
        <v>204</v>
      </c>
      <c r="C58" s="7">
        <v>165335.0336826336</v>
      </c>
      <c r="D58" s="7">
        <v>19425</v>
      </c>
      <c r="E58" s="7">
        <f t="shared" si="0"/>
        <v>184760.0336826336</v>
      </c>
    </row>
    <row r="59" spans="1:5">
      <c r="A59" s="20" t="s">
        <v>64</v>
      </c>
      <c r="B59" s="5" t="s">
        <v>205</v>
      </c>
      <c r="C59" s="7">
        <v>1623.994758847469</v>
      </c>
      <c r="D59" s="7">
        <v>0</v>
      </c>
      <c r="E59" s="7">
        <f t="shared" si="0"/>
        <v>1623.994758847469</v>
      </c>
    </row>
    <row r="60" spans="1:5">
      <c r="A60" s="20" t="s">
        <v>65</v>
      </c>
      <c r="B60" s="5" t="s">
        <v>206</v>
      </c>
      <c r="C60" s="7">
        <v>18325.288106354885</v>
      </c>
      <c r="D60" s="7">
        <v>1479</v>
      </c>
      <c r="E60" s="7">
        <f t="shared" si="0"/>
        <v>19804.288106354885</v>
      </c>
    </row>
    <row r="61" spans="1:5">
      <c r="A61" s="20" t="s">
        <v>66</v>
      </c>
      <c r="B61" s="5" t="s">
        <v>207</v>
      </c>
      <c r="C61" s="7">
        <v>91445.838013784494</v>
      </c>
      <c r="D61" s="7">
        <v>10360</v>
      </c>
      <c r="E61" s="7">
        <f t="shared" si="0"/>
        <v>101805.83801378449</v>
      </c>
    </row>
    <row r="62" spans="1:5">
      <c r="A62" s="20" t="s">
        <v>67</v>
      </c>
      <c r="B62" s="5" t="s">
        <v>208</v>
      </c>
      <c r="C62" s="7">
        <v>127099.47918425978</v>
      </c>
      <c r="D62" s="7">
        <v>0</v>
      </c>
      <c r="E62" s="7">
        <f t="shared" si="0"/>
        <v>127099.47918425978</v>
      </c>
    </row>
    <row r="63" spans="1:5">
      <c r="A63" s="20" t="s">
        <v>68</v>
      </c>
      <c r="B63" s="5" t="s">
        <v>209</v>
      </c>
      <c r="C63" s="7">
        <v>97239.537347501362</v>
      </c>
      <c r="D63" s="7">
        <v>0</v>
      </c>
      <c r="E63" s="7">
        <f t="shared" si="0"/>
        <v>97239.537347501362</v>
      </c>
    </row>
    <row r="64" spans="1:5">
      <c r="A64" s="20" t="s">
        <v>69</v>
      </c>
      <c r="B64" s="5" t="s">
        <v>210</v>
      </c>
      <c r="C64" s="7">
        <v>6745304.5115396082</v>
      </c>
      <c r="D64" s="7">
        <v>0</v>
      </c>
      <c r="E64" s="7">
        <f t="shared" si="0"/>
        <v>6745304.5115396082</v>
      </c>
    </row>
    <row r="65" spans="1:5">
      <c r="A65" s="20" t="s">
        <v>70</v>
      </c>
      <c r="B65" s="5" t="s">
        <v>211</v>
      </c>
      <c r="C65" s="7">
        <v>105.32233289193162</v>
      </c>
      <c r="D65" s="7">
        <v>0</v>
      </c>
      <c r="E65" s="7">
        <f t="shared" si="0"/>
        <v>105.32233289193162</v>
      </c>
    </row>
    <row r="66" spans="1:5">
      <c r="A66" s="20" t="s">
        <v>71</v>
      </c>
      <c r="B66" s="5" t="s">
        <v>212</v>
      </c>
      <c r="C66" s="7">
        <v>2.9961923459497255</v>
      </c>
      <c r="D66" s="7">
        <v>0</v>
      </c>
      <c r="E66" s="7">
        <f t="shared" si="0"/>
        <v>2.9961923459497255</v>
      </c>
    </row>
    <row r="67" spans="1:5">
      <c r="A67" s="20" t="s">
        <v>72</v>
      </c>
      <c r="B67" s="5" t="s">
        <v>213</v>
      </c>
      <c r="C67" s="7">
        <v>338.25420050934508</v>
      </c>
      <c r="D67" s="7">
        <v>1200</v>
      </c>
      <c r="E67" s="7">
        <f t="shared" ref="E67:E130" si="1">C67+D67</f>
        <v>1538.2542005093451</v>
      </c>
    </row>
    <row r="68" spans="1:5">
      <c r="A68" s="20" t="s">
        <v>73</v>
      </c>
      <c r="B68" s="5" t="s">
        <v>214</v>
      </c>
      <c r="C68" s="7">
        <v>518605.84970887646</v>
      </c>
      <c r="D68" s="7">
        <v>0</v>
      </c>
      <c r="E68" s="7">
        <f t="shared" si="1"/>
        <v>518605.84970887646</v>
      </c>
    </row>
    <row r="69" spans="1:5">
      <c r="A69" s="20" t="s">
        <v>74</v>
      </c>
      <c r="B69" s="5" t="s">
        <v>215</v>
      </c>
      <c r="C69" s="7">
        <v>12787.699747186383</v>
      </c>
      <c r="D69" s="7">
        <v>0</v>
      </c>
      <c r="E69" s="7">
        <f t="shared" si="1"/>
        <v>12787.699747186383</v>
      </c>
    </row>
    <row r="70" spans="1:5">
      <c r="A70" s="20" t="s">
        <v>75</v>
      </c>
      <c r="B70" s="5" t="s">
        <v>216</v>
      </c>
      <c r="C70" s="7">
        <v>144.52840225899718</v>
      </c>
      <c r="D70" s="7">
        <v>0</v>
      </c>
      <c r="E70" s="7">
        <f t="shared" si="1"/>
        <v>144.52840225899718</v>
      </c>
    </row>
    <row r="71" spans="1:5">
      <c r="A71" s="20" t="s">
        <v>76</v>
      </c>
      <c r="B71" s="5" t="s">
        <v>217</v>
      </c>
      <c r="C71" s="7">
        <v>10908.682934342141</v>
      </c>
      <c r="D71" s="7">
        <v>0</v>
      </c>
      <c r="E71" s="7">
        <f t="shared" si="1"/>
        <v>10908.682934342141</v>
      </c>
    </row>
    <row r="72" spans="1:5">
      <c r="A72" s="20" t="s">
        <v>77</v>
      </c>
      <c r="B72" s="5" t="s">
        <v>218</v>
      </c>
      <c r="C72" s="7">
        <v>47892.865798551189</v>
      </c>
      <c r="D72" s="7">
        <v>0</v>
      </c>
      <c r="E72" s="7">
        <f t="shared" si="1"/>
        <v>47892.865798551189</v>
      </c>
    </row>
    <row r="73" spans="1:5">
      <c r="A73" s="20" t="s">
        <v>78</v>
      </c>
      <c r="B73" s="5" t="s">
        <v>219</v>
      </c>
      <c r="C73" s="7">
        <v>86182.926322399755</v>
      </c>
      <c r="D73" s="7">
        <v>0</v>
      </c>
      <c r="E73" s="7">
        <f t="shared" si="1"/>
        <v>86182.926322399755</v>
      </c>
    </row>
    <row r="74" spans="1:5">
      <c r="A74" s="20" t="s">
        <v>79</v>
      </c>
      <c r="B74" s="5" t="s">
        <v>220</v>
      </c>
      <c r="C74" s="7">
        <v>11041.041283058519</v>
      </c>
      <c r="D74" s="7">
        <v>0</v>
      </c>
      <c r="E74" s="7">
        <f t="shared" si="1"/>
        <v>11041.041283058519</v>
      </c>
    </row>
    <row r="75" spans="1:5">
      <c r="A75" s="20" t="s">
        <v>80</v>
      </c>
      <c r="B75" s="5" t="s">
        <v>221</v>
      </c>
      <c r="C75" s="7">
        <v>8358.3404841621505</v>
      </c>
      <c r="D75" s="7">
        <v>0</v>
      </c>
      <c r="E75" s="7">
        <f t="shared" si="1"/>
        <v>8358.3404841621505</v>
      </c>
    </row>
    <row r="76" spans="1:5">
      <c r="A76" s="20" t="s">
        <v>81</v>
      </c>
      <c r="B76" s="5" t="s">
        <v>222</v>
      </c>
      <c r="C76" s="7">
        <v>6334.101866373182</v>
      </c>
      <c r="D76" s="7">
        <v>0</v>
      </c>
      <c r="E76" s="7">
        <f t="shared" si="1"/>
        <v>6334.101866373182</v>
      </c>
    </row>
    <row r="77" spans="1:5">
      <c r="A77" s="20" t="s">
        <v>82</v>
      </c>
      <c r="B77" s="5" t="s">
        <v>223</v>
      </c>
      <c r="C77" s="7">
        <v>306.97068159954364</v>
      </c>
      <c r="D77" s="7">
        <v>0</v>
      </c>
      <c r="E77" s="7">
        <f t="shared" si="1"/>
        <v>306.97068159954364</v>
      </c>
    </row>
    <row r="78" spans="1:5">
      <c r="A78" s="20" t="s">
        <v>83</v>
      </c>
      <c r="B78" s="5" t="s">
        <v>224</v>
      </c>
      <c r="C78" s="7">
        <v>9602.5646226859662</v>
      </c>
      <c r="D78" s="7">
        <v>12208</v>
      </c>
      <c r="E78" s="7">
        <f t="shared" si="1"/>
        <v>21810.564622685968</v>
      </c>
    </row>
    <row r="79" spans="1:5">
      <c r="A79" s="20" t="s">
        <v>84</v>
      </c>
      <c r="B79" s="5" t="s">
        <v>225</v>
      </c>
      <c r="C79" s="7">
        <v>117668.72098187705</v>
      </c>
      <c r="D79" s="7">
        <v>0</v>
      </c>
      <c r="E79" s="7">
        <f t="shared" si="1"/>
        <v>117668.72098187705</v>
      </c>
    </row>
    <row r="80" spans="1:5">
      <c r="A80" s="20" t="s">
        <v>85</v>
      </c>
      <c r="B80" s="5" t="s">
        <v>226</v>
      </c>
      <c r="C80" s="7">
        <v>8344.6202022869093</v>
      </c>
      <c r="D80" s="7">
        <v>0</v>
      </c>
      <c r="E80" s="7">
        <f t="shared" si="1"/>
        <v>8344.6202022869093</v>
      </c>
    </row>
    <row r="81" spans="1:5">
      <c r="A81" s="20" t="s">
        <v>86</v>
      </c>
      <c r="B81" s="5" t="s">
        <v>227</v>
      </c>
      <c r="C81" s="7">
        <v>14827.002702395546</v>
      </c>
      <c r="D81" s="7">
        <v>0</v>
      </c>
      <c r="E81" s="7">
        <f t="shared" si="1"/>
        <v>14827.002702395546</v>
      </c>
    </row>
    <row r="82" spans="1:5">
      <c r="A82" s="20" t="s">
        <v>87</v>
      </c>
      <c r="B82" s="5" t="s">
        <v>228</v>
      </c>
      <c r="C82" s="7">
        <v>7194.0537351496596</v>
      </c>
      <c r="D82" s="7">
        <v>0</v>
      </c>
      <c r="E82" s="7">
        <f t="shared" si="1"/>
        <v>7194.0537351496596</v>
      </c>
    </row>
    <row r="83" spans="1:5">
      <c r="A83" s="20" t="s">
        <v>88</v>
      </c>
      <c r="B83" s="5" t="s">
        <v>229</v>
      </c>
      <c r="C83" s="7">
        <v>7856.5699788847942</v>
      </c>
      <c r="D83" s="7">
        <v>0</v>
      </c>
      <c r="E83" s="7">
        <f t="shared" si="1"/>
        <v>7856.5699788847942</v>
      </c>
    </row>
    <row r="84" spans="1:5">
      <c r="A84" s="20" t="s">
        <v>89</v>
      </c>
      <c r="B84" s="5" t="s">
        <v>230</v>
      </c>
      <c r="C84" s="7">
        <v>276100.97399723437</v>
      </c>
      <c r="D84" s="7">
        <v>20944</v>
      </c>
      <c r="E84" s="7">
        <f t="shared" si="1"/>
        <v>297044.97399723437</v>
      </c>
    </row>
    <row r="85" spans="1:5">
      <c r="A85" s="20" t="s">
        <v>90</v>
      </c>
      <c r="B85" s="5" t="s">
        <v>231</v>
      </c>
      <c r="C85" s="7">
        <v>79791.299836191189</v>
      </c>
      <c r="D85" s="7">
        <v>16494</v>
      </c>
      <c r="E85" s="7">
        <f t="shared" si="1"/>
        <v>96285.299836191189</v>
      </c>
    </row>
    <row r="86" spans="1:5" ht="30">
      <c r="A86" s="20" t="s">
        <v>91</v>
      </c>
      <c r="B86" s="5" t="s">
        <v>232</v>
      </c>
      <c r="C86" s="7">
        <v>30300.869536599519</v>
      </c>
      <c r="D86" s="7">
        <v>0</v>
      </c>
      <c r="E86" s="7">
        <f t="shared" si="1"/>
        <v>30300.869536599519</v>
      </c>
    </row>
    <row r="87" spans="1:5">
      <c r="A87" s="20" t="s">
        <v>92</v>
      </c>
      <c r="B87" s="5" t="s">
        <v>233</v>
      </c>
      <c r="C87" s="7">
        <v>1843.0187501701487</v>
      </c>
      <c r="D87" s="7">
        <v>12278</v>
      </c>
      <c r="E87" s="7">
        <f t="shared" si="1"/>
        <v>14121.018750170149</v>
      </c>
    </row>
    <row r="88" spans="1:5">
      <c r="A88" s="20" t="s">
        <v>93</v>
      </c>
      <c r="B88" s="5" t="s">
        <v>234</v>
      </c>
      <c r="C88" s="7">
        <v>980041.38579262199</v>
      </c>
      <c r="D88" s="7">
        <v>0</v>
      </c>
      <c r="E88" s="7">
        <f t="shared" si="1"/>
        <v>980041.38579262199</v>
      </c>
    </row>
    <row r="89" spans="1:5">
      <c r="A89" s="20" t="s">
        <v>94</v>
      </c>
      <c r="B89" s="5" t="s">
        <v>235</v>
      </c>
      <c r="C89" s="7">
        <v>26426.38378566091</v>
      </c>
      <c r="D89" s="7">
        <v>0</v>
      </c>
      <c r="E89" s="7">
        <f t="shared" si="1"/>
        <v>26426.38378566091</v>
      </c>
    </row>
    <row r="90" spans="1:5" ht="30">
      <c r="A90" s="20" t="s">
        <v>95</v>
      </c>
      <c r="B90" s="5" t="s">
        <v>236</v>
      </c>
      <c r="C90" s="7">
        <v>42398.094667472447</v>
      </c>
      <c r="D90" s="7">
        <v>6426</v>
      </c>
      <c r="E90" s="7">
        <f t="shared" si="1"/>
        <v>48824.094667472447</v>
      </c>
    </row>
    <row r="91" spans="1:5">
      <c r="A91" s="20" t="s">
        <v>96</v>
      </c>
      <c r="B91" s="5" t="s">
        <v>237</v>
      </c>
      <c r="C91" s="7">
        <v>439.78039281451413</v>
      </c>
      <c r="D91" s="7">
        <v>0</v>
      </c>
      <c r="E91" s="7">
        <f t="shared" si="1"/>
        <v>439.78039281451413</v>
      </c>
    </row>
    <row r="92" spans="1:5">
      <c r="A92" s="20" t="s">
        <v>97</v>
      </c>
      <c r="B92" s="5" t="s">
        <v>238</v>
      </c>
      <c r="C92" s="7">
        <v>965.21347223846487</v>
      </c>
      <c r="D92" s="7">
        <v>0</v>
      </c>
      <c r="E92" s="7">
        <f t="shared" si="1"/>
        <v>965.21347223846487</v>
      </c>
    </row>
    <row r="93" spans="1:5">
      <c r="A93" s="20" t="s">
        <v>98</v>
      </c>
      <c r="B93" s="5" t="s">
        <v>239</v>
      </c>
      <c r="C93" s="7">
        <v>67187.694700523658</v>
      </c>
      <c r="D93" s="7">
        <v>0</v>
      </c>
      <c r="E93" s="7">
        <f t="shared" si="1"/>
        <v>67187.694700523658</v>
      </c>
    </row>
    <row r="94" spans="1:5" ht="30">
      <c r="A94" s="20" t="s">
        <v>99</v>
      </c>
      <c r="B94" s="5" t="s">
        <v>240</v>
      </c>
      <c r="C94" s="7">
        <v>653.35247586306161</v>
      </c>
      <c r="D94" s="7">
        <v>0</v>
      </c>
      <c r="E94" s="7">
        <f t="shared" si="1"/>
        <v>653.35247586306161</v>
      </c>
    </row>
    <row r="95" spans="1:5">
      <c r="A95" s="20" t="s">
        <v>100</v>
      </c>
      <c r="B95" s="5" t="s">
        <v>241</v>
      </c>
      <c r="C95" s="7">
        <v>447.92357297927566</v>
      </c>
      <c r="D95" s="7">
        <v>0</v>
      </c>
      <c r="E95" s="7">
        <f t="shared" si="1"/>
        <v>447.92357297927566</v>
      </c>
    </row>
    <row r="96" spans="1:5">
      <c r="A96" s="20" t="s">
        <v>101</v>
      </c>
      <c r="B96" s="5" t="s">
        <v>242</v>
      </c>
      <c r="C96" s="7">
        <v>196634.87060799522</v>
      </c>
      <c r="D96" s="7">
        <v>0</v>
      </c>
      <c r="E96" s="7">
        <f t="shared" si="1"/>
        <v>196634.87060799522</v>
      </c>
    </row>
    <row r="97" spans="1:5">
      <c r="A97" s="20" t="s">
        <v>102</v>
      </c>
      <c r="B97" s="5" t="s">
        <v>243</v>
      </c>
      <c r="C97" s="7">
        <v>13760.945899544755</v>
      </c>
      <c r="D97" s="7">
        <v>6025</v>
      </c>
      <c r="E97" s="7">
        <f t="shared" si="1"/>
        <v>19785.945899544757</v>
      </c>
    </row>
    <row r="98" spans="1:5">
      <c r="A98" s="20" t="s">
        <v>103</v>
      </c>
      <c r="B98" s="5" t="s">
        <v>244</v>
      </c>
      <c r="C98" s="7">
        <v>286.14160067916578</v>
      </c>
      <c r="D98" s="7">
        <v>0</v>
      </c>
      <c r="E98" s="7">
        <f t="shared" si="1"/>
        <v>286.14160067916578</v>
      </c>
    </row>
    <row r="99" spans="1:5">
      <c r="A99" s="20" t="s">
        <v>104</v>
      </c>
      <c r="B99" s="5" t="s">
        <v>245</v>
      </c>
      <c r="C99" s="7">
        <v>14391.832748510222</v>
      </c>
      <c r="D99" s="7">
        <v>13136</v>
      </c>
      <c r="E99" s="7">
        <f t="shared" si="1"/>
        <v>27527.83274851022</v>
      </c>
    </row>
    <row r="100" spans="1:5">
      <c r="A100" s="20" t="s">
        <v>105</v>
      </c>
      <c r="B100" s="5" t="s">
        <v>246</v>
      </c>
      <c r="C100" s="7">
        <v>71067.835048602297</v>
      </c>
      <c r="D100" s="7">
        <v>0</v>
      </c>
      <c r="E100" s="7">
        <f t="shared" si="1"/>
        <v>71067.835048602297</v>
      </c>
    </row>
    <row r="101" spans="1:5">
      <c r="A101" s="20" t="s">
        <v>106</v>
      </c>
      <c r="B101" s="5" t="s">
        <v>247</v>
      </c>
      <c r="C101" s="7">
        <v>328297.28962628113</v>
      </c>
      <c r="D101" s="7">
        <v>0</v>
      </c>
      <c r="E101" s="7">
        <f t="shared" si="1"/>
        <v>328297.28962628113</v>
      </c>
    </row>
    <row r="102" spans="1:5">
      <c r="A102" s="20" t="s">
        <v>107</v>
      </c>
      <c r="B102" s="5" t="s">
        <v>248</v>
      </c>
      <c r="C102" s="7">
        <v>396739.27175891766</v>
      </c>
      <c r="D102" s="7">
        <v>0</v>
      </c>
      <c r="E102" s="7">
        <f t="shared" si="1"/>
        <v>396739.27175891766</v>
      </c>
    </row>
    <row r="103" spans="1:5">
      <c r="A103" s="20" t="s">
        <v>108</v>
      </c>
      <c r="B103" s="5" t="s">
        <v>249</v>
      </c>
      <c r="C103" s="7">
        <v>6925769.463836615</v>
      </c>
      <c r="D103" s="7">
        <v>0</v>
      </c>
      <c r="E103" s="7">
        <f t="shared" si="1"/>
        <v>6925769.463836615</v>
      </c>
    </row>
    <row r="104" spans="1:5">
      <c r="A104" s="20" t="s">
        <v>109</v>
      </c>
      <c r="B104" s="5" t="s">
        <v>250</v>
      </c>
      <c r="C104" s="7">
        <v>5309.3874973530674</v>
      </c>
      <c r="D104" s="7">
        <v>0</v>
      </c>
      <c r="E104" s="7">
        <f t="shared" si="1"/>
        <v>5309.3874973530674</v>
      </c>
    </row>
    <row r="105" spans="1:5">
      <c r="A105" s="20" t="s">
        <v>110</v>
      </c>
      <c r="B105" s="5" t="s">
        <v>251</v>
      </c>
      <c r="C105" s="7">
        <v>23007.583594071071</v>
      </c>
      <c r="D105" s="7">
        <v>0</v>
      </c>
      <c r="E105" s="7">
        <f t="shared" si="1"/>
        <v>23007.583594071071</v>
      </c>
    </row>
    <row r="106" spans="1:5">
      <c r="A106" s="20" t="s">
        <v>111</v>
      </c>
      <c r="B106" s="5" t="s">
        <v>252</v>
      </c>
      <c r="C106" s="7">
        <v>46512.220304350019</v>
      </c>
      <c r="D106" s="7">
        <v>0</v>
      </c>
      <c r="E106" s="7">
        <f t="shared" si="1"/>
        <v>46512.220304350019</v>
      </c>
    </row>
    <row r="107" spans="1:5">
      <c r="A107" s="20" t="s">
        <v>112</v>
      </c>
      <c r="B107" s="5" t="s">
        <v>253</v>
      </c>
      <c r="C107" s="7">
        <v>35932.017898064405</v>
      </c>
      <c r="D107" s="7">
        <v>0</v>
      </c>
      <c r="E107" s="7">
        <f t="shared" si="1"/>
        <v>35932.017898064405</v>
      </c>
    </row>
    <row r="108" spans="1:5">
      <c r="A108" s="20" t="s">
        <v>113</v>
      </c>
      <c r="B108" s="5" t="s">
        <v>254</v>
      </c>
      <c r="C108" s="7">
        <v>161492.79431593817</v>
      </c>
      <c r="D108" s="7">
        <v>19402</v>
      </c>
      <c r="E108" s="7">
        <f t="shared" si="1"/>
        <v>180894.79431593817</v>
      </c>
    </row>
    <row r="109" spans="1:5">
      <c r="A109" s="20" t="s">
        <v>114</v>
      </c>
      <c r="B109" s="5" t="s">
        <v>255</v>
      </c>
      <c r="C109" s="7">
        <v>56343.016374401624</v>
      </c>
      <c r="D109" s="7">
        <v>0</v>
      </c>
      <c r="E109" s="7">
        <f t="shared" si="1"/>
        <v>56343.016374401624</v>
      </c>
    </row>
    <row r="110" spans="1:5">
      <c r="A110" s="20" t="s">
        <v>115</v>
      </c>
      <c r="B110" s="5" t="s">
        <v>256</v>
      </c>
      <c r="C110" s="7">
        <v>362310.00788067223</v>
      </c>
      <c r="D110" s="7">
        <v>0</v>
      </c>
      <c r="E110" s="7">
        <f t="shared" si="1"/>
        <v>362310.00788067223</v>
      </c>
    </row>
    <row r="111" spans="1:5">
      <c r="A111" s="20" t="s">
        <v>116</v>
      </c>
      <c r="B111" s="5" t="s">
        <v>257</v>
      </c>
      <c r="C111" s="7">
        <v>4530.664309981521</v>
      </c>
      <c r="D111" s="7">
        <v>0</v>
      </c>
      <c r="E111" s="7">
        <f t="shared" si="1"/>
        <v>4530.664309981521</v>
      </c>
    </row>
    <row r="112" spans="1:5">
      <c r="A112" s="20" t="s">
        <v>117</v>
      </c>
      <c r="B112" s="5" t="s">
        <v>258</v>
      </c>
      <c r="C112" s="7">
        <v>414390.95972598548</v>
      </c>
      <c r="D112" s="7">
        <v>188045</v>
      </c>
      <c r="E112" s="7">
        <f t="shared" si="1"/>
        <v>602435.95972598554</v>
      </c>
    </row>
    <row r="113" spans="1:5">
      <c r="A113" s="20" t="s">
        <v>118</v>
      </c>
      <c r="B113" s="5" t="s">
        <v>259</v>
      </c>
      <c r="C113" s="7">
        <v>136075.71149392441</v>
      </c>
      <c r="D113" s="7">
        <v>0</v>
      </c>
      <c r="E113" s="7">
        <f t="shared" si="1"/>
        <v>136075.71149392441</v>
      </c>
    </row>
    <row r="114" spans="1:5">
      <c r="A114" s="20" t="s">
        <v>119</v>
      </c>
      <c r="B114" s="5" t="s">
        <v>260</v>
      </c>
      <c r="C114" s="7">
        <v>97419.797562946973</v>
      </c>
      <c r="D114" s="7">
        <v>0</v>
      </c>
      <c r="E114" s="7">
        <f t="shared" si="1"/>
        <v>97419.797562946973</v>
      </c>
    </row>
    <row r="115" spans="1:5">
      <c r="A115" s="20" t="s">
        <v>120</v>
      </c>
      <c r="B115" s="5" t="s">
        <v>261</v>
      </c>
      <c r="C115" s="7">
        <v>18775.748933398958</v>
      </c>
      <c r="D115" s="7">
        <v>0</v>
      </c>
      <c r="E115" s="7">
        <f t="shared" si="1"/>
        <v>18775.748933398958</v>
      </c>
    </row>
    <row r="116" spans="1:5">
      <c r="A116" s="20" t="s">
        <v>121</v>
      </c>
      <c r="B116" s="5" t="s">
        <v>262</v>
      </c>
      <c r="C116" s="7">
        <v>6809.1302724910993</v>
      </c>
      <c r="D116" s="7">
        <v>0</v>
      </c>
      <c r="E116" s="7">
        <f t="shared" si="1"/>
        <v>6809.1302724910993</v>
      </c>
    </row>
    <row r="117" spans="1:5">
      <c r="A117" s="20" t="s">
        <v>122</v>
      </c>
      <c r="B117" s="5" t="s">
        <v>263</v>
      </c>
      <c r="C117" s="7">
        <v>109639.02551791188</v>
      </c>
      <c r="D117" s="7">
        <v>11527</v>
      </c>
      <c r="E117" s="7">
        <f t="shared" si="1"/>
        <v>121166.02551791188</v>
      </c>
    </row>
    <row r="118" spans="1:5">
      <c r="A118" s="20" t="s">
        <v>123</v>
      </c>
      <c r="B118" s="5" t="s">
        <v>264</v>
      </c>
      <c r="C118" s="7">
        <v>259406.66411471181</v>
      </c>
      <c r="D118" s="7">
        <v>19135</v>
      </c>
      <c r="E118" s="7">
        <f t="shared" si="1"/>
        <v>278541.66411471181</v>
      </c>
    </row>
    <row r="119" spans="1:5">
      <c r="A119" s="20" t="s">
        <v>124</v>
      </c>
      <c r="B119" s="5" t="s">
        <v>265</v>
      </c>
      <c r="C119" s="7">
        <v>60688.227793075675</v>
      </c>
      <c r="D119" s="7">
        <v>0</v>
      </c>
      <c r="E119" s="7">
        <f t="shared" si="1"/>
        <v>60688.227793075675</v>
      </c>
    </row>
    <row r="120" spans="1:5">
      <c r="A120" s="20" t="s">
        <v>125</v>
      </c>
      <c r="B120" s="5" t="s">
        <v>266</v>
      </c>
      <c r="C120" s="7">
        <v>96069.446929159283</v>
      </c>
      <c r="D120" s="7">
        <v>0</v>
      </c>
      <c r="E120" s="7">
        <f t="shared" si="1"/>
        <v>96069.446929159283</v>
      </c>
    </row>
    <row r="121" spans="1:5">
      <c r="A121" s="20" t="s">
        <v>126</v>
      </c>
      <c r="B121" s="5" t="s">
        <v>267</v>
      </c>
      <c r="C121" s="7">
        <v>8072.3199242604433</v>
      </c>
      <c r="D121" s="7">
        <v>12897</v>
      </c>
      <c r="E121" s="7">
        <f t="shared" si="1"/>
        <v>20969.319924260442</v>
      </c>
    </row>
    <row r="122" spans="1:5">
      <c r="A122" s="20" t="s">
        <v>127</v>
      </c>
      <c r="B122" s="5" t="s">
        <v>268</v>
      </c>
      <c r="C122" s="7">
        <v>266871.76670611778</v>
      </c>
      <c r="D122" s="7">
        <v>0</v>
      </c>
      <c r="E122" s="7">
        <f t="shared" si="1"/>
        <v>266871.76670611778</v>
      </c>
    </row>
    <row r="123" spans="1:5">
      <c r="A123" s="20" t="s">
        <v>128</v>
      </c>
      <c r="B123" s="5" t="s">
        <v>269</v>
      </c>
      <c r="C123" s="7">
        <v>28309.034801444657</v>
      </c>
      <c r="D123" s="7">
        <v>0</v>
      </c>
      <c r="E123" s="7">
        <f t="shared" si="1"/>
        <v>28309.034801444657</v>
      </c>
    </row>
    <row r="124" spans="1:5">
      <c r="A124" s="20" t="s">
        <v>129</v>
      </c>
      <c r="B124" s="5" t="s">
        <v>270</v>
      </c>
      <c r="C124" s="7">
        <v>140713.34533579761</v>
      </c>
      <c r="D124" s="7">
        <v>0</v>
      </c>
      <c r="E124" s="7">
        <f t="shared" si="1"/>
        <v>140713.34533579761</v>
      </c>
    </row>
    <row r="125" spans="1:5">
      <c r="A125" s="20" t="s">
        <v>130</v>
      </c>
      <c r="B125" s="5" t="s">
        <v>271</v>
      </c>
      <c r="C125" s="7">
        <v>34829.583663160527</v>
      </c>
      <c r="D125" s="7">
        <v>0</v>
      </c>
      <c r="E125" s="7">
        <f t="shared" si="1"/>
        <v>34829.583663160527</v>
      </c>
    </row>
    <row r="126" spans="1:5">
      <c r="A126" s="20" t="s">
        <v>131</v>
      </c>
      <c r="B126" s="5" t="s">
        <v>272</v>
      </c>
      <c r="C126" s="7">
        <v>108389.28231722115</v>
      </c>
      <c r="D126" s="7">
        <v>0</v>
      </c>
      <c r="E126" s="7">
        <f t="shared" si="1"/>
        <v>108389.28231722115</v>
      </c>
    </row>
    <row r="127" spans="1:5">
      <c r="A127" s="20" t="s">
        <v>132</v>
      </c>
      <c r="B127" s="5" t="s">
        <v>273</v>
      </c>
      <c r="C127" s="7">
        <v>19465.573434506394</v>
      </c>
      <c r="D127" s="7">
        <v>0</v>
      </c>
      <c r="E127" s="7">
        <f t="shared" si="1"/>
        <v>19465.573434506394</v>
      </c>
    </row>
    <row r="128" spans="1:5">
      <c r="A128" s="20" t="s">
        <v>133</v>
      </c>
      <c r="B128" s="5" t="s">
        <v>274</v>
      </c>
      <c r="C128" s="7">
        <v>233954.50432520884</v>
      </c>
      <c r="D128" s="7">
        <v>24086</v>
      </c>
      <c r="E128" s="7">
        <f t="shared" si="1"/>
        <v>258040.50432520884</v>
      </c>
    </row>
    <row r="129" spans="1:5">
      <c r="A129" s="20" t="s">
        <v>134</v>
      </c>
      <c r="B129" s="5" t="s">
        <v>275</v>
      </c>
      <c r="C129" s="7">
        <v>363755.68537095911</v>
      </c>
      <c r="D129" s="7">
        <v>55324</v>
      </c>
      <c r="E129" s="7">
        <f t="shared" si="1"/>
        <v>419079.68537095911</v>
      </c>
    </row>
    <row r="130" spans="1:5">
      <c r="A130" s="20" t="s">
        <v>135</v>
      </c>
      <c r="B130" s="5" t="s">
        <v>276</v>
      </c>
      <c r="C130" s="7">
        <v>161533.91397508208</v>
      </c>
      <c r="D130" s="7">
        <v>0</v>
      </c>
      <c r="E130" s="7">
        <f t="shared" si="1"/>
        <v>161533.91397508208</v>
      </c>
    </row>
    <row r="131" spans="1:5">
      <c r="A131" s="20" t="s">
        <v>136</v>
      </c>
      <c r="B131" s="5" t="s">
        <v>277</v>
      </c>
      <c r="C131" s="7">
        <v>2.9961923459497255</v>
      </c>
      <c r="D131" s="7">
        <v>0</v>
      </c>
      <c r="E131" s="7">
        <f t="shared" ref="E131:E142" si="2">C131+D131</f>
        <v>2.9961923459497255</v>
      </c>
    </row>
    <row r="132" spans="1:5">
      <c r="A132" s="20" t="s">
        <v>137</v>
      </c>
      <c r="B132" s="5" t="s">
        <v>278</v>
      </c>
      <c r="C132" s="7">
        <v>234964.9377248676</v>
      </c>
      <c r="D132" s="7">
        <v>0</v>
      </c>
      <c r="E132" s="7">
        <f t="shared" si="2"/>
        <v>234964.9377248676</v>
      </c>
    </row>
    <row r="133" spans="1:5">
      <c r="A133" s="20" t="s">
        <v>138</v>
      </c>
      <c r="B133" s="5" t="s">
        <v>279</v>
      </c>
      <c r="C133" s="7">
        <v>229242.87750752852</v>
      </c>
      <c r="D133" s="7">
        <v>0</v>
      </c>
      <c r="E133" s="7">
        <f t="shared" si="2"/>
        <v>229242.87750752852</v>
      </c>
    </row>
    <row r="134" spans="1:5">
      <c r="A134" s="20" t="s">
        <v>139</v>
      </c>
      <c r="B134" s="5" t="s">
        <v>280</v>
      </c>
      <c r="C134" s="7">
        <v>24971.344310147419</v>
      </c>
      <c r="D134" s="7">
        <v>0</v>
      </c>
      <c r="E134" s="7">
        <f t="shared" si="2"/>
        <v>24971.344310147419</v>
      </c>
    </row>
    <row r="135" spans="1:5">
      <c r="A135" s="20" t="s">
        <v>140</v>
      </c>
      <c r="B135" s="5" t="s">
        <v>281</v>
      </c>
      <c r="C135" s="7">
        <v>9321.6123905662662</v>
      </c>
      <c r="D135" s="7">
        <v>0</v>
      </c>
      <c r="E135" s="7">
        <f t="shared" si="2"/>
        <v>9321.6123905662662</v>
      </c>
    </row>
    <row r="136" spans="1:5">
      <c r="A136" s="20" t="s">
        <v>141</v>
      </c>
      <c r="B136" s="5" t="s">
        <v>282</v>
      </c>
      <c r="C136" s="7">
        <v>62615.098010228416</v>
      </c>
      <c r="D136" s="7">
        <v>6951</v>
      </c>
      <c r="E136" s="7">
        <f t="shared" si="2"/>
        <v>69566.098010228423</v>
      </c>
    </row>
    <row r="137" spans="1:5">
      <c r="A137" s="20" t="s">
        <v>142</v>
      </c>
      <c r="B137" s="5" t="s">
        <v>283</v>
      </c>
      <c r="C137" s="7">
        <v>12765.846587255217</v>
      </c>
      <c r="D137" s="7">
        <v>0</v>
      </c>
      <c r="E137" s="7">
        <f t="shared" si="2"/>
        <v>12765.846587255217</v>
      </c>
    </row>
    <row r="138" spans="1:5" ht="30">
      <c r="A138" s="20" t="s">
        <v>143</v>
      </c>
      <c r="B138" s="5" t="s">
        <v>284</v>
      </c>
      <c r="C138" s="7">
        <v>9369.2333190690351</v>
      </c>
      <c r="D138" s="7">
        <v>0</v>
      </c>
      <c r="E138" s="7">
        <f t="shared" si="2"/>
        <v>9369.2333190690351</v>
      </c>
    </row>
    <row r="139" spans="1:5">
      <c r="A139" s="20" t="s">
        <v>144</v>
      </c>
      <c r="B139" s="5" t="s">
        <v>285</v>
      </c>
      <c r="C139" s="7">
        <v>9710510.284914881</v>
      </c>
      <c r="D139" s="7">
        <v>0</v>
      </c>
      <c r="E139" s="7">
        <f t="shared" si="2"/>
        <v>9710510.284914881</v>
      </c>
    </row>
    <row r="140" spans="1:5">
      <c r="A140" s="20" t="s">
        <v>145</v>
      </c>
      <c r="B140" s="5" t="s">
        <v>286</v>
      </c>
      <c r="C140" s="7">
        <v>21970.40131280732</v>
      </c>
      <c r="D140" s="7">
        <v>0</v>
      </c>
      <c r="E140" s="7">
        <f t="shared" si="2"/>
        <v>21970.40131280732</v>
      </c>
    </row>
    <row r="141" spans="1:5" ht="30">
      <c r="A141" s="20" t="s">
        <v>146</v>
      </c>
      <c r="B141" s="5" t="s">
        <v>287</v>
      </c>
      <c r="C141" s="7">
        <v>47371.156914610881</v>
      </c>
      <c r="D141" s="7">
        <v>25450.999999999996</v>
      </c>
      <c r="E141" s="7">
        <f t="shared" si="2"/>
        <v>72822.156914610881</v>
      </c>
    </row>
    <row r="142" spans="1:5">
      <c r="A142" s="20" t="s">
        <v>147</v>
      </c>
      <c r="B142" s="5" t="s">
        <v>288</v>
      </c>
      <c r="C142" s="7">
        <v>14682.31383155715</v>
      </c>
      <c r="D142" s="7">
        <v>0</v>
      </c>
      <c r="E142" s="7">
        <f t="shared" si="2"/>
        <v>14682.31383155715</v>
      </c>
    </row>
    <row r="143" spans="1:5">
      <c r="A143" s="18"/>
      <c r="B143" s="18" t="s">
        <v>343</v>
      </c>
      <c r="C143" s="19">
        <f>SUM(C2:C142)</f>
        <v>35978608.000000007</v>
      </c>
      <c r="D143" s="19">
        <f t="shared" ref="D143:E143" si="3">SUM(D2:D142)</f>
        <v>745493</v>
      </c>
      <c r="E143" s="19">
        <f t="shared" si="3"/>
        <v>36724101.000000007</v>
      </c>
    </row>
    <row r="145" spans="3:3">
      <c r="C145" s="17"/>
    </row>
    <row r="146" spans="3:3">
      <c r="C146" s="1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zoomScale="106" zoomScaleNormal="106" workbookViewId="0">
      <selection activeCell="E7" sqref="E7"/>
    </sheetView>
  </sheetViews>
  <sheetFormatPr defaultColWidth="9.140625" defaultRowHeight="15.75" customHeight="1"/>
  <cols>
    <col min="1" max="1" width="68.85546875" style="10" bestFit="1" customWidth="1"/>
    <col min="2" max="2" width="16.28515625" style="15" bestFit="1" customWidth="1"/>
    <col min="3" max="3" width="19.140625" style="10" bestFit="1" customWidth="1"/>
    <col min="4" max="4" width="14.28515625" style="10" customWidth="1"/>
    <col min="5" max="5" width="13.140625" style="10" bestFit="1" customWidth="1"/>
    <col min="6" max="6" width="13" style="10" bestFit="1" customWidth="1"/>
    <col min="7" max="16384" width="9.140625" style="10"/>
  </cols>
  <sheetData>
    <row r="1" spans="1:6" ht="27.75" customHeight="1">
      <c r="A1" s="8" t="s">
        <v>2</v>
      </c>
      <c r="B1" s="8" t="s">
        <v>289</v>
      </c>
      <c r="C1" s="9" t="s">
        <v>290</v>
      </c>
      <c r="D1" s="9" t="s">
        <v>291</v>
      </c>
      <c r="E1" s="9" t="s">
        <v>292</v>
      </c>
      <c r="F1" s="9" t="s">
        <v>293</v>
      </c>
    </row>
    <row r="2" spans="1:6" ht="15.75" customHeight="1">
      <c r="A2" s="11" t="s">
        <v>7</v>
      </c>
      <c r="B2" s="12" t="s">
        <v>294</v>
      </c>
      <c r="C2" s="13">
        <v>7988</v>
      </c>
      <c r="D2" s="14">
        <v>0</v>
      </c>
      <c r="E2" s="13">
        <f t="shared" ref="E2:E41" si="0">D2*C2</f>
        <v>0</v>
      </c>
      <c r="F2" s="13">
        <f t="shared" ref="F2:F41" si="1">C2-E2</f>
        <v>7988</v>
      </c>
    </row>
    <row r="3" spans="1:6" ht="15.75" customHeight="1">
      <c r="A3" s="11" t="s">
        <v>11</v>
      </c>
      <c r="B3" s="12" t="s">
        <v>295</v>
      </c>
      <c r="C3" s="13">
        <v>6589</v>
      </c>
      <c r="D3" s="14">
        <v>0</v>
      </c>
      <c r="E3" s="13">
        <f t="shared" si="0"/>
        <v>0</v>
      </c>
      <c r="F3" s="13">
        <f t="shared" si="1"/>
        <v>6589</v>
      </c>
    </row>
    <row r="4" spans="1:6" ht="15.75" customHeight="1">
      <c r="A4" s="11" t="s">
        <v>13</v>
      </c>
      <c r="B4" s="12" t="s">
        <v>296</v>
      </c>
      <c r="C4" s="13">
        <v>54542</v>
      </c>
      <c r="D4" s="14">
        <v>0</v>
      </c>
      <c r="E4" s="13">
        <f t="shared" si="0"/>
        <v>0</v>
      </c>
      <c r="F4" s="13">
        <f t="shared" si="1"/>
        <v>54542</v>
      </c>
    </row>
    <row r="5" spans="1:6" ht="15.75" customHeight="1">
      <c r="A5" s="11" t="s">
        <v>17</v>
      </c>
      <c r="B5" s="12" t="s">
        <v>297</v>
      </c>
      <c r="C5" s="13">
        <v>81108</v>
      </c>
      <c r="D5" s="14">
        <v>0.63013512847068109</v>
      </c>
      <c r="E5" s="13">
        <f t="shared" si="0"/>
        <v>51109</v>
      </c>
      <c r="F5" s="13">
        <f t="shared" si="1"/>
        <v>29999</v>
      </c>
    </row>
    <row r="6" spans="1:6" ht="15.75" customHeight="1">
      <c r="A6" s="11" t="s">
        <v>22</v>
      </c>
      <c r="B6" s="12" t="s">
        <v>298</v>
      </c>
      <c r="C6" s="13">
        <v>64367</v>
      </c>
      <c r="D6" s="14">
        <v>0.85012506408563393</v>
      </c>
      <c r="E6" s="13">
        <f t="shared" si="0"/>
        <v>54720</v>
      </c>
      <c r="F6" s="13">
        <f t="shared" si="1"/>
        <v>9647</v>
      </c>
    </row>
    <row r="7" spans="1:6" ht="15.75" customHeight="1">
      <c r="A7" s="11" t="s">
        <v>299</v>
      </c>
      <c r="B7" s="12" t="s">
        <v>300</v>
      </c>
      <c r="C7" s="13">
        <v>256</v>
      </c>
      <c r="D7" s="14">
        <v>0</v>
      </c>
      <c r="E7" s="13">
        <f t="shared" si="0"/>
        <v>0</v>
      </c>
      <c r="F7" s="13">
        <f t="shared" si="1"/>
        <v>256</v>
      </c>
    </row>
    <row r="8" spans="1:6" ht="15.75" customHeight="1">
      <c r="A8" s="11" t="s">
        <v>27</v>
      </c>
      <c r="B8" s="12" t="s">
        <v>301</v>
      </c>
      <c r="C8" s="13">
        <v>396337</v>
      </c>
      <c r="D8" s="14">
        <v>0.85000643391860964</v>
      </c>
      <c r="E8" s="13">
        <f t="shared" si="0"/>
        <v>336889</v>
      </c>
      <c r="F8" s="13">
        <f t="shared" si="1"/>
        <v>59448</v>
      </c>
    </row>
    <row r="9" spans="1:6" ht="15.75" customHeight="1">
      <c r="A9" s="11" t="s">
        <v>302</v>
      </c>
      <c r="B9" s="12" t="s">
        <v>303</v>
      </c>
      <c r="C9" s="13">
        <v>130</v>
      </c>
      <c r="D9" s="14">
        <v>0</v>
      </c>
      <c r="E9" s="13">
        <f t="shared" si="0"/>
        <v>0</v>
      </c>
      <c r="F9" s="13">
        <f t="shared" si="1"/>
        <v>130</v>
      </c>
    </row>
    <row r="10" spans="1:6" ht="15.75" customHeight="1">
      <c r="A10" s="11" t="s">
        <v>304</v>
      </c>
      <c r="B10" s="12" t="s">
        <v>305</v>
      </c>
      <c r="C10" s="13">
        <v>1750</v>
      </c>
      <c r="D10" s="14">
        <v>0</v>
      </c>
      <c r="E10" s="13">
        <f t="shared" si="0"/>
        <v>0</v>
      </c>
      <c r="F10" s="13">
        <f t="shared" si="1"/>
        <v>1750</v>
      </c>
    </row>
    <row r="11" spans="1:6" ht="15.75" customHeight="1">
      <c r="A11" s="11" t="s">
        <v>42</v>
      </c>
      <c r="B11" s="12" t="s">
        <v>306</v>
      </c>
      <c r="C11" s="13">
        <v>154692</v>
      </c>
      <c r="D11" s="14">
        <v>0.86820262198433018</v>
      </c>
      <c r="E11" s="13">
        <f t="shared" si="0"/>
        <v>134304</v>
      </c>
      <c r="F11" s="13">
        <f t="shared" si="1"/>
        <v>20388</v>
      </c>
    </row>
    <row r="12" spans="1:6" ht="15.75" customHeight="1">
      <c r="A12" s="11" t="s">
        <v>44</v>
      </c>
      <c r="B12" s="12" t="s">
        <v>307</v>
      </c>
      <c r="C12" s="13">
        <v>36427</v>
      </c>
      <c r="D12" s="14">
        <v>0</v>
      </c>
      <c r="E12" s="13">
        <f t="shared" si="0"/>
        <v>0</v>
      </c>
      <c r="F12" s="13">
        <f t="shared" si="1"/>
        <v>36427</v>
      </c>
    </row>
    <row r="13" spans="1:6" ht="15.75" customHeight="1">
      <c r="A13" s="11" t="s">
        <v>46</v>
      </c>
      <c r="B13" s="12" t="s">
        <v>308</v>
      </c>
      <c r="C13" s="13">
        <v>14926</v>
      </c>
      <c r="D13" s="14">
        <v>0</v>
      </c>
      <c r="E13" s="13">
        <f t="shared" si="0"/>
        <v>0</v>
      </c>
      <c r="F13" s="13">
        <f t="shared" si="1"/>
        <v>14926</v>
      </c>
    </row>
    <row r="14" spans="1:6" ht="15.75" customHeight="1">
      <c r="A14" s="11" t="s">
        <v>48</v>
      </c>
      <c r="B14" s="12" t="s">
        <v>309</v>
      </c>
      <c r="C14" s="13">
        <v>1</v>
      </c>
      <c r="D14" s="14">
        <v>0</v>
      </c>
      <c r="E14" s="13">
        <f t="shared" si="0"/>
        <v>0</v>
      </c>
      <c r="F14" s="13">
        <f t="shared" si="1"/>
        <v>1</v>
      </c>
    </row>
    <row r="15" spans="1:6" ht="15.75" customHeight="1">
      <c r="A15" s="11" t="s">
        <v>53</v>
      </c>
      <c r="B15" s="12" t="s">
        <v>310</v>
      </c>
      <c r="C15" s="13">
        <v>103370</v>
      </c>
      <c r="D15" s="14">
        <v>0.85663151784850533</v>
      </c>
      <c r="E15" s="13">
        <f t="shared" si="0"/>
        <v>88550</v>
      </c>
      <c r="F15" s="13">
        <f t="shared" si="1"/>
        <v>14820</v>
      </c>
    </row>
    <row r="16" spans="1:6" ht="15.75" customHeight="1">
      <c r="A16" s="11" t="s">
        <v>57</v>
      </c>
      <c r="B16" s="12" t="s">
        <v>311</v>
      </c>
      <c r="C16" s="13">
        <v>12596</v>
      </c>
      <c r="D16" s="14">
        <v>0.85003175611305182</v>
      </c>
      <c r="E16" s="13">
        <f t="shared" si="0"/>
        <v>10707</v>
      </c>
      <c r="F16" s="13">
        <f t="shared" si="1"/>
        <v>1889</v>
      </c>
    </row>
    <row r="17" spans="1:6" ht="15.75" customHeight="1">
      <c r="A17" s="11" t="s">
        <v>59</v>
      </c>
      <c r="B17" s="12" t="s">
        <v>312</v>
      </c>
      <c r="C17" s="13">
        <v>6042</v>
      </c>
      <c r="D17" s="14">
        <v>9.930486593843098E-4</v>
      </c>
      <c r="E17" s="13">
        <f t="shared" si="0"/>
        <v>6</v>
      </c>
      <c r="F17" s="13">
        <f t="shared" si="1"/>
        <v>6036</v>
      </c>
    </row>
    <row r="18" spans="1:6" ht="15.75" customHeight="1">
      <c r="A18" s="11" t="s">
        <v>313</v>
      </c>
      <c r="B18" s="12" t="s">
        <v>314</v>
      </c>
      <c r="C18" s="13">
        <v>82</v>
      </c>
      <c r="D18" s="14">
        <v>0</v>
      </c>
      <c r="E18" s="13">
        <f t="shared" si="0"/>
        <v>0</v>
      </c>
      <c r="F18" s="13">
        <f t="shared" si="1"/>
        <v>82</v>
      </c>
    </row>
    <row r="19" spans="1:6" ht="15.75" customHeight="1">
      <c r="A19" s="11" t="s">
        <v>63</v>
      </c>
      <c r="B19" s="12" t="s">
        <v>315</v>
      </c>
      <c r="C19" s="13">
        <v>130725</v>
      </c>
      <c r="D19" s="14">
        <v>0.85140562248995988</v>
      </c>
      <c r="E19" s="13">
        <f t="shared" si="0"/>
        <v>111300</v>
      </c>
      <c r="F19" s="13">
        <f t="shared" si="1"/>
        <v>19425</v>
      </c>
    </row>
    <row r="20" spans="1:6" ht="15.75" customHeight="1">
      <c r="A20" s="11" t="s">
        <v>65</v>
      </c>
      <c r="B20" s="12" t="s">
        <v>316</v>
      </c>
      <c r="C20" s="13">
        <v>9864</v>
      </c>
      <c r="D20" s="14">
        <v>0.85006082725060828</v>
      </c>
      <c r="E20" s="13">
        <f t="shared" si="0"/>
        <v>8385</v>
      </c>
      <c r="F20" s="13">
        <f t="shared" si="1"/>
        <v>1479</v>
      </c>
    </row>
    <row r="21" spans="1:6" ht="15.75" customHeight="1">
      <c r="A21" s="11" t="s">
        <v>66</v>
      </c>
      <c r="B21" s="12" t="s">
        <v>317</v>
      </c>
      <c r="C21" s="13">
        <v>69067</v>
      </c>
      <c r="D21" s="14">
        <v>0.85000072393473003</v>
      </c>
      <c r="E21" s="13">
        <f t="shared" si="0"/>
        <v>58707</v>
      </c>
      <c r="F21" s="13">
        <f t="shared" si="1"/>
        <v>10360</v>
      </c>
    </row>
    <row r="22" spans="1:6" ht="15.75" customHeight="1">
      <c r="A22" s="11" t="s">
        <v>72</v>
      </c>
      <c r="B22" s="12" t="s">
        <v>318</v>
      </c>
      <c r="C22" s="13">
        <v>1200</v>
      </c>
      <c r="D22" s="14">
        <v>0</v>
      </c>
      <c r="E22" s="13">
        <f t="shared" si="0"/>
        <v>0</v>
      </c>
      <c r="F22" s="13">
        <f t="shared" si="1"/>
        <v>1200</v>
      </c>
    </row>
    <row r="23" spans="1:6" ht="15.75" customHeight="1">
      <c r="A23" s="11" t="s">
        <v>83</v>
      </c>
      <c r="B23" s="12" t="s">
        <v>319</v>
      </c>
      <c r="C23" s="13">
        <v>12208</v>
      </c>
      <c r="D23" s="14">
        <v>0</v>
      </c>
      <c r="E23" s="13">
        <f t="shared" si="0"/>
        <v>0</v>
      </c>
      <c r="F23" s="13">
        <f t="shared" si="1"/>
        <v>12208</v>
      </c>
    </row>
    <row r="24" spans="1:6" ht="15.75" customHeight="1">
      <c r="A24" s="11" t="s">
        <v>320</v>
      </c>
      <c r="B24" s="12" t="s">
        <v>321</v>
      </c>
      <c r="C24" s="13">
        <v>1</v>
      </c>
      <c r="D24" s="14">
        <v>0</v>
      </c>
      <c r="E24" s="13">
        <f t="shared" si="0"/>
        <v>0</v>
      </c>
      <c r="F24" s="13">
        <f t="shared" si="1"/>
        <v>1</v>
      </c>
    </row>
    <row r="25" spans="1:6" ht="15.75" customHeight="1">
      <c r="A25" s="11" t="s">
        <v>322</v>
      </c>
      <c r="B25" s="12" t="s">
        <v>323</v>
      </c>
      <c r="C25" s="13">
        <v>1</v>
      </c>
      <c r="D25" s="14">
        <v>0</v>
      </c>
      <c r="E25" s="13">
        <f t="shared" si="0"/>
        <v>0</v>
      </c>
      <c r="F25" s="13">
        <f t="shared" si="1"/>
        <v>1</v>
      </c>
    </row>
    <row r="26" spans="1:6" ht="15.75" customHeight="1">
      <c r="A26" s="11" t="s">
        <v>89</v>
      </c>
      <c r="B26" s="12" t="s">
        <v>324</v>
      </c>
      <c r="C26" s="13">
        <v>166855</v>
      </c>
      <c r="D26" s="14">
        <v>0.87447784004075391</v>
      </c>
      <c r="E26" s="13">
        <f t="shared" si="0"/>
        <v>145911</v>
      </c>
      <c r="F26" s="13">
        <f t="shared" si="1"/>
        <v>20944</v>
      </c>
    </row>
    <row r="27" spans="1:6" ht="15.75" customHeight="1">
      <c r="A27" s="11" t="s">
        <v>90</v>
      </c>
      <c r="B27" s="12" t="s">
        <v>325</v>
      </c>
      <c r="C27" s="13">
        <v>23494</v>
      </c>
      <c r="D27" s="14">
        <v>0.29794841236060271</v>
      </c>
      <c r="E27" s="13">
        <f t="shared" si="0"/>
        <v>7000</v>
      </c>
      <c r="F27" s="13">
        <f t="shared" si="1"/>
        <v>16494</v>
      </c>
    </row>
    <row r="28" spans="1:6" ht="15.75" customHeight="1">
      <c r="A28" s="11" t="s">
        <v>92</v>
      </c>
      <c r="B28" s="12" t="s">
        <v>326</v>
      </c>
      <c r="C28" s="13">
        <v>13501</v>
      </c>
      <c r="D28" s="14">
        <v>9.0585882527220205E-2</v>
      </c>
      <c r="E28" s="13">
        <f t="shared" si="0"/>
        <v>1223</v>
      </c>
      <c r="F28" s="13">
        <f t="shared" si="1"/>
        <v>12278</v>
      </c>
    </row>
    <row r="29" spans="1:6" ht="15.75" customHeight="1">
      <c r="A29" s="11" t="s">
        <v>95</v>
      </c>
      <c r="B29" s="12" t="s">
        <v>327</v>
      </c>
      <c r="C29" s="13">
        <v>46200</v>
      </c>
      <c r="D29" s="14">
        <v>0.86090909090909096</v>
      </c>
      <c r="E29" s="13">
        <f t="shared" si="0"/>
        <v>39774</v>
      </c>
      <c r="F29" s="13">
        <f t="shared" si="1"/>
        <v>6426</v>
      </c>
    </row>
    <row r="30" spans="1:6" ht="15.75" customHeight="1">
      <c r="A30" s="11" t="s">
        <v>102</v>
      </c>
      <c r="B30" s="12" t="s">
        <v>328</v>
      </c>
      <c r="C30" s="13">
        <v>6025</v>
      </c>
      <c r="D30" s="14">
        <v>0</v>
      </c>
      <c r="E30" s="13">
        <f t="shared" si="0"/>
        <v>0</v>
      </c>
      <c r="F30" s="13">
        <f t="shared" si="1"/>
        <v>6025</v>
      </c>
    </row>
    <row r="31" spans="1:6" ht="15.75" customHeight="1">
      <c r="A31" s="11" t="s">
        <v>104</v>
      </c>
      <c r="B31" s="12" t="s">
        <v>329</v>
      </c>
      <c r="C31" s="13">
        <v>13448</v>
      </c>
      <c r="D31" s="14">
        <v>2.3200475907198096E-2</v>
      </c>
      <c r="E31" s="13">
        <f t="shared" si="0"/>
        <v>312</v>
      </c>
      <c r="F31" s="13">
        <f t="shared" si="1"/>
        <v>13136</v>
      </c>
    </row>
    <row r="32" spans="1:6" ht="15.75" customHeight="1">
      <c r="A32" s="11" t="s">
        <v>113</v>
      </c>
      <c r="B32" s="12" t="s">
        <v>330</v>
      </c>
      <c r="C32" s="13">
        <v>129356</v>
      </c>
      <c r="D32" s="14">
        <v>0.85001082284548068</v>
      </c>
      <c r="E32" s="13">
        <f t="shared" si="0"/>
        <v>109954</v>
      </c>
      <c r="F32" s="13">
        <f t="shared" si="1"/>
        <v>19402</v>
      </c>
    </row>
    <row r="33" spans="1:6" ht="15.75" customHeight="1">
      <c r="A33" s="11" t="s">
        <v>117</v>
      </c>
      <c r="B33" s="12" t="s">
        <v>331</v>
      </c>
      <c r="C33" s="13">
        <v>460212</v>
      </c>
      <c r="D33" s="14">
        <v>0.59139483542367433</v>
      </c>
      <c r="E33" s="13">
        <f t="shared" si="0"/>
        <v>272167</v>
      </c>
      <c r="F33" s="13">
        <f t="shared" si="1"/>
        <v>188045</v>
      </c>
    </row>
    <row r="34" spans="1:6" ht="15.75" customHeight="1">
      <c r="A34" s="11" t="s">
        <v>122</v>
      </c>
      <c r="B34" s="12" t="s">
        <v>332</v>
      </c>
      <c r="C34" s="13">
        <v>76924</v>
      </c>
      <c r="D34" s="14">
        <v>0.85015079819042172</v>
      </c>
      <c r="E34" s="13">
        <f t="shared" si="0"/>
        <v>65397</v>
      </c>
      <c r="F34" s="13">
        <f t="shared" si="1"/>
        <v>11527</v>
      </c>
    </row>
    <row r="35" spans="1:6" ht="15.75" customHeight="1">
      <c r="A35" s="11" t="s">
        <v>123</v>
      </c>
      <c r="B35" s="12" t="s">
        <v>333</v>
      </c>
      <c r="C35" s="13">
        <v>136144</v>
      </c>
      <c r="D35" s="14">
        <v>0.85945028793042666</v>
      </c>
      <c r="E35" s="13">
        <f t="shared" si="0"/>
        <v>117009</v>
      </c>
      <c r="F35" s="13">
        <f t="shared" si="1"/>
        <v>19135</v>
      </c>
    </row>
    <row r="36" spans="1:6" ht="15.75" customHeight="1">
      <c r="A36" s="11" t="s">
        <v>126</v>
      </c>
      <c r="B36" s="12" t="s">
        <v>334</v>
      </c>
      <c r="C36" s="13">
        <v>12897</v>
      </c>
      <c r="D36" s="14">
        <v>0</v>
      </c>
      <c r="E36" s="13">
        <f t="shared" si="0"/>
        <v>0</v>
      </c>
      <c r="F36" s="13">
        <f t="shared" si="1"/>
        <v>12897</v>
      </c>
    </row>
    <row r="37" spans="1:6" ht="15.75" customHeight="1">
      <c r="A37" s="11" t="s">
        <v>133</v>
      </c>
      <c r="B37" s="12" t="s">
        <v>335</v>
      </c>
      <c r="C37" s="13">
        <v>166575</v>
      </c>
      <c r="D37" s="14">
        <v>0.85540447245985296</v>
      </c>
      <c r="E37" s="13">
        <f t="shared" si="0"/>
        <v>142489</v>
      </c>
      <c r="F37" s="13">
        <f t="shared" si="1"/>
        <v>24086</v>
      </c>
    </row>
    <row r="38" spans="1:6" ht="15.75" customHeight="1">
      <c r="A38" s="11" t="s">
        <v>134</v>
      </c>
      <c r="B38" s="12" t="s">
        <v>336</v>
      </c>
      <c r="C38" s="13">
        <v>375849</v>
      </c>
      <c r="D38" s="14">
        <v>0.85280258827348221</v>
      </c>
      <c r="E38" s="13">
        <f t="shared" si="0"/>
        <v>320525</v>
      </c>
      <c r="F38" s="13">
        <f t="shared" si="1"/>
        <v>55324</v>
      </c>
    </row>
    <row r="39" spans="1:6" ht="15.75" customHeight="1">
      <c r="A39" s="11" t="s">
        <v>141</v>
      </c>
      <c r="B39" s="12" t="s">
        <v>337</v>
      </c>
      <c r="C39" s="13">
        <v>52595</v>
      </c>
      <c r="D39" s="14">
        <v>0.86783914820800456</v>
      </c>
      <c r="E39" s="13">
        <f t="shared" si="0"/>
        <v>45644</v>
      </c>
      <c r="F39" s="13">
        <f t="shared" si="1"/>
        <v>6951</v>
      </c>
    </row>
    <row r="40" spans="1:6" ht="15.75" customHeight="1">
      <c r="A40" s="11" t="s">
        <v>338</v>
      </c>
      <c r="B40" s="12" t="s">
        <v>339</v>
      </c>
      <c r="C40" s="13">
        <v>2296</v>
      </c>
      <c r="D40" s="14">
        <v>0</v>
      </c>
      <c r="E40" s="13">
        <f t="shared" si="0"/>
        <v>0</v>
      </c>
      <c r="F40" s="13">
        <f t="shared" si="1"/>
        <v>2296</v>
      </c>
    </row>
    <row r="41" spans="1:6" ht="15.75" customHeight="1">
      <c r="A41" s="11" t="s">
        <v>146</v>
      </c>
      <c r="B41" s="12" t="s">
        <v>340</v>
      </c>
      <c r="C41" s="13">
        <v>50951</v>
      </c>
      <c r="D41" s="14">
        <v>0.50048085415399113</v>
      </c>
      <c r="E41" s="13">
        <f t="shared" si="0"/>
        <v>25500.000000000004</v>
      </c>
      <c r="F41" s="13">
        <f t="shared" si="1"/>
        <v>25450.999999999996</v>
      </c>
    </row>
    <row r="42" spans="1:6" ht="15.75" customHeight="1">
      <c r="A42"/>
      <c r="B42"/>
      <c r="C42"/>
      <c r="D42" s="15"/>
    </row>
  </sheetData>
  <autoFilter ref="A1:F1">
    <sortState ref="A2:F41">
      <sortCondition ref="A1"/>
    </sortState>
  </autoFilter>
  <conditionalFormatting sqref="A1">
    <cfRule type="duplicateValues" dxfId="2" priority="2"/>
  </conditionalFormatting>
  <conditionalFormatting sqref="B1:D1">
    <cfRule type="duplicateValues" dxfId="1" priority="3"/>
  </conditionalFormatting>
  <conditionalFormatting sqref="E1:F1">
    <cfRule type="duplicateValues" dxfId="0" priority="1"/>
  </conditionalFormatting>
  <pageMargins left="1.8" right="1.8" top="1.9" bottom="1.9" header="0.5" footer="0.5"/>
  <pageSetup paperSize="9" fitToWidth="0" fitToHeight="0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79F0DFC1E904E86A6371E873925E2" ma:contentTypeVersion="12" ma:contentTypeDescription="Create a new document." ma:contentTypeScope="" ma:versionID="36eaa59121624c660b6688488b0fde3d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e4206d24d333bdc449bb05d23ee70995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D8A16-ABC1-4CC6-9CAB-EF9B9D2A4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35A815-4121-481E-B585-6E8B908907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2A0D0-2009-4540-A1F3-10F540B485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Meta CNPE 2022 </vt:lpstr>
      <vt:lpstr>Meta 2022 Publicação</vt:lpstr>
      <vt:lpstr>Meta 2021 Não Cumprida</vt:lpstr>
      <vt:lpstr>'Meta 2022 Publicação'!_FiltrarBancoDados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Gabrielle Fidalgo Sentieiro</dc:creator>
  <cp:keywords/>
  <dc:description/>
  <cp:lastModifiedBy>Usuário do Windows</cp:lastModifiedBy>
  <cp:revision/>
  <dcterms:created xsi:type="dcterms:W3CDTF">2022-03-09T18:49:25Z</dcterms:created>
  <dcterms:modified xsi:type="dcterms:W3CDTF">2022-03-22T14:09:48Z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