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tor xavier\Downloads\"/>
    </mc:Choice>
  </mc:AlternateContent>
  <xr:revisionPtr revIDLastSave="0" documentId="13_ncr:1_{29498419-FAD2-4674-A3DE-D6809E09C4DF}" xr6:coauthVersionLast="47" xr6:coauthVersionMax="47" xr10:uidLastSave="{00000000-0000-0000-0000-000000000000}"/>
  <bookViews>
    <workbookView xWindow="-120" yWindow="-120" windowWidth="29040" windowHeight="15720" xr2:uid="{770B19CD-0E81-4C22-B427-83FA4C18C33E}"/>
  </bookViews>
  <sheets>
    <sheet name="GRUPO01-MANAUS" sheetId="1" r:id="rId1"/>
    <sheet name="GRUPO02-BELÉM" sheetId="10" r:id="rId2"/>
    <sheet name="GRUPO03-Salvador" sheetId="11" r:id="rId3"/>
    <sheet name="GRUPO04-Fortaleza" sheetId="12" r:id="rId4"/>
    <sheet name="GRUPO05-Natal" sheetId="13" r:id="rId5"/>
    <sheet name="GRUPO06-Belo Horizonte" sheetId="14" r:id="rId6"/>
    <sheet name="GRUPO07-São Paulo" sheetId="15" r:id="rId7"/>
    <sheet name="GRUPO08-Vitória" sheetId="16" r:id="rId8"/>
    <sheet name="GRUPO09-Cuaibá" sheetId="17" r:id="rId9"/>
    <sheet name="GRUPO10-Brasilia" sheetId="18" r:id="rId10"/>
    <sheet name="GRUPO11-Campo Grande" sheetId="19" r:id="rId11"/>
    <sheet name="GRUPO12-Goiânia" sheetId="20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20" l="1"/>
  <c r="K13" i="20"/>
  <c r="L13" i="20" s="1"/>
  <c r="K12" i="20"/>
  <c r="K14" i="20" s="1"/>
  <c r="J14" i="19"/>
  <c r="K13" i="19"/>
  <c r="L13" i="19" s="1"/>
  <c r="K12" i="19"/>
  <c r="J14" i="18"/>
  <c r="K13" i="18"/>
  <c r="L13" i="18" s="1"/>
  <c r="K12" i="18"/>
  <c r="J14" i="17"/>
  <c r="K13" i="17"/>
  <c r="L13" i="17" s="1"/>
  <c r="K12" i="17"/>
  <c r="J14" i="16"/>
  <c r="K13" i="16"/>
  <c r="L13" i="16" s="1"/>
  <c r="K12" i="16"/>
  <c r="L12" i="16" s="1"/>
  <c r="J14" i="15"/>
  <c r="K13" i="15"/>
  <c r="L13" i="15" s="1"/>
  <c r="K12" i="15"/>
  <c r="J14" i="14"/>
  <c r="K13" i="14"/>
  <c r="L13" i="14" s="1"/>
  <c r="K12" i="14"/>
  <c r="J14" i="13"/>
  <c r="K13" i="13"/>
  <c r="L13" i="13" s="1"/>
  <c r="K12" i="13"/>
  <c r="J14" i="12"/>
  <c r="K13" i="12"/>
  <c r="L13" i="12" s="1"/>
  <c r="K12" i="12"/>
  <c r="J14" i="11"/>
  <c r="K13" i="11"/>
  <c r="L13" i="11" s="1"/>
  <c r="K12" i="11"/>
  <c r="J14" i="10"/>
  <c r="K13" i="10"/>
  <c r="L13" i="10" s="1"/>
  <c r="K12" i="10"/>
  <c r="K13" i="1"/>
  <c r="L13" i="1" s="1"/>
  <c r="K12" i="1"/>
  <c r="L12" i="1" s="1"/>
  <c r="J14" i="1"/>
  <c r="L12" i="20" l="1"/>
  <c r="L14" i="20" s="1"/>
  <c r="K14" i="19"/>
  <c r="L12" i="19"/>
  <c r="L14" i="19" s="1"/>
  <c r="K14" i="18"/>
  <c r="L12" i="18"/>
  <c r="L14" i="18" s="1"/>
  <c r="K14" i="17"/>
  <c r="L12" i="17"/>
  <c r="L14" i="17" s="1"/>
  <c r="L14" i="16"/>
  <c r="K14" i="16"/>
  <c r="K14" i="15"/>
  <c r="K14" i="14"/>
  <c r="L12" i="15"/>
  <c r="L14" i="15" s="1"/>
  <c r="L12" i="14"/>
  <c r="L14" i="14" s="1"/>
  <c r="K14" i="13"/>
  <c r="L12" i="13"/>
  <c r="L14" i="13" s="1"/>
  <c r="K14" i="12"/>
  <c r="L12" i="12"/>
  <c r="L14" i="12" s="1"/>
  <c r="K14" i="11"/>
  <c r="L12" i="11"/>
  <c r="L14" i="11" s="1"/>
  <c r="K14" i="10"/>
  <c r="L12" i="10"/>
  <c r="L14" i="10" s="1"/>
  <c r="K14" i="1"/>
  <c r="L14" i="1" l="1"/>
</calcChain>
</file>

<file path=xl/sharedStrings.xml><?xml version="1.0" encoding="utf-8"?>
<sst xmlns="http://schemas.openxmlformats.org/spreadsheetml/2006/main" count="277" uniqueCount="57">
  <si>
    <t>1627 </t>
  </si>
  <si>
    <t>ITEM</t>
  </si>
  <si>
    <t>Brasília-DF</t>
  </si>
  <si>
    <t>UNID.</t>
  </si>
  <si>
    <r>
      <t>GRUPO</t>
    </r>
    <r>
      <rPr>
        <sz val="9"/>
        <color rgb="FF000000"/>
        <rFont val="Calibri"/>
        <family val="2"/>
      </rPr>
      <t> </t>
    </r>
  </si>
  <si>
    <r>
      <t>CATSERV</t>
    </r>
    <r>
      <rPr>
        <sz val="9"/>
        <color rgb="FF000000"/>
        <rFont val="Calibri"/>
        <family val="2"/>
      </rPr>
      <t> </t>
    </r>
  </si>
  <si>
    <r>
      <t>grupo que a licitante tem interesse em participar</t>
    </r>
    <r>
      <rPr>
        <sz val="9"/>
        <color rgb="FF000000"/>
        <rFont val="Calibri"/>
        <family val="2"/>
      </rPr>
      <t> </t>
    </r>
  </si>
  <si>
    <r>
      <t>cidade</t>
    </r>
    <r>
      <rPr>
        <sz val="9"/>
        <color rgb="FF000000"/>
        <rFont val="Calibri"/>
        <family val="2"/>
      </rPr>
      <t> </t>
    </r>
  </si>
  <si>
    <r>
      <t>1</t>
    </r>
    <r>
      <rPr>
        <sz val="9"/>
        <color rgb="FF000000"/>
        <rFont val="Calibri"/>
        <family val="2"/>
      </rPr>
      <t> </t>
    </r>
  </si>
  <si>
    <t>PROCESSO SEI N.48051.006172/2023-12</t>
  </si>
  <si>
    <t xml:space="preserve"> Agência Nacional de Mineração</t>
  </si>
  <si>
    <t>AGÊNCIA NACIONAL DE MINERAÇÃO</t>
  </si>
  <si>
    <t>ORÇAMENTO RESUMO</t>
  </si>
  <si>
    <t>PRESTAÇÃO DE SERVIÇOS CONTINUADOS DE MANUTENÇÃO PREDIAL, REFORMAS DE PEQUENO PORTE E PROJETOS EXECUTIVOS SOB DEMANDA</t>
  </si>
  <si>
    <t>sob demanda</t>
  </si>
  <si>
    <t>periódico</t>
  </si>
  <si>
    <t>QUANTIDADE (anos)</t>
  </si>
  <si>
    <t>Custo  Unitário  (anual)</t>
  </si>
  <si>
    <t>percentual de desconto</t>
  </si>
  <si>
    <t>Custo unitário anual com desconto</t>
  </si>
  <si>
    <t>Custo total com desconto (05 anos)</t>
  </si>
  <si>
    <t>TOTAL GRUPO 01</t>
  </si>
  <si>
    <t>TOTAL GRUPO 02</t>
  </si>
  <si>
    <t>TOTAL GRUPO 03</t>
  </si>
  <si>
    <t>TOTAL GRUPO 04</t>
  </si>
  <si>
    <t>* PREENCHER SOMENTE OS PERCENTUAIS NOS CAMPOS REALÇADOS EM AMARELO</t>
  </si>
  <si>
    <t>Manutenção predial/intervenções para prédios da ANM na cidade de Manaus-AM</t>
  </si>
  <si>
    <t>Manaus-AM  </t>
  </si>
  <si>
    <t>Manutenção predial/intervenções para prédios da ANM na cidade de Belém-PA</t>
  </si>
  <si>
    <t>Belém-PA</t>
  </si>
  <si>
    <t>Manutenção predial/intervenções para prédios da ANM na cidade de Salvador-BA</t>
  </si>
  <si>
    <t>Salvador-BA</t>
  </si>
  <si>
    <t>Manutenção predial/intervenções para prédios da ANM na cidade de Fortaleza-CE</t>
  </si>
  <si>
    <t>Fortaleza-CE</t>
  </si>
  <si>
    <t>TOTAL GRUPO 05</t>
  </si>
  <si>
    <t>Manutenção predial/intervenções para prédios da ANM na cidade de Natal-RN</t>
  </si>
  <si>
    <t>Natal-RN</t>
  </si>
  <si>
    <t>TOTAL GRUPO 06</t>
  </si>
  <si>
    <t>Manutenção predial/intervenções para prédios da ANM na cidade de Belo Horizonte-MG</t>
  </si>
  <si>
    <t>Belo Horizonte-MG</t>
  </si>
  <si>
    <t>TOTAL GRUPO 07</t>
  </si>
  <si>
    <t>Manutenção predial/intervenções para prédios da ANM na cidade de São Paulo-SP</t>
  </si>
  <si>
    <t>São Paulo-SP</t>
  </si>
  <si>
    <t>TOTAL GRUPO 08</t>
  </si>
  <si>
    <t>Manutenção predial/intervenções para prédios da ANM na cidade de Vitória-ES</t>
  </si>
  <si>
    <t>Vitória-ES</t>
  </si>
  <si>
    <t>TOTAL GRUPO 09</t>
  </si>
  <si>
    <t>TOTAL GRUPO 10</t>
  </si>
  <si>
    <t>Manutenção predial/intervenções para prédios da ANM na cidade de Brasília-DF</t>
  </si>
  <si>
    <t>Manutenção predial/intervenções para prédios da ANM na cidade de Cuaibá-MT</t>
  </si>
  <si>
    <t>Cuaibá-MT</t>
  </si>
  <si>
    <t>TOTAL GRUPO 11</t>
  </si>
  <si>
    <t>Manutenção predial/intervenções para prédios da ANM na cidade de Campo Grande-MS</t>
  </si>
  <si>
    <t>Campo Grande-MS</t>
  </si>
  <si>
    <t>TOTAL GRUPO 12</t>
  </si>
  <si>
    <t>Manutenção predial/intervenções para prédios da ANM na cidade de Goiânia-GO</t>
  </si>
  <si>
    <t>Goiânia-GO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</si>
</sst>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 R$ &quot;#,##0.00\ ;&quot; R$ (&quot;#,##0.00\);&quot; R$ -&quot;#\ ;@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i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 style="thick">
        <color indexed="64"/>
      </top>
      <bottom style="medium">
        <color indexed="64"/>
      </bottom>
      <diagonal/>
    </border>
    <border>
      <left/>
      <right style="medium">
        <color rgb="FF000000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 style="medium">
        <color indexed="64"/>
      </top>
      <bottom/>
      <diagonal/>
    </border>
    <border>
      <left style="thick">
        <color indexed="64"/>
      </left>
      <right style="medium">
        <color rgb="FF000000"/>
      </right>
      <top/>
      <bottom/>
      <diagonal/>
    </border>
    <border>
      <left style="thick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64" fontId="8" fillId="0" borderId="0" applyBorder="0" applyProtection="0"/>
    <xf numFmtId="0" fontId="9" fillId="0" borderId="0" applyBorder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44" fontId="4" fillId="3" borderId="15" xfId="1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vertical="center" wrapText="1"/>
    </xf>
    <xf numFmtId="0" fontId="5" fillId="5" borderId="23" xfId="0" applyFont="1" applyFill="1" applyBorder="1" applyAlignment="1">
      <alignment vertical="center" wrapText="1"/>
    </xf>
    <xf numFmtId="0" fontId="0" fillId="5" borderId="0" xfId="0" applyFill="1"/>
    <xf numFmtId="0" fontId="0" fillId="5" borderId="23" xfId="0" applyFill="1" applyBorder="1"/>
    <xf numFmtId="0" fontId="0" fillId="5" borderId="19" xfId="0" applyFill="1" applyBorder="1"/>
    <xf numFmtId="0" fontId="0" fillId="5" borderId="20" xfId="0" applyFill="1" applyBorder="1"/>
    <xf numFmtId="0" fontId="0" fillId="5" borderId="21" xfId="0" applyFill="1" applyBorder="1"/>
    <xf numFmtId="0" fontId="0" fillId="5" borderId="22" xfId="0" applyFill="1" applyBorder="1"/>
    <xf numFmtId="0" fontId="0" fillId="5" borderId="24" xfId="0" applyFill="1" applyBorder="1"/>
    <xf numFmtId="0" fontId="0" fillId="5" borderId="16" xfId="0" applyFill="1" applyBorder="1"/>
    <xf numFmtId="0" fontId="0" fillId="5" borderId="25" xfId="0" applyFill="1" applyBorder="1"/>
    <xf numFmtId="0" fontId="2" fillId="5" borderId="0" xfId="0" applyFont="1" applyFill="1"/>
    <xf numFmtId="0" fontId="10" fillId="5" borderId="22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4" fillId="4" borderId="27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43" fontId="3" fillId="2" borderId="28" xfId="2" applyFont="1" applyFill="1" applyBorder="1" applyAlignment="1">
      <alignment vertical="center" wrapText="1"/>
    </xf>
    <xf numFmtId="43" fontId="3" fillId="2" borderId="29" xfId="2" applyFont="1" applyFill="1" applyBorder="1" applyAlignment="1">
      <alignment vertical="center" wrapText="1"/>
    </xf>
    <xf numFmtId="43" fontId="4" fillId="3" borderId="16" xfId="2" applyFont="1" applyFill="1" applyBorder="1" applyAlignment="1">
      <alignment vertical="center" wrapText="1"/>
    </xf>
    <xf numFmtId="44" fontId="4" fillId="3" borderId="9" xfId="1" applyFont="1" applyFill="1" applyBorder="1" applyAlignment="1">
      <alignment horizontal="left" vertical="top" wrapText="1"/>
    </xf>
    <xf numFmtId="44" fontId="0" fillId="5" borderId="0" xfId="0" applyNumberFormat="1" applyFill="1"/>
    <xf numFmtId="0" fontId="4" fillId="4" borderId="21" xfId="0" applyFont="1" applyFill="1" applyBorder="1" applyAlignment="1">
      <alignment horizontal="left" vertical="center" wrapText="1"/>
    </xf>
    <xf numFmtId="44" fontId="4" fillId="3" borderId="16" xfId="1" applyFont="1" applyFill="1" applyBorder="1" applyAlignment="1">
      <alignment horizontal="left" vertical="top" wrapText="1"/>
    </xf>
    <xf numFmtId="44" fontId="3" fillId="2" borderId="31" xfId="1" applyFont="1" applyFill="1" applyBorder="1" applyAlignment="1">
      <alignment horizontal="left" vertical="top" wrapText="1"/>
    </xf>
    <xf numFmtId="44" fontId="3" fillId="2" borderId="32" xfId="1" applyFont="1" applyFill="1" applyBorder="1" applyAlignment="1">
      <alignment horizontal="left" vertical="top" wrapText="1"/>
    </xf>
    <xf numFmtId="0" fontId="4" fillId="4" borderId="21" xfId="0" applyFont="1" applyFill="1" applyBorder="1" applyAlignment="1">
      <alignment horizontal="center" vertical="center" wrapText="1"/>
    </xf>
    <xf numFmtId="44" fontId="3" fillId="2" borderId="30" xfId="1" applyFont="1" applyFill="1" applyBorder="1" applyAlignment="1">
      <alignment horizontal="left" vertical="top" wrapText="1"/>
    </xf>
    <xf numFmtId="44" fontId="3" fillId="2" borderId="33" xfId="1" applyFont="1" applyFill="1" applyBorder="1" applyAlignment="1">
      <alignment horizontal="left" vertical="top" wrapText="1"/>
    </xf>
    <xf numFmtId="10" fontId="0" fillId="6" borderId="17" xfId="6" applyNumberFormat="1" applyFont="1" applyFill="1" applyBorder="1" applyAlignment="1">
      <alignment vertical="center"/>
    </xf>
    <xf numFmtId="10" fontId="0" fillId="6" borderId="34" xfId="6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0" fillId="5" borderId="22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7">
    <cellStyle name="Excel Built-in Normal" xfId="5" xr:uid="{793F8ED6-AE7C-48F1-B824-864916FAD709}"/>
    <cellStyle name="Moeda" xfId="1" builtinId="4"/>
    <cellStyle name="Moeda 3" xfId="4" xr:uid="{3CAA73D1-7CDA-401D-B2B5-9E559AAD9C8E}"/>
    <cellStyle name="Normal" xfId="0" builtinId="0"/>
    <cellStyle name="Normal 2 2" xfId="3" xr:uid="{AE9723F4-4334-414B-AC3B-C2AEF2058037}"/>
    <cellStyle name="Porcentagem" xfId="6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7A9257E-957D-44C1-959E-3974138CD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946" y="270163"/>
          <a:ext cx="885747" cy="81049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5D9F040-43C0-4CFF-8CFD-D576A25DED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632F1B1-C9EB-4A46-984C-FBE30142BD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29B9B30-E61D-4D8D-A51E-CA066F0A3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5F233B2-5FBF-4C67-98E5-A77E2175D4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EFCF0A6-8BB8-4AEF-90DC-E730BE3947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4719821-5B62-412C-B5D6-D818F7D5FF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123A69C-81D4-44ED-8BA1-60FB0442E9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C5BCB2F-2D04-4FA0-8C73-3360DE3C1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E110AEB-2E1B-4C4C-A35F-9EB00C71F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DE28BBB-C3A7-43E6-BC7F-9094FD776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235528</xdr:colOff>
      <xdr:row>1</xdr:row>
      <xdr:rowOff>76199</xdr:rowOff>
    </xdr:from>
    <xdr:to>
      <xdr:col>2</xdr:col>
      <xdr:colOff>241511</xdr:colOff>
      <xdr:row>5</xdr:row>
      <xdr:rowOff>103910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E49EC49-E848-4A18-805F-129FE546FF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4628" y="276224"/>
          <a:ext cx="853708" cy="7897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ECD27-8DF6-4D52-90A5-BF0A65619BC9}">
  <dimension ref="B1:M20"/>
  <sheetViews>
    <sheetView tabSelected="1" topLeftCell="B3" zoomScale="120" zoomScaleNormal="120" workbookViewId="0">
      <selection activeCell="J13" sqref="J13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 t="s">
        <v>8</v>
      </c>
      <c r="D12" s="39" t="s">
        <v>0</v>
      </c>
      <c r="E12" s="49" t="s">
        <v>26</v>
      </c>
      <c r="F12" s="52" t="s">
        <v>27</v>
      </c>
      <c r="G12" s="6">
        <v>1</v>
      </c>
      <c r="H12" s="6" t="s">
        <v>15</v>
      </c>
      <c r="I12" s="25">
        <v>5</v>
      </c>
      <c r="J12" s="32">
        <v>21282.63</v>
      </c>
      <c r="K12" s="35">
        <f>J12*(1-M12)</f>
        <v>21282.63</v>
      </c>
      <c r="L12" s="36">
        <f>K12*I12</f>
        <v>106413.15000000001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2</v>
      </c>
      <c r="H13" s="23" t="s">
        <v>14</v>
      </c>
      <c r="I13" s="26">
        <v>5</v>
      </c>
      <c r="J13" s="33">
        <v>441178.4</v>
      </c>
      <c r="K13" s="35">
        <f t="shared" ref="K13" si="0">J13*(1-M13)</f>
        <v>441178.4</v>
      </c>
      <c r="L13" s="36">
        <f t="shared" ref="L13" si="1">K13*I13</f>
        <v>2205892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21</v>
      </c>
      <c r="G14" s="2"/>
      <c r="H14" s="7"/>
      <c r="I14" s="27"/>
      <c r="J14" s="28">
        <f>SUM(J12:J13)</f>
        <v>462461.03</v>
      </c>
      <c r="K14" s="31">
        <f>SUM(K12:K13)</f>
        <v>462461.03</v>
      </c>
      <c r="L14" s="1">
        <f>SUM(L12:L13)</f>
        <v>2312305.15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D12:D14"/>
    <mergeCell ref="B3:L3"/>
    <mergeCell ref="B4:L4"/>
    <mergeCell ref="C12:C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B97CE-E3DC-41A4-87B1-4875D86CA238}">
  <dimension ref="B1:M20"/>
  <sheetViews>
    <sheetView topLeftCell="B3" zoomScale="120" zoomScaleNormal="120" workbookViewId="0">
      <selection activeCell="F14" sqref="F14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>
        <v>10</v>
      </c>
      <c r="D12" s="39" t="s">
        <v>0</v>
      </c>
      <c r="E12" s="49" t="s">
        <v>48</v>
      </c>
      <c r="F12" s="52" t="s">
        <v>2</v>
      </c>
      <c r="G12" s="6">
        <v>19</v>
      </c>
      <c r="H12" s="6" t="s">
        <v>15</v>
      </c>
      <c r="I12" s="25">
        <v>5</v>
      </c>
      <c r="J12" s="32">
        <v>32587.279999999999</v>
      </c>
      <c r="K12" s="35">
        <f>J12*(1-M12)</f>
        <v>32587.279999999999</v>
      </c>
      <c r="L12" s="36">
        <f>K12*I12</f>
        <v>162936.4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20</v>
      </c>
      <c r="H13" s="23" t="s">
        <v>14</v>
      </c>
      <c r="I13" s="26">
        <v>5</v>
      </c>
      <c r="J13" s="33">
        <v>351639.54</v>
      </c>
      <c r="K13" s="35">
        <f t="shared" ref="K13" si="0">J13*(1-M13)</f>
        <v>351639.54</v>
      </c>
      <c r="L13" s="36">
        <f t="shared" ref="L13" si="1">K13*I13</f>
        <v>1758197.7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47</v>
      </c>
      <c r="G14" s="2"/>
      <c r="H14" s="7"/>
      <c r="I14" s="27"/>
      <c r="J14" s="28">
        <f>SUM(J12:J13)</f>
        <v>384226.81999999995</v>
      </c>
      <c r="K14" s="31">
        <f>SUM(K12:K13)</f>
        <v>384226.81999999995</v>
      </c>
      <c r="L14" s="1">
        <f>SUM(L12:L13)</f>
        <v>1921134.0999999999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A9236-94B4-42C5-857D-C9549DD475BD}">
  <dimension ref="B1:M20"/>
  <sheetViews>
    <sheetView topLeftCell="B3" zoomScale="120" zoomScaleNormal="120" workbookViewId="0">
      <selection activeCell="J14" sqref="J14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>
        <v>11</v>
      </c>
      <c r="D12" s="39" t="s">
        <v>0</v>
      </c>
      <c r="E12" s="49" t="s">
        <v>52</v>
      </c>
      <c r="F12" s="52" t="s">
        <v>53</v>
      </c>
      <c r="G12" s="6">
        <v>21</v>
      </c>
      <c r="H12" s="6" t="s">
        <v>15</v>
      </c>
      <c r="I12" s="25">
        <v>5</v>
      </c>
      <c r="J12" s="32">
        <v>41188.879999999997</v>
      </c>
      <c r="K12" s="35">
        <f>J12*(1-M12)</f>
        <v>41188.879999999997</v>
      </c>
      <c r="L12" s="36">
        <f>K12*I12</f>
        <v>205944.4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22</v>
      </c>
      <c r="H13" s="23" t="s">
        <v>14</v>
      </c>
      <c r="I13" s="26">
        <v>5</v>
      </c>
      <c r="J13" s="33">
        <v>40464.06</v>
      </c>
      <c r="K13" s="35">
        <f t="shared" ref="K13" si="0">J13*(1-M13)</f>
        <v>40464.06</v>
      </c>
      <c r="L13" s="36">
        <f t="shared" ref="L13" si="1">K13*I13</f>
        <v>202320.3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51</v>
      </c>
      <c r="G14" s="2"/>
      <c r="H14" s="7"/>
      <c r="I14" s="27"/>
      <c r="J14" s="28">
        <f>SUM(J12:J13)</f>
        <v>81652.94</v>
      </c>
      <c r="K14" s="31">
        <f>SUM(K12:K13)</f>
        <v>81652.94</v>
      </c>
      <c r="L14" s="1">
        <f>SUM(L12:L13)</f>
        <v>408264.69999999995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D166C-63D3-4A98-907F-66B7EAEC04FA}">
  <dimension ref="B1:M20"/>
  <sheetViews>
    <sheetView topLeftCell="B3" zoomScale="120" zoomScaleNormal="120" workbookViewId="0">
      <selection activeCell="J14" sqref="J14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>
        <v>12</v>
      </c>
      <c r="D12" s="39" t="s">
        <v>0</v>
      </c>
      <c r="E12" s="49" t="s">
        <v>55</v>
      </c>
      <c r="F12" s="52" t="s">
        <v>56</v>
      </c>
      <c r="G12" s="6">
        <v>23</v>
      </c>
      <c r="H12" s="6" t="s">
        <v>15</v>
      </c>
      <c r="I12" s="25">
        <v>5</v>
      </c>
      <c r="J12" s="32">
        <v>41043.67</v>
      </c>
      <c r="K12" s="35">
        <f>J12*(1-M12)</f>
        <v>41043.67</v>
      </c>
      <c r="L12" s="36">
        <f>K12*I12</f>
        <v>205218.34999999998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24</v>
      </c>
      <c r="H13" s="23" t="s">
        <v>14</v>
      </c>
      <c r="I13" s="26">
        <v>5</v>
      </c>
      <c r="J13" s="33">
        <v>245594.55</v>
      </c>
      <c r="K13" s="35">
        <f t="shared" ref="K13" si="0">J13*(1-M13)</f>
        <v>245594.55</v>
      </c>
      <c r="L13" s="36">
        <f t="shared" ref="L13" si="1">K13*I13</f>
        <v>1227972.75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54</v>
      </c>
      <c r="G14" s="2"/>
      <c r="H14" s="7"/>
      <c r="I14" s="27"/>
      <c r="J14" s="28">
        <f>SUM(J12:J13)</f>
        <v>286638.21999999997</v>
      </c>
      <c r="K14" s="31">
        <f>SUM(K12:K13)</f>
        <v>286638.21999999997</v>
      </c>
      <c r="L14" s="1">
        <f>SUM(L12:L13)</f>
        <v>1433191.1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2A2AD-FB97-4F53-9B27-DD308FB28DA0}">
  <dimension ref="B1:M20"/>
  <sheetViews>
    <sheetView topLeftCell="B3" zoomScale="120" zoomScaleNormal="120" workbookViewId="0">
      <selection activeCell="J14" sqref="J14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>
        <v>2</v>
      </c>
      <c r="D12" s="39" t="s">
        <v>0</v>
      </c>
      <c r="E12" s="49" t="s">
        <v>28</v>
      </c>
      <c r="F12" s="52" t="s">
        <v>29</v>
      </c>
      <c r="G12" s="6">
        <v>3</v>
      </c>
      <c r="H12" s="6" t="s">
        <v>15</v>
      </c>
      <c r="I12" s="25">
        <v>5</v>
      </c>
      <c r="J12" s="32">
        <v>17208.79</v>
      </c>
      <c r="K12" s="35">
        <f>J12*(1-M12)</f>
        <v>17208.79</v>
      </c>
      <c r="L12" s="36">
        <f>K12*I12</f>
        <v>86043.950000000012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4</v>
      </c>
      <c r="H13" s="23" t="s">
        <v>14</v>
      </c>
      <c r="I13" s="26">
        <v>5</v>
      </c>
      <c r="J13" s="33">
        <v>292741.75</v>
      </c>
      <c r="K13" s="35">
        <f t="shared" ref="K13" si="0">J13*(1-M13)</f>
        <v>292741.75</v>
      </c>
      <c r="L13" s="36">
        <f t="shared" ref="L13" si="1">K13*I13</f>
        <v>1463708.75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22</v>
      </c>
      <c r="G14" s="2"/>
      <c r="H14" s="7"/>
      <c r="I14" s="27"/>
      <c r="J14" s="28">
        <f>SUM(J12:J13)</f>
        <v>309950.53999999998</v>
      </c>
      <c r="K14" s="31">
        <f>SUM(K12:K13)</f>
        <v>309950.53999999998</v>
      </c>
      <c r="L14" s="1">
        <f>SUM(L12:L13)</f>
        <v>1549752.7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CAA4B-9EB7-4875-A634-1CA8147A32CF}">
  <dimension ref="B1:M20"/>
  <sheetViews>
    <sheetView topLeftCell="B3" zoomScale="120" zoomScaleNormal="120" workbookViewId="0">
      <selection activeCell="J14" sqref="J14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>
        <v>3</v>
      </c>
      <c r="D12" s="39" t="s">
        <v>0</v>
      </c>
      <c r="E12" s="49" t="s">
        <v>30</v>
      </c>
      <c r="F12" s="52" t="s">
        <v>31</v>
      </c>
      <c r="G12" s="6">
        <v>5</v>
      </c>
      <c r="H12" s="6" t="s">
        <v>15</v>
      </c>
      <c r="I12" s="25">
        <v>5</v>
      </c>
      <c r="J12" s="32">
        <v>23529.24</v>
      </c>
      <c r="K12" s="35">
        <f>J12*(1-M12)</f>
        <v>23529.24</v>
      </c>
      <c r="L12" s="36">
        <f>K12*I12</f>
        <v>117646.20000000001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6</v>
      </c>
      <c r="H13" s="23" t="s">
        <v>14</v>
      </c>
      <c r="I13" s="26">
        <v>5</v>
      </c>
      <c r="J13" s="33">
        <v>410593.08</v>
      </c>
      <c r="K13" s="35">
        <f t="shared" ref="K13" si="0">J13*(1-M13)</f>
        <v>410593.08</v>
      </c>
      <c r="L13" s="36">
        <f t="shared" ref="L13" si="1">K13*I13</f>
        <v>2052965.4000000001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23</v>
      </c>
      <c r="G14" s="2"/>
      <c r="H14" s="7"/>
      <c r="I14" s="27"/>
      <c r="J14" s="28">
        <f>SUM(J12:J13)</f>
        <v>434122.32</v>
      </c>
      <c r="K14" s="31">
        <f>SUM(K12:K13)</f>
        <v>434122.32</v>
      </c>
      <c r="L14" s="1">
        <f>SUM(L12:L13)</f>
        <v>2170611.6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68E20-A590-4149-B906-4FD6E5098B7F}">
  <dimension ref="B1:M20"/>
  <sheetViews>
    <sheetView topLeftCell="B3" zoomScale="120" zoomScaleNormal="120" workbookViewId="0">
      <selection activeCell="J14" sqref="J14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>
        <v>4</v>
      </c>
      <c r="D12" s="39" t="s">
        <v>0</v>
      </c>
      <c r="E12" s="49" t="s">
        <v>32</v>
      </c>
      <c r="F12" s="52" t="s">
        <v>33</v>
      </c>
      <c r="G12" s="6">
        <v>7</v>
      </c>
      <c r="H12" s="6" t="s">
        <v>15</v>
      </c>
      <c r="I12" s="25">
        <v>5</v>
      </c>
      <c r="J12" s="32">
        <v>11584.08</v>
      </c>
      <c r="K12" s="35">
        <f>J12*(1-M12)</f>
        <v>11584.08</v>
      </c>
      <c r="L12" s="36">
        <f>K12*I12</f>
        <v>57920.4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8</v>
      </c>
      <c r="H13" s="23" t="s">
        <v>14</v>
      </c>
      <c r="I13" s="26">
        <v>5</v>
      </c>
      <c r="J13" s="33">
        <v>603552.56999999995</v>
      </c>
      <c r="K13" s="35">
        <f t="shared" ref="K13" si="0">J13*(1-M13)</f>
        <v>603552.56999999995</v>
      </c>
      <c r="L13" s="36">
        <f t="shared" ref="L13" si="1">K13*I13</f>
        <v>3017762.8499999996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24</v>
      </c>
      <c r="G14" s="2"/>
      <c r="H14" s="7"/>
      <c r="I14" s="27"/>
      <c r="J14" s="28">
        <f>SUM(J12:J13)</f>
        <v>615136.64999999991</v>
      </c>
      <c r="K14" s="31">
        <f>SUM(K12:K13)</f>
        <v>615136.64999999991</v>
      </c>
      <c r="L14" s="1">
        <f>SUM(L12:L13)</f>
        <v>3075683.2499999995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5D9AA-3EA7-4100-9AEE-538165D429E6}">
  <dimension ref="B1:M20"/>
  <sheetViews>
    <sheetView topLeftCell="B3" zoomScale="120" zoomScaleNormal="120" workbookViewId="0">
      <selection activeCell="H22" sqref="H22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>
        <v>5</v>
      </c>
      <c r="D12" s="39" t="s">
        <v>0</v>
      </c>
      <c r="E12" s="49" t="s">
        <v>35</v>
      </c>
      <c r="F12" s="52" t="s">
        <v>36</v>
      </c>
      <c r="G12" s="6">
        <v>9</v>
      </c>
      <c r="H12" s="6" t="s">
        <v>15</v>
      </c>
      <c r="I12" s="25">
        <v>5</v>
      </c>
      <c r="J12" s="32">
        <v>15284.19</v>
      </c>
      <c r="K12" s="35">
        <f>J12*(1-M12)</f>
        <v>15284.19</v>
      </c>
      <c r="L12" s="36">
        <f>K12*I12</f>
        <v>76420.95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10</v>
      </c>
      <c r="H13" s="23" t="s">
        <v>14</v>
      </c>
      <c r="I13" s="26">
        <v>5</v>
      </c>
      <c r="J13" s="33">
        <v>75682.39</v>
      </c>
      <c r="K13" s="35">
        <f t="shared" ref="K13" si="0">J13*(1-M13)</f>
        <v>75682.39</v>
      </c>
      <c r="L13" s="36">
        <f t="shared" ref="L13" si="1">K13*I13</f>
        <v>378411.95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34</v>
      </c>
      <c r="G14" s="2"/>
      <c r="H14" s="7"/>
      <c r="I14" s="27"/>
      <c r="J14" s="28">
        <f>SUM(J12:J13)</f>
        <v>90966.58</v>
      </c>
      <c r="K14" s="31">
        <f>SUM(K12:K13)</f>
        <v>90966.58</v>
      </c>
      <c r="L14" s="1">
        <f>SUM(L12:L13)</f>
        <v>454832.9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E276E-3BCF-4B19-9901-07533C78EE45}">
  <dimension ref="B1:M20"/>
  <sheetViews>
    <sheetView topLeftCell="B3" zoomScale="120" zoomScaleNormal="120" workbookViewId="0">
      <selection activeCell="J14" sqref="J14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>
        <v>6</v>
      </c>
      <c r="D12" s="39" t="s">
        <v>0</v>
      </c>
      <c r="E12" s="49" t="s">
        <v>38</v>
      </c>
      <c r="F12" s="52" t="s">
        <v>39</v>
      </c>
      <c r="G12" s="6">
        <v>11</v>
      </c>
      <c r="H12" s="6" t="s">
        <v>15</v>
      </c>
      <c r="I12" s="25">
        <v>5</v>
      </c>
      <c r="J12" s="32">
        <v>32587.279999999999</v>
      </c>
      <c r="K12" s="35">
        <f>J12*(1-M12)</f>
        <v>32587.279999999999</v>
      </c>
      <c r="L12" s="36">
        <f>K12*I12</f>
        <v>162936.4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12</v>
      </c>
      <c r="H13" s="23" t="s">
        <v>14</v>
      </c>
      <c r="I13" s="26">
        <v>5</v>
      </c>
      <c r="J13" s="33">
        <v>536654.04</v>
      </c>
      <c r="K13" s="35">
        <f t="shared" ref="K13" si="0">J13*(1-M13)</f>
        <v>536654.04</v>
      </c>
      <c r="L13" s="36">
        <f t="shared" ref="L13" si="1">K13*I13</f>
        <v>2683270.2000000002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37</v>
      </c>
      <c r="G14" s="2"/>
      <c r="H14" s="7"/>
      <c r="I14" s="27"/>
      <c r="J14" s="28">
        <f>SUM(J12:J13)</f>
        <v>569241.32000000007</v>
      </c>
      <c r="K14" s="31">
        <f>SUM(K12:K13)</f>
        <v>569241.32000000007</v>
      </c>
      <c r="L14" s="1">
        <f>SUM(L12:L13)</f>
        <v>2846206.6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3A534-2CD4-4F20-A535-DFAB1A8028C8}">
  <dimension ref="B1:M20"/>
  <sheetViews>
    <sheetView topLeftCell="B3" zoomScale="120" zoomScaleNormal="120" workbookViewId="0">
      <selection activeCell="J14" sqref="J14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>
        <v>7</v>
      </c>
      <c r="D12" s="39" t="s">
        <v>0</v>
      </c>
      <c r="E12" s="49" t="s">
        <v>41</v>
      </c>
      <c r="F12" s="52" t="s">
        <v>42</v>
      </c>
      <c r="G12" s="6">
        <v>13</v>
      </c>
      <c r="H12" s="6" t="s">
        <v>15</v>
      </c>
      <c r="I12" s="25">
        <v>5</v>
      </c>
      <c r="J12" s="32">
        <v>32811.25</v>
      </c>
      <c r="K12" s="35">
        <f>J12*(1-M12)</f>
        <v>32811.25</v>
      </c>
      <c r="L12" s="36">
        <f>K12*I12</f>
        <v>164056.25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14</v>
      </c>
      <c r="H13" s="23" t="s">
        <v>14</v>
      </c>
      <c r="I13" s="26">
        <v>5</v>
      </c>
      <c r="J13" s="33">
        <v>464756.45</v>
      </c>
      <c r="K13" s="35">
        <f t="shared" ref="K13" si="0">J13*(1-M13)</f>
        <v>464756.45</v>
      </c>
      <c r="L13" s="36">
        <f t="shared" ref="L13" si="1">K13*I13</f>
        <v>2323782.25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40</v>
      </c>
      <c r="G14" s="2"/>
      <c r="H14" s="7"/>
      <c r="I14" s="27"/>
      <c r="J14" s="28">
        <f>SUM(J12:J13)</f>
        <v>497567.7</v>
      </c>
      <c r="K14" s="31">
        <f>SUM(K12:K13)</f>
        <v>497567.7</v>
      </c>
      <c r="L14" s="1">
        <f>SUM(L12:L13)</f>
        <v>2487838.5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6FC43-609B-4DB9-A61A-7177B9CD479C}">
  <dimension ref="B1:M20"/>
  <sheetViews>
    <sheetView topLeftCell="B3" zoomScale="120" zoomScaleNormal="120" workbookViewId="0">
      <selection activeCell="J14" sqref="J14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>
        <v>8</v>
      </c>
      <c r="D12" s="39" t="s">
        <v>0</v>
      </c>
      <c r="E12" s="49" t="s">
        <v>44</v>
      </c>
      <c r="F12" s="52" t="s">
        <v>45</v>
      </c>
      <c r="G12" s="6">
        <v>15</v>
      </c>
      <c r="H12" s="6" t="s">
        <v>15</v>
      </c>
      <c r="I12" s="25">
        <v>5</v>
      </c>
      <c r="J12" s="32">
        <v>16083.33</v>
      </c>
      <c r="K12" s="35">
        <f>J12*(1-M12)</f>
        <v>16083.33</v>
      </c>
      <c r="L12" s="36">
        <f>K12*I12</f>
        <v>80416.649999999994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16</v>
      </c>
      <c r="H13" s="23" t="s">
        <v>14</v>
      </c>
      <c r="I13" s="26">
        <v>5</v>
      </c>
      <c r="J13" s="33">
        <v>101989.15</v>
      </c>
      <c r="K13" s="35">
        <f t="shared" ref="K13" si="0">J13*(1-M13)</f>
        <v>101989.15</v>
      </c>
      <c r="L13" s="36">
        <f t="shared" ref="L13" si="1">K13*I13</f>
        <v>509945.75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43</v>
      </c>
      <c r="G14" s="2"/>
      <c r="H14" s="7"/>
      <c r="I14" s="27"/>
      <c r="J14" s="28">
        <f>SUM(J12:J13)</f>
        <v>118072.48</v>
      </c>
      <c r="K14" s="31">
        <f>SUM(K12:K13)</f>
        <v>118072.48</v>
      </c>
      <c r="L14" s="1">
        <f>SUM(L12:L13)</f>
        <v>590362.4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A82E0-9813-4288-906F-44C52346C3FA}">
  <dimension ref="B1:M20"/>
  <sheetViews>
    <sheetView topLeftCell="B3" zoomScale="120" zoomScaleNormal="120" workbookViewId="0">
      <selection activeCell="F14" sqref="F14"/>
    </sheetView>
  </sheetViews>
  <sheetFormatPr defaultColWidth="28.7109375" defaultRowHeight="15" x14ac:dyDescent="0.25"/>
  <cols>
    <col min="1" max="1" width="6.28515625" customWidth="1"/>
    <col min="2" max="2" width="12.7109375" customWidth="1"/>
    <col min="3" max="3" width="7.42578125" customWidth="1"/>
    <col min="4" max="4" width="7.28515625" bestFit="1" customWidth="1"/>
    <col min="5" max="5" width="19.7109375" customWidth="1"/>
    <col min="6" max="6" width="28.28515625" customWidth="1"/>
    <col min="7" max="7" width="7.5703125" customWidth="1"/>
    <col min="8" max="8" width="11.5703125" customWidth="1"/>
    <col min="9" max="9" width="11.7109375" customWidth="1"/>
    <col min="10" max="10" width="16.28515625" bestFit="1" customWidth="1"/>
    <col min="11" max="11" width="16.28515625" customWidth="1"/>
    <col min="12" max="12" width="14.85546875" bestFit="1" customWidth="1"/>
    <col min="13" max="13" width="15.140625" customWidth="1"/>
  </cols>
  <sheetData>
    <row r="1" spans="2:13" ht="15.75" thickBot="1" x14ac:dyDescent="0.3"/>
    <row r="2" spans="2:13" x14ac:dyDescent="0.25">
      <c r="B2" s="12"/>
      <c r="C2" s="13"/>
      <c r="D2" s="13"/>
      <c r="E2" s="13"/>
      <c r="F2" s="13"/>
      <c r="G2" s="13"/>
      <c r="H2" s="13"/>
      <c r="I2" s="13"/>
      <c r="J2" s="13"/>
      <c r="K2" s="13"/>
      <c r="L2" s="13"/>
      <c r="M2" s="14"/>
    </row>
    <row r="3" spans="2:13" ht="15.6" customHeight="1" x14ac:dyDescent="0.25">
      <c r="B3" s="42" t="s">
        <v>11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</row>
    <row r="4" spans="2:13" ht="15.6" customHeight="1" x14ac:dyDescent="0.25">
      <c r="B4" s="44" t="s">
        <v>12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9"/>
    </row>
    <row r="5" spans="2:13" ht="15.6" customHeight="1" x14ac:dyDescent="0.25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9"/>
    </row>
    <row r="6" spans="2:13" ht="15.6" customHeight="1" x14ac:dyDescent="0.25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9"/>
    </row>
    <row r="7" spans="2:13" x14ac:dyDescent="0.25">
      <c r="B7" s="15"/>
      <c r="C7" s="19" t="s">
        <v>13</v>
      </c>
      <c r="D7" s="19"/>
      <c r="E7" s="19"/>
      <c r="F7" s="19"/>
      <c r="G7" s="19"/>
      <c r="H7" s="19"/>
      <c r="I7" s="19"/>
      <c r="J7" s="19"/>
      <c r="K7" s="19"/>
      <c r="L7" s="19"/>
      <c r="M7" s="11"/>
    </row>
    <row r="8" spans="2:13" x14ac:dyDescent="0.25">
      <c r="B8" s="15"/>
      <c r="C8" s="19" t="s">
        <v>10</v>
      </c>
      <c r="D8" s="10"/>
      <c r="E8" s="10"/>
      <c r="F8" s="10"/>
      <c r="G8" s="10"/>
      <c r="H8" s="10"/>
      <c r="I8" s="10"/>
      <c r="J8" s="10"/>
      <c r="K8" s="10"/>
      <c r="L8" s="10"/>
      <c r="M8" s="11"/>
    </row>
    <row r="9" spans="2:13" x14ac:dyDescent="0.25">
      <c r="B9" s="15"/>
      <c r="C9" s="19" t="s">
        <v>9</v>
      </c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ht="15.75" thickBot="1" x14ac:dyDescent="0.3">
      <c r="B10" s="15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1"/>
    </row>
    <row r="11" spans="2:13" ht="25.5" thickTop="1" thickBot="1" x14ac:dyDescent="0.3">
      <c r="B11" s="15"/>
      <c r="C11" s="3" t="s">
        <v>4</v>
      </c>
      <c r="D11" s="4" t="s">
        <v>5</v>
      </c>
      <c r="E11" s="22" t="s">
        <v>6</v>
      </c>
      <c r="F11" s="5" t="s">
        <v>7</v>
      </c>
      <c r="G11" s="5" t="s">
        <v>1</v>
      </c>
      <c r="H11" s="5" t="s">
        <v>3</v>
      </c>
      <c r="I11" s="24" t="s">
        <v>16</v>
      </c>
      <c r="J11" s="5" t="s">
        <v>17</v>
      </c>
      <c r="K11" s="34" t="s">
        <v>19</v>
      </c>
      <c r="L11" s="30" t="s">
        <v>20</v>
      </c>
      <c r="M11" s="30" t="s">
        <v>18</v>
      </c>
    </row>
    <row r="12" spans="2:13" ht="14.45" customHeight="1" x14ac:dyDescent="0.25">
      <c r="B12" s="15"/>
      <c r="C12" s="46">
        <v>9</v>
      </c>
      <c r="D12" s="39" t="s">
        <v>0</v>
      </c>
      <c r="E12" s="49" t="s">
        <v>49</v>
      </c>
      <c r="F12" s="52" t="s">
        <v>50</v>
      </c>
      <c r="G12" s="6">
        <v>17</v>
      </c>
      <c r="H12" s="6" t="s">
        <v>15</v>
      </c>
      <c r="I12" s="25">
        <v>5</v>
      </c>
      <c r="J12" s="32">
        <v>52395.07</v>
      </c>
      <c r="K12" s="35">
        <f>J12*(1-M12)</f>
        <v>52395.07</v>
      </c>
      <c r="L12" s="36">
        <f>K12*I12</f>
        <v>261975.35</v>
      </c>
      <c r="M12" s="37">
        <v>0</v>
      </c>
    </row>
    <row r="13" spans="2:13" ht="14.45" customHeight="1" thickBot="1" x14ac:dyDescent="0.3">
      <c r="B13" s="15"/>
      <c r="C13" s="47"/>
      <c r="D13" s="40"/>
      <c r="E13" s="50"/>
      <c r="F13" s="53"/>
      <c r="G13" s="23">
        <v>18</v>
      </c>
      <c r="H13" s="23" t="s">
        <v>14</v>
      </c>
      <c r="I13" s="26">
        <v>5</v>
      </c>
      <c r="J13" s="33">
        <v>31591.66</v>
      </c>
      <c r="K13" s="35">
        <f t="shared" ref="K13" si="0">J13*(1-M13)</f>
        <v>31591.66</v>
      </c>
      <c r="L13" s="36">
        <f t="shared" ref="L13" si="1">K13*I13</f>
        <v>157958.29999999999</v>
      </c>
      <c r="M13" s="38">
        <v>0</v>
      </c>
    </row>
    <row r="14" spans="2:13" ht="15.75" thickBot="1" x14ac:dyDescent="0.3">
      <c r="B14" s="15"/>
      <c r="C14" s="48"/>
      <c r="D14" s="41"/>
      <c r="E14" s="51"/>
      <c r="F14" s="2" t="s">
        <v>46</v>
      </c>
      <c r="G14" s="2"/>
      <c r="H14" s="7"/>
      <c r="I14" s="27"/>
      <c r="J14" s="28">
        <f>SUM(J12:J13)</f>
        <v>83986.73</v>
      </c>
      <c r="K14" s="31">
        <f>SUM(K12:K13)</f>
        <v>83986.73</v>
      </c>
      <c r="L14" s="1">
        <f>SUM(L12:L13)</f>
        <v>419933.65</v>
      </c>
      <c r="M14" s="18"/>
    </row>
    <row r="15" spans="2:13" x14ac:dyDescent="0.25">
      <c r="B15" s="15"/>
      <c r="C15" s="19"/>
      <c r="D15" s="10"/>
      <c r="E15" s="10"/>
      <c r="F15" s="10"/>
      <c r="G15" s="10"/>
      <c r="H15" s="10"/>
      <c r="I15" s="10"/>
      <c r="J15" s="10"/>
      <c r="K15" s="10"/>
      <c r="L15" s="10"/>
      <c r="M15" s="11"/>
    </row>
    <row r="16" spans="2:13" x14ac:dyDescent="0.25">
      <c r="B16" s="15"/>
      <c r="C16" s="10"/>
      <c r="D16" s="10"/>
      <c r="E16" s="10"/>
      <c r="F16" s="10"/>
      <c r="G16" s="10"/>
      <c r="H16" s="10"/>
      <c r="I16" s="10"/>
      <c r="J16" s="29"/>
      <c r="K16" s="29"/>
      <c r="L16" s="10"/>
      <c r="M16" s="11"/>
    </row>
    <row r="17" spans="2:13" x14ac:dyDescent="0.25">
      <c r="B17" s="15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</row>
    <row r="18" spans="2:13" x14ac:dyDescent="0.25">
      <c r="B18" s="15"/>
      <c r="C18" s="10" t="s">
        <v>25</v>
      </c>
      <c r="D18" s="10"/>
      <c r="E18" s="10"/>
      <c r="F18" s="10"/>
      <c r="G18" s="10"/>
      <c r="H18" s="10"/>
      <c r="I18" s="10"/>
      <c r="J18" s="10"/>
      <c r="K18" s="10"/>
      <c r="L18" s="10"/>
      <c r="M18" s="11"/>
    </row>
    <row r="19" spans="2:13" x14ac:dyDescent="0.25">
      <c r="B19" s="15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</row>
    <row r="20" spans="2:13" ht="15.75" thickBot="1" x14ac:dyDescent="0.3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</row>
  </sheetData>
  <mergeCells count="6">
    <mergeCell ref="B3:L3"/>
    <mergeCell ref="B4:L4"/>
    <mergeCell ref="C12:C14"/>
    <mergeCell ref="D12:D14"/>
    <mergeCell ref="E12:E14"/>
    <mergeCell ref="F12:F1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12</vt:i4>
      </vt:variant>
    </vt:vector>
  </HeadingPairs>
  <TitlesOfParts>
    <vt:vector size="12" baseType="lpstr">
      <vt:lpstr>GRUPO01-MANAUS</vt:lpstr>
      <vt:lpstr>GRUPO02-BELÉM</vt:lpstr>
      <vt:lpstr>GRUPO03-Salvador</vt:lpstr>
      <vt:lpstr>GRUPO04-Fortaleza</vt:lpstr>
      <vt:lpstr>GRUPO05-Natal</vt:lpstr>
      <vt:lpstr>GRUPO06-Belo Horizonte</vt:lpstr>
      <vt:lpstr>GRUPO07-São Paulo</vt:lpstr>
      <vt:lpstr>GRUPO08-Vitória</vt:lpstr>
      <vt:lpstr>GRUPO09-Cuaibá</vt:lpstr>
      <vt:lpstr>GRUPO10-Brasilia</vt:lpstr>
      <vt:lpstr>GRUPO11-Campo Grande</vt:lpstr>
      <vt:lpstr>GRUPO12-Goiânia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Kleber Bolívar Meneghel Vargas</dc:creator>
  <cp:lastModifiedBy>Vitor Jackson Xavier Filho</cp:lastModifiedBy>
  <dcterms:created xsi:type="dcterms:W3CDTF">2024-03-26T12:24:39Z</dcterms:created>
  <dcterms:modified xsi:type="dcterms:W3CDTF">2024-11-08T17:50:58Z</dcterms:modified>
</cp:coreProperties>
</file>