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815" activeTab="0"/>
  </bookViews>
  <sheets>
    <sheet name="Gráfico1" sheetId="1" r:id="rId1"/>
    <sheet name="Tabela1" sheetId="2" r:id="rId2"/>
    <sheet name="Tabela2" sheetId="3" r:id="rId3"/>
    <sheet name="Tabela3" sheetId="4" r:id="rId4"/>
    <sheet name="Tabela4" sheetId="5" r:id="rId5"/>
    <sheet name="Tabela5" sheetId="6" r:id="rId6"/>
    <sheet name="Tabela6" sheetId="7" r:id="rId7"/>
    <sheet name="Tabela7" sheetId="8" r:id="rId8"/>
    <sheet name="Gráfico2" sheetId="9" r:id="rId9"/>
    <sheet name="Gráfico3" sheetId="10" r:id="rId10"/>
    <sheet name="Gráfico4" sheetId="11" r:id="rId11"/>
    <sheet name="Gráfico5" sheetId="12" r:id="rId12"/>
    <sheet name="Tabela8" sheetId="13" r:id="rId13"/>
    <sheet name="Anexo A" sheetId="14" r:id="rId14"/>
    <sheet name="Anexo B" sheetId="15" r:id="rId15"/>
    <sheet name="Anexo C" sheetId="16" r:id="rId16"/>
    <sheet name="Anexo D" sheetId="17" r:id="rId17"/>
    <sheet name="Anexo E" sheetId="18" r:id="rId18"/>
  </sheets>
  <definedNames>
    <definedName name="_xlnm.Print_Area" localSheetId="13">'Anexo A'!$A$1:$D$46</definedName>
    <definedName name="_xlnm.Print_Area" localSheetId="14">'Anexo B'!$A$1:$L$12</definedName>
    <definedName name="_xlnm.Print_Titles" localSheetId="16">'Anexo D'!$1:$3</definedName>
  </definedNames>
  <calcPr fullCalcOnLoad="1"/>
</workbook>
</file>

<file path=xl/sharedStrings.xml><?xml version="1.0" encoding="utf-8"?>
<sst xmlns="http://schemas.openxmlformats.org/spreadsheetml/2006/main" count="856" uniqueCount="625">
  <si>
    <t>Número total de salas</t>
  </si>
  <si>
    <t>Número de complexos</t>
  </si>
  <si>
    <t>Salas por complexo</t>
  </si>
  <si>
    <t>Habitantes por sala</t>
  </si>
  <si>
    <t>Salas digitais DCI</t>
  </si>
  <si>
    <t>Salas 3D</t>
  </si>
  <si>
    <t>Cidades com cinema</t>
  </si>
  <si>
    <t>% Cidades com cinema</t>
  </si>
  <si>
    <t>Faixa populacional</t>
  </si>
  <si>
    <t>Total Municípios</t>
  </si>
  <si>
    <t>Municípios com cinema</t>
  </si>
  <si>
    <t>População brasileira na faixa</t>
  </si>
  <si>
    <t>População atendida por salas</t>
  </si>
  <si>
    <t>Quantidade</t>
  </si>
  <si>
    <t>%</t>
  </si>
  <si>
    <t>Menos de 20.000</t>
  </si>
  <si>
    <t>20.001 a 100.000</t>
  </si>
  <si>
    <t>100.001 a 500.000</t>
  </si>
  <si>
    <t>acima de 500.000</t>
  </si>
  <si>
    <t>Total</t>
  </si>
  <si>
    <t>Salas por ano</t>
  </si>
  <si>
    <t>Região</t>
  </si>
  <si>
    <t>Centro-Oeste</t>
  </si>
  <si>
    <t>Nordeste</t>
  </si>
  <si>
    <t>Norte</t>
  </si>
  <si>
    <t>Sudeste</t>
  </si>
  <si>
    <t>Sul</t>
  </si>
  <si>
    <t>Dados</t>
  </si>
  <si>
    <t>Empresas</t>
  </si>
  <si>
    <t>Complexos</t>
  </si>
  <si>
    <t>Salas</t>
  </si>
  <si>
    <t>Premiação Máxima (R$)</t>
  </si>
  <si>
    <t>Total Premiação (R$)</t>
  </si>
  <si>
    <t>Ano</t>
  </si>
  <si>
    <t>Localização</t>
  </si>
  <si>
    <t>Shopping Center</t>
  </si>
  <si>
    <t>Cinema de rua</t>
  </si>
  <si>
    <t>Município</t>
  </si>
  <si>
    <t>UF</t>
  </si>
  <si>
    <t>LONDRINA</t>
  </si>
  <si>
    <t>PR</t>
  </si>
  <si>
    <t>JUIZ DE FORA</t>
  </si>
  <si>
    <t>MG</t>
  </si>
  <si>
    <t>JOINVILLE</t>
  </si>
  <si>
    <t>SC</t>
  </si>
  <si>
    <t>CUIABÁ</t>
  </si>
  <si>
    <t>MT</t>
  </si>
  <si>
    <t>FEIRA DE SANTANA</t>
  </si>
  <si>
    <t>BA</t>
  </si>
  <si>
    <t>ARACAJU</t>
  </si>
  <si>
    <t>SE</t>
  </si>
  <si>
    <t>SOROCABA</t>
  </si>
  <si>
    <t>SP</t>
  </si>
  <si>
    <t>CONTAGEM</t>
  </si>
  <si>
    <t>UBERLÂNDIA</t>
  </si>
  <si>
    <t>RIBEIRÃO PRETO</t>
  </si>
  <si>
    <t>SÃO JOSÉ DOS CAMPOS</t>
  </si>
  <si>
    <t>JABOATÃO DOS GUARARAPES</t>
  </si>
  <si>
    <t>PE</t>
  </si>
  <si>
    <t>OSASCO</t>
  </si>
  <si>
    <t>SANTO ANDRÉ</t>
  </si>
  <si>
    <t>JOÃO PESSOA</t>
  </si>
  <si>
    <t>PB</t>
  </si>
  <si>
    <t>SÃO BERNARDO DO CAMPO</t>
  </si>
  <si>
    <t>NOVA IGUAÇU</t>
  </si>
  <si>
    <t>RJ</t>
  </si>
  <si>
    <t>CAMPO GRANDE</t>
  </si>
  <si>
    <t>MS</t>
  </si>
  <si>
    <t>NATAL</t>
  </si>
  <si>
    <t>RN</t>
  </si>
  <si>
    <t>TERESINA</t>
  </si>
  <si>
    <t>PI</t>
  </si>
  <si>
    <t>DUQUE DE CAXIAS</t>
  </si>
  <si>
    <t>MACEIÓ</t>
  </si>
  <si>
    <t>AL</t>
  </si>
  <si>
    <t>SÃO GONÇALO</t>
  </si>
  <si>
    <t>SÃO LUÍS</t>
  </si>
  <si>
    <t>MA</t>
  </si>
  <si>
    <t>CAMPINAS</t>
  </si>
  <si>
    <t>GUARULHOS</t>
  </si>
  <si>
    <t>GOIÂNIA</t>
  </si>
  <si>
    <t>GO</t>
  </si>
  <si>
    <t>BELÉM</t>
  </si>
  <si>
    <t>PA</t>
  </si>
  <si>
    <t>PORTO ALEGRE</t>
  </si>
  <si>
    <t>RS</t>
  </si>
  <si>
    <t>RECIFE</t>
  </si>
  <si>
    <t>CURITIBA</t>
  </si>
  <si>
    <t>MANAUS</t>
  </si>
  <si>
    <t>AM</t>
  </si>
  <si>
    <t>BELO HORIZONTE</t>
  </si>
  <si>
    <t>FORTALEZA</t>
  </si>
  <si>
    <t>CE</t>
  </si>
  <si>
    <t>BRASÍLIA</t>
  </si>
  <si>
    <t>DF</t>
  </si>
  <si>
    <t>SALVADOR</t>
  </si>
  <si>
    <t>RIO DE JANEIRO</t>
  </si>
  <si>
    <t>SÃO PAULO</t>
  </si>
  <si>
    <t>Ingressos per capita</t>
  </si>
  <si>
    <t>ES</t>
  </si>
  <si>
    <t>RR</t>
  </si>
  <si>
    <t>RO</t>
  </si>
  <si>
    <t>AC</t>
  </si>
  <si>
    <t>TO</t>
  </si>
  <si>
    <t>AP</t>
  </si>
  <si>
    <t>PMI Total (R$)</t>
  </si>
  <si>
    <t xml:space="preserve">Inflação PMI </t>
  </si>
  <si>
    <t>Índice PMI</t>
  </si>
  <si>
    <t>Inflação (12 meses)</t>
  </si>
  <si>
    <t>Índice de inflação (IPCA)</t>
  </si>
  <si>
    <t xml:space="preserve"> </t>
  </si>
  <si>
    <t>Recine</t>
  </si>
  <si>
    <t>ÁGUAS LINDAS DE GOIÁS</t>
  </si>
  <si>
    <t>ANGRA DOS REIS</t>
  </si>
  <si>
    <t>ASSIS</t>
  </si>
  <si>
    <t>BARRA DO PIRAÍ</t>
  </si>
  <si>
    <t>BARUERI</t>
  </si>
  <si>
    <t>X</t>
  </si>
  <si>
    <t>BLUMENAU</t>
  </si>
  <si>
    <t>CABO DE SANTO AGOSTINHO</t>
  </si>
  <si>
    <t>CARUARU</t>
  </si>
  <si>
    <t>CASTRO</t>
  </si>
  <si>
    <t>CUBATÃO</t>
  </si>
  <si>
    <t>HORTOLÂNDIA</t>
  </si>
  <si>
    <t>JUNDIAÍ</t>
  </si>
  <si>
    <t>LIMEIRA</t>
  </si>
  <si>
    <t>LUZIÂNIA</t>
  </si>
  <si>
    <t>MOGI GUAÇU</t>
  </si>
  <si>
    <t>MONTES CLAROS</t>
  </si>
  <si>
    <t>NIQUELÂNDIA</t>
  </si>
  <si>
    <t>PALMAS</t>
  </si>
  <si>
    <t>PARIPIRANGA</t>
  </si>
  <si>
    <t>PIRATUBA</t>
  </si>
  <si>
    <t>Cinespaço Wallig</t>
  </si>
  <si>
    <t>REMÍGIO</t>
  </si>
  <si>
    <t>RIO GRANDE</t>
  </si>
  <si>
    <t>SANTA CRUZ DO SUL</t>
  </si>
  <si>
    <t>SANTARÉM</t>
  </si>
  <si>
    <t>SANTO ANTÔNIO DA PLATINA</t>
  </si>
  <si>
    <t>SÃO JOSÉ</t>
  </si>
  <si>
    <t>SÃO JOSÉ DO RIO PRETO</t>
  </si>
  <si>
    <t>SERRA</t>
  </si>
  <si>
    <t>RIO BRANCO</t>
  </si>
  <si>
    <t>ITACOATIARA</t>
  </si>
  <si>
    <t>MACAPÁ</t>
  </si>
  <si>
    <t>ALAGOINHAS</t>
  </si>
  <si>
    <t>BARREIRAS</t>
  </si>
  <si>
    <t>ILHÉUS</t>
  </si>
  <si>
    <t>PORTO SEGURO</t>
  </si>
  <si>
    <t>SANTO ANTÔNIO DE JESUS</t>
  </si>
  <si>
    <t>TEIXEIRA DE FREITAS</t>
  </si>
  <si>
    <t>VITÓRIA DA CONQUISTA</t>
  </si>
  <si>
    <t>LIMOEIRO DO NORTE</t>
  </si>
  <si>
    <t>MARACANAÚ</t>
  </si>
  <si>
    <t>SOBRAL</t>
  </si>
  <si>
    <t>CACHOEIRO DE ITAPEMIRIM</t>
  </si>
  <si>
    <t>CASTELO</t>
  </si>
  <si>
    <t>COLATINA</t>
  </si>
  <si>
    <t>GUARAPARI</t>
  </si>
  <si>
    <t>LINHARES</t>
  </si>
  <si>
    <t>MARATAÍZES</t>
  </si>
  <si>
    <t>SÃO MATEUS</t>
  </si>
  <si>
    <t>VILA VELHA</t>
  </si>
  <si>
    <t>VITÓRIA</t>
  </si>
  <si>
    <t>ANÁPOLIS</t>
  </si>
  <si>
    <t>APARECIDA DE GOIÂNIA</t>
  </si>
  <si>
    <t>CALDAS NOVAS</t>
  </si>
  <si>
    <t>CATALÃO</t>
  </si>
  <si>
    <t>FORMOSA</t>
  </si>
  <si>
    <t>GOIATUBA</t>
  </si>
  <si>
    <t>ITABERAÍ</t>
  </si>
  <si>
    <t>ITUMBIARA</t>
  </si>
  <si>
    <t>JATAÍ</t>
  </si>
  <si>
    <t>MINEIROS</t>
  </si>
  <si>
    <t>MORRINHOS</t>
  </si>
  <si>
    <t>RIO VERDE</t>
  </si>
  <si>
    <t>VALPARAÍSO DE GOIÁS</t>
  </si>
  <si>
    <t>IMPERATRIZ</t>
  </si>
  <si>
    <t>ALÉM PARAÍBA</t>
  </si>
  <si>
    <t>ALFENAS</t>
  </si>
  <si>
    <t>ARAGUARI</t>
  </si>
  <si>
    <t>ARAXÁ</t>
  </si>
  <si>
    <t>ARCOS</t>
  </si>
  <si>
    <t>BARBACENA</t>
  </si>
  <si>
    <t>BETIM</t>
  </si>
  <si>
    <t>BOA ESPERANÇA</t>
  </si>
  <si>
    <t>CAMBUÍ</t>
  </si>
  <si>
    <t>CAXAMBU</t>
  </si>
  <si>
    <t>CONSELHEIRO LAFAIETE</t>
  </si>
  <si>
    <t>DIVINÓPOLIS</t>
  </si>
  <si>
    <t>FORMIGA</t>
  </si>
  <si>
    <t>GOVERNADOR VALADARES</t>
  </si>
  <si>
    <t>GUAXUPÉ</t>
  </si>
  <si>
    <t>IPATINGA</t>
  </si>
  <si>
    <t>ITABIRA</t>
  </si>
  <si>
    <t>ITAJUBÁ</t>
  </si>
  <si>
    <t>ITUIUTABA</t>
  </si>
  <si>
    <t>LAGOA SANTA</t>
  </si>
  <si>
    <t>LAVRAS</t>
  </si>
  <si>
    <t>MACHADO</t>
  </si>
  <si>
    <t>MANHUAÇU</t>
  </si>
  <si>
    <t>MURIAÉ</t>
  </si>
  <si>
    <t>NOVA SERRANA</t>
  </si>
  <si>
    <t>OLIVEIRA</t>
  </si>
  <si>
    <t>OURO PRETO</t>
  </si>
  <si>
    <t>PARACATU</t>
  </si>
  <si>
    <t>PASSOS</t>
  </si>
  <si>
    <t>PATOS DE MINAS</t>
  </si>
  <si>
    <t>PEDRO LEOPOLDO</t>
  </si>
  <si>
    <t>PIUMHI</t>
  </si>
  <si>
    <t>POÇOS DE CALDAS</t>
  </si>
  <si>
    <t>POMPÉU</t>
  </si>
  <si>
    <t>POUSO ALEGRE</t>
  </si>
  <si>
    <t>SANTA BÁRBARA</t>
  </si>
  <si>
    <t>SANTO ANTÔNIO DO MONTE</t>
  </si>
  <si>
    <t>SÃO JOÃO DEL REI</t>
  </si>
  <si>
    <t>SÃO LOURENÇO</t>
  </si>
  <si>
    <t>SÃO SEBASTIÃO DO PARAÍSO</t>
  </si>
  <si>
    <t>SETE LAGOAS</t>
  </si>
  <si>
    <t>TRÊS CORAÇÕES</t>
  </si>
  <si>
    <t>UBERABA</t>
  </si>
  <si>
    <t>VARGINHA</t>
  </si>
  <si>
    <t>VIÇOSA</t>
  </si>
  <si>
    <t>DOURADOS</t>
  </si>
  <si>
    <t>IVINHEMA</t>
  </si>
  <si>
    <t>NAVIRAÍ</t>
  </si>
  <si>
    <t>TRÊS LAGOAS</t>
  </si>
  <si>
    <t>CÁCERES</t>
  </si>
  <si>
    <t>PRIMAVERA DO LESTE</t>
  </si>
  <si>
    <t>RONDONÓPOLIS</t>
  </si>
  <si>
    <t>SINOP</t>
  </si>
  <si>
    <t>SORRISO</t>
  </si>
  <si>
    <t>TANGARÁ DA SERRA</t>
  </si>
  <si>
    <t>ALTAMIRA</t>
  </si>
  <si>
    <t>CASTANHAL</t>
  </si>
  <si>
    <t>PARAUAPEBAS</t>
  </si>
  <si>
    <t>TUCURUÍ</t>
  </si>
  <si>
    <t>CAMPINA GRANDE</t>
  </si>
  <si>
    <t>PATOS</t>
  </si>
  <si>
    <t>AFOGADOS DA INGAZEIRA</t>
  </si>
  <si>
    <t>GARANHUNS</t>
  </si>
  <si>
    <t>PETROLINA</t>
  </si>
  <si>
    <t>SÃO LOURENÇO DA MATA</t>
  </si>
  <si>
    <t>PARNAÍBA</t>
  </si>
  <si>
    <t>APUCARANA</t>
  </si>
  <si>
    <t>ARAPONGAS</t>
  </si>
  <si>
    <t>CAMPO LARGO</t>
  </si>
  <si>
    <t>CAMPO MOURÃO</t>
  </si>
  <si>
    <t>CASCAVEL</t>
  </si>
  <si>
    <t>CIANORTE</t>
  </si>
  <si>
    <t>FOZ DO IGUAÇU</t>
  </si>
  <si>
    <t>FRANCISCO BELTRÃO</t>
  </si>
  <si>
    <t>GUARAPUAVA</t>
  </si>
  <si>
    <t>IBIPORÃ</t>
  </si>
  <si>
    <t>IVAIPORÃ</t>
  </si>
  <si>
    <t>JACAREZINHO</t>
  </si>
  <si>
    <t>MARINGÁ</t>
  </si>
  <si>
    <t>PARANAGUÁ</t>
  </si>
  <si>
    <t>PARANAVAÍ</t>
  </si>
  <si>
    <t>PATO BRANCO</t>
  </si>
  <si>
    <t>PONTA GROSSA</t>
  </si>
  <si>
    <t>SÃO JOSÉ DOS PINHAIS</t>
  </si>
  <si>
    <t>TOLEDO</t>
  </si>
  <si>
    <t>UMUARAMA</t>
  </si>
  <si>
    <t>UNIÃO DA VITÓRIA</t>
  </si>
  <si>
    <t>ARARUAMA</t>
  </si>
  <si>
    <t>ARMAÇÃO DOS BÚZIOS</t>
  </si>
  <si>
    <t>BARRA MANSA</t>
  </si>
  <si>
    <t>BOM JESUS DO ITABAPOANA</t>
  </si>
  <si>
    <t>CABO FRIO</t>
  </si>
  <si>
    <t>CAMPOS DOS GOYTACAZES</t>
  </si>
  <si>
    <t>ITAGUAÍ</t>
  </si>
  <si>
    <t>ITAPERUNA</t>
  </si>
  <si>
    <t>MACAÉ</t>
  </si>
  <si>
    <t>NILÓPOLIS</t>
  </si>
  <si>
    <t>NITERÓI</t>
  </si>
  <si>
    <t>NOVA FRIBURGO</t>
  </si>
  <si>
    <t>PARACAMBI</t>
  </si>
  <si>
    <t>PETRÓPOLIS</t>
  </si>
  <si>
    <t>RESENDE</t>
  </si>
  <si>
    <t>RIO DAS OSTRAS</t>
  </si>
  <si>
    <t>SÃO JOÃO DE MERITI</t>
  </si>
  <si>
    <t>TERESÓPOLIS</t>
  </si>
  <si>
    <t>TRÊS RIOS</t>
  </si>
  <si>
    <t>VALENÇA RJ</t>
  </si>
  <si>
    <t>VASSOURAS</t>
  </si>
  <si>
    <t>VOLTA REDONDA</t>
  </si>
  <si>
    <t>MOSSORÓ</t>
  </si>
  <si>
    <t>ARIQUEMES</t>
  </si>
  <si>
    <t>CACOAL</t>
  </si>
  <si>
    <t>JI-PARANÁ</t>
  </si>
  <si>
    <t>PORTO VELHO</t>
  </si>
  <si>
    <t>ROLIM DE MOURA</t>
  </si>
  <si>
    <t>VILHENA</t>
  </si>
  <si>
    <t>BOA VISTA</t>
  </si>
  <si>
    <t>BAGÉ</t>
  </si>
  <si>
    <t>BENTO GONÇALVES</t>
  </si>
  <si>
    <t>CACHOEIRA DO SUL</t>
  </si>
  <si>
    <t>CACHOEIRINHA</t>
  </si>
  <si>
    <t>CAMPO BOM</t>
  </si>
  <si>
    <t>CANOAS</t>
  </si>
  <si>
    <t>CAPÃO DA CANOA</t>
  </si>
  <si>
    <t>CARLOS BARBOSA</t>
  </si>
  <si>
    <t>CAXIAS DO SUL</t>
  </si>
  <si>
    <t>ERECHIM</t>
  </si>
  <si>
    <t>GRAMADO</t>
  </si>
  <si>
    <t>LAJEADO</t>
  </si>
  <si>
    <t>MONTENEGRO</t>
  </si>
  <si>
    <t>NOVA PETRÓPOLIS</t>
  </si>
  <si>
    <t>NOVO HAMBURGO</t>
  </si>
  <si>
    <t>PASSO FUNDO</t>
  </si>
  <si>
    <t>PELOTAS</t>
  </si>
  <si>
    <t>QUARAÍ</t>
  </si>
  <si>
    <t>SANTA MARIA</t>
  </si>
  <si>
    <t>SANTA ROSA</t>
  </si>
  <si>
    <t>SANTANA DO LIVRAMENTO</t>
  </si>
  <si>
    <t>SANTO ÂNGELO</t>
  </si>
  <si>
    <t>SÃO LEOPOLDO</t>
  </si>
  <si>
    <t>SÃO LUIZ GONZAGA</t>
  </si>
  <si>
    <t>SÃO SEBASTIÃO DO CAÍ</t>
  </si>
  <si>
    <t>SAPIRANGA</t>
  </si>
  <si>
    <t>TRÊS COROAS</t>
  </si>
  <si>
    <t>TRÊS PASSOS</t>
  </si>
  <si>
    <t>VENÂNCIO AIRES</t>
  </si>
  <si>
    <t>VIAMÃO</t>
  </si>
  <si>
    <t>ARARANGUÁ</t>
  </si>
  <si>
    <t>BALNEÁRIO CAMBORIÚ</t>
  </si>
  <si>
    <t>BRUSQUE</t>
  </si>
  <si>
    <t>CAÇADOR</t>
  </si>
  <si>
    <t>CANOINHAS</t>
  </si>
  <si>
    <t>CHAPECÓ</t>
  </si>
  <si>
    <t>CONCÓRDIA</t>
  </si>
  <si>
    <t>CRICIÚMA</t>
  </si>
  <si>
    <t>CURITIBANOS</t>
  </si>
  <si>
    <t>FLORIANÓPOLIS</t>
  </si>
  <si>
    <t>ITAJAÍ</t>
  </si>
  <si>
    <t>JARAGUÁ DO SUL</t>
  </si>
  <si>
    <t>LAGES</t>
  </si>
  <si>
    <t>PALHOÇA</t>
  </si>
  <si>
    <t>RIO DO SUL</t>
  </si>
  <si>
    <t>SÃO FRANCISCO DO SUL</t>
  </si>
  <si>
    <t>SÃO MIGUEL DO OESTE</t>
  </si>
  <si>
    <t>TUBARÃO</t>
  </si>
  <si>
    <t>VIDEIRA</t>
  </si>
  <si>
    <t>ALTINÓPOLIS</t>
  </si>
  <si>
    <t>AMPARO</t>
  </si>
  <si>
    <t>ANDRADINA</t>
  </si>
  <si>
    <t>ARAÇATUBA</t>
  </si>
  <si>
    <t>ARARAQUARA</t>
  </si>
  <si>
    <t>ARARAS</t>
  </si>
  <si>
    <t>ATIBAIA</t>
  </si>
  <si>
    <t>AVARÉ</t>
  </si>
  <si>
    <t>BARIRI</t>
  </si>
  <si>
    <t>BARRETOS</t>
  </si>
  <si>
    <t>BATATAIS</t>
  </si>
  <si>
    <t>BAURU</t>
  </si>
  <si>
    <t>BEBEDOURO</t>
  </si>
  <si>
    <t>BIRIGUI</t>
  </si>
  <si>
    <t>BOTUCATU</t>
  </si>
  <si>
    <t>BROTAS</t>
  </si>
  <si>
    <t>CAJATI</t>
  </si>
  <si>
    <t>CAPIVARI</t>
  </si>
  <si>
    <t>CARAGUATATUBA</t>
  </si>
  <si>
    <t>CASA BRANCA</t>
  </si>
  <si>
    <t>CATANDUVA</t>
  </si>
  <si>
    <t>CESÁRIO LANGE</t>
  </si>
  <si>
    <t>COTIA</t>
  </si>
  <si>
    <t>CRUZEIRO</t>
  </si>
  <si>
    <t>DIADEMA</t>
  </si>
  <si>
    <t>EMBU</t>
  </si>
  <si>
    <t>ESPÍRITO SANTO DO PINHAL</t>
  </si>
  <si>
    <t>FERNANDÓPOLIS</t>
  </si>
  <si>
    <t>FRANCA</t>
  </si>
  <si>
    <t>GUAÍRA</t>
  </si>
  <si>
    <t>GUARATINGUETÁ</t>
  </si>
  <si>
    <t>GUARUJÁ</t>
  </si>
  <si>
    <t>IBITINGA</t>
  </si>
  <si>
    <t>IGARAPAVA</t>
  </si>
  <si>
    <t>IGUAPE</t>
  </si>
  <si>
    <t>ILHA SOLTEIRA</t>
  </si>
  <si>
    <t>INDAIATUBA</t>
  </si>
  <si>
    <t>ITANHAÉM</t>
  </si>
  <si>
    <t>ITAPETININGA</t>
  </si>
  <si>
    <t>ITAPEVA</t>
  </si>
  <si>
    <t>ITAPEVI</t>
  </si>
  <si>
    <t>ITAPIRA</t>
  </si>
  <si>
    <t>ITÁPOLIS</t>
  </si>
  <si>
    <t>ITATIBA</t>
  </si>
  <si>
    <t>ITU</t>
  </si>
  <si>
    <t>ITUVERAVA</t>
  </si>
  <si>
    <t>JABOTICABAL</t>
  </si>
  <si>
    <t>JACAREÍ</t>
  </si>
  <si>
    <t>JAGUARIÚNA</t>
  </si>
  <si>
    <t>JANDIRA</t>
  </si>
  <si>
    <t>JAÚ</t>
  </si>
  <si>
    <t>LEME</t>
  </si>
  <si>
    <t>LINS</t>
  </si>
  <si>
    <t>MARÍLIA</t>
  </si>
  <si>
    <t>MATÃO</t>
  </si>
  <si>
    <t>MAUÁ</t>
  </si>
  <si>
    <t>MIGUELÓPOLIS</t>
  </si>
  <si>
    <t>MOCOCA</t>
  </si>
  <si>
    <t>MOGI MIRIM</t>
  </si>
  <si>
    <t>MONTE ALTO</t>
  </si>
  <si>
    <t>OLÍMPIA</t>
  </si>
  <si>
    <t>ORLÂNDIA</t>
  </si>
  <si>
    <t>OURINHOS</t>
  </si>
  <si>
    <t>PARAGUAÇU PAULISTA</t>
  </si>
  <si>
    <t>PAULÍNIA</t>
  </si>
  <si>
    <t>PEDERNEIRAS</t>
  </si>
  <si>
    <t>PEDREIRA</t>
  </si>
  <si>
    <t>PENÁPOLIS</t>
  </si>
  <si>
    <t>PIEDADE</t>
  </si>
  <si>
    <t>PIRACICABA</t>
  </si>
  <si>
    <t>PIRAJU</t>
  </si>
  <si>
    <t>PIRAJUÍ</t>
  </si>
  <si>
    <t>PIRASSUNUNGA</t>
  </si>
  <si>
    <t>POMPÉIA</t>
  </si>
  <si>
    <t>PRAIA GRANDE</t>
  </si>
  <si>
    <t>PRESIDENTE EPITÁCIO</t>
  </si>
  <si>
    <t>PRESIDENTE PRUDENTE</t>
  </si>
  <si>
    <t>PRESIDENTE VENCESLAU</t>
  </si>
  <si>
    <t>REGISTRO</t>
  </si>
  <si>
    <t>RIO CLARO</t>
  </si>
  <si>
    <t>SALTO</t>
  </si>
  <si>
    <t>SANTA BÁRBARA D'OESTE</t>
  </si>
  <si>
    <t>SANTA CRUZ DAS PALMEIRAS</t>
  </si>
  <si>
    <t>SANTA CRUZ DO RIO PARDO</t>
  </si>
  <si>
    <t>SANTA FÉ DO SUL</t>
  </si>
  <si>
    <t>SANTOS</t>
  </si>
  <si>
    <t>SÃO CAETANO DO SUL</t>
  </si>
  <si>
    <t>SÃO CARLOS</t>
  </si>
  <si>
    <t>SÃO JOÃO DA BOA VISTA</t>
  </si>
  <si>
    <t>SÃO JOSÉ DO RIO PARDO</t>
  </si>
  <si>
    <t>SÃO MANUEL</t>
  </si>
  <si>
    <t>SÃO PEDRO</t>
  </si>
  <si>
    <t>SÃO ROQUE</t>
  </si>
  <si>
    <t>SÃO SEBASTIÃO</t>
  </si>
  <si>
    <t>SÃO VICENTE</t>
  </si>
  <si>
    <t>SERRA NEGRA</t>
  </si>
  <si>
    <t>SERTÃOZINHO</t>
  </si>
  <si>
    <t>SOCORRO</t>
  </si>
  <si>
    <t>SUMARÉ</t>
  </si>
  <si>
    <t>SUZANO</t>
  </si>
  <si>
    <t>TABOÃO DA SERRA</t>
  </si>
  <si>
    <t>TATUÍ</t>
  </si>
  <si>
    <t>TAUBATÉ</t>
  </si>
  <si>
    <t>TUPÃ</t>
  </si>
  <si>
    <t>UBATUBA</t>
  </si>
  <si>
    <t>VALINHOS</t>
  </si>
  <si>
    <t>VARGEM GRANDE DO SUL</t>
  </si>
  <si>
    <t>VOTUPORANGA</t>
  </si>
  <si>
    <t>ARAGUAÍNA</t>
  </si>
  <si>
    <t>CINEMARK</t>
  </si>
  <si>
    <t>CINÉPOLIS</t>
  </si>
  <si>
    <t>ARAUJO</t>
  </si>
  <si>
    <t>ESPAÇO</t>
  </si>
  <si>
    <t>ARCO</t>
  </si>
  <si>
    <t>UCI</t>
  </si>
  <si>
    <t>MOVIECOM</t>
  </si>
  <si>
    <t>CINESYSTEM</t>
  </si>
  <si>
    <t>CINEMAIS</t>
  </si>
  <si>
    <t>PLAYARTE</t>
  </si>
  <si>
    <t>CENTERPLEX</t>
  </si>
  <si>
    <t>UCI/GSR</t>
  </si>
  <si>
    <t>CINEART</t>
  </si>
  <si>
    <t>GNC</t>
  </si>
  <si>
    <t>LUMIERE</t>
  </si>
  <si>
    <t>AFA</t>
  </si>
  <si>
    <t>SERCLA</t>
  </si>
  <si>
    <t>CINEFLIX</t>
  </si>
  <si>
    <t>Total UF</t>
  </si>
  <si>
    <t>Market Share UF</t>
  </si>
  <si>
    <t>Total Grupos</t>
  </si>
  <si>
    <t xml:space="preserve">Mkt Share </t>
  </si>
  <si>
    <t>ND</t>
  </si>
  <si>
    <t>Fonte: De 1971 a 2005, dados retirados do Filme B. A partir de 2006, dados produzidos pela ANCINE/SAM.</t>
  </si>
  <si>
    <t>Fontes: De 1971 a 2005, dados retirados do Filme B. A partir de 2006, dados produzidos pelo levantamento SAM/CCV.</t>
  </si>
  <si>
    <t>Fontes: Sistema de Registro - ANCINE e  levantamento SAM/CCV.</t>
  </si>
  <si>
    <t>Linha de Crédito e Investimento</t>
  </si>
  <si>
    <t>População brasileira*</t>
  </si>
  <si>
    <t>Variação 2012/2013</t>
  </si>
  <si>
    <t>Evolução 2009 a 2013</t>
  </si>
  <si>
    <t>Participação
2013</t>
  </si>
  <si>
    <t>Salas 2013</t>
  </si>
  <si>
    <t>Participação 2013</t>
  </si>
  <si>
    <t>Ingressos vendidos</t>
  </si>
  <si>
    <t>PMI dólar* (US$)</t>
  </si>
  <si>
    <t>Fontes: Até 2008: Filme B; 2009 a 2013: SADIS Agregado e IPEA.</t>
  </si>
  <si>
    <t>*  IPEA - Dólar comercial para compra: taxa média anual</t>
  </si>
  <si>
    <t>CRUZEIRO DO SUL</t>
  </si>
  <si>
    <t>IBICARAÍ</t>
  </si>
  <si>
    <t>CAUCAIA</t>
  </si>
  <si>
    <t>SANTA QUITÉRIA</t>
  </si>
  <si>
    <t>PIÚMA</t>
  </si>
  <si>
    <t>PLANALTINA</t>
  </si>
  <si>
    <t>MARABÁ</t>
  </si>
  <si>
    <t>XINGUARA</t>
  </si>
  <si>
    <t>ARCOVERDE</t>
  </si>
  <si>
    <t>RONDON</t>
  </si>
  <si>
    <t>CRUZ ALTA</t>
  </si>
  <si>
    <t>NOSSA SENHORA DO SOCORRO</t>
  </si>
  <si>
    <t>ITAPECERICA DA SERRA</t>
  </si>
  <si>
    <t>JALES</t>
  </si>
  <si>
    <t>PINDAMONHANGABA</t>
  </si>
  <si>
    <t>SEV. RIB</t>
  </si>
  <si>
    <t>UCI/Orient</t>
  </si>
  <si>
    <t>Outros</t>
  </si>
  <si>
    <t>Status do complexo</t>
  </si>
  <si>
    <t xml:space="preserve">Nome Complexo </t>
  </si>
  <si>
    <t>Abertura</t>
  </si>
  <si>
    <t>AFA Cine Ritz Piuma</t>
  </si>
  <si>
    <t>Araújo Patio Cianê Shopping</t>
  </si>
  <si>
    <t>Araujo shopping Cidade Sorocaba</t>
  </si>
  <si>
    <t>Cine Ana</t>
  </si>
  <si>
    <t>Cine Art café araras</t>
  </si>
  <si>
    <t>Cine Cruz Alta</t>
  </si>
  <si>
    <t>Cine Gracher  Havan</t>
  </si>
  <si>
    <t>Cine Quelipe</t>
  </si>
  <si>
    <t>Cine Rio Branco</t>
  </si>
  <si>
    <t>Cine Sercla Spazio Ouro Verde</t>
  </si>
  <si>
    <t>Cine Uniplex</t>
  </si>
  <si>
    <t>Cine Vitória</t>
  </si>
  <si>
    <t>Cineart Shopping Serra Sul</t>
  </si>
  <si>
    <t>Cineflix Pátio Pinda</t>
  </si>
  <si>
    <t>Cineflix Shopping JK</t>
  </si>
  <si>
    <t>Cineflix Shopping Pelotas</t>
  </si>
  <si>
    <t xml:space="preserve">Cinema FSBC </t>
  </si>
  <si>
    <t>Cinemark Goiabeiras</t>
  </si>
  <si>
    <t>Cinemark Golden Square</t>
  </si>
  <si>
    <t>Cinemark Londrina</t>
  </si>
  <si>
    <t>Cinemark passeio das Aguas</t>
  </si>
  <si>
    <t>Cinemark Shopping Metrô Tucuruvi</t>
  </si>
  <si>
    <t>Cinemark Via Vale Garden Shopping</t>
  </si>
  <si>
    <t>Cinemaxx Xinguara</t>
  </si>
  <si>
    <t>Cineplex Santa Barbara</t>
  </si>
  <si>
    <t>Cinépolis Nações Bauru</t>
  </si>
  <si>
    <t>Cinépolis Natal Shopping</t>
  </si>
  <si>
    <t>Cinépolis Norte Shopping Natal</t>
  </si>
  <si>
    <t>Cinépolis Ponta Negra</t>
  </si>
  <si>
    <t>Cinépolis Sao Bernardo Plaza</t>
  </si>
  <si>
    <t>Cinesercla PátioMix Linhares</t>
  </si>
  <si>
    <t>Cinesystem Imperial</t>
  </si>
  <si>
    <t>Cinesystem Vila Velha</t>
  </si>
  <si>
    <t>GCINE Itapecerica Shopping</t>
  </si>
  <si>
    <t>Grupo Cine Concórdia</t>
  </si>
  <si>
    <t>Kinoplex Shopping Ilha</t>
  </si>
  <si>
    <t>Moviecom Marabá</t>
  </si>
  <si>
    <t>Sercla Iande Caucaia</t>
  </si>
  <si>
    <t>Sercla Nossa Senhora</t>
  </si>
  <si>
    <t>Shopping Bosque dos Ipês</t>
  </si>
  <si>
    <t>UCI Park Campo Grande</t>
  </si>
  <si>
    <t>Xmovie Guarulhos</t>
  </si>
  <si>
    <t>Reabertura</t>
  </si>
  <si>
    <t>Cine Brasilia</t>
  </si>
  <si>
    <t>Cine Horizonte</t>
  </si>
  <si>
    <t>Cine jales</t>
  </si>
  <si>
    <t>Cine Laura Alvim</t>
  </si>
  <si>
    <t>Cine Romeu</t>
  </si>
  <si>
    <t>Cinema FAC</t>
  </si>
  <si>
    <t>Espaço Unibanco Dragão Do Mar - CE</t>
  </si>
  <si>
    <t>Kinoplex Madureira Shopping</t>
  </si>
  <si>
    <t>Expansões</t>
  </si>
  <si>
    <t>Expansão 1 sala</t>
  </si>
  <si>
    <t>Cine Benfica</t>
  </si>
  <si>
    <t>Cine Laser Park Shopping</t>
  </si>
  <si>
    <t>Cine Rosa E Silva</t>
  </si>
  <si>
    <t>Cinesystem Recreio Shopping</t>
  </si>
  <si>
    <t>Plaza Shopping Niterói</t>
  </si>
  <si>
    <t>Expansão 2 salas</t>
  </si>
  <si>
    <t>Arcoplex Lajeado</t>
  </si>
  <si>
    <t>Cine GV - GV Shopping</t>
  </si>
  <si>
    <t>Cineplus Jardins</t>
  </si>
  <si>
    <t>Expansão 6 salas</t>
  </si>
  <si>
    <t>UCI/Orient Barra</t>
  </si>
  <si>
    <t>*População de 2009 a 2013 revisada segundo nova estimativa do IBGE, publicada em 2013.</t>
  </si>
  <si>
    <t>Cine Master</t>
  </si>
  <si>
    <t>Cine Vila Rica</t>
  </si>
  <si>
    <t>Cine Ouro Branco</t>
  </si>
  <si>
    <t>Cine Aston</t>
  </si>
  <si>
    <t>Cine Renato Aragão</t>
  </si>
  <si>
    <t>Fechamento</t>
  </si>
  <si>
    <t>Salas em 2012</t>
  </si>
  <si>
    <t>Inaugurações</t>
  </si>
  <si>
    <t>Ampliações</t>
  </si>
  <si>
    <t>Reforma</t>
  </si>
  <si>
    <t>Não comerciais</t>
  </si>
  <si>
    <t>Salas em 2013</t>
  </si>
  <si>
    <t>Cine Mult 3D</t>
  </si>
  <si>
    <t>OUTROS</t>
  </si>
  <si>
    <t>Grupo</t>
  </si>
  <si>
    <t>Posição</t>
  </si>
  <si>
    <t>Salas 2012</t>
  </si>
  <si>
    <t>Evolução</t>
  </si>
  <si>
    <t>IPEA - Dólar comercial para compra: taxa média anual</t>
  </si>
  <si>
    <t xml:space="preserve">Shopping Center Iguatemi Rib. Preto </t>
  </si>
  <si>
    <t>Linha de Crédito/ Investimento</t>
  </si>
  <si>
    <t>35 mm ou digital não DCI</t>
  </si>
  <si>
    <t>Salas 2D DCI</t>
  </si>
  <si>
    <t>Salas 3D DCI</t>
  </si>
  <si>
    <t>Europa</t>
  </si>
  <si>
    <t>America do Norte</t>
  </si>
  <si>
    <t>America do Sul e Central</t>
  </si>
  <si>
    <t xml:space="preserve">Ásia  e Oceania </t>
  </si>
  <si>
    <t>Africa  e Oriente médio</t>
  </si>
  <si>
    <t>Gráfico 1 - Evolução do Número de Salas no Brasil – 1971 a 2013</t>
  </si>
  <si>
    <t>Tabela 1 - Variação de salas de exibição 2012/2013</t>
  </si>
  <si>
    <t>Tabela 2 - Dados Gerais da Exibição no País – 2009 a 2013</t>
  </si>
  <si>
    <t>Tabela 3 - Salas de Exibição por Faixa Populacional -  2013</t>
  </si>
  <si>
    <t>Tabela 4 - Evolução das Salas de Exibição por Faixa Populacional - 2009 a 2013</t>
  </si>
  <si>
    <t>Tabela 5 – Salas de Exibição por Região - 2009 a 2013</t>
  </si>
  <si>
    <t>Tabela 6 - Local de Funcionamento das Salas de Exibição - 2009 a 2013</t>
  </si>
  <si>
    <t>Tabela 7  - Evolução dos principais exibidores 2012 x 2013</t>
  </si>
  <si>
    <t>Gráfico 2 – Nível de Digitalização no Parque Exibidor Brasileiro -  2009 a 2013</t>
  </si>
  <si>
    <r>
      <t>Gráfico 3</t>
    </r>
    <r>
      <rPr>
        <sz val="11"/>
        <color indexed="8"/>
        <rFont val="Century Gothic"/>
        <family val="2"/>
      </rPr>
      <t xml:space="preserve"> – Nível de digitalização no mundo em 2013</t>
    </r>
  </si>
  <si>
    <t>Gráfico 4 - Evolução do Preço Médio dos Ingressos (PMI) e da Taxa de Inflação Medida pelo IPCA - 2002 a 2013</t>
  </si>
  <si>
    <t>Gráfico 5  - Evolução do Preço Médio dos Ingressos (PMI) Convertido em Dólares  (US$) - 2002 a 2013</t>
  </si>
  <si>
    <t>Tabela 8 - Salas de Exibição Contempladas com Recursos do PAR - 2005 a 2013</t>
  </si>
  <si>
    <t>Anexo A - Evolução de Salas de Exibição - 1971 a 2013</t>
  </si>
  <si>
    <t>Anexo B - Evolução do PMI e da Taxa de Inflação - 2002 – 2013</t>
  </si>
  <si>
    <t>Anexo C  – Complexos Inaugurados/Reabertos e Utilização de Apoios Financeiros – 2013</t>
  </si>
  <si>
    <r>
      <t>Anexo D -</t>
    </r>
    <r>
      <rPr>
        <sz val="11"/>
        <color indexed="8"/>
        <rFont val="Century Gothic"/>
        <family val="2"/>
      </rPr>
      <t xml:space="preserve"> Municípios com Salas de Exibição - 2013</t>
    </r>
  </si>
  <si>
    <r>
      <t xml:space="preserve">Anexo E </t>
    </r>
    <r>
      <rPr>
        <sz val="11"/>
        <color indexed="8"/>
        <rFont val="Century Gothic"/>
        <family val="2"/>
      </rPr>
      <t>- Ranking de Salas de Exibição por UF e por Grupo Exibidor  – 2013</t>
    </r>
  </si>
  <si>
    <t>SEVERIANO RIBEIRO/KINOPLEX</t>
  </si>
  <si>
    <t>ARCO ÍRIS / ARCOPLEX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</si>
</sst>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0.000000000"/>
    <numFmt numFmtId="185" formatCode="_(* #,##0.0_);_(* \(#,##0.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_);_(* \(#,##0\);_(* &quot;-&quot;??_);_(@_)"/>
    <numFmt numFmtId="189" formatCode="_-* #,##0_-;\-* #,##0_-;_-* &quot;-&quot;??_-;_-@_-"/>
    <numFmt numFmtId="190" formatCode="#,##0.000"/>
    <numFmt numFmtId="191" formatCode="0.0"/>
    <numFmt numFmtId="192" formatCode="0.000%"/>
    <numFmt numFmtId="193" formatCode="&quot;Ativado&quot;;&quot;Ativado&quot;;&quot;Desativado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63"/>
      <name val="Arial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8"/>
      <color indexed="8"/>
      <name val="Century Gothic"/>
      <family val="2"/>
    </font>
    <font>
      <i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i/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entury Gothic"/>
      <family val="2"/>
    </font>
    <font>
      <sz val="12"/>
      <color rgb="FF333333"/>
      <name val="Arial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theme="1"/>
      <name val="Century Gothic"/>
      <family val="2"/>
    </font>
    <font>
      <i/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B22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2" fontId="51" fillId="0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190" fontId="52" fillId="0" borderId="10" xfId="0" applyNumberFormat="1" applyFont="1" applyBorder="1" applyAlignment="1">
      <alignment horizontal="center" vertical="center"/>
    </xf>
    <xf numFmtId="172" fontId="51" fillId="0" borderId="0" xfId="50" applyNumberFormat="1" applyFont="1" applyAlignment="1">
      <alignment/>
    </xf>
    <xf numFmtId="10" fontId="51" fillId="0" borderId="0" xfId="50" applyNumberFormat="1" applyFont="1" applyAlignment="1">
      <alignment/>
    </xf>
    <xf numFmtId="0" fontId="51" fillId="33" borderId="10" xfId="0" applyFont="1" applyFill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1" fontId="56" fillId="0" borderId="0" xfId="62" applyFont="1" applyAlignment="1">
      <alignment/>
    </xf>
    <xf numFmtId="2" fontId="56" fillId="0" borderId="0" xfId="0" applyNumberFormat="1" applyFont="1" applyAlignment="1">
      <alignment/>
    </xf>
    <xf numFmtId="10" fontId="56" fillId="0" borderId="0" xfId="50" applyNumberFormat="1" applyFont="1" applyAlignment="1">
      <alignment/>
    </xf>
    <xf numFmtId="171" fontId="56" fillId="0" borderId="0" xfId="62" applyFont="1" applyFill="1" applyBorder="1" applyAlignment="1">
      <alignment/>
    </xf>
    <xf numFmtId="171" fontId="56" fillId="0" borderId="0" xfId="62" applyNumberFormat="1" applyFont="1" applyFill="1" applyAlignment="1">
      <alignment/>
    </xf>
    <xf numFmtId="10" fontId="57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59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51" fillId="0" borderId="0" xfId="50" applyFont="1" applyAlignment="1">
      <alignment vertical="center"/>
    </xf>
    <xf numFmtId="9" fontId="51" fillId="0" borderId="0" xfId="50" applyFont="1" applyAlignment="1">
      <alignment/>
    </xf>
    <xf numFmtId="0" fontId="6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2" fontId="52" fillId="0" borderId="0" xfId="5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0" fontId="52" fillId="0" borderId="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172" fontId="51" fillId="34" borderId="10" xfId="50" applyNumberFormat="1" applyFont="1" applyFill="1" applyBorder="1" applyAlignment="1">
      <alignment horizontal="center" vertical="center"/>
    </xf>
    <xf numFmtId="172" fontId="54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72" fontId="51" fillId="34" borderId="10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/>
    </xf>
    <xf numFmtId="172" fontId="55" fillId="35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72" fontId="52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/>
    </xf>
    <xf numFmtId="172" fontId="54" fillId="35" borderId="10" xfId="50" applyNumberFormat="1" applyFont="1" applyFill="1" applyBorder="1" applyAlignment="1">
      <alignment horizontal="center" vertical="center"/>
    </xf>
    <xf numFmtId="189" fontId="54" fillId="35" borderId="10" xfId="62" applyNumberFormat="1" applyFont="1" applyFill="1" applyBorder="1" applyAlignment="1">
      <alignment horizontal="center" vertical="center"/>
    </xf>
    <xf numFmtId="0" fontId="54" fillId="35" borderId="11" xfId="0" applyNumberFormat="1" applyFont="1" applyFill="1" applyBorder="1" applyAlignment="1">
      <alignment horizontal="center" vertical="center"/>
    </xf>
    <xf numFmtId="9" fontId="54" fillId="35" borderId="10" xfId="5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/>
    </xf>
    <xf numFmtId="172" fontId="54" fillId="35" borderId="10" xfId="50" applyNumberFormat="1" applyFont="1" applyFill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left" textRotation="45"/>
    </xf>
    <xf numFmtId="172" fontId="54" fillId="35" borderId="11" xfId="50" applyNumberFormat="1" applyFont="1" applyFill="1" applyBorder="1" applyAlignment="1">
      <alignment horizontal="center" vertical="center"/>
    </xf>
    <xf numFmtId="9" fontId="54" fillId="35" borderId="11" xfId="5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775"/>
          <c:w val="0.938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'Anexo A'!$B$3</c:f>
              <c:strCache>
                <c:ptCount val="1"/>
                <c:pt idx="0">
                  <c:v>Salas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('Anexo A'!$A$4:$A$25,'Anexo A'!$C$4:$C$24)</c:f>
              <c:numCach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('Anexo A'!$B$4:$B$25,'Anexo A'!$D$4:$D$24)</c:f>
              <c:numCache>
                <c:ptCount val="43"/>
                <c:pt idx="0">
                  <c:v>2154</c:v>
                </c:pt>
                <c:pt idx="1">
                  <c:v>2648</c:v>
                </c:pt>
                <c:pt idx="2">
                  <c:v>2690</c:v>
                </c:pt>
                <c:pt idx="3">
                  <c:v>2676</c:v>
                </c:pt>
                <c:pt idx="4">
                  <c:v>3276</c:v>
                </c:pt>
                <c:pt idx="5">
                  <c:v>3161</c:v>
                </c:pt>
                <c:pt idx="6">
                  <c:v>3156</c:v>
                </c:pt>
                <c:pt idx="7">
                  <c:v>2973</c:v>
                </c:pt>
                <c:pt idx="8">
                  <c:v>2937</c:v>
                </c:pt>
                <c:pt idx="9">
                  <c:v>2365</c:v>
                </c:pt>
                <c:pt idx="10">
                  <c:v>2244</c:v>
                </c:pt>
                <c:pt idx="11">
                  <c:v>1988</c:v>
                </c:pt>
                <c:pt idx="12">
                  <c:v>1736</c:v>
                </c:pt>
                <c:pt idx="13">
                  <c:v>1553</c:v>
                </c:pt>
                <c:pt idx="14">
                  <c:v>1428</c:v>
                </c:pt>
                <c:pt idx="15">
                  <c:v>1372</c:v>
                </c:pt>
                <c:pt idx="16">
                  <c:v>1399</c:v>
                </c:pt>
                <c:pt idx="17">
                  <c:v>1423</c:v>
                </c:pt>
                <c:pt idx="18">
                  <c:v>1520</c:v>
                </c:pt>
                <c:pt idx="19">
                  <c:v>1488</c:v>
                </c:pt>
                <c:pt idx="20">
                  <c:v>1511</c:v>
                </c:pt>
                <c:pt idx="21">
                  <c:v>1400</c:v>
                </c:pt>
                <c:pt idx="22">
                  <c:v>1250</c:v>
                </c:pt>
                <c:pt idx="23">
                  <c:v>1289</c:v>
                </c:pt>
                <c:pt idx="24">
                  <c:v>1033</c:v>
                </c:pt>
                <c:pt idx="25">
                  <c:v>1365</c:v>
                </c:pt>
                <c:pt idx="26">
                  <c:v>1075</c:v>
                </c:pt>
                <c:pt idx="27">
                  <c:v>1300</c:v>
                </c:pt>
                <c:pt idx="28">
                  <c:v>1350</c:v>
                </c:pt>
                <c:pt idx="29">
                  <c:v>1480</c:v>
                </c:pt>
                <c:pt idx="30">
                  <c:v>1620</c:v>
                </c:pt>
                <c:pt idx="31">
                  <c:v>1635</c:v>
                </c:pt>
                <c:pt idx="32">
                  <c:v>1817</c:v>
                </c:pt>
                <c:pt idx="33">
                  <c:v>1997</c:v>
                </c:pt>
                <c:pt idx="34">
                  <c:v>2045</c:v>
                </c:pt>
                <c:pt idx="35">
                  <c:v>2095</c:v>
                </c:pt>
                <c:pt idx="36">
                  <c:v>2160</c:v>
                </c:pt>
                <c:pt idx="37">
                  <c:v>2278</c:v>
                </c:pt>
                <c:pt idx="38">
                  <c:v>2110</c:v>
                </c:pt>
                <c:pt idx="39">
                  <c:v>2206</c:v>
                </c:pt>
                <c:pt idx="40">
                  <c:v>2352</c:v>
                </c:pt>
                <c:pt idx="41">
                  <c:v>2517</c:v>
                </c:pt>
                <c:pt idx="42">
                  <c:v>2678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3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-0.01375"/>
          <c:w val="0.9975"/>
          <c:h val="0.9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Gráfico2!$A$23</c:f>
              <c:strCache>
                <c:ptCount val="1"/>
                <c:pt idx="0">
                  <c:v>Salas 3D DCI</c:v>
                </c:pt>
              </c:strCache>
            </c:strRef>
          </c:tx>
          <c:spPr>
            <a:solidFill>
              <a:srgbClr val="BEDF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Gráfico2!$B$23:$F$23</c:f>
              <c:numCache/>
            </c:numRef>
          </c:val>
        </c:ser>
        <c:ser>
          <c:idx val="1"/>
          <c:order val="1"/>
          <c:tx>
            <c:strRef>
              <c:f>Gráfico2!$A$24</c:f>
              <c:strCache>
                <c:ptCount val="1"/>
                <c:pt idx="0">
                  <c:v>Salas 2D DCI</c:v>
                </c:pt>
              </c:strCache>
            </c:strRef>
          </c:tx>
          <c:spPr>
            <a:solidFill>
              <a:srgbClr val="85B2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Gráfico2!$B$24:$F$24</c:f>
              <c:numCache/>
            </c:numRef>
          </c:val>
        </c:ser>
        <c:ser>
          <c:idx val="2"/>
          <c:order val="2"/>
          <c:tx>
            <c:strRef>
              <c:f>Gráfico2!$A$25</c:f>
              <c:strCache>
                <c:ptCount val="1"/>
                <c:pt idx="0">
                  <c:v>35 mm ou digital não DCI</c:v>
                </c:pt>
              </c:strCache>
            </c:strRef>
          </c:tx>
          <c:spPr>
            <a:solidFill>
              <a:srgbClr val="5A78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Gráfico2!$B$25:$F$25</c:f>
              <c:numCache/>
            </c:numRef>
          </c:val>
        </c:ser>
        <c:overlap val="100"/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7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1075"/>
          <c:w val="0.571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2525"/>
          <c:w val="0.9815"/>
          <c:h val="0.8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Gráfico3!$A$23</c:f>
              <c:strCache>
                <c:ptCount val="1"/>
                <c:pt idx="0">
                  <c:v>Salas digitais DCI</c:v>
                </c:pt>
              </c:strCache>
            </c:strRef>
          </c:tx>
          <c:spPr>
            <a:solidFill>
              <a:srgbClr val="BEDF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Gráfico3!$B$22:$F$22</c:f>
              <c:strCache/>
            </c:strRef>
          </c:cat>
          <c:val>
            <c:numRef>
              <c:f>Gráfico3!$B$23:$F$23</c:f>
              <c:numCache/>
            </c:numRef>
          </c:val>
        </c:ser>
        <c:ser>
          <c:idx val="1"/>
          <c:order val="1"/>
          <c:tx>
            <c:strRef>
              <c:f>Gráfico3!$A$24</c:f>
              <c:strCache>
                <c:ptCount val="1"/>
                <c:pt idx="0">
                  <c:v>35 mm ou digital não DCI</c:v>
                </c:pt>
              </c:strCache>
            </c:strRef>
          </c:tx>
          <c:spPr>
            <a:solidFill>
              <a:srgbClr val="5A78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Gráfico3!$B$22:$F$22</c:f>
              <c:strCache/>
            </c:strRef>
          </c:cat>
          <c:val>
            <c:numRef>
              <c:f>Gráfico3!$B$24:$F$24</c:f>
              <c:numCache/>
            </c:numRef>
          </c:val>
        </c:ser>
        <c:overlap val="100"/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55"/>
          <c:y val="0.906"/>
          <c:w val="0.872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872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'Anexo B'!$A$7</c:f>
              <c:strCache>
                <c:ptCount val="1"/>
                <c:pt idx="0">
                  <c:v>Índice PMI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B'!$B$7:$M$7</c:f>
              <c:numCache>
                <c:ptCount val="12"/>
                <c:pt idx="0">
                  <c:v>100</c:v>
                </c:pt>
                <c:pt idx="1">
                  <c:v>107.89</c:v>
                </c:pt>
                <c:pt idx="2">
                  <c:v>114.57975986277873</c:v>
                </c:pt>
                <c:pt idx="3">
                  <c:v>123.15608919382504</c:v>
                </c:pt>
                <c:pt idx="4">
                  <c:v>132.0754716981132</c:v>
                </c:pt>
                <c:pt idx="5">
                  <c:v>136.87821612349916</c:v>
                </c:pt>
                <c:pt idx="6">
                  <c:v>139.9656946826758</c:v>
                </c:pt>
                <c:pt idx="7">
                  <c:v>147.68439108061747</c:v>
                </c:pt>
                <c:pt idx="8">
                  <c:v>160.37735849056602</c:v>
                </c:pt>
                <c:pt idx="9">
                  <c:v>173.58490566037733</c:v>
                </c:pt>
                <c:pt idx="10">
                  <c:v>188.8507718696398</c:v>
                </c:pt>
                <c:pt idx="11">
                  <c:v>201.2006861063465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'Anexo B'!$A$9</c:f>
              <c:strCache>
                <c:ptCount val="1"/>
                <c:pt idx="0">
                  <c:v>Índice de inflação (IPCA)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B'!$B$9:$M$9</c:f>
              <c:numCache>
                <c:ptCount val="12"/>
                <c:pt idx="0">
                  <c:v>100</c:v>
                </c:pt>
                <c:pt idx="1">
                  <c:v>109.3</c:v>
                </c:pt>
                <c:pt idx="2">
                  <c:v>117.61</c:v>
                </c:pt>
                <c:pt idx="3">
                  <c:v>124.3</c:v>
                </c:pt>
                <c:pt idx="4">
                  <c:v>128.2</c:v>
                </c:pt>
                <c:pt idx="5">
                  <c:v>133.91</c:v>
                </c:pt>
                <c:pt idx="6">
                  <c:v>141.81</c:v>
                </c:pt>
                <c:pt idx="7">
                  <c:v>147.92</c:v>
                </c:pt>
                <c:pt idx="8">
                  <c:v>156.65</c:v>
                </c:pt>
                <c:pt idx="9">
                  <c:v>166.83</c:v>
                </c:pt>
                <c:pt idx="10">
                  <c:v>176.55</c:v>
                </c:pt>
                <c:pt idx="11">
                  <c:v>186.99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210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8525"/>
          <c:w val="0.843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125"/>
          <c:h val="0.9515"/>
        </c:manualLayout>
      </c:layout>
      <c:lineChart>
        <c:grouping val="standard"/>
        <c:varyColors val="0"/>
        <c:ser>
          <c:idx val="10"/>
          <c:order val="0"/>
          <c:tx>
            <c:strRef>
              <c:f>'Anexo B'!$A$5</c:f>
              <c:strCache>
                <c:ptCount val="1"/>
                <c:pt idx="0">
                  <c:v>PMI dólar* (US$)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B'!$B$5:$M$5</c:f>
              <c:numCache>
                <c:ptCount val="12"/>
                <c:pt idx="0">
                  <c:v>2.04</c:v>
                </c:pt>
                <c:pt idx="1">
                  <c:v>2.18</c:v>
                </c:pt>
                <c:pt idx="2">
                  <c:v>2.46</c:v>
                </c:pt>
                <c:pt idx="3">
                  <c:v>3.15</c:v>
                </c:pt>
                <c:pt idx="4">
                  <c:v>3.6</c:v>
                </c:pt>
                <c:pt idx="5">
                  <c:v>4.53</c:v>
                </c:pt>
                <c:pt idx="6">
                  <c:v>4.61</c:v>
                </c:pt>
                <c:pt idx="7">
                  <c:v>4.31</c:v>
                </c:pt>
                <c:pt idx="8">
                  <c:v>5.31</c:v>
                </c:pt>
                <c:pt idx="9">
                  <c:v>6.06</c:v>
                </c:pt>
                <c:pt idx="10">
                  <c:v>5.65</c:v>
                </c:pt>
                <c:pt idx="11">
                  <c:v>5.43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114300</xdr:rowOff>
    </xdr:from>
    <xdr:to>
      <xdr:col>13</xdr:col>
      <xdr:colOff>190500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76200" y="514350"/>
        <a:ext cx="8039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10</xdr:col>
      <xdr:colOff>542925</xdr:colOff>
      <xdr:row>18</xdr:row>
      <xdr:rowOff>104775</xdr:rowOff>
    </xdr:to>
    <xdr:graphicFrame>
      <xdr:nvGraphicFramePr>
        <xdr:cNvPr id="1" name="Gráfico 2"/>
        <xdr:cNvGraphicFramePr/>
      </xdr:nvGraphicFramePr>
      <xdr:xfrm>
        <a:off x="104775" y="476250"/>
        <a:ext cx="746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581025</xdr:colOff>
      <xdr:row>19</xdr:row>
      <xdr:rowOff>38100</xdr:rowOff>
    </xdr:to>
    <xdr:graphicFrame>
      <xdr:nvGraphicFramePr>
        <xdr:cNvPr id="1" name="Gráfico 3"/>
        <xdr:cNvGraphicFramePr/>
      </xdr:nvGraphicFramePr>
      <xdr:xfrm>
        <a:off x="47625" y="419100"/>
        <a:ext cx="6800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9</xdr:col>
      <xdr:colOff>523875</xdr:colOff>
      <xdr:row>19</xdr:row>
      <xdr:rowOff>28575</xdr:rowOff>
    </xdr:to>
    <xdr:graphicFrame>
      <xdr:nvGraphicFramePr>
        <xdr:cNvPr id="1" name="Gráfico 2"/>
        <xdr:cNvGraphicFramePr/>
      </xdr:nvGraphicFramePr>
      <xdr:xfrm>
        <a:off x="85725" y="428625"/>
        <a:ext cx="5924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57150</xdr:rowOff>
    </xdr:from>
    <xdr:to>
      <xdr:col>9</xdr:col>
      <xdr:colOff>504825</xdr:colOff>
      <xdr:row>18</xdr:row>
      <xdr:rowOff>133350</xdr:rowOff>
    </xdr:to>
    <xdr:graphicFrame>
      <xdr:nvGraphicFramePr>
        <xdr:cNvPr id="1" name="Gráfico 1"/>
        <xdr:cNvGraphicFramePr/>
      </xdr:nvGraphicFramePr>
      <xdr:xfrm>
        <a:off x="95250" y="45720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605</v>
      </c>
    </row>
    <row r="6" ht="14.25">
      <c r="H6" s="20"/>
    </row>
    <row r="23" ht="14.25">
      <c r="A23" s="1" t="s">
        <v>477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2.421875" style="2" customWidth="1"/>
    <col min="2" max="3" width="10.7109375" style="2" customWidth="1"/>
    <col min="4" max="4" width="10.8515625" style="2" customWidth="1"/>
    <col min="5" max="6" width="10.7109375" style="2" customWidth="1"/>
    <col min="7" max="7" width="17.8515625" style="2" customWidth="1"/>
    <col min="8" max="8" width="9.140625" style="2" customWidth="1"/>
    <col min="9" max="9" width="26.421875" style="2" customWidth="1"/>
    <col min="10" max="10" width="13.00390625" style="2" customWidth="1"/>
    <col min="11" max="12" width="9.140625" style="2" customWidth="1"/>
    <col min="13" max="13" width="14.00390625" style="2" customWidth="1"/>
    <col min="14" max="16384" width="9.140625" style="2" customWidth="1"/>
  </cols>
  <sheetData>
    <row r="1" ht="16.5">
      <c r="A1" s="49" t="s">
        <v>614</v>
      </c>
    </row>
    <row r="2" spans="1:8" ht="14.25">
      <c r="A2" s="28"/>
      <c r="B2" s="28"/>
      <c r="C2" s="28"/>
      <c r="D2" s="28"/>
      <c r="E2" s="28"/>
      <c r="F2" s="28"/>
      <c r="G2" s="28"/>
      <c r="H2" s="28"/>
    </row>
    <row r="3" spans="1:8" ht="18" customHeight="1">
      <c r="A3" s="58"/>
      <c r="B3" s="132"/>
      <c r="C3" s="132"/>
      <c r="D3" s="132"/>
      <c r="E3" s="132"/>
      <c r="F3" s="132"/>
      <c r="G3" s="29"/>
      <c r="H3" s="28"/>
    </row>
    <row r="4" spans="1:8" ht="18" customHeight="1">
      <c r="A4" s="29"/>
      <c r="B4" s="29"/>
      <c r="C4" s="29"/>
      <c r="D4" s="29"/>
      <c r="E4" s="29"/>
      <c r="F4" s="29"/>
      <c r="G4" s="29"/>
      <c r="H4" s="28"/>
    </row>
    <row r="5" spans="1:8" ht="18" customHeight="1">
      <c r="A5" s="29"/>
      <c r="B5" s="29"/>
      <c r="C5" s="29"/>
      <c r="D5" s="29"/>
      <c r="E5" s="29"/>
      <c r="F5" s="29"/>
      <c r="G5" s="59"/>
      <c r="H5" s="28"/>
    </row>
    <row r="6" spans="1:8" ht="14.25">
      <c r="A6" s="28"/>
      <c r="B6" s="28"/>
      <c r="C6" s="28"/>
      <c r="D6" s="28"/>
      <c r="E6" s="28"/>
      <c r="F6" s="28"/>
      <c r="G6" s="28"/>
      <c r="H6" s="28"/>
    </row>
    <row r="7" spans="1:8" ht="14.25">
      <c r="A7" s="60"/>
      <c r="B7" s="28"/>
      <c r="C7" s="28"/>
      <c r="D7" s="28"/>
      <c r="E7" s="28"/>
      <c r="F7" s="28"/>
      <c r="G7" s="28"/>
      <c r="H7" s="28"/>
    </row>
    <row r="9" spans="1:7" ht="14.25">
      <c r="A9" s="28"/>
      <c r="B9" s="28"/>
      <c r="C9" s="28"/>
      <c r="D9" s="28"/>
      <c r="E9" s="28"/>
      <c r="F9" s="28"/>
      <c r="G9" s="28"/>
    </row>
    <row r="10" spans="1:7" ht="14.25">
      <c r="A10" s="61"/>
      <c r="B10" s="29"/>
      <c r="C10" s="29"/>
      <c r="D10" s="29"/>
      <c r="E10" s="29"/>
      <c r="F10" s="29"/>
      <c r="G10" s="29"/>
    </row>
    <row r="11" spans="1:7" ht="14.25">
      <c r="A11" s="62"/>
      <c r="B11" s="31"/>
      <c r="C11" s="31"/>
      <c r="D11" s="31"/>
      <c r="E11" s="31"/>
      <c r="F11" s="31"/>
      <c r="G11" s="63"/>
    </row>
    <row r="12" spans="1:7" ht="14.25">
      <c r="A12" s="62"/>
      <c r="B12" s="30"/>
      <c r="C12" s="30"/>
      <c r="D12" s="30"/>
      <c r="E12" s="30"/>
      <c r="F12" s="64"/>
      <c r="G12" s="63"/>
    </row>
    <row r="13" spans="1:7" ht="14.25">
      <c r="A13" s="62"/>
      <c r="B13" s="50"/>
      <c r="C13" s="50"/>
      <c r="D13" s="50"/>
      <c r="E13" s="30"/>
      <c r="F13" s="64"/>
      <c r="G13" s="63"/>
    </row>
    <row r="14" spans="1:7" ht="14.25">
      <c r="A14" s="62"/>
      <c r="B14" s="65"/>
      <c r="C14" s="65"/>
      <c r="D14" s="65"/>
      <c r="E14" s="65"/>
      <c r="F14" s="65"/>
      <c r="G14" s="63"/>
    </row>
    <row r="15" spans="1:7" ht="14.25">
      <c r="A15" s="28"/>
      <c r="B15" s="28"/>
      <c r="C15" s="28"/>
      <c r="D15" s="28"/>
      <c r="E15" s="28"/>
      <c r="F15" s="28"/>
      <c r="G15" s="28"/>
    </row>
    <row r="22" spans="1:6" ht="40.5">
      <c r="A22" s="107"/>
      <c r="B22" s="76" t="s">
        <v>601</v>
      </c>
      <c r="C22" s="76" t="s">
        <v>600</v>
      </c>
      <c r="D22" s="76" t="s">
        <v>603</v>
      </c>
      <c r="E22" s="76" t="s">
        <v>602</v>
      </c>
      <c r="F22" s="76" t="s">
        <v>604</v>
      </c>
    </row>
    <row r="23" spans="1:9" ht="24" customHeight="1">
      <c r="A23" s="53" t="s">
        <v>4</v>
      </c>
      <c r="B23" s="66">
        <v>92.7</v>
      </c>
      <c r="C23" s="66">
        <v>85.6</v>
      </c>
      <c r="D23" s="66">
        <v>75</v>
      </c>
      <c r="E23" s="66">
        <v>69</v>
      </c>
      <c r="F23" s="66">
        <v>68.8</v>
      </c>
      <c r="I23" s="49"/>
    </row>
    <row r="24" spans="1:15" ht="24" customHeight="1">
      <c r="A24" s="53" t="s">
        <v>597</v>
      </c>
      <c r="B24" s="66">
        <v>7.3</v>
      </c>
      <c r="C24" s="66">
        <v>14.4</v>
      </c>
      <c r="D24" s="66">
        <v>25</v>
      </c>
      <c r="E24" s="66">
        <v>31</v>
      </c>
      <c r="F24" s="66">
        <v>31.2</v>
      </c>
      <c r="O24" s="9"/>
    </row>
    <row r="25" spans="8:15" ht="14.25">
      <c r="H25" s="9"/>
      <c r="O25" s="9"/>
    </row>
    <row r="35" ht="16.5">
      <c r="L35" s="56"/>
    </row>
  </sheetData>
  <sheetProtection/>
  <mergeCells count="1"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615</v>
      </c>
    </row>
    <row r="6" ht="14.25">
      <c r="H6" s="20"/>
    </row>
    <row r="21" ht="14.25">
      <c r="A21" s="3" t="s">
        <v>488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616</v>
      </c>
    </row>
    <row r="6" ht="14.25">
      <c r="H6" s="20"/>
    </row>
    <row r="20" ht="14.25">
      <c r="A20" s="2" t="s">
        <v>488</v>
      </c>
    </row>
    <row r="21" ht="14.25">
      <c r="A21" s="2" t="s">
        <v>594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3.140625" style="2" customWidth="1"/>
    <col min="2" max="3" width="9.28125" style="2" customWidth="1"/>
    <col min="4" max="4" width="9.7109375" style="2" customWidth="1"/>
    <col min="5" max="5" width="10.140625" style="2" customWidth="1"/>
    <col min="6" max="6" width="9.7109375" style="2" customWidth="1"/>
    <col min="7" max="7" width="9.28125" style="2" customWidth="1"/>
    <col min="8" max="9" width="9.7109375" style="2" customWidth="1"/>
    <col min="10" max="10" width="10.57421875" style="2" customWidth="1"/>
    <col min="11" max="16384" width="9.140625" style="2" customWidth="1"/>
  </cols>
  <sheetData>
    <row r="1" ht="16.5">
      <c r="A1" s="49" t="s">
        <v>617</v>
      </c>
    </row>
    <row r="3" spans="1:10" s="1" customFormat="1" ht="16.5" customHeight="1">
      <c r="A3" s="77" t="s">
        <v>27</v>
      </c>
      <c r="B3" s="77">
        <v>2005</v>
      </c>
      <c r="C3" s="77">
        <v>2006</v>
      </c>
      <c r="D3" s="77">
        <v>2007</v>
      </c>
      <c r="E3" s="77">
        <v>2008</v>
      </c>
      <c r="F3" s="77">
        <v>2009</v>
      </c>
      <c r="G3" s="77">
        <v>2010</v>
      </c>
      <c r="H3" s="77">
        <v>2011</v>
      </c>
      <c r="I3" s="77">
        <v>2012</v>
      </c>
      <c r="J3" s="77">
        <v>2013</v>
      </c>
    </row>
    <row r="4" spans="1:10" s="1" customFormat="1" ht="16.5" customHeight="1">
      <c r="A4" s="81" t="s">
        <v>28</v>
      </c>
      <c r="B4" s="81">
        <v>3</v>
      </c>
      <c r="C4" s="81">
        <v>11</v>
      </c>
      <c r="D4" s="81">
        <v>22</v>
      </c>
      <c r="E4" s="81">
        <v>31</v>
      </c>
      <c r="F4" s="81">
        <v>34</v>
      </c>
      <c r="G4" s="81">
        <v>57</v>
      </c>
      <c r="H4" s="81">
        <v>60</v>
      </c>
      <c r="I4" s="81">
        <v>58</v>
      </c>
      <c r="J4" s="81">
        <v>43</v>
      </c>
    </row>
    <row r="5" spans="1:10" s="1" customFormat="1" ht="16.5" customHeight="1">
      <c r="A5" s="81" t="s">
        <v>29</v>
      </c>
      <c r="B5" s="81">
        <v>4</v>
      </c>
      <c r="C5" s="81">
        <v>16</v>
      </c>
      <c r="D5" s="81">
        <v>30</v>
      </c>
      <c r="E5" s="81">
        <v>48</v>
      </c>
      <c r="F5" s="81">
        <v>51</v>
      </c>
      <c r="G5" s="81">
        <v>82</v>
      </c>
      <c r="H5" s="81">
        <v>89</v>
      </c>
      <c r="I5" s="81">
        <v>41</v>
      </c>
      <c r="J5" s="81">
        <v>62</v>
      </c>
    </row>
    <row r="6" spans="1:12" s="1" customFormat="1" ht="16.5" customHeight="1">
      <c r="A6" s="81" t="s">
        <v>30</v>
      </c>
      <c r="B6" s="81">
        <v>6</v>
      </c>
      <c r="C6" s="81">
        <v>24</v>
      </c>
      <c r="D6" s="81">
        <v>43</v>
      </c>
      <c r="E6" s="81">
        <v>68</v>
      </c>
      <c r="F6" s="81">
        <v>77</v>
      </c>
      <c r="G6" s="81">
        <v>121</v>
      </c>
      <c r="H6" s="81">
        <v>128</v>
      </c>
      <c r="I6" s="81">
        <v>83</v>
      </c>
      <c r="J6" s="81">
        <v>91</v>
      </c>
      <c r="L6" s="54"/>
    </row>
    <row r="7" spans="1:10" s="1" customFormat="1" ht="16.5" customHeight="1">
      <c r="A7" s="81" t="s">
        <v>31</v>
      </c>
      <c r="B7" s="83">
        <v>30000</v>
      </c>
      <c r="C7" s="83">
        <v>57000</v>
      </c>
      <c r="D7" s="83">
        <v>64000</v>
      </c>
      <c r="E7" s="83">
        <v>68635</v>
      </c>
      <c r="F7" s="83">
        <v>71130</v>
      </c>
      <c r="G7" s="83">
        <v>72300</v>
      </c>
      <c r="H7" s="83">
        <v>76800</v>
      </c>
      <c r="I7" s="83">
        <v>83400</v>
      </c>
      <c r="J7" s="83">
        <v>89105</v>
      </c>
    </row>
    <row r="8" spans="1:10" s="1" customFormat="1" ht="16.5" customHeight="1">
      <c r="A8" s="77" t="s">
        <v>32</v>
      </c>
      <c r="B8" s="79">
        <v>120000</v>
      </c>
      <c r="C8" s="79">
        <v>869060</v>
      </c>
      <c r="D8" s="79">
        <v>1700134</v>
      </c>
      <c r="E8" s="79">
        <v>2088000</v>
      </c>
      <c r="F8" s="79">
        <v>2498280</v>
      </c>
      <c r="G8" s="79">
        <v>2948663</v>
      </c>
      <c r="H8" s="79">
        <v>2094439</v>
      </c>
      <c r="I8" s="79">
        <v>2059288</v>
      </c>
      <c r="J8" s="79">
        <v>2585652.05</v>
      </c>
    </row>
    <row r="9" spans="4:13" ht="14.25"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9" ht="14.25">
      <c r="A10" s="1" t="s">
        <v>478</v>
      </c>
      <c r="I10" s="55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2.7109375" style="24" customWidth="1"/>
    <col min="4" max="4" width="12.7109375" style="25" customWidth="1"/>
    <col min="5" max="5" width="9.140625" style="24" customWidth="1"/>
    <col min="6" max="16384" width="9.140625" style="2" customWidth="1"/>
  </cols>
  <sheetData>
    <row r="1" spans="1:5" s="1" customFormat="1" ht="21.75" customHeight="1">
      <c r="A1" s="87" t="s">
        <v>618</v>
      </c>
      <c r="B1" s="22"/>
      <c r="C1" s="22"/>
      <c r="D1" s="22"/>
      <c r="E1" s="22"/>
    </row>
    <row r="3" spans="1:5" ht="14.25">
      <c r="A3" s="86" t="s">
        <v>33</v>
      </c>
      <c r="B3" s="86" t="s">
        <v>30</v>
      </c>
      <c r="C3" s="86" t="s">
        <v>33</v>
      </c>
      <c r="D3" s="86" t="s">
        <v>30</v>
      </c>
      <c r="E3" s="2"/>
    </row>
    <row r="4" spans="1:5" ht="14.25">
      <c r="A4" s="23">
        <v>1971</v>
      </c>
      <c r="B4" s="19">
        <v>2154</v>
      </c>
      <c r="C4" s="23">
        <v>1993</v>
      </c>
      <c r="D4" s="19">
        <v>1250</v>
      </c>
      <c r="E4" s="2"/>
    </row>
    <row r="5" spans="1:5" ht="14.25">
      <c r="A5" s="23">
        <v>1972</v>
      </c>
      <c r="B5" s="19">
        <v>2648</v>
      </c>
      <c r="C5" s="23">
        <v>1994</v>
      </c>
      <c r="D5" s="19">
        <v>1289</v>
      </c>
      <c r="E5" s="2"/>
    </row>
    <row r="6" spans="1:8" ht="14.25">
      <c r="A6" s="23">
        <v>1973</v>
      </c>
      <c r="B6" s="19">
        <v>2690</v>
      </c>
      <c r="C6" s="23">
        <v>1995</v>
      </c>
      <c r="D6" s="19">
        <v>1033</v>
      </c>
      <c r="E6" s="2"/>
      <c r="H6" s="20"/>
    </row>
    <row r="7" spans="1:5" ht="14.25">
      <c r="A7" s="23">
        <v>1974</v>
      </c>
      <c r="B7" s="19">
        <v>2676</v>
      </c>
      <c r="C7" s="23">
        <v>1996</v>
      </c>
      <c r="D7" s="19">
        <v>1365</v>
      </c>
      <c r="E7" s="2"/>
    </row>
    <row r="8" spans="1:5" ht="14.25">
      <c r="A8" s="23">
        <v>1975</v>
      </c>
      <c r="B8" s="19">
        <v>3276</v>
      </c>
      <c r="C8" s="23">
        <v>1997</v>
      </c>
      <c r="D8" s="19">
        <v>1075</v>
      </c>
      <c r="E8" s="2"/>
    </row>
    <row r="9" spans="1:5" ht="14.25">
      <c r="A9" s="23">
        <v>1976</v>
      </c>
      <c r="B9" s="19">
        <v>3161</v>
      </c>
      <c r="C9" s="23">
        <v>1998</v>
      </c>
      <c r="D9" s="19">
        <v>1300</v>
      </c>
      <c r="E9" s="2"/>
    </row>
    <row r="10" spans="1:5" ht="14.25">
      <c r="A10" s="23">
        <v>1977</v>
      </c>
      <c r="B10" s="19">
        <v>3156</v>
      </c>
      <c r="C10" s="23">
        <v>1999</v>
      </c>
      <c r="D10" s="19">
        <v>1350</v>
      </c>
      <c r="E10" s="2"/>
    </row>
    <row r="11" spans="1:5" ht="14.25">
      <c r="A11" s="23">
        <v>1978</v>
      </c>
      <c r="B11" s="19">
        <v>2973</v>
      </c>
      <c r="C11" s="23">
        <v>2000</v>
      </c>
      <c r="D11" s="19">
        <v>1480</v>
      </c>
      <c r="E11" s="2"/>
    </row>
    <row r="12" spans="1:5" ht="14.25">
      <c r="A12" s="23">
        <v>1979</v>
      </c>
      <c r="B12" s="19">
        <v>2937</v>
      </c>
      <c r="C12" s="23">
        <v>2001</v>
      </c>
      <c r="D12" s="19">
        <v>1620</v>
      </c>
      <c r="E12" s="2"/>
    </row>
    <row r="13" spans="1:5" ht="14.25">
      <c r="A13" s="23">
        <v>1980</v>
      </c>
      <c r="B13" s="19">
        <v>2365</v>
      </c>
      <c r="C13" s="23">
        <v>2002</v>
      </c>
      <c r="D13" s="19">
        <v>1635</v>
      </c>
      <c r="E13" s="2"/>
    </row>
    <row r="14" spans="1:5" ht="14.25">
      <c r="A14" s="23">
        <v>1981</v>
      </c>
      <c r="B14" s="19">
        <v>2244</v>
      </c>
      <c r="C14" s="23">
        <v>2003</v>
      </c>
      <c r="D14" s="19">
        <v>1817</v>
      </c>
      <c r="E14" s="2"/>
    </row>
    <row r="15" spans="1:5" ht="14.25">
      <c r="A15" s="23">
        <v>1982</v>
      </c>
      <c r="B15" s="19">
        <v>1988</v>
      </c>
      <c r="C15" s="23">
        <v>2004</v>
      </c>
      <c r="D15" s="19">
        <v>1997</v>
      </c>
      <c r="E15" s="2"/>
    </row>
    <row r="16" spans="1:5" ht="14.25">
      <c r="A16" s="23">
        <v>1983</v>
      </c>
      <c r="B16" s="19">
        <v>1736</v>
      </c>
      <c r="C16" s="23">
        <v>2005</v>
      </c>
      <c r="D16" s="19">
        <v>2045</v>
      </c>
      <c r="E16" s="2"/>
    </row>
    <row r="17" spans="1:4" s="2" customFormat="1" ht="14.25">
      <c r="A17" s="23">
        <v>1984</v>
      </c>
      <c r="B17" s="19">
        <v>1553</v>
      </c>
      <c r="C17" s="23">
        <v>2006</v>
      </c>
      <c r="D17" s="19">
        <v>2095</v>
      </c>
    </row>
    <row r="18" spans="1:4" s="2" customFormat="1" ht="14.25">
      <c r="A18" s="23">
        <v>1985</v>
      </c>
      <c r="B18" s="19">
        <v>1428</v>
      </c>
      <c r="C18" s="23">
        <v>2007</v>
      </c>
      <c r="D18" s="19">
        <v>2160</v>
      </c>
    </row>
    <row r="19" spans="1:4" s="2" customFormat="1" ht="14.25">
      <c r="A19" s="23">
        <v>1986</v>
      </c>
      <c r="B19" s="19">
        <v>1372</v>
      </c>
      <c r="C19" s="23">
        <v>2008</v>
      </c>
      <c r="D19" s="19">
        <v>2278</v>
      </c>
    </row>
    <row r="20" spans="1:4" s="2" customFormat="1" ht="14.25">
      <c r="A20" s="23">
        <v>1987</v>
      </c>
      <c r="B20" s="19">
        <v>1399</v>
      </c>
      <c r="C20" s="23">
        <v>2009</v>
      </c>
      <c r="D20" s="19">
        <v>2110</v>
      </c>
    </row>
    <row r="21" spans="1:4" s="2" customFormat="1" ht="14.25">
      <c r="A21" s="23">
        <v>1988</v>
      </c>
      <c r="B21" s="19">
        <v>1423</v>
      </c>
      <c r="C21" s="23">
        <v>2010</v>
      </c>
      <c r="D21" s="19">
        <v>2206</v>
      </c>
    </row>
    <row r="22" spans="1:4" s="2" customFormat="1" ht="14.25">
      <c r="A22" s="23">
        <v>1989</v>
      </c>
      <c r="B22" s="19">
        <v>1520</v>
      </c>
      <c r="C22" s="23">
        <v>2011</v>
      </c>
      <c r="D22" s="19">
        <v>2352</v>
      </c>
    </row>
    <row r="23" spans="1:4" s="2" customFormat="1" ht="14.25">
      <c r="A23" s="23">
        <v>1990</v>
      </c>
      <c r="B23" s="19">
        <v>1488</v>
      </c>
      <c r="C23" s="23">
        <v>2012</v>
      </c>
      <c r="D23" s="19">
        <v>2517</v>
      </c>
    </row>
    <row r="24" spans="1:4" s="2" customFormat="1" ht="14.25">
      <c r="A24" s="23">
        <v>1991</v>
      </c>
      <c r="B24" s="19">
        <v>1511</v>
      </c>
      <c r="C24" s="23">
        <v>2013</v>
      </c>
      <c r="D24" s="19">
        <v>2678</v>
      </c>
    </row>
    <row r="25" spans="1:2" s="2" customFormat="1" ht="14.25">
      <c r="A25" s="23">
        <v>1992</v>
      </c>
      <c r="B25" s="19">
        <v>1400</v>
      </c>
    </row>
    <row r="26" spans="1:4" s="2" customFormat="1" ht="46.5" customHeight="1">
      <c r="A26" s="133" t="s">
        <v>476</v>
      </c>
      <c r="B26" s="133"/>
      <c r="C26" s="133"/>
      <c r="D26" s="133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</sheetData>
  <sheetProtection/>
  <mergeCells count="1">
    <mergeCell ref="A26:D26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9.28125" style="32" customWidth="1"/>
    <col min="2" max="12" width="10.7109375" style="32" customWidth="1"/>
    <col min="13" max="16384" width="9.140625" style="32" customWidth="1"/>
  </cols>
  <sheetData>
    <row r="1" ht="16.5">
      <c r="A1" s="87" t="s">
        <v>619</v>
      </c>
    </row>
    <row r="3" spans="1:13" ht="16.5" customHeight="1">
      <c r="A3" s="58"/>
      <c r="B3" s="77">
        <v>2002</v>
      </c>
      <c r="C3" s="77">
        <v>2003</v>
      </c>
      <c r="D3" s="77">
        <v>2004</v>
      </c>
      <c r="E3" s="77">
        <v>2005</v>
      </c>
      <c r="F3" s="77">
        <v>2006</v>
      </c>
      <c r="G3" s="77">
        <v>2007</v>
      </c>
      <c r="H3" s="77">
        <v>2008</v>
      </c>
      <c r="I3" s="77">
        <v>2009</v>
      </c>
      <c r="J3" s="77">
        <v>2010</v>
      </c>
      <c r="K3" s="77">
        <v>2011</v>
      </c>
      <c r="L3" s="77">
        <v>2012</v>
      </c>
      <c r="M3" s="77">
        <v>2013</v>
      </c>
    </row>
    <row r="4" spans="1:13" ht="16.5" customHeight="1">
      <c r="A4" s="88" t="s">
        <v>105</v>
      </c>
      <c r="B4" s="81">
        <v>5.83</v>
      </c>
      <c r="C4" s="81">
        <v>6.29</v>
      </c>
      <c r="D4" s="81">
        <v>6.68</v>
      </c>
      <c r="E4" s="81">
        <v>7.18</v>
      </c>
      <c r="F4" s="81">
        <v>7.7</v>
      </c>
      <c r="G4" s="81">
        <v>7.98</v>
      </c>
      <c r="H4" s="70">
        <v>8.16</v>
      </c>
      <c r="I4" s="70">
        <v>8.61</v>
      </c>
      <c r="J4" s="70">
        <v>9.35</v>
      </c>
      <c r="K4" s="70">
        <v>10.12</v>
      </c>
      <c r="L4" s="70">
        <v>11.01</v>
      </c>
      <c r="M4" s="70">
        <v>11.73</v>
      </c>
    </row>
    <row r="5" spans="1:13" ht="16.5" customHeight="1">
      <c r="A5" s="89" t="s">
        <v>487</v>
      </c>
      <c r="B5" s="81">
        <v>2.04</v>
      </c>
      <c r="C5" s="81">
        <v>2.18</v>
      </c>
      <c r="D5" s="81">
        <v>2.46</v>
      </c>
      <c r="E5" s="81">
        <v>3.15</v>
      </c>
      <c r="F5" s="81">
        <v>3.6</v>
      </c>
      <c r="G5" s="81">
        <v>4.53</v>
      </c>
      <c r="H5" s="70">
        <v>4.61</v>
      </c>
      <c r="I5" s="70">
        <v>4.31</v>
      </c>
      <c r="J5" s="70">
        <v>5.31</v>
      </c>
      <c r="K5" s="70">
        <v>6.06</v>
      </c>
      <c r="L5" s="70">
        <v>5.65</v>
      </c>
      <c r="M5" s="70">
        <v>5.43</v>
      </c>
    </row>
    <row r="6" spans="1:16" ht="16.5" customHeight="1">
      <c r="A6" s="89" t="s">
        <v>106</v>
      </c>
      <c r="B6" s="81"/>
      <c r="C6" s="82">
        <f>C4/B4-1</f>
        <v>0.07890222984562612</v>
      </c>
      <c r="D6" s="82">
        <f>D4/C4-1</f>
        <v>0.062003179650238494</v>
      </c>
      <c r="E6" s="82">
        <f aca="true" t="shared" si="0" ref="E6:M6">E4/D4-1</f>
        <v>0.0748502994011977</v>
      </c>
      <c r="F6" s="82">
        <f t="shared" si="0"/>
        <v>0.07242339832869082</v>
      </c>
      <c r="G6" s="82">
        <f t="shared" si="0"/>
        <v>0.036363636363636376</v>
      </c>
      <c r="H6" s="82">
        <f t="shared" si="0"/>
        <v>0.022556390977443552</v>
      </c>
      <c r="I6" s="82">
        <f t="shared" si="0"/>
        <v>0.055147058823529216</v>
      </c>
      <c r="J6" s="82">
        <f t="shared" si="0"/>
        <v>0.08594657375145176</v>
      </c>
      <c r="K6" s="82">
        <f t="shared" si="0"/>
        <v>0.08235294117647052</v>
      </c>
      <c r="L6" s="82">
        <f t="shared" si="0"/>
        <v>0.0879446640316206</v>
      </c>
      <c r="M6" s="82">
        <f t="shared" si="0"/>
        <v>0.06539509536784749</v>
      </c>
      <c r="O6" s="34"/>
      <c r="P6" s="34"/>
    </row>
    <row r="7" spans="1:16" ht="16.5" customHeight="1">
      <c r="A7" s="88" t="s">
        <v>107</v>
      </c>
      <c r="B7" s="81">
        <v>100</v>
      </c>
      <c r="C7" s="81">
        <v>107.89</v>
      </c>
      <c r="D7" s="90">
        <v>114.57975986277873</v>
      </c>
      <c r="E7" s="90">
        <v>123.15608919382504</v>
      </c>
      <c r="F7" s="90">
        <v>132.0754716981132</v>
      </c>
      <c r="G7" s="90">
        <v>136.87821612349916</v>
      </c>
      <c r="H7" s="91">
        <v>139.9656946826758</v>
      </c>
      <c r="I7" s="91">
        <v>147.68439108061747</v>
      </c>
      <c r="J7" s="91">
        <v>160.37735849056602</v>
      </c>
      <c r="K7" s="91">
        <v>173.58490566037733</v>
      </c>
      <c r="L7" s="91">
        <v>188.8507718696398</v>
      </c>
      <c r="M7" s="91">
        <v>201.2006861063465</v>
      </c>
      <c r="O7" s="34"/>
      <c r="P7" s="34"/>
    </row>
    <row r="8" spans="1:16" ht="16.5" customHeight="1">
      <c r="A8" s="88" t="s">
        <v>108</v>
      </c>
      <c r="B8" s="81"/>
      <c r="C8" s="82">
        <v>0.093</v>
      </c>
      <c r="D8" s="82">
        <v>0.076</v>
      </c>
      <c r="E8" s="82">
        <v>0.0569</v>
      </c>
      <c r="F8" s="82">
        <v>0.0314</v>
      </c>
      <c r="G8" s="82">
        <v>0.0445</v>
      </c>
      <c r="H8" s="82">
        <v>0.059</v>
      </c>
      <c r="I8" s="82">
        <v>0.0431</v>
      </c>
      <c r="J8" s="82">
        <v>0.059</v>
      </c>
      <c r="K8" s="82">
        <v>0.065</v>
      </c>
      <c r="L8" s="82">
        <v>0.0583</v>
      </c>
      <c r="M8" s="82">
        <v>0.0591</v>
      </c>
      <c r="O8" s="34"/>
      <c r="P8" s="34"/>
    </row>
    <row r="9" spans="1:16" ht="16.5" customHeight="1">
      <c r="A9" s="88" t="s">
        <v>109</v>
      </c>
      <c r="B9" s="81">
        <v>100</v>
      </c>
      <c r="C9" s="81">
        <v>109.3</v>
      </c>
      <c r="D9" s="81">
        <v>117.61</v>
      </c>
      <c r="E9" s="81">
        <v>124.3</v>
      </c>
      <c r="F9" s="81">
        <v>128.2</v>
      </c>
      <c r="G9" s="81">
        <v>133.91</v>
      </c>
      <c r="H9" s="81">
        <v>141.81</v>
      </c>
      <c r="I9" s="81">
        <v>147.92</v>
      </c>
      <c r="J9" s="81">
        <v>156.65</v>
      </c>
      <c r="K9" s="81">
        <v>166.83</v>
      </c>
      <c r="L9" s="81">
        <v>176.55</v>
      </c>
      <c r="M9" s="81">
        <v>186.99</v>
      </c>
      <c r="O9" s="35"/>
      <c r="P9" s="35"/>
    </row>
    <row r="10" spans="1:16" s="37" customFormat="1" ht="16.5" customHeight="1">
      <c r="A10" s="36"/>
      <c r="B10" s="35"/>
      <c r="C10" s="35"/>
      <c r="D10" s="35"/>
      <c r="E10" s="35"/>
      <c r="F10" s="35"/>
      <c r="G10" s="35"/>
      <c r="H10" s="35"/>
      <c r="O10" s="33"/>
      <c r="P10" s="33"/>
    </row>
    <row r="11" spans="1:13" ht="16.5" customHeight="1">
      <c r="A11" s="92" t="s">
        <v>488</v>
      </c>
      <c r="I11" s="38"/>
      <c r="J11" s="38"/>
      <c r="K11" s="38"/>
      <c r="L11" s="38"/>
      <c r="M11" s="38"/>
    </row>
    <row r="12" spans="1:12" ht="13.5">
      <c r="A12" s="92" t="s">
        <v>489</v>
      </c>
      <c r="I12" s="39"/>
      <c r="J12" s="39"/>
      <c r="K12" s="39"/>
      <c r="L12" s="39"/>
    </row>
    <row r="13" spans="3:12" ht="12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4" ht="12"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7"/>
    </row>
    <row r="15" spans="3:14" ht="12">
      <c r="C15" s="4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ht="12">
      <c r="D16" s="44"/>
    </row>
    <row r="17" ht="12">
      <c r="D17" s="45" t="s">
        <v>110</v>
      </c>
    </row>
    <row r="19" ht="14.25">
      <c r="D19" s="2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88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4" sqref="A4:A47"/>
    </sheetView>
  </sheetViews>
  <sheetFormatPr defaultColWidth="9.140625" defaultRowHeight="15"/>
  <cols>
    <col min="1" max="1" width="10.7109375" style="2" customWidth="1"/>
    <col min="2" max="2" width="32.7109375" style="2" customWidth="1"/>
    <col min="3" max="3" width="28.00390625" style="2" customWidth="1"/>
    <col min="4" max="4" width="7.28125" style="2" customWidth="1"/>
    <col min="5" max="5" width="8.7109375" style="9" customWidth="1"/>
    <col min="6" max="6" width="11.57421875" style="2" customWidth="1"/>
    <col min="7" max="7" width="8.140625" style="2" customWidth="1"/>
    <col min="8" max="16384" width="9.140625" style="2" customWidth="1"/>
  </cols>
  <sheetData>
    <row r="1" ht="16.5">
      <c r="A1" s="87" t="s">
        <v>620</v>
      </c>
    </row>
    <row r="3" spans="1:7" ht="48.75" customHeight="1">
      <c r="A3" s="76" t="s">
        <v>508</v>
      </c>
      <c r="B3" s="76" t="s">
        <v>509</v>
      </c>
      <c r="C3" s="76" t="s">
        <v>37</v>
      </c>
      <c r="D3" s="76" t="s">
        <v>38</v>
      </c>
      <c r="E3" s="76" t="s">
        <v>30</v>
      </c>
      <c r="F3" s="76" t="s">
        <v>596</v>
      </c>
      <c r="G3" s="76" t="s">
        <v>111</v>
      </c>
    </row>
    <row r="4" spans="1:7" ht="14.25">
      <c r="A4" s="139" t="s">
        <v>510</v>
      </c>
      <c r="B4" s="53" t="s">
        <v>511</v>
      </c>
      <c r="C4" s="53" t="s">
        <v>494</v>
      </c>
      <c r="D4" s="66" t="s">
        <v>99</v>
      </c>
      <c r="E4" s="108">
        <v>1</v>
      </c>
      <c r="F4" s="8"/>
      <c r="G4" s="8"/>
    </row>
    <row r="5" spans="1:7" ht="14.25">
      <c r="A5" s="140"/>
      <c r="B5" s="53" t="s">
        <v>588</v>
      </c>
      <c r="C5" s="53" t="s">
        <v>332</v>
      </c>
      <c r="D5" s="66" t="s">
        <v>44</v>
      </c>
      <c r="E5" s="108">
        <v>1</v>
      </c>
      <c r="F5" s="8"/>
      <c r="G5" s="8"/>
    </row>
    <row r="6" spans="1:7" ht="14.25">
      <c r="A6" s="140"/>
      <c r="B6" s="53" t="s">
        <v>512</v>
      </c>
      <c r="C6" s="53" t="s">
        <v>51</v>
      </c>
      <c r="D6" s="66" t="s">
        <v>52</v>
      </c>
      <c r="E6" s="108">
        <v>5</v>
      </c>
      <c r="F6" s="8"/>
      <c r="G6" s="8"/>
    </row>
    <row r="7" spans="1:7" ht="14.25">
      <c r="A7" s="140"/>
      <c r="B7" s="53" t="s">
        <v>513</v>
      </c>
      <c r="C7" s="53" t="s">
        <v>51</v>
      </c>
      <c r="D7" s="66" t="s">
        <v>52</v>
      </c>
      <c r="E7" s="108">
        <v>6</v>
      </c>
      <c r="F7" s="8"/>
      <c r="G7" s="8"/>
    </row>
    <row r="8" spans="1:7" ht="14.25">
      <c r="A8" s="140"/>
      <c r="B8" s="53" t="s">
        <v>514</v>
      </c>
      <c r="C8" s="53" t="s">
        <v>491</v>
      </c>
      <c r="D8" s="66" t="s">
        <v>48</v>
      </c>
      <c r="E8" s="108">
        <v>1</v>
      </c>
      <c r="F8" s="8"/>
      <c r="G8" s="8"/>
    </row>
    <row r="9" spans="1:7" ht="14.25">
      <c r="A9" s="140"/>
      <c r="B9" s="53" t="s">
        <v>515</v>
      </c>
      <c r="C9" s="53" t="s">
        <v>349</v>
      </c>
      <c r="D9" s="66" t="s">
        <v>52</v>
      </c>
      <c r="E9" s="108">
        <v>2</v>
      </c>
      <c r="F9" s="8"/>
      <c r="G9" s="6"/>
    </row>
    <row r="10" spans="1:7" ht="14.25">
      <c r="A10" s="140"/>
      <c r="B10" s="53" t="s">
        <v>516</v>
      </c>
      <c r="C10" s="53" t="s">
        <v>500</v>
      </c>
      <c r="D10" s="66" t="s">
        <v>85</v>
      </c>
      <c r="E10" s="108">
        <v>2</v>
      </c>
      <c r="F10" s="8"/>
      <c r="G10" s="6"/>
    </row>
    <row r="11" spans="1:7" ht="14.25">
      <c r="A11" s="140"/>
      <c r="B11" s="53" t="s">
        <v>517</v>
      </c>
      <c r="C11" s="53" t="s">
        <v>327</v>
      </c>
      <c r="D11" s="66" t="s">
        <v>44</v>
      </c>
      <c r="E11" s="108">
        <v>3</v>
      </c>
      <c r="F11" s="8"/>
      <c r="G11" s="6"/>
    </row>
    <row r="12" spans="1:7" ht="14.25">
      <c r="A12" s="140"/>
      <c r="B12" s="53" t="s">
        <v>518</v>
      </c>
      <c r="C12" s="53" t="s">
        <v>495</v>
      </c>
      <c r="D12" s="66" t="s">
        <v>81</v>
      </c>
      <c r="E12" s="108">
        <v>1</v>
      </c>
      <c r="F12" s="6"/>
      <c r="G12" s="8"/>
    </row>
    <row r="13" spans="1:7" ht="14.25">
      <c r="A13" s="140"/>
      <c r="B13" s="53" t="s">
        <v>519</v>
      </c>
      <c r="C13" s="53" t="s">
        <v>498</v>
      </c>
      <c r="D13" s="66" t="s">
        <v>58</v>
      </c>
      <c r="E13" s="108">
        <v>1</v>
      </c>
      <c r="F13" s="8"/>
      <c r="G13" s="8"/>
    </row>
    <row r="14" spans="1:7" ht="14.25">
      <c r="A14" s="140"/>
      <c r="B14" s="53" t="s">
        <v>520</v>
      </c>
      <c r="C14" s="53" t="s">
        <v>78</v>
      </c>
      <c r="D14" s="66" t="s">
        <v>52</v>
      </c>
      <c r="E14" s="108">
        <v>4</v>
      </c>
      <c r="F14" s="8"/>
      <c r="G14" s="8"/>
    </row>
    <row r="15" spans="1:7" ht="14.25">
      <c r="A15" s="140"/>
      <c r="B15" s="53" t="s">
        <v>521</v>
      </c>
      <c r="C15" s="53" t="s">
        <v>503</v>
      </c>
      <c r="D15" s="66" t="s">
        <v>52</v>
      </c>
      <c r="E15" s="108">
        <v>1</v>
      </c>
      <c r="F15" s="8"/>
      <c r="G15" s="8"/>
    </row>
    <row r="16" spans="1:7" ht="14.25">
      <c r="A16" s="140"/>
      <c r="B16" s="53" t="s">
        <v>522</v>
      </c>
      <c r="C16" s="53" t="s">
        <v>49</v>
      </c>
      <c r="D16" s="66" t="s">
        <v>50</v>
      </c>
      <c r="E16" s="108">
        <v>1</v>
      </c>
      <c r="F16" s="8"/>
      <c r="G16" s="8"/>
    </row>
    <row r="17" spans="1:7" ht="14.25">
      <c r="A17" s="140"/>
      <c r="B17" s="53" t="s">
        <v>523</v>
      </c>
      <c r="C17" s="53" t="s">
        <v>212</v>
      </c>
      <c r="D17" s="66" t="s">
        <v>42</v>
      </c>
      <c r="E17" s="108">
        <v>4</v>
      </c>
      <c r="F17" s="8" t="s">
        <v>117</v>
      </c>
      <c r="G17" s="8" t="s">
        <v>117</v>
      </c>
    </row>
    <row r="18" spans="1:7" ht="14.25">
      <c r="A18" s="140"/>
      <c r="B18" s="53" t="s">
        <v>524</v>
      </c>
      <c r="C18" s="53" t="s">
        <v>504</v>
      </c>
      <c r="D18" s="66" t="s">
        <v>52</v>
      </c>
      <c r="E18" s="108">
        <v>2</v>
      </c>
      <c r="F18" s="8"/>
      <c r="G18" s="8"/>
    </row>
    <row r="19" spans="1:7" ht="14.25">
      <c r="A19" s="140"/>
      <c r="B19" s="53" t="s">
        <v>525</v>
      </c>
      <c r="C19" s="53" t="s">
        <v>93</v>
      </c>
      <c r="D19" s="66" t="s">
        <v>94</v>
      </c>
      <c r="E19" s="108">
        <v>6</v>
      </c>
      <c r="F19" s="8"/>
      <c r="G19" s="8" t="s">
        <v>117</v>
      </c>
    </row>
    <row r="20" spans="1:7" ht="14.25">
      <c r="A20" s="140"/>
      <c r="B20" s="53" t="s">
        <v>526</v>
      </c>
      <c r="C20" s="53" t="s">
        <v>311</v>
      </c>
      <c r="D20" s="66" t="s">
        <v>85</v>
      </c>
      <c r="E20" s="108">
        <v>5</v>
      </c>
      <c r="F20" s="6"/>
      <c r="G20" s="8"/>
    </row>
    <row r="21" spans="1:7" ht="14.25">
      <c r="A21" s="140"/>
      <c r="B21" s="53" t="s">
        <v>527</v>
      </c>
      <c r="C21" s="53" t="s">
        <v>493</v>
      </c>
      <c r="D21" s="66" t="s">
        <v>92</v>
      </c>
      <c r="E21" s="108">
        <v>1</v>
      </c>
      <c r="F21" s="8"/>
      <c r="G21" s="6"/>
    </row>
    <row r="22" spans="1:7" ht="14.25">
      <c r="A22" s="140"/>
      <c r="B22" s="53" t="s">
        <v>528</v>
      </c>
      <c r="C22" s="53" t="s">
        <v>45</v>
      </c>
      <c r="D22" s="66" t="s">
        <v>46</v>
      </c>
      <c r="E22" s="108">
        <v>7</v>
      </c>
      <c r="F22" s="8"/>
      <c r="G22" s="8"/>
    </row>
    <row r="23" spans="1:7" ht="14.25">
      <c r="A23" s="140"/>
      <c r="B23" s="53" t="s">
        <v>529</v>
      </c>
      <c r="C23" s="53" t="s">
        <v>63</v>
      </c>
      <c r="D23" s="66" t="s">
        <v>52</v>
      </c>
      <c r="E23" s="108">
        <v>5</v>
      </c>
      <c r="F23" s="8"/>
      <c r="G23" s="8" t="s">
        <v>117</v>
      </c>
    </row>
    <row r="24" spans="1:7" ht="14.25">
      <c r="A24" s="140"/>
      <c r="B24" s="53" t="s">
        <v>530</v>
      </c>
      <c r="C24" s="53" t="s">
        <v>39</v>
      </c>
      <c r="D24" s="66" t="s">
        <v>40</v>
      </c>
      <c r="E24" s="108">
        <v>7</v>
      </c>
      <c r="F24" s="8"/>
      <c r="G24" s="8" t="s">
        <v>117</v>
      </c>
    </row>
    <row r="25" spans="1:7" ht="14.25">
      <c r="A25" s="140"/>
      <c r="B25" s="53" t="s">
        <v>531</v>
      </c>
      <c r="C25" s="53" t="s">
        <v>80</v>
      </c>
      <c r="D25" s="66" t="s">
        <v>81</v>
      </c>
      <c r="E25" s="108">
        <v>7</v>
      </c>
      <c r="F25" s="8"/>
      <c r="G25" s="8" t="s">
        <v>117</v>
      </c>
    </row>
    <row r="26" spans="1:7" ht="14.25">
      <c r="A26" s="140"/>
      <c r="B26" s="53" t="s">
        <v>532</v>
      </c>
      <c r="C26" s="53" t="s">
        <v>97</v>
      </c>
      <c r="D26" s="66" t="s">
        <v>52</v>
      </c>
      <c r="E26" s="108">
        <v>6</v>
      </c>
      <c r="F26" s="8"/>
      <c r="G26" s="8"/>
    </row>
    <row r="27" spans="1:7" ht="14.25">
      <c r="A27" s="140"/>
      <c r="B27" s="53" t="s">
        <v>533</v>
      </c>
      <c r="C27" s="53" t="s">
        <v>446</v>
      </c>
      <c r="D27" s="66" t="s">
        <v>52</v>
      </c>
      <c r="E27" s="108">
        <v>6</v>
      </c>
      <c r="F27" s="8"/>
      <c r="G27" s="8" t="s">
        <v>117</v>
      </c>
    </row>
    <row r="28" spans="1:7" ht="14.25">
      <c r="A28" s="140"/>
      <c r="B28" s="53" t="s">
        <v>534</v>
      </c>
      <c r="C28" s="53" t="s">
        <v>497</v>
      </c>
      <c r="D28" s="66" t="s">
        <v>83</v>
      </c>
      <c r="E28" s="108">
        <v>2</v>
      </c>
      <c r="F28" s="8"/>
      <c r="G28" s="8"/>
    </row>
    <row r="29" spans="1:7" ht="14.25">
      <c r="A29" s="140"/>
      <c r="B29" s="53" t="s">
        <v>535</v>
      </c>
      <c r="C29" s="53" t="s">
        <v>425</v>
      </c>
      <c r="D29" s="66" t="s">
        <v>52</v>
      </c>
      <c r="E29" s="108">
        <v>4</v>
      </c>
      <c r="F29" s="8"/>
      <c r="G29" s="8"/>
    </row>
    <row r="30" spans="1:7" ht="14.25">
      <c r="A30" s="140"/>
      <c r="B30" s="53" t="s">
        <v>536</v>
      </c>
      <c r="C30" s="53" t="s">
        <v>355</v>
      </c>
      <c r="D30" s="66" t="s">
        <v>52</v>
      </c>
      <c r="E30" s="108">
        <v>6</v>
      </c>
      <c r="F30" s="8"/>
      <c r="G30" s="8" t="s">
        <v>117</v>
      </c>
    </row>
    <row r="31" spans="1:7" ht="14.25">
      <c r="A31" s="140"/>
      <c r="B31" s="53" t="s">
        <v>537</v>
      </c>
      <c r="C31" s="53" t="s">
        <v>68</v>
      </c>
      <c r="D31" s="66" t="s">
        <v>69</v>
      </c>
      <c r="E31" s="108">
        <v>6</v>
      </c>
      <c r="F31" s="6"/>
      <c r="G31" s="8" t="s">
        <v>117</v>
      </c>
    </row>
    <row r="32" spans="1:7" ht="14.25">
      <c r="A32" s="140"/>
      <c r="B32" s="53" t="s">
        <v>538</v>
      </c>
      <c r="C32" s="53" t="s">
        <v>68</v>
      </c>
      <c r="D32" s="66" t="s">
        <v>69</v>
      </c>
      <c r="E32" s="108">
        <v>6</v>
      </c>
      <c r="F32" s="8"/>
      <c r="G32" s="8" t="s">
        <v>117</v>
      </c>
    </row>
    <row r="33" spans="1:7" ht="14.25">
      <c r="A33" s="140"/>
      <c r="B33" s="53" t="s">
        <v>539</v>
      </c>
      <c r="C33" s="53" t="s">
        <v>88</v>
      </c>
      <c r="D33" s="66" t="s">
        <v>89</v>
      </c>
      <c r="E33" s="108">
        <v>10</v>
      </c>
      <c r="F33" s="8"/>
      <c r="G33" s="8"/>
    </row>
    <row r="34" spans="1:7" ht="14.25">
      <c r="A34" s="140"/>
      <c r="B34" s="53" t="s">
        <v>540</v>
      </c>
      <c r="C34" s="53" t="s">
        <v>63</v>
      </c>
      <c r="D34" s="66" t="s">
        <v>52</v>
      </c>
      <c r="E34" s="108">
        <v>8</v>
      </c>
      <c r="F34" s="8"/>
      <c r="G34" s="8" t="s">
        <v>117</v>
      </c>
    </row>
    <row r="35" spans="1:7" ht="14.25">
      <c r="A35" s="140"/>
      <c r="B35" s="53" t="s">
        <v>541</v>
      </c>
      <c r="C35" s="53" t="s">
        <v>159</v>
      </c>
      <c r="D35" s="66" t="s">
        <v>99</v>
      </c>
      <c r="E35" s="108">
        <v>4</v>
      </c>
      <c r="F35" s="8"/>
      <c r="G35" s="8"/>
    </row>
    <row r="36" spans="1:7" ht="14.25">
      <c r="A36" s="140"/>
      <c r="B36" s="53" t="s">
        <v>542</v>
      </c>
      <c r="C36" s="53" t="s">
        <v>177</v>
      </c>
      <c r="D36" s="66" t="s">
        <v>77</v>
      </c>
      <c r="E36" s="108">
        <v>5</v>
      </c>
      <c r="F36" s="8" t="s">
        <v>117</v>
      </c>
      <c r="G36" s="8" t="s">
        <v>117</v>
      </c>
    </row>
    <row r="37" spans="1:7" ht="14.25">
      <c r="A37" s="140"/>
      <c r="B37" s="53" t="s">
        <v>543</v>
      </c>
      <c r="C37" s="53" t="s">
        <v>162</v>
      </c>
      <c r="D37" s="66" t="s">
        <v>99</v>
      </c>
      <c r="E37" s="108">
        <v>6</v>
      </c>
      <c r="F37" s="8" t="s">
        <v>117</v>
      </c>
      <c r="G37" s="8" t="s">
        <v>117</v>
      </c>
    </row>
    <row r="38" spans="1:7" ht="14.25">
      <c r="A38" s="140"/>
      <c r="B38" s="53" t="s">
        <v>544</v>
      </c>
      <c r="C38" s="53" t="s">
        <v>502</v>
      </c>
      <c r="D38" s="66" t="s">
        <v>52</v>
      </c>
      <c r="E38" s="108">
        <v>4</v>
      </c>
      <c r="F38" s="8"/>
      <c r="G38" s="6"/>
    </row>
    <row r="39" spans="1:7" ht="14.25">
      <c r="A39" s="140"/>
      <c r="B39" s="53" t="s">
        <v>545</v>
      </c>
      <c r="C39" s="53" t="s">
        <v>331</v>
      </c>
      <c r="D39" s="66" t="s">
        <v>44</v>
      </c>
      <c r="E39" s="108">
        <v>1</v>
      </c>
      <c r="F39" s="8"/>
      <c r="G39" s="8"/>
    </row>
    <row r="40" spans="1:7" ht="14.25">
      <c r="A40" s="140"/>
      <c r="B40" s="53" t="s">
        <v>546</v>
      </c>
      <c r="C40" s="53" t="s">
        <v>76</v>
      </c>
      <c r="D40" s="66" t="s">
        <v>77</v>
      </c>
      <c r="E40" s="108">
        <v>8</v>
      </c>
      <c r="F40" s="8"/>
      <c r="G40" s="8"/>
    </row>
    <row r="41" spans="1:7" ht="14.25">
      <c r="A41" s="140"/>
      <c r="B41" s="53" t="s">
        <v>547</v>
      </c>
      <c r="C41" s="53" t="s">
        <v>496</v>
      </c>
      <c r="D41" s="66" t="s">
        <v>83</v>
      </c>
      <c r="E41" s="108">
        <v>5</v>
      </c>
      <c r="F41" s="8"/>
      <c r="G41" s="8" t="s">
        <v>117</v>
      </c>
    </row>
    <row r="42" spans="1:7" ht="14.25">
      <c r="A42" s="140"/>
      <c r="B42" s="53" t="s">
        <v>548</v>
      </c>
      <c r="C42" s="53" t="s">
        <v>492</v>
      </c>
      <c r="D42" s="66" t="s">
        <v>92</v>
      </c>
      <c r="E42" s="108">
        <v>4</v>
      </c>
      <c r="F42" s="8"/>
      <c r="G42" s="8"/>
    </row>
    <row r="43" spans="1:7" ht="14.25">
      <c r="A43" s="140"/>
      <c r="B43" s="53" t="s">
        <v>549</v>
      </c>
      <c r="C43" s="53" t="s">
        <v>501</v>
      </c>
      <c r="D43" s="66" t="s">
        <v>50</v>
      </c>
      <c r="E43" s="108">
        <v>4</v>
      </c>
      <c r="F43" s="8"/>
      <c r="G43" s="6"/>
    </row>
    <row r="44" spans="1:7" ht="14.25">
      <c r="A44" s="140"/>
      <c r="B44" s="53" t="s">
        <v>550</v>
      </c>
      <c r="C44" s="53" t="s">
        <v>66</v>
      </c>
      <c r="D44" s="66" t="s">
        <v>67</v>
      </c>
      <c r="E44" s="108">
        <v>6</v>
      </c>
      <c r="F44" s="6"/>
      <c r="G44" s="8"/>
    </row>
    <row r="45" spans="1:7" ht="14.25">
      <c r="A45" s="140"/>
      <c r="B45" s="53" t="s">
        <v>595</v>
      </c>
      <c r="C45" s="53" t="s">
        <v>55</v>
      </c>
      <c r="D45" s="66" t="s">
        <v>52</v>
      </c>
      <c r="E45" s="108">
        <v>6</v>
      </c>
      <c r="F45" s="8"/>
      <c r="G45" s="8" t="s">
        <v>117</v>
      </c>
    </row>
    <row r="46" spans="1:7" ht="14.25">
      <c r="A46" s="140"/>
      <c r="B46" s="53" t="s">
        <v>551</v>
      </c>
      <c r="C46" s="53" t="s">
        <v>96</v>
      </c>
      <c r="D46" s="66" t="s">
        <v>65</v>
      </c>
      <c r="E46" s="108">
        <v>7</v>
      </c>
      <c r="F46" s="8"/>
      <c r="G46" s="8"/>
    </row>
    <row r="47" spans="1:7" ht="14.25">
      <c r="A47" s="141"/>
      <c r="B47" s="53" t="s">
        <v>552</v>
      </c>
      <c r="C47" s="53" t="s">
        <v>79</v>
      </c>
      <c r="D47" s="66" t="s">
        <v>52</v>
      </c>
      <c r="E47" s="108">
        <v>4</v>
      </c>
      <c r="F47" s="8"/>
      <c r="G47" s="6"/>
    </row>
    <row r="48" spans="1:7" ht="14.25">
      <c r="A48" s="134" t="s">
        <v>553</v>
      </c>
      <c r="B48" s="53" t="s">
        <v>554</v>
      </c>
      <c r="C48" s="53" t="s">
        <v>93</v>
      </c>
      <c r="D48" s="66" t="s">
        <v>94</v>
      </c>
      <c r="E48" s="108">
        <v>1</v>
      </c>
      <c r="F48" s="8"/>
      <c r="G48" s="8"/>
    </row>
    <row r="49" spans="1:7" ht="14.25">
      <c r="A49" s="134"/>
      <c r="B49" s="53" t="s">
        <v>555</v>
      </c>
      <c r="C49" s="53" t="s">
        <v>499</v>
      </c>
      <c r="D49" s="66" t="s">
        <v>40</v>
      </c>
      <c r="E49" s="108">
        <v>1</v>
      </c>
      <c r="F49" s="8"/>
      <c r="G49" s="8"/>
    </row>
    <row r="50" spans="1:7" ht="14.25">
      <c r="A50" s="134"/>
      <c r="B50" s="53" t="s">
        <v>556</v>
      </c>
      <c r="C50" s="53" t="s">
        <v>503</v>
      </c>
      <c r="D50" s="66" t="s">
        <v>52</v>
      </c>
      <c r="E50" s="108">
        <v>1</v>
      </c>
      <c r="F50" s="8"/>
      <c r="G50" s="8"/>
    </row>
    <row r="51" spans="1:7" ht="14.25">
      <c r="A51" s="134"/>
      <c r="B51" s="53" t="s">
        <v>557</v>
      </c>
      <c r="C51" s="53" t="s">
        <v>96</v>
      </c>
      <c r="D51" s="66" t="s">
        <v>65</v>
      </c>
      <c r="E51" s="108">
        <v>3</v>
      </c>
      <c r="F51" s="8"/>
      <c r="G51" s="8"/>
    </row>
    <row r="52" spans="1:7" ht="14.25">
      <c r="A52" s="134"/>
      <c r="B52" s="53" t="s">
        <v>558</v>
      </c>
      <c r="C52" s="53" t="s">
        <v>490</v>
      </c>
      <c r="D52" s="66" t="s">
        <v>102</v>
      </c>
      <c r="E52" s="108">
        <v>1</v>
      </c>
      <c r="F52" s="8"/>
      <c r="G52" s="8"/>
    </row>
    <row r="53" spans="1:7" ht="14.25">
      <c r="A53" s="134"/>
      <c r="B53" s="53" t="s">
        <v>559</v>
      </c>
      <c r="C53" s="53" t="s">
        <v>114</v>
      </c>
      <c r="D53" s="66" t="s">
        <v>52</v>
      </c>
      <c r="E53" s="108">
        <v>1</v>
      </c>
      <c r="F53" s="8"/>
      <c r="G53" s="8"/>
    </row>
    <row r="54" spans="1:7" ht="14.25">
      <c r="A54" s="134"/>
      <c r="B54" s="53" t="s">
        <v>560</v>
      </c>
      <c r="C54" s="53" t="s">
        <v>91</v>
      </c>
      <c r="D54" s="66" t="s">
        <v>92</v>
      </c>
      <c r="E54" s="108">
        <v>2</v>
      </c>
      <c r="F54" s="8"/>
      <c r="G54" s="8"/>
    </row>
    <row r="55" spans="1:7" ht="14.25">
      <c r="A55" s="134"/>
      <c r="B55" s="53" t="s">
        <v>561</v>
      </c>
      <c r="C55" s="53" t="s">
        <v>96</v>
      </c>
      <c r="D55" s="66" t="s">
        <v>65</v>
      </c>
      <c r="E55" s="108">
        <v>5</v>
      </c>
      <c r="F55" s="8" t="s">
        <v>117</v>
      </c>
      <c r="G55" s="8" t="s">
        <v>117</v>
      </c>
    </row>
    <row r="56" spans="1:7" ht="27" customHeight="1">
      <c r="A56" s="135" t="s">
        <v>19</v>
      </c>
      <c r="B56" s="135"/>
      <c r="C56" s="135"/>
      <c r="D56" s="135"/>
      <c r="E56" s="68">
        <f>SUM(E4:E55)</f>
        <v>206</v>
      </c>
      <c r="F56" s="135">
        <v>88</v>
      </c>
      <c r="G56" s="135"/>
    </row>
    <row r="57" spans="1:7" ht="14.25">
      <c r="A57" s="1"/>
      <c r="B57" s="1"/>
      <c r="C57" s="1"/>
      <c r="D57" s="1"/>
      <c r="E57" s="47"/>
      <c r="F57" s="1"/>
      <c r="G57" s="1"/>
    </row>
    <row r="58" spans="1:7" ht="40.5">
      <c r="A58" s="76" t="s">
        <v>562</v>
      </c>
      <c r="B58" s="76" t="s">
        <v>509</v>
      </c>
      <c r="C58" s="76" t="s">
        <v>37</v>
      </c>
      <c r="D58" s="76" t="s">
        <v>38</v>
      </c>
      <c r="E58" s="76" t="s">
        <v>30</v>
      </c>
      <c r="F58" s="76" t="s">
        <v>479</v>
      </c>
      <c r="G58" s="76" t="s">
        <v>111</v>
      </c>
    </row>
    <row r="59" spans="1:7" ht="14.25">
      <c r="A59" s="136" t="s">
        <v>563</v>
      </c>
      <c r="B59" s="53" t="s">
        <v>579</v>
      </c>
      <c r="C59" s="53" t="s">
        <v>258</v>
      </c>
      <c r="D59" s="66" t="s">
        <v>40</v>
      </c>
      <c r="E59" s="108">
        <v>2</v>
      </c>
      <c r="F59" s="8"/>
      <c r="G59" s="8"/>
    </row>
    <row r="60" spans="1:7" ht="14.25">
      <c r="A60" s="137"/>
      <c r="B60" s="53" t="s">
        <v>564</v>
      </c>
      <c r="C60" s="53" t="s">
        <v>91</v>
      </c>
      <c r="D60" s="66" t="s">
        <v>92</v>
      </c>
      <c r="E60" s="108">
        <v>4</v>
      </c>
      <c r="F60" s="8"/>
      <c r="G60" s="8"/>
    </row>
    <row r="61" spans="1:7" ht="14.25">
      <c r="A61" s="137"/>
      <c r="B61" s="53" t="s">
        <v>565</v>
      </c>
      <c r="C61" s="53" t="s">
        <v>231</v>
      </c>
      <c r="D61" s="66" t="s">
        <v>46</v>
      </c>
      <c r="E61" s="108">
        <v>2</v>
      </c>
      <c r="F61" s="8"/>
      <c r="G61" s="8"/>
    </row>
    <row r="62" spans="1:7" ht="14.25">
      <c r="A62" s="137"/>
      <c r="B62" s="53" t="s">
        <v>578</v>
      </c>
      <c r="C62" s="53" t="s">
        <v>432</v>
      </c>
      <c r="D62" s="66" t="s">
        <v>52</v>
      </c>
      <c r="E62" s="108">
        <v>2</v>
      </c>
      <c r="F62" s="8"/>
      <c r="G62" s="8"/>
    </row>
    <row r="63" spans="1:7" ht="14.25">
      <c r="A63" s="137"/>
      <c r="B63" s="53" t="s">
        <v>580</v>
      </c>
      <c r="C63" s="53" t="s">
        <v>154</v>
      </c>
      <c r="D63" s="66" t="s">
        <v>92</v>
      </c>
      <c r="E63" s="108">
        <v>3</v>
      </c>
      <c r="F63" s="8"/>
      <c r="G63" s="8"/>
    </row>
    <row r="64" spans="1:7" ht="14.25">
      <c r="A64" s="137"/>
      <c r="B64" s="53" t="s">
        <v>566</v>
      </c>
      <c r="C64" s="53" t="s">
        <v>86</v>
      </c>
      <c r="D64" s="66" t="s">
        <v>58</v>
      </c>
      <c r="E64" s="108">
        <v>4</v>
      </c>
      <c r="F64" s="8"/>
      <c r="G64" s="8"/>
    </row>
    <row r="65" spans="1:7" ht="14.25">
      <c r="A65" s="137"/>
      <c r="B65" s="53" t="s">
        <v>133</v>
      </c>
      <c r="C65" s="53" t="s">
        <v>84</v>
      </c>
      <c r="D65" s="66" t="s">
        <v>85</v>
      </c>
      <c r="E65" s="108">
        <v>8</v>
      </c>
      <c r="F65" s="8" t="s">
        <v>117</v>
      </c>
      <c r="G65" s="8"/>
    </row>
    <row r="66" spans="1:7" ht="14.25">
      <c r="A66" s="137"/>
      <c r="B66" s="53" t="s">
        <v>567</v>
      </c>
      <c r="C66" s="53" t="s">
        <v>96</v>
      </c>
      <c r="D66" s="66" t="s">
        <v>65</v>
      </c>
      <c r="E66" s="108">
        <v>5</v>
      </c>
      <c r="F66" s="8" t="s">
        <v>117</v>
      </c>
      <c r="G66" s="8" t="s">
        <v>117</v>
      </c>
    </row>
    <row r="67" spans="1:7" ht="14.25">
      <c r="A67" s="137"/>
      <c r="B67" s="53" t="s">
        <v>576</v>
      </c>
      <c r="C67" s="53" t="s">
        <v>221</v>
      </c>
      <c r="D67" s="66" t="s">
        <v>42</v>
      </c>
      <c r="E67" s="108">
        <v>2</v>
      </c>
      <c r="F67" s="8"/>
      <c r="G67" s="8"/>
    </row>
    <row r="68" spans="1:7" ht="14.25">
      <c r="A68" s="137"/>
      <c r="B68" s="53" t="s">
        <v>568</v>
      </c>
      <c r="C68" s="53" t="s">
        <v>275</v>
      </c>
      <c r="D68" s="66" t="s">
        <v>65</v>
      </c>
      <c r="E68" s="108">
        <v>8</v>
      </c>
      <c r="F68" s="8"/>
      <c r="G68" s="8" t="s">
        <v>117</v>
      </c>
    </row>
    <row r="69" spans="1:7" ht="14.25">
      <c r="A69" s="138"/>
      <c r="B69" s="53" t="s">
        <v>577</v>
      </c>
      <c r="C69" s="53" t="s">
        <v>228</v>
      </c>
      <c r="D69" s="66" t="s">
        <v>46</v>
      </c>
      <c r="E69" s="108">
        <v>2</v>
      </c>
      <c r="F69" s="8"/>
      <c r="G69" s="8"/>
    </row>
    <row r="70" spans="1:7" ht="14.25">
      <c r="A70" s="136" t="s">
        <v>569</v>
      </c>
      <c r="B70" s="53" t="s">
        <v>570</v>
      </c>
      <c r="C70" s="53" t="s">
        <v>306</v>
      </c>
      <c r="D70" s="66" t="s">
        <v>85</v>
      </c>
      <c r="E70" s="108">
        <v>4</v>
      </c>
      <c r="F70" s="8"/>
      <c r="G70" s="8"/>
    </row>
    <row r="71" spans="1:7" ht="14.25">
      <c r="A71" s="137"/>
      <c r="B71" s="53" t="s">
        <v>571</v>
      </c>
      <c r="C71" s="53" t="s">
        <v>191</v>
      </c>
      <c r="D71" s="66" t="s">
        <v>42</v>
      </c>
      <c r="E71" s="108">
        <v>4</v>
      </c>
      <c r="F71" s="8"/>
      <c r="G71" s="8"/>
    </row>
    <row r="72" spans="1:7" ht="14.25">
      <c r="A72" s="137"/>
      <c r="B72" s="53" t="s">
        <v>572</v>
      </c>
      <c r="C72" s="53" t="s">
        <v>87</v>
      </c>
      <c r="D72" s="66" t="s">
        <v>40</v>
      </c>
      <c r="E72" s="108">
        <v>6</v>
      </c>
      <c r="F72" s="8"/>
      <c r="G72" s="8"/>
    </row>
    <row r="73" spans="1:7" ht="26.25" customHeight="1">
      <c r="A73" s="4" t="s">
        <v>573</v>
      </c>
      <c r="B73" s="53" t="s">
        <v>574</v>
      </c>
      <c r="C73" s="53" t="s">
        <v>95</v>
      </c>
      <c r="D73" s="66" t="s">
        <v>48</v>
      </c>
      <c r="E73" s="108">
        <v>8</v>
      </c>
      <c r="F73" s="8"/>
      <c r="G73" s="8"/>
    </row>
    <row r="74" ht="14.25">
      <c r="A74" s="93"/>
    </row>
    <row r="75" ht="14.25">
      <c r="A75" s="93"/>
    </row>
  </sheetData>
  <sheetProtection/>
  <mergeCells count="6">
    <mergeCell ref="A48:A55"/>
    <mergeCell ref="A56:D56"/>
    <mergeCell ref="F56:G56"/>
    <mergeCell ref="A59:A69"/>
    <mergeCell ref="A70:A72"/>
    <mergeCell ref="A4:A4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9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140625" style="47" customWidth="1"/>
    <col min="2" max="2" width="29.8515625" style="2" customWidth="1"/>
    <col min="3" max="3" width="13.421875" style="2" customWidth="1"/>
    <col min="4" max="4" width="10.7109375" style="2" customWidth="1"/>
    <col min="5" max="5" width="30.421875" style="2" customWidth="1"/>
    <col min="6" max="16384" width="9.140625" style="2" customWidth="1"/>
  </cols>
  <sheetData>
    <row r="1" ht="18.75" customHeight="1">
      <c r="A1" s="87" t="s">
        <v>621</v>
      </c>
    </row>
    <row r="3" spans="1:4" ht="16.5" customHeight="1">
      <c r="A3" s="84" t="s">
        <v>38</v>
      </c>
      <c r="B3" s="86" t="s">
        <v>37</v>
      </c>
      <c r="C3" s="86" t="s">
        <v>29</v>
      </c>
      <c r="D3" s="86" t="s">
        <v>30</v>
      </c>
    </row>
    <row r="4" spans="1:4" ht="16.5" customHeight="1">
      <c r="A4" s="142" t="s">
        <v>102</v>
      </c>
      <c r="B4" s="46" t="s">
        <v>490</v>
      </c>
      <c r="C4" s="46">
        <v>1</v>
      </c>
      <c r="D4" s="46">
        <v>1</v>
      </c>
    </row>
    <row r="5" spans="1:4" ht="16.5" customHeight="1">
      <c r="A5" s="144"/>
      <c r="B5" s="46" t="s">
        <v>142</v>
      </c>
      <c r="C5" s="46">
        <v>1</v>
      </c>
      <c r="D5" s="46">
        <v>4</v>
      </c>
    </row>
    <row r="6" spans="1:4" ht="16.5" customHeight="1">
      <c r="A6" s="26" t="s">
        <v>74</v>
      </c>
      <c r="B6" s="46" t="s">
        <v>73</v>
      </c>
      <c r="C6" s="46">
        <v>4</v>
      </c>
      <c r="D6" s="46">
        <v>14</v>
      </c>
    </row>
    <row r="7" spans="1:4" ht="16.5" customHeight="1">
      <c r="A7" s="142" t="s">
        <v>89</v>
      </c>
      <c r="B7" s="46" t="s">
        <v>143</v>
      </c>
      <c r="C7" s="46">
        <v>1</v>
      </c>
      <c r="D7" s="46">
        <v>1</v>
      </c>
    </row>
    <row r="8" spans="1:4" ht="16.5" customHeight="1">
      <c r="A8" s="144"/>
      <c r="B8" s="46" t="s">
        <v>88</v>
      </c>
      <c r="C8" s="46">
        <v>6</v>
      </c>
      <c r="D8" s="46">
        <v>46</v>
      </c>
    </row>
    <row r="9" spans="1:4" ht="16.5" customHeight="1">
      <c r="A9" s="26" t="s">
        <v>104</v>
      </c>
      <c r="B9" s="46" t="s">
        <v>144</v>
      </c>
      <c r="C9" s="46">
        <v>2</v>
      </c>
      <c r="D9" s="46">
        <v>4</v>
      </c>
    </row>
    <row r="10" spans="1:4" ht="16.5" customHeight="1">
      <c r="A10" s="142" t="s">
        <v>48</v>
      </c>
      <c r="B10" s="46" t="s">
        <v>145</v>
      </c>
      <c r="C10" s="46">
        <v>1</v>
      </c>
      <c r="D10" s="46">
        <v>1</v>
      </c>
    </row>
    <row r="11" spans="1:4" ht="16.5" customHeight="1">
      <c r="A11" s="143"/>
      <c r="B11" s="46" t="s">
        <v>146</v>
      </c>
      <c r="C11" s="46">
        <v>1</v>
      </c>
      <c r="D11" s="46">
        <v>1</v>
      </c>
    </row>
    <row r="12" spans="1:4" ht="16.5" customHeight="1">
      <c r="A12" s="143"/>
      <c r="B12" s="46" t="s">
        <v>47</v>
      </c>
      <c r="C12" s="46">
        <v>1</v>
      </c>
      <c r="D12" s="46">
        <v>4</v>
      </c>
    </row>
    <row r="13" spans="1:4" ht="16.5" customHeight="1">
      <c r="A13" s="143"/>
      <c r="B13" s="46" t="s">
        <v>491</v>
      </c>
      <c r="C13" s="46">
        <v>1</v>
      </c>
      <c r="D13" s="46">
        <v>1</v>
      </c>
    </row>
    <row r="14" spans="1:4" ht="16.5" customHeight="1">
      <c r="A14" s="143"/>
      <c r="B14" s="46" t="s">
        <v>147</v>
      </c>
      <c r="C14" s="46">
        <v>1</v>
      </c>
      <c r="D14" s="46">
        <v>2</v>
      </c>
    </row>
    <row r="15" spans="1:4" ht="16.5" customHeight="1">
      <c r="A15" s="143"/>
      <c r="B15" s="46" t="s">
        <v>131</v>
      </c>
      <c r="C15" s="46">
        <v>1</v>
      </c>
      <c r="D15" s="46">
        <v>1</v>
      </c>
    </row>
    <row r="16" spans="1:4" ht="16.5" customHeight="1">
      <c r="A16" s="143"/>
      <c r="B16" s="46" t="s">
        <v>148</v>
      </c>
      <c r="C16" s="46">
        <v>1</v>
      </c>
      <c r="D16" s="46">
        <v>1</v>
      </c>
    </row>
    <row r="17" spans="1:4" ht="16.5" customHeight="1">
      <c r="A17" s="143"/>
      <c r="B17" s="46" t="s">
        <v>95</v>
      </c>
      <c r="C17" s="46">
        <v>13</v>
      </c>
      <c r="D17" s="46">
        <v>70</v>
      </c>
    </row>
    <row r="18" spans="1:4" ht="16.5" customHeight="1">
      <c r="A18" s="143"/>
      <c r="B18" s="46" t="s">
        <v>149</v>
      </c>
      <c r="C18" s="46">
        <v>1</v>
      </c>
      <c r="D18" s="46">
        <v>2</v>
      </c>
    </row>
    <row r="19" spans="1:4" ht="16.5" customHeight="1">
      <c r="A19" s="143"/>
      <c r="B19" s="46" t="s">
        <v>150</v>
      </c>
      <c r="C19" s="46">
        <v>1</v>
      </c>
      <c r="D19" s="18">
        <v>2</v>
      </c>
    </row>
    <row r="20" spans="1:4" ht="16.5" customHeight="1">
      <c r="A20" s="144"/>
      <c r="B20" s="46" t="s">
        <v>151</v>
      </c>
      <c r="C20" s="46">
        <v>1</v>
      </c>
      <c r="D20" s="46">
        <v>3</v>
      </c>
    </row>
    <row r="21" spans="1:4" ht="16.5" customHeight="1">
      <c r="A21" s="142" t="s">
        <v>92</v>
      </c>
      <c r="B21" s="46" t="s">
        <v>492</v>
      </c>
      <c r="C21" s="46">
        <v>1</v>
      </c>
      <c r="D21" s="46">
        <v>4</v>
      </c>
    </row>
    <row r="22" spans="1:4" ht="16.5" customHeight="1">
      <c r="A22" s="143"/>
      <c r="B22" s="46" t="s">
        <v>91</v>
      </c>
      <c r="C22" s="46">
        <v>8</v>
      </c>
      <c r="D22" s="46">
        <v>37</v>
      </c>
    </row>
    <row r="23" spans="1:4" ht="16.5" customHeight="1">
      <c r="A23" s="143"/>
      <c r="B23" s="46" t="s">
        <v>152</v>
      </c>
      <c r="C23" s="46">
        <v>1</v>
      </c>
      <c r="D23" s="46">
        <v>2</v>
      </c>
    </row>
    <row r="24" spans="1:4" ht="16.5" customHeight="1">
      <c r="A24" s="143"/>
      <c r="B24" s="46" t="s">
        <v>153</v>
      </c>
      <c r="C24" s="46">
        <v>1</v>
      </c>
      <c r="D24" s="46">
        <v>2</v>
      </c>
    </row>
    <row r="25" spans="1:4" ht="16.5" customHeight="1">
      <c r="A25" s="143"/>
      <c r="B25" s="46" t="s">
        <v>493</v>
      </c>
      <c r="C25" s="46">
        <v>1</v>
      </c>
      <c r="D25" s="46">
        <v>1</v>
      </c>
    </row>
    <row r="26" spans="1:4" ht="16.5" customHeight="1">
      <c r="A26" s="144"/>
      <c r="B26" s="46" t="s">
        <v>154</v>
      </c>
      <c r="C26" s="46">
        <v>1</v>
      </c>
      <c r="D26" s="46">
        <v>3</v>
      </c>
    </row>
    <row r="27" spans="1:4" ht="16.5" customHeight="1">
      <c r="A27" s="26" t="s">
        <v>94</v>
      </c>
      <c r="B27" s="46" t="s">
        <v>93</v>
      </c>
      <c r="C27" s="46">
        <v>14</v>
      </c>
      <c r="D27" s="46">
        <v>81</v>
      </c>
    </row>
    <row r="28" spans="1:4" ht="16.5" customHeight="1">
      <c r="A28" s="142" t="s">
        <v>99</v>
      </c>
      <c r="B28" s="46" t="s">
        <v>155</v>
      </c>
      <c r="C28" s="46">
        <v>2</v>
      </c>
      <c r="D28" s="46">
        <v>4</v>
      </c>
    </row>
    <row r="29" spans="1:4" ht="16.5" customHeight="1">
      <c r="A29" s="143"/>
      <c r="B29" s="46" t="s">
        <v>156</v>
      </c>
      <c r="C29" s="46">
        <v>1</v>
      </c>
      <c r="D29" s="46">
        <v>1</v>
      </c>
    </row>
    <row r="30" spans="1:4" ht="16.5" customHeight="1">
      <c r="A30" s="143"/>
      <c r="B30" s="46" t="s">
        <v>157</v>
      </c>
      <c r="C30" s="46">
        <v>1</v>
      </c>
      <c r="D30" s="46">
        <v>2</v>
      </c>
    </row>
    <row r="31" spans="1:4" ht="16.5" customHeight="1">
      <c r="A31" s="143"/>
      <c r="B31" s="46" t="s">
        <v>158</v>
      </c>
      <c r="C31" s="46">
        <v>1</v>
      </c>
      <c r="D31" s="46">
        <v>3</v>
      </c>
    </row>
    <row r="32" spans="1:4" ht="16.5" customHeight="1">
      <c r="A32" s="143"/>
      <c r="B32" s="46" t="s">
        <v>159</v>
      </c>
      <c r="C32" s="46">
        <v>1</v>
      </c>
      <c r="D32" s="46">
        <v>4</v>
      </c>
    </row>
    <row r="33" spans="1:4" ht="16.5" customHeight="1">
      <c r="A33" s="143"/>
      <c r="B33" s="46" t="s">
        <v>160</v>
      </c>
      <c r="C33" s="46">
        <v>1</v>
      </c>
      <c r="D33" s="46">
        <v>1</v>
      </c>
    </row>
    <row r="34" spans="1:4" ht="16.5" customHeight="1">
      <c r="A34" s="143"/>
      <c r="B34" s="46" t="s">
        <v>494</v>
      </c>
      <c r="C34" s="46">
        <v>1</v>
      </c>
      <c r="D34" s="46">
        <v>1</v>
      </c>
    </row>
    <row r="35" spans="1:4" ht="16.5" customHeight="1">
      <c r="A35" s="143"/>
      <c r="B35" s="46" t="s">
        <v>161</v>
      </c>
      <c r="C35" s="46">
        <v>1</v>
      </c>
      <c r="D35" s="46">
        <v>1</v>
      </c>
    </row>
    <row r="36" spans="1:4" ht="16.5" customHeight="1">
      <c r="A36" s="143"/>
      <c r="B36" s="46" t="s">
        <v>141</v>
      </c>
      <c r="C36" s="46">
        <v>2</v>
      </c>
      <c r="D36" s="46">
        <v>9</v>
      </c>
    </row>
    <row r="37" spans="1:4" ht="16.5" customHeight="1">
      <c r="A37" s="143"/>
      <c r="B37" s="46" t="s">
        <v>162</v>
      </c>
      <c r="C37" s="46">
        <v>2</v>
      </c>
      <c r="D37" s="46">
        <v>13</v>
      </c>
    </row>
    <row r="38" spans="1:4" ht="16.5" customHeight="1">
      <c r="A38" s="144"/>
      <c r="B38" s="46" t="s">
        <v>163</v>
      </c>
      <c r="C38" s="46">
        <v>3</v>
      </c>
      <c r="D38" s="46">
        <v>14</v>
      </c>
    </row>
    <row r="39" spans="1:4" ht="16.5" customHeight="1">
      <c r="A39" s="142" t="s">
        <v>81</v>
      </c>
      <c r="B39" s="46" t="s">
        <v>112</v>
      </c>
      <c r="C39" s="46">
        <v>1</v>
      </c>
      <c r="D39" s="46">
        <v>4</v>
      </c>
    </row>
    <row r="40" spans="1:4" ht="16.5" customHeight="1">
      <c r="A40" s="143"/>
      <c r="B40" s="46" t="s">
        <v>164</v>
      </c>
      <c r="C40" s="46">
        <v>2</v>
      </c>
      <c r="D40" s="46">
        <v>9</v>
      </c>
    </row>
    <row r="41" spans="1:4" ht="16.5" customHeight="1">
      <c r="A41" s="143"/>
      <c r="B41" s="46" t="s">
        <v>165</v>
      </c>
      <c r="C41" s="46">
        <v>2</v>
      </c>
      <c r="D41" s="46">
        <v>10</v>
      </c>
    </row>
    <row r="42" spans="1:4" ht="16.5" customHeight="1">
      <c r="A42" s="143"/>
      <c r="B42" s="46" t="s">
        <v>166</v>
      </c>
      <c r="C42" s="46">
        <v>1</v>
      </c>
      <c r="D42" s="46">
        <v>2</v>
      </c>
    </row>
    <row r="43" spans="1:4" ht="16.5" customHeight="1">
      <c r="A43" s="143"/>
      <c r="B43" s="46" t="s">
        <v>167</v>
      </c>
      <c r="C43" s="46">
        <v>1</v>
      </c>
      <c r="D43" s="46">
        <v>3</v>
      </c>
    </row>
    <row r="44" spans="1:4" ht="16.5" customHeight="1">
      <c r="A44" s="143"/>
      <c r="B44" s="46" t="s">
        <v>168</v>
      </c>
      <c r="C44" s="46">
        <v>1</v>
      </c>
      <c r="D44" s="46">
        <v>1</v>
      </c>
    </row>
    <row r="45" spans="1:4" ht="16.5" customHeight="1">
      <c r="A45" s="143"/>
      <c r="B45" s="46" t="s">
        <v>80</v>
      </c>
      <c r="C45" s="46">
        <v>9</v>
      </c>
      <c r="D45" s="46">
        <v>42</v>
      </c>
    </row>
    <row r="46" spans="1:4" ht="16.5" customHeight="1">
      <c r="A46" s="143"/>
      <c r="B46" s="46" t="s">
        <v>169</v>
      </c>
      <c r="C46" s="46">
        <v>1</v>
      </c>
      <c r="D46" s="46">
        <v>1</v>
      </c>
    </row>
    <row r="47" spans="1:4" ht="16.5" customHeight="1">
      <c r="A47" s="143"/>
      <c r="B47" s="46" t="s">
        <v>170</v>
      </c>
      <c r="C47" s="46">
        <v>1</v>
      </c>
      <c r="D47" s="46">
        <v>1</v>
      </c>
    </row>
    <row r="48" spans="1:4" ht="16.5" customHeight="1">
      <c r="A48" s="143"/>
      <c r="B48" s="46" t="s">
        <v>171</v>
      </c>
      <c r="C48" s="46">
        <v>1</v>
      </c>
      <c r="D48" s="46">
        <v>3</v>
      </c>
    </row>
    <row r="49" spans="1:4" ht="16.5" customHeight="1">
      <c r="A49" s="143"/>
      <c r="B49" s="46" t="s">
        <v>172</v>
      </c>
      <c r="C49" s="46">
        <v>1</v>
      </c>
      <c r="D49" s="46">
        <v>3</v>
      </c>
    </row>
    <row r="50" spans="1:4" ht="16.5" customHeight="1">
      <c r="A50" s="143"/>
      <c r="B50" s="46" t="s">
        <v>126</v>
      </c>
      <c r="C50" s="46">
        <v>2</v>
      </c>
      <c r="D50" s="46">
        <v>4</v>
      </c>
    </row>
    <row r="51" spans="1:4" ht="16.5" customHeight="1">
      <c r="A51" s="143"/>
      <c r="B51" s="46" t="s">
        <v>173</v>
      </c>
      <c r="C51" s="46">
        <v>1</v>
      </c>
      <c r="D51" s="46">
        <v>3</v>
      </c>
    </row>
    <row r="52" spans="1:4" ht="16.5" customHeight="1">
      <c r="A52" s="143"/>
      <c r="B52" s="46" t="s">
        <v>174</v>
      </c>
      <c r="C52" s="46">
        <v>1</v>
      </c>
      <c r="D52" s="46">
        <v>1</v>
      </c>
    </row>
    <row r="53" spans="1:4" ht="16.5" customHeight="1">
      <c r="A53" s="143"/>
      <c r="B53" s="46" t="s">
        <v>129</v>
      </c>
      <c r="C53" s="46">
        <v>1</v>
      </c>
      <c r="D53" s="46">
        <v>1</v>
      </c>
    </row>
    <row r="54" spans="1:4" ht="16.5" customHeight="1">
      <c r="A54" s="143"/>
      <c r="B54" s="46" t="s">
        <v>495</v>
      </c>
      <c r="C54" s="46">
        <v>1</v>
      </c>
      <c r="D54" s="46">
        <v>1</v>
      </c>
    </row>
    <row r="55" spans="1:4" ht="16.5" customHeight="1">
      <c r="A55" s="143"/>
      <c r="B55" s="46" t="s">
        <v>175</v>
      </c>
      <c r="C55" s="46">
        <v>1</v>
      </c>
      <c r="D55" s="46">
        <v>3</v>
      </c>
    </row>
    <row r="56" spans="1:4" ht="16.5" customHeight="1">
      <c r="A56" s="144"/>
      <c r="B56" s="46" t="s">
        <v>176</v>
      </c>
      <c r="C56" s="46">
        <v>1</v>
      </c>
      <c r="D56" s="46">
        <v>2</v>
      </c>
    </row>
    <row r="57" spans="1:4" ht="16.5" customHeight="1">
      <c r="A57" s="142" t="s">
        <v>77</v>
      </c>
      <c r="B57" s="46" t="s">
        <v>177</v>
      </c>
      <c r="C57" s="46">
        <v>2</v>
      </c>
      <c r="D57" s="46">
        <v>8</v>
      </c>
    </row>
    <row r="58" spans="1:4" ht="16.5" customHeight="1">
      <c r="A58" s="144"/>
      <c r="B58" s="46" t="s">
        <v>76</v>
      </c>
      <c r="C58" s="46">
        <v>4</v>
      </c>
      <c r="D58" s="46">
        <v>25</v>
      </c>
    </row>
    <row r="59" spans="1:4" ht="16.5" customHeight="1">
      <c r="A59" s="142" t="s">
        <v>42</v>
      </c>
      <c r="B59" s="46" t="s">
        <v>178</v>
      </c>
      <c r="C59" s="46">
        <v>1</v>
      </c>
      <c r="D59" s="46">
        <v>1</v>
      </c>
    </row>
    <row r="60" spans="1:4" ht="16.5" customHeight="1">
      <c r="A60" s="143"/>
      <c r="B60" s="46" t="s">
        <v>179</v>
      </c>
      <c r="C60" s="46">
        <v>1</v>
      </c>
      <c r="D60" s="46">
        <v>2</v>
      </c>
    </row>
    <row r="61" spans="1:4" ht="16.5" customHeight="1">
      <c r="A61" s="143"/>
      <c r="B61" s="46" t="s">
        <v>180</v>
      </c>
      <c r="C61" s="46">
        <v>1</v>
      </c>
      <c r="D61" s="46">
        <v>1</v>
      </c>
    </row>
    <row r="62" spans="1:4" ht="16.5" customHeight="1">
      <c r="A62" s="143"/>
      <c r="B62" s="46" t="s">
        <v>181</v>
      </c>
      <c r="C62" s="46">
        <v>1</v>
      </c>
      <c r="D62" s="46">
        <v>1</v>
      </c>
    </row>
    <row r="63" spans="1:4" ht="16.5" customHeight="1">
      <c r="A63" s="143"/>
      <c r="B63" s="46" t="s">
        <v>182</v>
      </c>
      <c r="C63" s="46">
        <v>1</v>
      </c>
      <c r="D63" s="46">
        <v>1</v>
      </c>
    </row>
    <row r="64" spans="1:4" ht="16.5" customHeight="1">
      <c r="A64" s="143"/>
      <c r="B64" s="46" t="s">
        <v>183</v>
      </c>
      <c r="C64" s="46">
        <v>1</v>
      </c>
      <c r="D64" s="46">
        <v>2</v>
      </c>
    </row>
    <row r="65" spans="1:4" ht="16.5" customHeight="1">
      <c r="A65" s="143"/>
      <c r="B65" s="46" t="s">
        <v>90</v>
      </c>
      <c r="C65" s="46">
        <v>15</v>
      </c>
      <c r="D65" s="46">
        <v>86</v>
      </c>
    </row>
    <row r="66" spans="1:4" ht="16.5" customHeight="1">
      <c r="A66" s="143"/>
      <c r="B66" s="46" t="s">
        <v>184</v>
      </c>
      <c r="C66" s="46">
        <v>1</v>
      </c>
      <c r="D66" s="46">
        <v>3</v>
      </c>
    </row>
    <row r="67" spans="1:4" ht="16.5" customHeight="1">
      <c r="A67" s="143"/>
      <c r="B67" s="46" t="s">
        <v>185</v>
      </c>
      <c r="C67" s="46">
        <v>1</v>
      </c>
      <c r="D67" s="46">
        <v>1</v>
      </c>
    </row>
    <row r="68" spans="1:4" ht="16.5" customHeight="1">
      <c r="A68" s="143"/>
      <c r="B68" s="46" t="s">
        <v>186</v>
      </c>
      <c r="C68" s="46">
        <v>1</v>
      </c>
      <c r="D68" s="46">
        <v>1</v>
      </c>
    </row>
    <row r="69" spans="1:4" ht="16.5" customHeight="1">
      <c r="A69" s="143"/>
      <c r="B69" s="46" t="s">
        <v>187</v>
      </c>
      <c r="C69" s="46">
        <v>1</v>
      </c>
      <c r="D69" s="46">
        <v>1</v>
      </c>
    </row>
    <row r="70" spans="1:4" ht="16.5" customHeight="1">
      <c r="A70" s="143"/>
      <c r="B70" s="46" t="s">
        <v>188</v>
      </c>
      <c r="C70" s="46">
        <v>1</v>
      </c>
      <c r="D70" s="46">
        <v>1</v>
      </c>
    </row>
    <row r="71" spans="1:4" ht="16.5" customHeight="1">
      <c r="A71" s="143"/>
      <c r="B71" s="46" t="s">
        <v>53</v>
      </c>
      <c r="C71" s="46">
        <v>2</v>
      </c>
      <c r="D71" s="46">
        <v>11</v>
      </c>
    </row>
    <row r="72" spans="1:4" ht="16.5" customHeight="1">
      <c r="A72" s="143"/>
      <c r="B72" s="46" t="s">
        <v>189</v>
      </c>
      <c r="C72" s="46">
        <v>1</v>
      </c>
      <c r="D72" s="46">
        <v>5</v>
      </c>
    </row>
    <row r="73" spans="1:4" ht="16.5" customHeight="1">
      <c r="A73" s="143"/>
      <c r="B73" s="46" t="s">
        <v>190</v>
      </c>
      <c r="C73" s="46">
        <v>1</v>
      </c>
      <c r="D73" s="46">
        <v>1</v>
      </c>
    </row>
    <row r="74" spans="1:4" ht="16.5" customHeight="1">
      <c r="A74" s="143"/>
      <c r="B74" s="46" t="s">
        <v>191</v>
      </c>
      <c r="C74" s="46">
        <v>1</v>
      </c>
      <c r="D74" s="46">
        <v>4</v>
      </c>
    </row>
    <row r="75" spans="1:4" ht="16.5" customHeight="1">
      <c r="A75" s="143"/>
      <c r="B75" s="46" t="s">
        <v>192</v>
      </c>
      <c r="C75" s="46">
        <v>1</v>
      </c>
      <c r="D75" s="46">
        <v>1</v>
      </c>
    </row>
    <row r="76" spans="1:4" ht="16.5" customHeight="1">
      <c r="A76" s="143"/>
      <c r="B76" s="46" t="s">
        <v>193</v>
      </c>
      <c r="C76" s="46">
        <v>1</v>
      </c>
      <c r="D76" s="46">
        <v>3</v>
      </c>
    </row>
    <row r="77" spans="1:4" ht="16.5" customHeight="1">
      <c r="A77" s="143"/>
      <c r="B77" s="46" t="s">
        <v>194</v>
      </c>
      <c r="C77" s="46">
        <v>1</v>
      </c>
      <c r="D77" s="46">
        <v>2</v>
      </c>
    </row>
    <row r="78" spans="1:4" ht="16.5" customHeight="1">
      <c r="A78" s="143"/>
      <c r="B78" s="46" t="s">
        <v>195</v>
      </c>
      <c r="C78" s="46">
        <v>1</v>
      </c>
      <c r="D78" s="46">
        <v>1</v>
      </c>
    </row>
    <row r="79" spans="1:4" ht="16.5" customHeight="1">
      <c r="A79" s="143"/>
      <c r="B79" s="46" t="s">
        <v>196</v>
      </c>
      <c r="C79" s="46">
        <v>1</v>
      </c>
      <c r="D79" s="46">
        <v>1</v>
      </c>
    </row>
    <row r="80" spans="1:4" ht="16.5" customHeight="1">
      <c r="A80" s="143"/>
      <c r="B80" s="46" t="s">
        <v>41</v>
      </c>
      <c r="C80" s="46">
        <v>4</v>
      </c>
      <c r="D80" s="46">
        <v>14</v>
      </c>
    </row>
    <row r="81" spans="1:4" ht="16.5" customHeight="1">
      <c r="A81" s="143"/>
      <c r="B81" s="46" t="s">
        <v>197</v>
      </c>
      <c r="C81" s="46">
        <v>1</v>
      </c>
      <c r="D81" s="46">
        <v>1</v>
      </c>
    </row>
    <row r="82" spans="1:4" ht="16.5" customHeight="1">
      <c r="A82" s="143"/>
      <c r="B82" s="46" t="s">
        <v>198</v>
      </c>
      <c r="C82" s="46">
        <v>1</v>
      </c>
      <c r="D82" s="46">
        <v>2</v>
      </c>
    </row>
    <row r="83" spans="1:4" ht="16.5" customHeight="1">
      <c r="A83" s="143"/>
      <c r="B83" s="46" t="s">
        <v>199</v>
      </c>
      <c r="C83" s="46">
        <v>1</v>
      </c>
      <c r="D83" s="46">
        <v>1</v>
      </c>
    </row>
    <row r="84" spans="1:4" ht="16.5" customHeight="1">
      <c r="A84" s="143"/>
      <c r="B84" s="46" t="s">
        <v>200</v>
      </c>
      <c r="C84" s="46">
        <v>1</v>
      </c>
      <c r="D84" s="46">
        <v>1</v>
      </c>
    </row>
    <row r="85" spans="1:4" ht="16.5" customHeight="1">
      <c r="A85" s="143"/>
      <c r="B85" s="46" t="s">
        <v>128</v>
      </c>
      <c r="C85" s="46">
        <v>2</v>
      </c>
      <c r="D85" s="46">
        <v>9</v>
      </c>
    </row>
    <row r="86" spans="1:4" ht="16.5" customHeight="1">
      <c r="A86" s="143"/>
      <c r="B86" s="46" t="s">
        <v>201</v>
      </c>
      <c r="C86" s="46">
        <v>1</v>
      </c>
      <c r="D86" s="46">
        <v>1</v>
      </c>
    </row>
    <row r="87" spans="1:4" ht="16.5" customHeight="1">
      <c r="A87" s="143"/>
      <c r="B87" s="46" t="s">
        <v>202</v>
      </c>
      <c r="C87" s="46">
        <v>1</v>
      </c>
      <c r="D87" s="46">
        <v>1</v>
      </c>
    </row>
    <row r="88" spans="1:4" ht="16.5" customHeight="1">
      <c r="A88" s="143"/>
      <c r="B88" s="46" t="s">
        <v>203</v>
      </c>
      <c r="C88" s="46">
        <v>1</v>
      </c>
      <c r="D88" s="46">
        <v>1</v>
      </c>
    </row>
    <row r="89" spans="1:4" ht="16.5" customHeight="1">
      <c r="A89" s="143"/>
      <c r="B89" s="46" t="s">
        <v>204</v>
      </c>
      <c r="C89" s="46">
        <v>1</v>
      </c>
      <c r="D89" s="46">
        <v>1</v>
      </c>
    </row>
    <row r="90" spans="1:4" ht="16.5" customHeight="1">
      <c r="A90" s="143"/>
      <c r="B90" s="46" t="s">
        <v>205</v>
      </c>
      <c r="C90" s="46">
        <v>1</v>
      </c>
      <c r="D90" s="46">
        <v>1</v>
      </c>
    </row>
    <row r="91" spans="1:4" ht="16.5" customHeight="1">
      <c r="A91" s="143"/>
      <c r="B91" s="46" t="s">
        <v>206</v>
      </c>
      <c r="C91" s="46">
        <v>1</v>
      </c>
      <c r="D91" s="46">
        <v>1</v>
      </c>
    </row>
    <row r="92" spans="1:4" ht="16.5" customHeight="1">
      <c r="A92" s="143"/>
      <c r="B92" s="46" t="s">
        <v>207</v>
      </c>
      <c r="C92" s="46">
        <v>1</v>
      </c>
      <c r="D92" s="46">
        <v>3</v>
      </c>
    </row>
    <row r="93" spans="1:4" ht="16.5" customHeight="1">
      <c r="A93" s="143"/>
      <c r="B93" s="46" t="s">
        <v>208</v>
      </c>
      <c r="C93" s="46">
        <v>1</v>
      </c>
      <c r="D93" s="46">
        <v>1</v>
      </c>
    </row>
    <row r="94" spans="1:4" ht="16.5" customHeight="1">
      <c r="A94" s="143"/>
      <c r="B94" s="46" t="s">
        <v>209</v>
      </c>
      <c r="C94" s="46">
        <v>1</v>
      </c>
      <c r="D94" s="46">
        <v>1</v>
      </c>
    </row>
    <row r="95" spans="1:4" ht="16.5" customHeight="1">
      <c r="A95" s="143"/>
      <c r="B95" s="46" t="s">
        <v>210</v>
      </c>
      <c r="C95" s="46">
        <v>2</v>
      </c>
      <c r="D95" s="46">
        <v>8</v>
      </c>
    </row>
    <row r="96" spans="1:4" ht="16.5" customHeight="1">
      <c r="A96" s="143"/>
      <c r="B96" s="46" t="s">
        <v>211</v>
      </c>
      <c r="C96" s="46">
        <v>1</v>
      </c>
      <c r="D96" s="46">
        <v>1</v>
      </c>
    </row>
    <row r="97" spans="1:4" ht="16.5" customHeight="1">
      <c r="A97" s="143"/>
      <c r="B97" s="46" t="s">
        <v>212</v>
      </c>
      <c r="C97" s="46">
        <v>2</v>
      </c>
      <c r="D97" s="46">
        <v>5</v>
      </c>
    </row>
    <row r="98" spans="1:4" ht="16.5" customHeight="1">
      <c r="A98" s="143"/>
      <c r="B98" s="46" t="s">
        <v>213</v>
      </c>
      <c r="C98" s="46">
        <v>1</v>
      </c>
      <c r="D98" s="46">
        <v>1</v>
      </c>
    </row>
    <row r="99" spans="1:4" ht="16.5" customHeight="1">
      <c r="A99" s="143"/>
      <c r="B99" s="46" t="s">
        <v>214</v>
      </c>
      <c r="C99" s="46">
        <v>1</v>
      </c>
      <c r="D99" s="46">
        <v>1</v>
      </c>
    </row>
    <row r="100" spans="1:4" ht="16.5" customHeight="1">
      <c r="A100" s="143"/>
      <c r="B100" s="46" t="s">
        <v>215</v>
      </c>
      <c r="C100" s="46">
        <v>2</v>
      </c>
      <c r="D100" s="46">
        <v>2</v>
      </c>
    </row>
    <row r="101" spans="1:4" ht="16.5" customHeight="1">
      <c r="A101" s="143"/>
      <c r="B101" s="46" t="s">
        <v>216</v>
      </c>
      <c r="C101" s="46">
        <v>1</v>
      </c>
      <c r="D101" s="46">
        <v>1</v>
      </c>
    </row>
    <row r="102" spans="1:4" ht="16.5" customHeight="1">
      <c r="A102" s="143"/>
      <c r="B102" s="46" t="s">
        <v>217</v>
      </c>
      <c r="C102" s="46">
        <v>1</v>
      </c>
      <c r="D102" s="46">
        <v>1</v>
      </c>
    </row>
    <row r="103" spans="1:4" ht="16.5" customHeight="1">
      <c r="A103" s="143"/>
      <c r="B103" s="46" t="s">
        <v>218</v>
      </c>
      <c r="C103" s="46">
        <v>1</v>
      </c>
      <c r="D103" s="46">
        <v>4</v>
      </c>
    </row>
    <row r="104" spans="1:4" ht="16.5" customHeight="1">
      <c r="A104" s="143"/>
      <c r="B104" s="46" t="s">
        <v>219</v>
      </c>
      <c r="C104" s="46">
        <v>1</v>
      </c>
      <c r="D104" s="46">
        <v>2</v>
      </c>
    </row>
    <row r="105" spans="1:4" ht="16.5" customHeight="1">
      <c r="A105" s="143"/>
      <c r="B105" s="46" t="s">
        <v>220</v>
      </c>
      <c r="C105" s="46">
        <v>1</v>
      </c>
      <c r="D105" s="46">
        <v>6</v>
      </c>
    </row>
    <row r="106" spans="1:4" ht="16.5" customHeight="1">
      <c r="A106" s="143"/>
      <c r="B106" s="46" t="s">
        <v>54</v>
      </c>
      <c r="C106" s="46">
        <v>2</v>
      </c>
      <c r="D106" s="46">
        <v>13</v>
      </c>
    </row>
    <row r="107" spans="1:4" ht="16.5" customHeight="1">
      <c r="A107" s="143"/>
      <c r="B107" s="46" t="s">
        <v>221</v>
      </c>
      <c r="C107" s="46">
        <v>1</v>
      </c>
      <c r="D107" s="46">
        <v>2</v>
      </c>
    </row>
    <row r="108" spans="1:4" ht="16.5" customHeight="1">
      <c r="A108" s="144"/>
      <c r="B108" s="46" t="s">
        <v>222</v>
      </c>
      <c r="C108" s="46">
        <v>1</v>
      </c>
      <c r="D108" s="46">
        <v>1</v>
      </c>
    </row>
    <row r="109" spans="1:4" ht="16.5" customHeight="1">
      <c r="A109" s="142" t="s">
        <v>67</v>
      </c>
      <c r="B109" s="46" t="s">
        <v>66</v>
      </c>
      <c r="C109" s="46">
        <v>3</v>
      </c>
      <c r="D109" s="46">
        <v>22</v>
      </c>
    </row>
    <row r="110" spans="1:4" ht="16.5" customHeight="1">
      <c r="A110" s="143"/>
      <c r="B110" s="46" t="s">
        <v>223</v>
      </c>
      <c r="C110" s="46">
        <v>1</v>
      </c>
      <c r="D110" s="46">
        <v>3</v>
      </c>
    </row>
    <row r="111" spans="1:4" ht="16.5" customHeight="1">
      <c r="A111" s="143"/>
      <c r="B111" s="46" t="s">
        <v>224</v>
      </c>
      <c r="C111" s="46">
        <v>1</v>
      </c>
      <c r="D111" s="46">
        <v>1</v>
      </c>
    </row>
    <row r="112" spans="1:4" ht="16.5" customHeight="1">
      <c r="A112" s="143"/>
      <c r="B112" s="46" t="s">
        <v>225</v>
      </c>
      <c r="C112" s="46">
        <v>1</v>
      </c>
      <c r="D112" s="46">
        <v>1</v>
      </c>
    </row>
    <row r="113" spans="1:4" ht="16.5" customHeight="1">
      <c r="A113" s="144"/>
      <c r="B113" s="46" t="s">
        <v>226</v>
      </c>
      <c r="C113" s="46">
        <v>1</v>
      </c>
      <c r="D113" s="46">
        <v>1</v>
      </c>
    </row>
    <row r="114" spans="1:4" ht="16.5" customHeight="1">
      <c r="A114" s="142" t="s">
        <v>46</v>
      </c>
      <c r="B114" s="46" t="s">
        <v>227</v>
      </c>
      <c r="C114" s="46">
        <v>1</v>
      </c>
      <c r="D114" s="46">
        <v>2</v>
      </c>
    </row>
    <row r="115" spans="1:4" ht="16.5" customHeight="1">
      <c r="A115" s="143"/>
      <c r="B115" s="46" t="s">
        <v>45</v>
      </c>
      <c r="C115" s="46">
        <v>3</v>
      </c>
      <c r="D115" s="46">
        <v>23</v>
      </c>
    </row>
    <row r="116" spans="1:4" ht="16.5" customHeight="1">
      <c r="A116" s="143"/>
      <c r="B116" s="46" t="s">
        <v>228</v>
      </c>
      <c r="C116" s="46">
        <v>1</v>
      </c>
      <c r="D116" s="46">
        <v>2</v>
      </c>
    </row>
    <row r="117" spans="1:4" ht="16.5" customHeight="1">
      <c r="A117" s="143"/>
      <c r="B117" s="46" t="s">
        <v>229</v>
      </c>
      <c r="C117" s="46">
        <v>1</v>
      </c>
      <c r="D117" s="46">
        <v>3</v>
      </c>
    </row>
    <row r="118" spans="1:4" ht="16.5" customHeight="1">
      <c r="A118" s="143"/>
      <c r="B118" s="46" t="s">
        <v>230</v>
      </c>
      <c r="C118" s="46">
        <v>1</v>
      </c>
      <c r="D118" s="46">
        <v>2</v>
      </c>
    </row>
    <row r="119" spans="1:4" ht="16.5" customHeight="1">
      <c r="A119" s="143"/>
      <c r="B119" s="46" t="s">
        <v>231</v>
      </c>
      <c r="C119" s="46">
        <v>1</v>
      </c>
      <c r="D119" s="46">
        <v>2</v>
      </c>
    </row>
    <row r="120" spans="1:4" ht="16.5" customHeight="1">
      <c r="A120" s="144"/>
      <c r="B120" s="46" t="s">
        <v>232</v>
      </c>
      <c r="C120" s="46">
        <v>1</v>
      </c>
      <c r="D120" s="46">
        <v>2</v>
      </c>
    </row>
    <row r="121" spans="1:4" ht="16.5" customHeight="1">
      <c r="A121" s="142" t="s">
        <v>83</v>
      </c>
      <c r="B121" s="46" t="s">
        <v>233</v>
      </c>
      <c r="C121" s="46">
        <v>1</v>
      </c>
      <c r="D121" s="46">
        <v>1</v>
      </c>
    </row>
    <row r="122" spans="1:4" ht="16.5" customHeight="1">
      <c r="A122" s="143"/>
      <c r="B122" s="46" t="s">
        <v>82</v>
      </c>
      <c r="C122" s="46">
        <v>5</v>
      </c>
      <c r="D122" s="46">
        <v>27</v>
      </c>
    </row>
    <row r="123" spans="1:4" ht="16.5" customHeight="1">
      <c r="A123" s="143"/>
      <c r="B123" s="46" t="s">
        <v>234</v>
      </c>
      <c r="C123" s="46">
        <v>1</v>
      </c>
      <c r="D123" s="46">
        <v>3</v>
      </c>
    </row>
    <row r="124" spans="1:4" ht="16.5" customHeight="1">
      <c r="A124" s="143"/>
      <c r="B124" s="46" t="s">
        <v>496</v>
      </c>
      <c r="C124" s="46">
        <v>1</v>
      </c>
      <c r="D124" s="46">
        <v>5</v>
      </c>
    </row>
    <row r="125" spans="1:4" ht="16.5" customHeight="1">
      <c r="A125" s="143"/>
      <c r="B125" s="46" t="s">
        <v>235</v>
      </c>
      <c r="C125" s="46">
        <v>2</v>
      </c>
      <c r="D125" s="46">
        <v>5</v>
      </c>
    </row>
    <row r="126" spans="1:4" ht="16.5" customHeight="1">
      <c r="A126" s="143"/>
      <c r="B126" s="46" t="s">
        <v>137</v>
      </c>
      <c r="C126" s="46">
        <v>1</v>
      </c>
      <c r="D126" s="46">
        <v>2</v>
      </c>
    </row>
    <row r="127" spans="1:4" ht="16.5" customHeight="1">
      <c r="A127" s="143"/>
      <c r="B127" s="46" t="s">
        <v>236</v>
      </c>
      <c r="C127" s="46">
        <v>1</v>
      </c>
      <c r="D127" s="46">
        <v>3</v>
      </c>
    </row>
    <row r="128" spans="1:4" ht="16.5" customHeight="1">
      <c r="A128" s="144"/>
      <c r="B128" s="46" t="s">
        <v>497</v>
      </c>
      <c r="C128" s="46">
        <v>1</v>
      </c>
      <c r="D128" s="46">
        <v>2</v>
      </c>
    </row>
    <row r="129" spans="1:4" ht="16.5" customHeight="1">
      <c r="A129" s="142" t="s">
        <v>62</v>
      </c>
      <c r="B129" s="46" t="s">
        <v>237</v>
      </c>
      <c r="C129" s="46">
        <v>1</v>
      </c>
      <c r="D129" s="46">
        <v>5</v>
      </c>
    </row>
    <row r="130" spans="1:4" ht="16.5" customHeight="1">
      <c r="A130" s="143"/>
      <c r="B130" s="46" t="s">
        <v>61</v>
      </c>
      <c r="C130" s="46">
        <v>3</v>
      </c>
      <c r="D130" s="46">
        <v>18</v>
      </c>
    </row>
    <row r="131" spans="1:4" ht="16.5" customHeight="1">
      <c r="A131" s="143"/>
      <c r="B131" s="46" t="s">
        <v>238</v>
      </c>
      <c r="C131" s="46">
        <v>1</v>
      </c>
      <c r="D131" s="46">
        <v>2</v>
      </c>
    </row>
    <row r="132" spans="1:4" ht="16.5" customHeight="1">
      <c r="A132" s="144"/>
      <c r="B132" s="46" t="s">
        <v>134</v>
      </c>
      <c r="C132" s="46">
        <v>1</v>
      </c>
      <c r="D132" s="46">
        <v>1</v>
      </c>
    </row>
    <row r="133" spans="1:4" ht="16.5" customHeight="1">
      <c r="A133" s="142" t="s">
        <v>58</v>
      </c>
      <c r="B133" s="46" t="s">
        <v>239</v>
      </c>
      <c r="C133" s="46">
        <v>1</v>
      </c>
      <c r="D133" s="46">
        <v>1</v>
      </c>
    </row>
    <row r="134" spans="1:4" ht="16.5" customHeight="1">
      <c r="A134" s="143"/>
      <c r="B134" s="46" t="s">
        <v>498</v>
      </c>
      <c r="C134" s="46">
        <v>1</v>
      </c>
      <c r="D134" s="46">
        <v>1</v>
      </c>
    </row>
    <row r="135" spans="1:4" ht="16.5" customHeight="1">
      <c r="A135" s="143"/>
      <c r="B135" s="46" t="s">
        <v>119</v>
      </c>
      <c r="C135" s="46">
        <v>1</v>
      </c>
      <c r="D135" s="46">
        <v>4</v>
      </c>
    </row>
    <row r="136" spans="1:4" ht="16.5" customHeight="1">
      <c r="A136" s="143"/>
      <c r="B136" s="46" t="s">
        <v>120</v>
      </c>
      <c r="C136" s="46">
        <v>2</v>
      </c>
      <c r="D136" s="46">
        <v>8</v>
      </c>
    </row>
    <row r="137" spans="1:4" ht="16.5" customHeight="1">
      <c r="A137" s="143"/>
      <c r="B137" s="46" t="s">
        <v>240</v>
      </c>
      <c r="C137" s="46">
        <v>1</v>
      </c>
      <c r="D137" s="46">
        <v>2</v>
      </c>
    </row>
    <row r="138" spans="1:4" ht="16.5" customHeight="1">
      <c r="A138" s="143"/>
      <c r="B138" s="46" t="s">
        <v>57</v>
      </c>
      <c r="C138" s="46">
        <v>1</v>
      </c>
      <c r="D138" s="46">
        <v>12</v>
      </c>
    </row>
    <row r="139" spans="1:4" ht="16.5" customHeight="1">
      <c r="A139" s="143"/>
      <c r="B139" s="46" t="s">
        <v>241</v>
      </c>
      <c r="C139" s="46">
        <v>1</v>
      </c>
      <c r="D139" s="46">
        <v>4</v>
      </c>
    </row>
    <row r="140" spans="1:4" ht="16.5" customHeight="1">
      <c r="A140" s="143"/>
      <c r="B140" s="46" t="s">
        <v>86</v>
      </c>
      <c r="C140" s="46">
        <v>9</v>
      </c>
      <c r="D140" s="46">
        <v>48</v>
      </c>
    </row>
    <row r="141" spans="1:4" ht="16.5" customHeight="1">
      <c r="A141" s="144"/>
      <c r="B141" s="46" t="s">
        <v>242</v>
      </c>
      <c r="C141" s="46">
        <v>1</v>
      </c>
      <c r="D141" s="46">
        <v>1</v>
      </c>
    </row>
    <row r="142" spans="1:4" ht="16.5" customHeight="1">
      <c r="A142" s="142" t="s">
        <v>71</v>
      </c>
      <c r="B142" s="46" t="s">
        <v>243</v>
      </c>
      <c r="C142" s="46">
        <v>1</v>
      </c>
      <c r="D142" s="46">
        <v>2</v>
      </c>
    </row>
    <row r="143" spans="1:4" ht="16.5" customHeight="1">
      <c r="A143" s="144"/>
      <c r="B143" s="46" t="s">
        <v>70</v>
      </c>
      <c r="C143" s="46">
        <v>2</v>
      </c>
      <c r="D143" s="46">
        <v>8</v>
      </c>
    </row>
    <row r="144" spans="1:4" ht="16.5" customHeight="1">
      <c r="A144" s="142" t="s">
        <v>40</v>
      </c>
      <c r="B144" s="46" t="s">
        <v>244</v>
      </c>
      <c r="C144" s="46">
        <v>1</v>
      </c>
      <c r="D144" s="46">
        <v>2</v>
      </c>
    </row>
    <row r="145" spans="1:4" ht="16.5" customHeight="1">
      <c r="A145" s="143"/>
      <c r="B145" s="46" t="s">
        <v>245</v>
      </c>
      <c r="C145" s="46">
        <v>1</v>
      </c>
      <c r="D145" s="46">
        <v>1</v>
      </c>
    </row>
    <row r="146" spans="1:4" ht="16.5" customHeight="1">
      <c r="A146" s="143"/>
      <c r="B146" s="46" t="s">
        <v>246</v>
      </c>
      <c r="C146" s="46">
        <v>1</v>
      </c>
      <c r="D146" s="46">
        <v>2</v>
      </c>
    </row>
    <row r="147" spans="1:4" ht="16.5" customHeight="1">
      <c r="A147" s="143"/>
      <c r="B147" s="46" t="s">
        <v>247</v>
      </c>
      <c r="C147" s="46">
        <v>1</v>
      </c>
      <c r="D147" s="46">
        <v>1</v>
      </c>
    </row>
    <row r="148" spans="1:4" ht="16.5" customHeight="1">
      <c r="A148" s="143"/>
      <c r="B148" s="46" t="s">
        <v>248</v>
      </c>
      <c r="C148" s="46">
        <v>2</v>
      </c>
      <c r="D148" s="46">
        <v>6</v>
      </c>
    </row>
    <row r="149" spans="1:4" ht="16.5" customHeight="1">
      <c r="A149" s="143"/>
      <c r="B149" s="46" t="s">
        <v>121</v>
      </c>
      <c r="C149" s="46">
        <v>1</v>
      </c>
      <c r="D149" s="46">
        <v>2</v>
      </c>
    </row>
    <row r="150" spans="1:4" ht="16.5" customHeight="1">
      <c r="A150" s="143"/>
      <c r="B150" s="46" t="s">
        <v>249</v>
      </c>
      <c r="C150" s="46">
        <v>1</v>
      </c>
      <c r="D150" s="46">
        <v>1</v>
      </c>
    </row>
    <row r="151" spans="1:4" ht="16.5" customHeight="1">
      <c r="A151" s="143"/>
      <c r="B151" s="46" t="s">
        <v>87</v>
      </c>
      <c r="C151" s="46">
        <v>13</v>
      </c>
      <c r="D151" s="46">
        <v>73</v>
      </c>
    </row>
    <row r="152" spans="1:4" ht="16.5" customHeight="1">
      <c r="A152" s="143"/>
      <c r="B152" s="46" t="s">
        <v>250</v>
      </c>
      <c r="C152" s="46">
        <v>2</v>
      </c>
      <c r="D152" s="46">
        <v>8</v>
      </c>
    </row>
    <row r="153" spans="1:4" ht="16.5" customHeight="1">
      <c r="A153" s="143"/>
      <c r="B153" s="46" t="s">
        <v>251</v>
      </c>
      <c r="C153" s="46">
        <v>1</v>
      </c>
      <c r="D153" s="46">
        <v>1</v>
      </c>
    </row>
    <row r="154" spans="1:4" ht="16.5" customHeight="1">
      <c r="A154" s="143"/>
      <c r="B154" s="46" t="s">
        <v>252</v>
      </c>
      <c r="C154" s="46">
        <v>1</v>
      </c>
      <c r="D154" s="46">
        <v>2</v>
      </c>
    </row>
    <row r="155" spans="1:4" ht="16.5" customHeight="1">
      <c r="A155" s="143"/>
      <c r="B155" s="46" t="s">
        <v>253</v>
      </c>
      <c r="C155" s="46">
        <v>1</v>
      </c>
      <c r="D155" s="46">
        <v>1</v>
      </c>
    </row>
    <row r="156" spans="1:4" ht="16.5" customHeight="1">
      <c r="A156" s="143"/>
      <c r="B156" s="46" t="s">
        <v>254</v>
      </c>
      <c r="C156" s="46">
        <v>1</v>
      </c>
      <c r="D156" s="46">
        <v>1</v>
      </c>
    </row>
    <row r="157" spans="1:4" ht="16.5" customHeight="1">
      <c r="A157" s="143"/>
      <c r="B157" s="46" t="s">
        <v>255</v>
      </c>
      <c r="C157" s="46">
        <v>1</v>
      </c>
      <c r="D157" s="46">
        <v>1</v>
      </c>
    </row>
    <row r="158" spans="1:4" ht="16.5" customHeight="1">
      <c r="A158" s="143"/>
      <c r="B158" s="46" t="s">
        <v>39</v>
      </c>
      <c r="C158" s="46">
        <v>5</v>
      </c>
      <c r="D158" s="46">
        <v>26</v>
      </c>
    </row>
    <row r="159" spans="1:4" ht="16.5" customHeight="1">
      <c r="A159" s="143"/>
      <c r="B159" s="46" t="s">
        <v>256</v>
      </c>
      <c r="C159" s="46">
        <v>4</v>
      </c>
      <c r="D159" s="46">
        <v>18</v>
      </c>
    </row>
    <row r="160" spans="1:4" ht="16.5" customHeight="1">
      <c r="A160" s="143"/>
      <c r="B160" s="46" t="s">
        <v>257</v>
      </c>
      <c r="C160" s="46">
        <v>1</v>
      </c>
      <c r="D160" s="46">
        <v>2</v>
      </c>
    </row>
    <row r="161" spans="1:4" ht="16.5" customHeight="1">
      <c r="A161" s="143"/>
      <c r="B161" s="46" t="s">
        <v>258</v>
      </c>
      <c r="C161" s="46">
        <v>1</v>
      </c>
      <c r="D161" s="46">
        <v>2</v>
      </c>
    </row>
    <row r="162" spans="1:4" ht="16.5" customHeight="1">
      <c r="A162" s="143"/>
      <c r="B162" s="46" t="s">
        <v>259</v>
      </c>
      <c r="C162" s="46">
        <v>1</v>
      </c>
      <c r="D162" s="46">
        <v>1</v>
      </c>
    </row>
    <row r="163" spans="1:4" ht="16.5" customHeight="1">
      <c r="A163" s="143"/>
      <c r="B163" s="46" t="s">
        <v>260</v>
      </c>
      <c r="C163" s="46">
        <v>2</v>
      </c>
      <c r="D163" s="46">
        <v>9</v>
      </c>
    </row>
    <row r="164" spans="1:4" ht="16.5" customHeight="1">
      <c r="A164" s="143"/>
      <c r="B164" s="46" t="s">
        <v>499</v>
      </c>
      <c r="C164" s="46">
        <v>1</v>
      </c>
      <c r="D164" s="46">
        <v>1</v>
      </c>
    </row>
    <row r="165" spans="1:4" ht="16.5" customHeight="1">
      <c r="A165" s="143"/>
      <c r="B165" s="46" t="s">
        <v>138</v>
      </c>
      <c r="C165" s="46">
        <v>1</v>
      </c>
      <c r="D165" s="46">
        <v>1</v>
      </c>
    </row>
    <row r="166" spans="1:4" ht="16.5" customHeight="1">
      <c r="A166" s="143"/>
      <c r="B166" s="46" t="s">
        <v>261</v>
      </c>
      <c r="C166" s="46">
        <v>1</v>
      </c>
      <c r="D166" s="46">
        <v>5</v>
      </c>
    </row>
    <row r="167" spans="1:4" ht="16.5" customHeight="1">
      <c r="A167" s="143"/>
      <c r="B167" s="46" t="s">
        <v>262</v>
      </c>
      <c r="C167" s="46">
        <v>1</v>
      </c>
      <c r="D167" s="46">
        <v>2</v>
      </c>
    </row>
    <row r="168" spans="1:4" ht="16.5" customHeight="1">
      <c r="A168" s="143"/>
      <c r="B168" s="46" t="s">
        <v>263</v>
      </c>
      <c r="C168" s="46">
        <v>1</v>
      </c>
      <c r="D168" s="46">
        <v>1</v>
      </c>
    </row>
    <row r="169" spans="1:4" ht="16.5" customHeight="1">
      <c r="A169" s="144"/>
      <c r="B169" s="46" t="s">
        <v>264</v>
      </c>
      <c r="C169" s="46">
        <v>1</v>
      </c>
      <c r="D169" s="46">
        <v>1</v>
      </c>
    </row>
    <row r="170" spans="1:4" ht="16.5" customHeight="1">
      <c r="A170" s="142" t="s">
        <v>65</v>
      </c>
      <c r="B170" s="46" t="s">
        <v>113</v>
      </c>
      <c r="C170" s="46">
        <v>2</v>
      </c>
      <c r="D170" s="46">
        <v>4</v>
      </c>
    </row>
    <row r="171" spans="1:4" ht="16.5" customHeight="1">
      <c r="A171" s="143"/>
      <c r="B171" s="46" t="s">
        <v>265</v>
      </c>
      <c r="C171" s="46">
        <v>1</v>
      </c>
      <c r="D171" s="46">
        <v>2</v>
      </c>
    </row>
    <row r="172" spans="1:4" ht="16.5" customHeight="1">
      <c r="A172" s="143"/>
      <c r="B172" s="46" t="s">
        <v>266</v>
      </c>
      <c r="C172" s="46">
        <v>1</v>
      </c>
      <c r="D172" s="46">
        <v>1</v>
      </c>
    </row>
    <row r="173" spans="1:4" ht="16.5" customHeight="1">
      <c r="A173" s="143"/>
      <c r="B173" s="46" t="s">
        <v>115</v>
      </c>
      <c r="C173" s="46">
        <v>1</v>
      </c>
      <c r="D173" s="46">
        <v>2</v>
      </c>
    </row>
    <row r="174" spans="1:4" ht="16.5" customHeight="1">
      <c r="A174" s="143"/>
      <c r="B174" s="46" t="s">
        <v>267</v>
      </c>
      <c r="C174" s="46">
        <v>1</v>
      </c>
      <c r="D174" s="46">
        <v>2</v>
      </c>
    </row>
    <row r="175" spans="1:4" ht="16.5" customHeight="1">
      <c r="A175" s="143"/>
      <c r="B175" s="46" t="s">
        <v>268</v>
      </c>
      <c r="C175" s="46">
        <v>1</v>
      </c>
      <c r="D175" s="46">
        <v>1</v>
      </c>
    </row>
    <row r="176" spans="1:4" ht="16.5" customHeight="1">
      <c r="A176" s="143"/>
      <c r="B176" s="46" t="s">
        <v>269</v>
      </c>
      <c r="C176" s="46">
        <v>1</v>
      </c>
      <c r="D176" s="46">
        <v>2</v>
      </c>
    </row>
    <row r="177" spans="1:4" ht="16.5" customHeight="1">
      <c r="A177" s="143"/>
      <c r="B177" s="46" t="s">
        <v>270</v>
      </c>
      <c r="C177" s="46">
        <v>1</v>
      </c>
      <c r="D177" s="46">
        <v>5</v>
      </c>
    </row>
    <row r="178" spans="1:4" ht="16.5" customHeight="1">
      <c r="A178" s="143"/>
      <c r="B178" s="46" t="s">
        <v>72</v>
      </c>
      <c r="C178" s="46">
        <v>4</v>
      </c>
      <c r="D178" s="46">
        <v>11</v>
      </c>
    </row>
    <row r="179" spans="1:4" ht="16.5" customHeight="1">
      <c r="A179" s="143"/>
      <c r="B179" s="46" t="s">
        <v>271</v>
      </c>
      <c r="C179" s="46">
        <v>1</v>
      </c>
      <c r="D179" s="46">
        <v>4</v>
      </c>
    </row>
    <row r="180" spans="1:4" ht="16.5" customHeight="1">
      <c r="A180" s="143"/>
      <c r="B180" s="46" t="s">
        <v>272</v>
      </c>
      <c r="C180" s="46">
        <v>1</v>
      </c>
      <c r="D180" s="46">
        <v>1</v>
      </c>
    </row>
    <row r="181" spans="1:4" ht="16.5" customHeight="1">
      <c r="A181" s="143"/>
      <c r="B181" s="46" t="s">
        <v>273</v>
      </c>
      <c r="C181" s="46">
        <v>1</v>
      </c>
      <c r="D181" s="46">
        <v>5</v>
      </c>
    </row>
    <row r="182" spans="1:4" ht="16.5" customHeight="1">
      <c r="A182" s="143"/>
      <c r="B182" s="46" t="s">
        <v>274</v>
      </c>
      <c r="C182" s="46">
        <v>1</v>
      </c>
      <c r="D182" s="46">
        <v>3</v>
      </c>
    </row>
    <row r="183" spans="1:4" ht="16.5" customHeight="1">
      <c r="A183" s="143"/>
      <c r="B183" s="46" t="s">
        <v>275</v>
      </c>
      <c r="C183" s="46">
        <v>2</v>
      </c>
      <c r="D183" s="46">
        <v>12</v>
      </c>
    </row>
    <row r="184" spans="1:4" ht="16.5" customHeight="1">
      <c r="A184" s="143"/>
      <c r="B184" s="46" t="s">
        <v>276</v>
      </c>
      <c r="C184" s="46">
        <v>1</v>
      </c>
      <c r="D184" s="46">
        <v>3</v>
      </c>
    </row>
    <row r="185" spans="1:4" ht="16.5" customHeight="1">
      <c r="A185" s="143"/>
      <c r="B185" s="46" t="s">
        <v>64</v>
      </c>
      <c r="C185" s="46">
        <v>1</v>
      </c>
      <c r="D185" s="46">
        <v>3</v>
      </c>
    </row>
    <row r="186" spans="1:4" ht="16.5" customHeight="1">
      <c r="A186" s="143"/>
      <c r="B186" s="46" t="s">
        <v>277</v>
      </c>
      <c r="C186" s="46">
        <v>1</v>
      </c>
      <c r="D186" s="46">
        <v>1</v>
      </c>
    </row>
    <row r="187" spans="1:4" ht="16.5" customHeight="1">
      <c r="A187" s="143"/>
      <c r="B187" s="46" t="s">
        <v>278</v>
      </c>
      <c r="C187" s="46">
        <v>4</v>
      </c>
      <c r="D187" s="46">
        <v>8</v>
      </c>
    </row>
    <row r="188" spans="1:4" ht="16.5" customHeight="1">
      <c r="A188" s="143"/>
      <c r="B188" s="46" t="s">
        <v>279</v>
      </c>
      <c r="C188" s="46">
        <v>2</v>
      </c>
      <c r="D188" s="46">
        <v>8</v>
      </c>
    </row>
    <row r="189" spans="1:4" ht="16.5" customHeight="1">
      <c r="A189" s="143"/>
      <c r="B189" s="46" t="s">
        <v>280</v>
      </c>
      <c r="C189" s="46">
        <v>1</v>
      </c>
      <c r="D189" s="46">
        <v>2</v>
      </c>
    </row>
    <row r="190" spans="1:4" ht="16.5" customHeight="1">
      <c r="A190" s="143"/>
      <c r="B190" s="46" t="s">
        <v>96</v>
      </c>
      <c r="C190" s="46">
        <v>44</v>
      </c>
      <c r="D190" s="46">
        <v>199</v>
      </c>
    </row>
    <row r="191" spans="1:4" ht="16.5" customHeight="1">
      <c r="A191" s="143"/>
      <c r="B191" s="46" t="s">
        <v>75</v>
      </c>
      <c r="C191" s="46">
        <v>2</v>
      </c>
      <c r="D191" s="46">
        <v>14</v>
      </c>
    </row>
    <row r="192" spans="1:4" ht="16.5" customHeight="1">
      <c r="A192" s="143"/>
      <c r="B192" s="46" t="s">
        <v>281</v>
      </c>
      <c r="C192" s="46">
        <v>1</v>
      </c>
      <c r="D192" s="46">
        <v>6</v>
      </c>
    </row>
    <row r="193" spans="1:4" ht="16.5" customHeight="1">
      <c r="A193" s="143"/>
      <c r="B193" s="46" t="s">
        <v>282</v>
      </c>
      <c r="C193" s="46">
        <v>1</v>
      </c>
      <c r="D193" s="46">
        <v>3</v>
      </c>
    </row>
    <row r="194" spans="1:4" ht="16.5" customHeight="1">
      <c r="A194" s="143"/>
      <c r="B194" s="46" t="s">
        <v>283</v>
      </c>
      <c r="C194" s="46">
        <v>1</v>
      </c>
      <c r="D194" s="46">
        <v>1</v>
      </c>
    </row>
    <row r="195" spans="1:4" ht="16.5" customHeight="1">
      <c r="A195" s="143"/>
      <c r="B195" s="46" t="s">
        <v>284</v>
      </c>
      <c r="C195" s="46">
        <v>1</v>
      </c>
      <c r="D195" s="46">
        <v>2</v>
      </c>
    </row>
    <row r="196" spans="1:4" ht="16.5" customHeight="1">
      <c r="A196" s="143"/>
      <c r="B196" s="46" t="s">
        <v>285</v>
      </c>
      <c r="C196" s="46">
        <v>1</v>
      </c>
      <c r="D196" s="46">
        <v>1</v>
      </c>
    </row>
    <row r="197" spans="1:4" ht="16.5" customHeight="1">
      <c r="A197" s="144"/>
      <c r="B197" s="46" t="s">
        <v>286</v>
      </c>
      <c r="C197" s="46">
        <v>3</v>
      </c>
      <c r="D197" s="46">
        <v>6</v>
      </c>
    </row>
    <row r="198" spans="1:4" ht="16.5" customHeight="1">
      <c r="A198" s="142" t="s">
        <v>69</v>
      </c>
      <c r="B198" s="46" t="s">
        <v>287</v>
      </c>
      <c r="C198" s="46">
        <v>1</v>
      </c>
      <c r="D198" s="46">
        <v>5</v>
      </c>
    </row>
    <row r="199" spans="1:4" ht="16.5" customHeight="1">
      <c r="A199" s="144"/>
      <c r="B199" s="46" t="s">
        <v>68</v>
      </c>
      <c r="C199" s="46">
        <v>4</v>
      </c>
      <c r="D199" s="46">
        <v>26</v>
      </c>
    </row>
    <row r="200" spans="1:4" ht="16.5" customHeight="1">
      <c r="A200" s="142" t="s">
        <v>101</v>
      </c>
      <c r="B200" s="46" t="s">
        <v>288</v>
      </c>
      <c r="C200" s="46">
        <v>1</v>
      </c>
      <c r="D200" s="46">
        <v>1</v>
      </c>
    </row>
    <row r="201" spans="1:4" ht="16.5" customHeight="1">
      <c r="A201" s="143"/>
      <c r="B201" s="46" t="s">
        <v>289</v>
      </c>
      <c r="C201" s="46">
        <v>1</v>
      </c>
      <c r="D201" s="46">
        <v>1</v>
      </c>
    </row>
    <row r="202" spans="1:4" ht="16.5" customHeight="1">
      <c r="A202" s="143"/>
      <c r="B202" s="46" t="s">
        <v>290</v>
      </c>
      <c r="C202" s="46">
        <v>1</v>
      </c>
      <c r="D202" s="46">
        <v>1</v>
      </c>
    </row>
    <row r="203" spans="1:4" ht="16.5" customHeight="1">
      <c r="A203" s="143"/>
      <c r="B203" s="46" t="s">
        <v>291</v>
      </c>
      <c r="C203" s="46">
        <v>3</v>
      </c>
      <c r="D203" s="46">
        <v>7</v>
      </c>
    </row>
    <row r="204" spans="1:4" ht="16.5" customHeight="1">
      <c r="A204" s="143"/>
      <c r="B204" s="46" t="s">
        <v>292</v>
      </c>
      <c r="C204" s="46">
        <v>1</v>
      </c>
      <c r="D204" s="46">
        <v>1</v>
      </c>
    </row>
    <row r="205" spans="1:4" ht="16.5" customHeight="1">
      <c r="A205" s="144"/>
      <c r="B205" s="46" t="s">
        <v>293</v>
      </c>
      <c r="C205" s="46">
        <v>1</v>
      </c>
      <c r="D205" s="46">
        <v>2</v>
      </c>
    </row>
    <row r="206" spans="1:4" ht="16.5" customHeight="1">
      <c r="A206" s="26" t="s">
        <v>100</v>
      </c>
      <c r="B206" s="46" t="s">
        <v>294</v>
      </c>
      <c r="C206" s="46">
        <v>1</v>
      </c>
      <c r="D206" s="46">
        <v>6</v>
      </c>
    </row>
    <row r="207" spans="1:4" ht="16.5" customHeight="1">
      <c r="A207" s="142" t="s">
        <v>85</v>
      </c>
      <c r="B207" s="46" t="s">
        <v>295</v>
      </c>
      <c r="C207" s="46">
        <v>1</v>
      </c>
      <c r="D207" s="46">
        <v>1</v>
      </c>
    </row>
    <row r="208" spans="1:4" ht="16.5" customHeight="1">
      <c r="A208" s="143"/>
      <c r="B208" s="46" t="s">
        <v>296</v>
      </c>
      <c r="C208" s="46">
        <v>2</v>
      </c>
      <c r="D208" s="46">
        <v>5</v>
      </c>
    </row>
    <row r="209" spans="1:4" ht="16.5" customHeight="1">
      <c r="A209" s="143"/>
      <c r="B209" s="46" t="s">
        <v>297</v>
      </c>
      <c r="C209" s="46">
        <v>1</v>
      </c>
      <c r="D209" s="46">
        <v>1</v>
      </c>
    </row>
    <row r="210" spans="1:4" ht="16.5" customHeight="1">
      <c r="A210" s="143"/>
      <c r="B210" s="46" t="s">
        <v>298</v>
      </c>
      <c r="C210" s="46">
        <v>1</v>
      </c>
      <c r="D210" s="46">
        <v>3</v>
      </c>
    </row>
    <row r="211" spans="1:4" ht="16.5" customHeight="1">
      <c r="A211" s="143"/>
      <c r="B211" s="46" t="s">
        <v>299</v>
      </c>
      <c r="C211" s="46">
        <v>1</v>
      </c>
      <c r="D211" s="46">
        <v>2</v>
      </c>
    </row>
    <row r="212" spans="1:4" ht="16.5" customHeight="1">
      <c r="A212" s="143"/>
      <c r="B212" s="46" t="s">
        <v>300</v>
      </c>
      <c r="C212" s="46">
        <v>1</v>
      </c>
      <c r="D212" s="46">
        <v>7</v>
      </c>
    </row>
    <row r="213" spans="1:4" ht="16.5" customHeight="1">
      <c r="A213" s="143"/>
      <c r="B213" s="46" t="s">
        <v>301</v>
      </c>
      <c r="C213" s="46">
        <v>1</v>
      </c>
      <c r="D213" s="46">
        <v>2</v>
      </c>
    </row>
    <row r="214" spans="1:4" ht="16.5" customHeight="1">
      <c r="A214" s="143"/>
      <c r="B214" s="46" t="s">
        <v>302</v>
      </c>
      <c r="C214" s="46">
        <v>1</v>
      </c>
      <c r="D214" s="46">
        <v>1</v>
      </c>
    </row>
    <row r="215" spans="1:4" ht="16.5" customHeight="1">
      <c r="A215" s="143"/>
      <c r="B215" s="46" t="s">
        <v>303</v>
      </c>
      <c r="C215" s="46">
        <v>4</v>
      </c>
      <c r="D215" s="46">
        <v>14</v>
      </c>
    </row>
    <row r="216" spans="1:4" ht="16.5" customHeight="1">
      <c r="A216" s="143"/>
      <c r="B216" s="46" t="s">
        <v>500</v>
      </c>
      <c r="C216" s="46">
        <v>1</v>
      </c>
      <c r="D216" s="46">
        <v>2</v>
      </c>
    </row>
    <row r="217" spans="1:4" ht="16.5" customHeight="1">
      <c r="A217" s="143"/>
      <c r="B217" s="46" t="s">
        <v>304</v>
      </c>
      <c r="C217" s="46">
        <v>1</v>
      </c>
      <c r="D217" s="46">
        <v>1</v>
      </c>
    </row>
    <row r="218" spans="1:4" ht="16.5" customHeight="1">
      <c r="A218" s="143"/>
      <c r="B218" s="46" t="s">
        <v>305</v>
      </c>
      <c r="C218" s="46">
        <v>1</v>
      </c>
      <c r="D218" s="46">
        <v>1</v>
      </c>
    </row>
    <row r="219" spans="1:4" ht="16.5" customHeight="1">
      <c r="A219" s="143"/>
      <c r="B219" s="46" t="s">
        <v>306</v>
      </c>
      <c r="C219" s="46">
        <v>1</v>
      </c>
      <c r="D219" s="46">
        <v>4</v>
      </c>
    </row>
    <row r="220" spans="1:4" ht="16.5" customHeight="1">
      <c r="A220" s="143"/>
      <c r="B220" s="46" t="s">
        <v>307</v>
      </c>
      <c r="C220" s="46">
        <v>1</v>
      </c>
      <c r="D220" s="46">
        <v>1</v>
      </c>
    </row>
    <row r="221" spans="1:4" ht="16.5" customHeight="1">
      <c r="A221" s="143"/>
      <c r="B221" s="46" t="s">
        <v>308</v>
      </c>
      <c r="C221" s="46">
        <v>1</v>
      </c>
      <c r="D221" s="46">
        <v>2</v>
      </c>
    </row>
    <row r="222" spans="1:4" ht="16.5" customHeight="1">
      <c r="A222" s="143"/>
      <c r="B222" s="46" t="s">
        <v>309</v>
      </c>
      <c r="C222" s="46">
        <v>1</v>
      </c>
      <c r="D222" s="46">
        <v>5</v>
      </c>
    </row>
    <row r="223" spans="1:4" ht="16.5" customHeight="1">
      <c r="A223" s="143"/>
      <c r="B223" s="46" t="s">
        <v>310</v>
      </c>
      <c r="C223" s="46">
        <v>2</v>
      </c>
      <c r="D223" s="46">
        <v>4</v>
      </c>
    </row>
    <row r="224" spans="1:4" ht="16.5" customHeight="1">
      <c r="A224" s="143"/>
      <c r="B224" s="46" t="s">
        <v>311</v>
      </c>
      <c r="C224" s="46">
        <v>2</v>
      </c>
      <c r="D224" s="46">
        <v>8</v>
      </c>
    </row>
    <row r="225" spans="1:4" ht="16.5" customHeight="1">
      <c r="A225" s="143"/>
      <c r="B225" s="46" t="s">
        <v>84</v>
      </c>
      <c r="C225" s="46">
        <v>19</v>
      </c>
      <c r="D225" s="46">
        <v>76</v>
      </c>
    </row>
    <row r="226" spans="1:4" ht="16.5" customHeight="1">
      <c r="A226" s="143"/>
      <c r="B226" s="46" t="s">
        <v>312</v>
      </c>
      <c r="C226" s="46">
        <v>1</v>
      </c>
      <c r="D226" s="46">
        <v>1</v>
      </c>
    </row>
    <row r="227" spans="1:4" ht="16.5" customHeight="1">
      <c r="A227" s="143"/>
      <c r="B227" s="46" t="s">
        <v>135</v>
      </c>
      <c r="C227" s="46">
        <v>3</v>
      </c>
      <c r="D227" s="46">
        <v>3</v>
      </c>
    </row>
    <row r="228" spans="1:4" ht="16.5" customHeight="1">
      <c r="A228" s="143"/>
      <c r="B228" s="46" t="s">
        <v>136</v>
      </c>
      <c r="C228" s="46">
        <v>2</v>
      </c>
      <c r="D228" s="46">
        <v>5</v>
      </c>
    </row>
    <row r="229" spans="1:4" ht="16.5" customHeight="1">
      <c r="A229" s="143"/>
      <c r="B229" s="46" t="s">
        <v>313</v>
      </c>
      <c r="C229" s="46">
        <v>2</v>
      </c>
      <c r="D229" s="46">
        <v>6</v>
      </c>
    </row>
    <row r="230" spans="1:4" ht="16.5" customHeight="1">
      <c r="A230" s="143"/>
      <c r="B230" s="46" t="s">
        <v>314</v>
      </c>
      <c r="C230" s="46">
        <v>1</v>
      </c>
      <c r="D230" s="46">
        <v>1</v>
      </c>
    </row>
    <row r="231" spans="1:4" ht="16.5" customHeight="1">
      <c r="A231" s="143"/>
      <c r="B231" s="46" t="s">
        <v>315</v>
      </c>
      <c r="C231" s="46">
        <v>1</v>
      </c>
      <c r="D231" s="46">
        <v>1</v>
      </c>
    </row>
    <row r="232" spans="1:4" ht="16.5" customHeight="1">
      <c r="A232" s="143"/>
      <c r="B232" s="46" t="s">
        <v>316</v>
      </c>
      <c r="C232" s="46">
        <v>1</v>
      </c>
      <c r="D232" s="46">
        <v>2</v>
      </c>
    </row>
    <row r="233" spans="1:4" ht="16.5" customHeight="1">
      <c r="A233" s="143"/>
      <c r="B233" s="46" t="s">
        <v>317</v>
      </c>
      <c r="C233" s="46">
        <v>1</v>
      </c>
      <c r="D233" s="46">
        <v>5</v>
      </c>
    </row>
    <row r="234" spans="1:4" ht="16.5" customHeight="1">
      <c r="A234" s="143"/>
      <c r="B234" s="46" t="s">
        <v>318</v>
      </c>
      <c r="C234" s="46">
        <v>1</v>
      </c>
      <c r="D234" s="46">
        <v>1</v>
      </c>
    </row>
    <row r="235" spans="1:4" ht="16.5" customHeight="1">
      <c r="A235" s="143"/>
      <c r="B235" s="46" t="s">
        <v>319</v>
      </c>
      <c r="C235" s="46">
        <v>1</v>
      </c>
      <c r="D235" s="46">
        <v>1</v>
      </c>
    </row>
    <row r="236" spans="1:4" ht="16.5" customHeight="1">
      <c r="A236" s="143"/>
      <c r="B236" s="46" t="s">
        <v>320</v>
      </c>
      <c r="C236" s="46">
        <v>1</v>
      </c>
      <c r="D236" s="46">
        <v>1</v>
      </c>
    </row>
    <row r="237" spans="1:4" ht="16.5" customHeight="1">
      <c r="A237" s="143"/>
      <c r="B237" s="46" t="s">
        <v>321</v>
      </c>
      <c r="C237" s="46">
        <v>1</v>
      </c>
      <c r="D237" s="46">
        <v>1</v>
      </c>
    </row>
    <row r="238" spans="1:4" ht="16.5" customHeight="1">
      <c r="A238" s="143"/>
      <c r="B238" s="46" t="s">
        <v>322</v>
      </c>
      <c r="C238" s="46">
        <v>1</v>
      </c>
      <c r="D238" s="46">
        <v>1</v>
      </c>
    </row>
    <row r="239" spans="1:4" ht="16.5" customHeight="1">
      <c r="A239" s="143"/>
      <c r="B239" s="46" t="s">
        <v>323</v>
      </c>
      <c r="C239" s="46">
        <v>1</v>
      </c>
      <c r="D239" s="46">
        <v>1</v>
      </c>
    </row>
    <row r="240" spans="1:4" ht="16.5" customHeight="1">
      <c r="A240" s="144"/>
      <c r="B240" s="46" t="s">
        <v>324</v>
      </c>
      <c r="C240" s="46">
        <v>1</v>
      </c>
      <c r="D240" s="46">
        <v>1</v>
      </c>
    </row>
    <row r="241" spans="1:4" ht="16.5" customHeight="1">
      <c r="A241" s="142" t="s">
        <v>44</v>
      </c>
      <c r="B241" s="46" t="s">
        <v>325</v>
      </c>
      <c r="C241" s="46">
        <v>1</v>
      </c>
      <c r="D241" s="46">
        <v>1</v>
      </c>
    </row>
    <row r="242" spans="1:4" ht="16.5" customHeight="1">
      <c r="A242" s="143"/>
      <c r="B242" s="46" t="s">
        <v>326</v>
      </c>
      <c r="C242" s="46">
        <v>2</v>
      </c>
      <c r="D242" s="46">
        <v>7</v>
      </c>
    </row>
    <row r="243" spans="1:4" ht="16.5" customHeight="1">
      <c r="A243" s="143"/>
      <c r="B243" s="46" t="s">
        <v>118</v>
      </c>
      <c r="C243" s="46">
        <v>3</v>
      </c>
      <c r="D243" s="46">
        <v>18</v>
      </c>
    </row>
    <row r="244" spans="1:4" ht="16.5" customHeight="1">
      <c r="A244" s="143"/>
      <c r="B244" s="46" t="s">
        <v>327</v>
      </c>
      <c r="C244" s="46">
        <v>2</v>
      </c>
      <c r="D244" s="46">
        <v>6</v>
      </c>
    </row>
    <row r="245" spans="1:4" ht="16.5" customHeight="1">
      <c r="A245" s="143"/>
      <c r="B245" s="46" t="s">
        <v>328</v>
      </c>
      <c r="C245" s="46">
        <v>1</v>
      </c>
      <c r="D245" s="46">
        <v>1</v>
      </c>
    </row>
    <row r="246" spans="1:4" ht="16.5" customHeight="1">
      <c r="A246" s="143"/>
      <c r="B246" s="46" t="s">
        <v>329</v>
      </c>
      <c r="C246" s="46">
        <v>1</v>
      </c>
      <c r="D246" s="46">
        <v>1</v>
      </c>
    </row>
    <row r="247" spans="1:4" ht="16.5" customHeight="1">
      <c r="A247" s="143"/>
      <c r="B247" s="46" t="s">
        <v>330</v>
      </c>
      <c r="C247" s="46">
        <v>1</v>
      </c>
      <c r="D247" s="46">
        <v>4</v>
      </c>
    </row>
    <row r="248" spans="1:4" ht="16.5" customHeight="1">
      <c r="A248" s="143"/>
      <c r="B248" s="46" t="s">
        <v>331</v>
      </c>
      <c r="C248" s="46">
        <v>2</v>
      </c>
      <c r="D248" s="46">
        <v>2</v>
      </c>
    </row>
    <row r="249" spans="1:4" ht="16.5" customHeight="1">
      <c r="A249" s="143"/>
      <c r="B249" s="46" t="s">
        <v>332</v>
      </c>
      <c r="C249" s="46">
        <v>3</v>
      </c>
      <c r="D249" s="46">
        <v>5</v>
      </c>
    </row>
    <row r="250" spans="1:4" ht="16.5" customHeight="1">
      <c r="A250" s="143"/>
      <c r="B250" s="46" t="s">
        <v>333</v>
      </c>
      <c r="C250" s="46">
        <v>1</v>
      </c>
      <c r="D250" s="46">
        <v>1</v>
      </c>
    </row>
    <row r="251" spans="1:4" ht="16.5" customHeight="1">
      <c r="A251" s="143"/>
      <c r="B251" s="46" t="s">
        <v>334</v>
      </c>
      <c r="C251" s="46">
        <v>6</v>
      </c>
      <c r="D251" s="46">
        <v>22</v>
      </c>
    </row>
    <row r="252" spans="1:4" ht="16.5" customHeight="1">
      <c r="A252" s="143"/>
      <c r="B252" s="46" t="s">
        <v>335</v>
      </c>
      <c r="C252" s="46">
        <v>1</v>
      </c>
      <c r="D252" s="46">
        <v>2</v>
      </c>
    </row>
    <row r="253" spans="1:4" ht="16.5" customHeight="1">
      <c r="A253" s="143"/>
      <c r="B253" s="46" t="s">
        <v>336</v>
      </c>
      <c r="C253" s="46">
        <v>1</v>
      </c>
      <c r="D253" s="46">
        <v>3</v>
      </c>
    </row>
    <row r="254" spans="1:4" ht="16.5" customHeight="1">
      <c r="A254" s="143"/>
      <c r="B254" s="46" t="s">
        <v>43</v>
      </c>
      <c r="C254" s="46">
        <v>2</v>
      </c>
      <c r="D254" s="46">
        <v>9</v>
      </c>
    </row>
    <row r="255" spans="1:4" ht="16.5" customHeight="1">
      <c r="A255" s="143"/>
      <c r="B255" s="46" t="s">
        <v>337</v>
      </c>
      <c r="C255" s="46">
        <v>2</v>
      </c>
      <c r="D255" s="46">
        <v>3</v>
      </c>
    </row>
    <row r="256" spans="1:4" ht="16.5" customHeight="1">
      <c r="A256" s="143"/>
      <c r="B256" s="46" t="s">
        <v>338</v>
      </c>
      <c r="C256" s="46">
        <v>1</v>
      </c>
      <c r="D256" s="46">
        <v>4</v>
      </c>
    </row>
    <row r="257" spans="1:4" ht="16.5" customHeight="1">
      <c r="A257" s="143"/>
      <c r="B257" s="46" t="s">
        <v>132</v>
      </c>
      <c r="C257" s="46">
        <v>1</v>
      </c>
      <c r="D257" s="46">
        <v>1</v>
      </c>
    </row>
    <row r="258" spans="1:4" ht="16.5" customHeight="1">
      <c r="A258" s="143"/>
      <c r="B258" s="46" t="s">
        <v>339</v>
      </c>
      <c r="C258" s="46">
        <v>1</v>
      </c>
      <c r="D258" s="46">
        <v>2</v>
      </c>
    </row>
    <row r="259" spans="1:4" ht="16.5" customHeight="1">
      <c r="A259" s="143"/>
      <c r="B259" s="46" t="s">
        <v>340</v>
      </c>
      <c r="C259" s="46">
        <v>1</v>
      </c>
      <c r="D259" s="46">
        <v>1</v>
      </c>
    </row>
    <row r="260" spans="1:4" ht="16.5" customHeight="1">
      <c r="A260" s="143"/>
      <c r="B260" s="46" t="s">
        <v>139</v>
      </c>
      <c r="C260" s="46">
        <v>2</v>
      </c>
      <c r="D260" s="46">
        <v>13</v>
      </c>
    </row>
    <row r="261" spans="1:4" ht="16.5" customHeight="1">
      <c r="A261" s="143"/>
      <c r="B261" s="46" t="s">
        <v>341</v>
      </c>
      <c r="C261" s="46">
        <v>1</v>
      </c>
      <c r="D261" s="46">
        <v>1</v>
      </c>
    </row>
    <row r="262" spans="1:4" ht="16.5" customHeight="1">
      <c r="A262" s="143"/>
      <c r="B262" s="46" t="s">
        <v>342</v>
      </c>
      <c r="C262" s="46">
        <v>1</v>
      </c>
      <c r="D262" s="46">
        <v>4</v>
      </c>
    </row>
    <row r="263" spans="1:4" ht="16.5" customHeight="1">
      <c r="A263" s="144"/>
      <c r="B263" s="46" t="s">
        <v>343</v>
      </c>
      <c r="C263" s="46">
        <v>1</v>
      </c>
      <c r="D263" s="46">
        <v>2</v>
      </c>
    </row>
    <row r="264" spans="1:4" ht="16.5" customHeight="1">
      <c r="A264" s="142" t="s">
        <v>50</v>
      </c>
      <c r="B264" s="46" t="s">
        <v>49</v>
      </c>
      <c r="C264" s="46">
        <v>3</v>
      </c>
      <c r="D264" s="46">
        <v>15</v>
      </c>
    </row>
    <row r="265" spans="1:4" ht="16.5" customHeight="1">
      <c r="A265" s="144"/>
      <c r="B265" s="46" t="s">
        <v>501</v>
      </c>
      <c r="C265" s="46">
        <v>1</v>
      </c>
      <c r="D265" s="46">
        <v>4</v>
      </c>
    </row>
    <row r="266" spans="1:4" ht="16.5" customHeight="1">
      <c r="A266" s="142" t="s">
        <v>52</v>
      </c>
      <c r="B266" s="46" t="s">
        <v>344</v>
      </c>
      <c r="C266" s="46">
        <v>1</v>
      </c>
      <c r="D266" s="46">
        <v>1</v>
      </c>
    </row>
    <row r="267" spans="1:4" ht="16.5" customHeight="1">
      <c r="A267" s="143"/>
      <c r="B267" s="46" t="s">
        <v>345</v>
      </c>
      <c r="C267" s="46">
        <v>1</v>
      </c>
      <c r="D267" s="46">
        <v>2</v>
      </c>
    </row>
    <row r="268" spans="1:4" ht="16.5" customHeight="1">
      <c r="A268" s="143"/>
      <c r="B268" s="46" t="s">
        <v>346</v>
      </c>
      <c r="C268" s="46">
        <v>1</v>
      </c>
      <c r="D268" s="46">
        <v>2</v>
      </c>
    </row>
    <row r="269" spans="1:4" ht="16.5" customHeight="1">
      <c r="A269" s="143"/>
      <c r="B269" s="46" t="s">
        <v>347</v>
      </c>
      <c r="C269" s="46">
        <v>1</v>
      </c>
      <c r="D269" s="46">
        <v>3</v>
      </c>
    </row>
    <row r="270" spans="1:4" ht="16.5" customHeight="1">
      <c r="A270" s="143"/>
      <c r="B270" s="46" t="s">
        <v>348</v>
      </c>
      <c r="C270" s="46">
        <v>2</v>
      </c>
      <c r="D270" s="46">
        <v>7</v>
      </c>
    </row>
    <row r="271" spans="1:4" ht="16.5" customHeight="1">
      <c r="A271" s="143"/>
      <c r="B271" s="46" t="s">
        <v>349</v>
      </c>
      <c r="C271" s="46">
        <v>1</v>
      </c>
      <c r="D271" s="46">
        <v>2</v>
      </c>
    </row>
    <row r="272" spans="1:4" ht="16.5" customHeight="1">
      <c r="A272" s="143"/>
      <c r="B272" s="46" t="s">
        <v>114</v>
      </c>
      <c r="C272" s="46">
        <v>2</v>
      </c>
      <c r="D272" s="46">
        <v>2</v>
      </c>
    </row>
    <row r="273" spans="1:4" ht="16.5" customHeight="1">
      <c r="A273" s="143"/>
      <c r="B273" s="46" t="s">
        <v>350</v>
      </c>
      <c r="C273" s="46">
        <v>1</v>
      </c>
      <c r="D273" s="46">
        <v>2</v>
      </c>
    </row>
    <row r="274" spans="1:4" ht="16.5" customHeight="1">
      <c r="A274" s="143"/>
      <c r="B274" s="46" t="s">
        <v>351</v>
      </c>
      <c r="C274" s="46">
        <v>1</v>
      </c>
      <c r="D274" s="46">
        <v>1</v>
      </c>
    </row>
    <row r="275" spans="1:4" ht="16.5" customHeight="1">
      <c r="A275" s="143"/>
      <c r="B275" s="46" t="s">
        <v>352</v>
      </c>
      <c r="C275" s="46">
        <v>1</v>
      </c>
      <c r="D275" s="46">
        <v>1</v>
      </c>
    </row>
    <row r="276" spans="1:4" ht="16.5" customHeight="1">
      <c r="A276" s="143"/>
      <c r="B276" s="46" t="s">
        <v>353</v>
      </c>
      <c r="C276" s="46">
        <v>1</v>
      </c>
      <c r="D276" s="46">
        <v>3</v>
      </c>
    </row>
    <row r="277" spans="1:4" ht="16.5" customHeight="1">
      <c r="A277" s="143"/>
      <c r="B277" s="46" t="s">
        <v>116</v>
      </c>
      <c r="C277" s="46">
        <v>3</v>
      </c>
      <c r="D277" s="46">
        <v>27</v>
      </c>
    </row>
    <row r="278" spans="1:4" ht="16.5" customHeight="1">
      <c r="A278" s="143"/>
      <c r="B278" s="46" t="s">
        <v>354</v>
      </c>
      <c r="C278" s="46">
        <v>1</v>
      </c>
      <c r="D278" s="46">
        <v>1</v>
      </c>
    </row>
    <row r="279" spans="1:4" ht="16.5" customHeight="1">
      <c r="A279" s="143"/>
      <c r="B279" s="46" t="s">
        <v>355</v>
      </c>
      <c r="C279" s="46">
        <v>3</v>
      </c>
      <c r="D279" s="46">
        <v>15</v>
      </c>
    </row>
    <row r="280" spans="1:4" ht="16.5" customHeight="1">
      <c r="A280" s="143"/>
      <c r="B280" s="46" t="s">
        <v>356</v>
      </c>
      <c r="C280" s="46">
        <v>1</v>
      </c>
      <c r="D280" s="46">
        <v>1</v>
      </c>
    </row>
    <row r="281" spans="1:4" ht="16.5" customHeight="1">
      <c r="A281" s="143"/>
      <c r="B281" s="46" t="s">
        <v>357</v>
      </c>
      <c r="C281" s="46">
        <v>1</v>
      </c>
      <c r="D281" s="46">
        <v>1</v>
      </c>
    </row>
    <row r="282" spans="1:4" ht="16.5" customHeight="1">
      <c r="A282" s="143"/>
      <c r="B282" s="46" t="s">
        <v>358</v>
      </c>
      <c r="C282" s="46">
        <v>1</v>
      </c>
      <c r="D282" s="46">
        <v>1</v>
      </c>
    </row>
    <row r="283" spans="1:4" ht="16.5" customHeight="1">
      <c r="A283" s="143"/>
      <c r="B283" s="46" t="s">
        <v>359</v>
      </c>
      <c r="C283" s="46">
        <v>1</v>
      </c>
      <c r="D283" s="46">
        <v>1</v>
      </c>
    </row>
    <row r="284" spans="1:4" ht="16.5" customHeight="1">
      <c r="A284" s="143"/>
      <c r="B284" s="46" t="s">
        <v>360</v>
      </c>
      <c r="C284" s="46">
        <v>1</v>
      </c>
      <c r="D284" s="46">
        <v>1</v>
      </c>
    </row>
    <row r="285" spans="1:4" ht="16.5" customHeight="1">
      <c r="A285" s="143"/>
      <c r="B285" s="46" t="s">
        <v>78</v>
      </c>
      <c r="C285" s="46">
        <v>8</v>
      </c>
      <c r="D285" s="46">
        <v>58</v>
      </c>
    </row>
    <row r="286" spans="1:4" ht="16.5" customHeight="1">
      <c r="A286" s="143"/>
      <c r="B286" s="46" t="s">
        <v>361</v>
      </c>
      <c r="C286" s="46">
        <v>1</v>
      </c>
      <c r="D286" s="46">
        <v>1</v>
      </c>
    </row>
    <row r="287" spans="1:4" ht="16.5" customHeight="1">
      <c r="A287" s="143"/>
      <c r="B287" s="46" t="s">
        <v>362</v>
      </c>
      <c r="C287" s="46">
        <v>2</v>
      </c>
      <c r="D287" s="46">
        <v>5</v>
      </c>
    </row>
    <row r="288" spans="1:4" ht="16.5" customHeight="1">
      <c r="A288" s="143"/>
      <c r="B288" s="46" t="s">
        <v>363</v>
      </c>
      <c r="C288" s="46">
        <v>1</v>
      </c>
      <c r="D288" s="46">
        <v>1</v>
      </c>
    </row>
    <row r="289" spans="1:4" ht="16.5" customHeight="1">
      <c r="A289" s="143"/>
      <c r="B289" s="46" t="s">
        <v>364</v>
      </c>
      <c r="C289" s="46">
        <v>1</v>
      </c>
      <c r="D289" s="46">
        <v>3</v>
      </c>
    </row>
    <row r="290" spans="1:4" ht="16.5" customHeight="1">
      <c r="A290" s="143"/>
      <c r="B290" s="46" t="s">
        <v>365</v>
      </c>
      <c r="C290" s="46">
        <v>1</v>
      </c>
      <c r="D290" s="46">
        <v>1</v>
      </c>
    </row>
    <row r="291" spans="1:4" ht="16.5" customHeight="1">
      <c r="A291" s="143"/>
      <c r="B291" s="46" t="s">
        <v>366</v>
      </c>
      <c r="C291" s="46">
        <v>2</v>
      </c>
      <c r="D291" s="46">
        <v>12</v>
      </c>
    </row>
    <row r="292" spans="1:4" ht="16.5" customHeight="1">
      <c r="A292" s="143"/>
      <c r="B292" s="46" t="s">
        <v>367</v>
      </c>
      <c r="C292" s="46">
        <v>1</v>
      </c>
      <c r="D292" s="46">
        <v>1</v>
      </c>
    </row>
    <row r="293" spans="1:4" ht="16.5" customHeight="1">
      <c r="A293" s="143"/>
      <c r="B293" s="46" t="s">
        <v>122</v>
      </c>
      <c r="C293" s="46">
        <v>1</v>
      </c>
      <c r="D293" s="46">
        <v>3</v>
      </c>
    </row>
    <row r="294" spans="1:4" ht="16.5" customHeight="1">
      <c r="A294" s="143"/>
      <c r="B294" s="46" t="s">
        <v>368</v>
      </c>
      <c r="C294" s="46">
        <v>1</v>
      </c>
      <c r="D294" s="46">
        <v>7</v>
      </c>
    </row>
    <row r="295" spans="1:4" ht="16.5" customHeight="1">
      <c r="A295" s="143"/>
      <c r="B295" s="46" t="s">
        <v>369</v>
      </c>
      <c r="C295" s="46">
        <v>1</v>
      </c>
      <c r="D295" s="46">
        <v>2</v>
      </c>
    </row>
    <row r="296" spans="1:4" ht="16.5" customHeight="1">
      <c r="A296" s="143"/>
      <c r="B296" s="46" t="s">
        <v>370</v>
      </c>
      <c r="C296" s="46">
        <v>1</v>
      </c>
      <c r="D296" s="46">
        <v>1</v>
      </c>
    </row>
    <row r="297" spans="1:4" ht="16.5" customHeight="1">
      <c r="A297" s="143"/>
      <c r="B297" s="46" t="s">
        <v>371</v>
      </c>
      <c r="C297" s="46">
        <v>1</v>
      </c>
      <c r="D297" s="46">
        <v>2</v>
      </c>
    </row>
    <row r="298" spans="1:4" ht="16.5" customHeight="1">
      <c r="A298" s="143"/>
      <c r="B298" s="46" t="s">
        <v>372</v>
      </c>
      <c r="C298" s="46">
        <v>1</v>
      </c>
      <c r="D298" s="46">
        <v>4</v>
      </c>
    </row>
    <row r="299" spans="1:4" ht="16.5" customHeight="1">
      <c r="A299" s="143"/>
      <c r="B299" s="46" t="s">
        <v>373</v>
      </c>
      <c r="C299" s="46">
        <v>1</v>
      </c>
      <c r="D299" s="46">
        <v>1</v>
      </c>
    </row>
    <row r="300" spans="1:4" ht="16.5" customHeight="1">
      <c r="A300" s="143"/>
      <c r="B300" s="46" t="s">
        <v>374</v>
      </c>
      <c r="C300" s="46">
        <v>1</v>
      </c>
      <c r="D300" s="46">
        <v>4</v>
      </c>
    </row>
    <row r="301" spans="1:4" ht="16.5" customHeight="1">
      <c r="A301" s="143"/>
      <c r="B301" s="46" t="s">
        <v>375</v>
      </c>
      <c r="C301" s="46">
        <v>2</v>
      </c>
      <c r="D301" s="46">
        <v>6</v>
      </c>
    </row>
    <row r="302" spans="1:4" ht="16.5" customHeight="1">
      <c r="A302" s="143"/>
      <c r="B302" s="46" t="s">
        <v>79</v>
      </c>
      <c r="C302" s="46">
        <v>3</v>
      </c>
      <c r="D302" s="46">
        <v>25</v>
      </c>
    </row>
    <row r="303" spans="1:4" ht="16.5" customHeight="1">
      <c r="A303" s="143"/>
      <c r="B303" s="46" t="s">
        <v>123</v>
      </c>
      <c r="C303" s="46">
        <v>1</v>
      </c>
      <c r="D303" s="46">
        <v>5</v>
      </c>
    </row>
    <row r="304" spans="1:4" ht="16.5" customHeight="1">
      <c r="A304" s="143"/>
      <c r="B304" s="46" t="s">
        <v>376</v>
      </c>
      <c r="C304" s="46">
        <v>1</v>
      </c>
      <c r="D304" s="46">
        <v>1</v>
      </c>
    </row>
    <row r="305" spans="1:4" ht="16.5" customHeight="1">
      <c r="A305" s="143"/>
      <c r="B305" s="46" t="s">
        <v>377</v>
      </c>
      <c r="C305" s="46">
        <v>1</v>
      </c>
      <c r="D305" s="46">
        <v>1</v>
      </c>
    </row>
    <row r="306" spans="1:4" ht="16.5" customHeight="1">
      <c r="A306" s="143"/>
      <c r="B306" s="46" t="s">
        <v>378</v>
      </c>
      <c r="C306" s="46">
        <v>1</v>
      </c>
      <c r="D306" s="46">
        <v>1</v>
      </c>
    </row>
    <row r="307" spans="1:4" ht="16.5" customHeight="1">
      <c r="A307" s="143"/>
      <c r="B307" s="46" t="s">
        <v>379</v>
      </c>
      <c r="C307" s="46">
        <v>1</v>
      </c>
      <c r="D307" s="46">
        <v>1</v>
      </c>
    </row>
    <row r="308" spans="1:4" ht="16.5" customHeight="1">
      <c r="A308" s="143"/>
      <c r="B308" s="46" t="s">
        <v>380</v>
      </c>
      <c r="C308" s="46">
        <v>2</v>
      </c>
      <c r="D308" s="46">
        <v>9</v>
      </c>
    </row>
    <row r="309" spans="1:4" ht="16.5" customHeight="1">
      <c r="A309" s="143"/>
      <c r="B309" s="46" t="s">
        <v>381</v>
      </c>
      <c r="C309" s="46">
        <v>1</v>
      </c>
      <c r="D309" s="46">
        <v>2</v>
      </c>
    </row>
    <row r="310" spans="1:4" ht="16.5" customHeight="1">
      <c r="A310" s="143"/>
      <c r="B310" s="46" t="s">
        <v>502</v>
      </c>
      <c r="C310" s="46">
        <v>1</v>
      </c>
      <c r="D310" s="46">
        <v>4</v>
      </c>
    </row>
    <row r="311" spans="1:4" ht="16.5" customHeight="1">
      <c r="A311" s="143"/>
      <c r="B311" s="46" t="s">
        <v>382</v>
      </c>
      <c r="C311" s="46">
        <v>1</v>
      </c>
      <c r="D311" s="46">
        <v>2</v>
      </c>
    </row>
    <row r="312" spans="1:4" ht="16.5" customHeight="1">
      <c r="A312" s="143"/>
      <c r="B312" s="46" t="s">
        <v>383</v>
      </c>
      <c r="C312" s="46">
        <v>1</v>
      </c>
      <c r="D312" s="46">
        <v>1</v>
      </c>
    </row>
    <row r="313" spans="1:4" ht="16.5" customHeight="1">
      <c r="A313" s="143"/>
      <c r="B313" s="46" t="s">
        <v>384</v>
      </c>
      <c r="C313" s="46">
        <v>1</v>
      </c>
      <c r="D313" s="46">
        <v>2</v>
      </c>
    </row>
    <row r="314" spans="1:4" ht="16.5" customHeight="1">
      <c r="A314" s="143"/>
      <c r="B314" s="46" t="s">
        <v>385</v>
      </c>
      <c r="C314" s="46">
        <v>1</v>
      </c>
      <c r="D314" s="46">
        <v>1</v>
      </c>
    </row>
    <row r="315" spans="1:4" ht="16.5" customHeight="1">
      <c r="A315" s="143"/>
      <c r="B315" s="46" t="s">
        <v>386</v>
      </c>
      <c r="C315" s="46">
        <v>1</v>
      </c>
      <c r="D315" s="46">
        <v>1</v>
      </c>
    </row>
    <row r="316" spans="1:4" ht="16.5" customHeight="1">
      <c r="A316" s="143"/>
      <c r="B316" s="46" t="s">
        <v>387</v>
      </c>
      <c r="C316" s="46">
        <v>1</v>
      </c>
      <c r="D316" s="46">
        <v>2</v>
      </c>
    </row>
    <row r="317" spans="1:4" ht="16.5" customHeight="1">
      <c r="A317" s="143"/>
      <c r="B317" s="46" t="s">
        <v>388</v>
      </c>
      <c r="C317" s="46">
        <v>1</v>
      </c>
      <c r="D317" s="46">
        <v>3</v>
      </c>
    </row>
    <row r="318" spans="1:4" ht="16.5" customHeight="1">
      <c r="A318" s="143"/>
      <c r="B318" s="46" t="s">
        <v>389</v>
      </c>
      <c r="C318" s="46">
        <v>1</v>
      </c>
      <c r="D318" s="46">
        <v>1</v>
      </c>
    </row>
    <row r="319" spans="1:4" ht="16.5" customHeight="1">
      <c r="A319" s="143"/>
      <c r="B319" s="46" t="s">
        <v>390</v>
      </c>
      <c r="C319" s="46">
        <v>1</v>
      </c>
      <c r="D319" s="46">
        <v>1</v>
      </c>
    </row>
    <row r="320" spans="1:4" ht="16.5" customHeight="1">
      <c r="A320" s="143"/>
      <c r="B320" s="46" t="s">
        <v>391</v>
      </c>
      <c r="C320" s="46">
        <v>1</v>
      </c>
      <c r="D320" s="46">
        <v>5</v>
      </c>
    </row>
    <row r="321" spans="1:4" ht="16.5" customHeight="1">
      <c r="A321" s="143"/>
      <c r="B321" s="46" t="s">
        <v>392</v>
      </c>
      <c r="C321" s="46">
        <v>1</v>
      </c>
      <c r="D321" s="46">
        <v>1</v>
      </c>
    </row>
    <row r="322" spans="1:4" ht="16.5" customHeight="1">
      <c r="A322" s="143"/>
      <c r="B322" s="46" t="s">
        <v>503</v>
      </c>
      <c r="C322" s="46">
        <v>2</v>
      </c>
      <c r="D322" s="46">
        <v>2</v>
      </c>
    </row>
    <row r="323" spans="1:4" ht="16.5" customHeight="1">
      <c r="A323" s="143"/>
      <c r="B323" s="46" t="s">
        <v>393</v>
      </c>
      <c r="C323" s="46">
        <v>1</v>
      </c>
      <c r="D323" s="46">
        <v>2</v>
      </c>
    </row>
    <row r="324" spans="1:4" ht="16.5" customHeight="1">
      <c r="A324" s="143"/>
      <c r="B324" s="46" t="s">
        <v>394</v>
      </c>
      <c r="C324" s="46">
        <v>1</v>
      </c>
      <c r="D324" s="46">
        <v>2</v>
      </c>
    </row>
    <row r="325" spans="1:4" ht="16.5" customHeight="1">
      <c r="A325" s="143"/>
      <c r="B325" s="46" t="s">
        <v>124</v>
      </c>
      <c r="C325" s="46">
        <v>2</v>
      </c>
      <c r="D325" s="46">
        <v>14</v>
      </c>
    </row>
    <row r="326" spans="1:4" ht="16.5" customHeight="1">
      <c r="A326" s="143"/>
      <c r="B326" s="46" t="s">
        <v>395</v>
      </c>
      <c r="C326" s="46">
        <v>1</v>
      </c>
      <c r="D326" s="46">
        <v>1</v>
      </c>
    </row>
    <row r="327" spans="1:4" ht="16.5" customHeight="1">
      <c r="A327" s="143"/>
      <c r="B327" s="46" t="s">
        <v>125</v>
      </c>
      <c r="C327" s="46">
        <v>2</v>
      </c>
      <c r="D327" s="46">
        <v>9</v>
      </c>
    </row>
    <row r="328" spans="1:4" ht="16.5" customHeight="1">
      <c r="A328" s="143"/>
      <c r="B328" s="46" t="s">
        <v>396</v>
      </c>
      <c r="C328" s="46">
        <v>1</v>
      </c>
      <c r="D328" s="46">
        <v>1</v>
      </c>
    </row>
    <row r="329" spans="1:4" ht="16.5" customHeight="1">
      <c r="A329" s="143"/>
      <c r="B329" s="46" t="s">
        <v>397</v>
      </c>
      <c r="C329" s="46">
        <v>2</v>
      </c>
      <c r="D329" s="46">
        <v>8</v>
      </c>
    </row>
    <row r="330" spans="1:4" ht="16.5" customHeight="1">
      <c r="A330" s="143"/>
      <c r="B330" s="46" t="s">
        <v>398</v>
      </c>
      <c r="C330" s="46">
        <v>1</v>
      </c>
      <c r="D330" s="46">
        <v>2</v>
      </c>
    </row>
    <row r="331" spans="1:4" ht="16.5" customHeight="1">
      <c r="A331" s="143"/>
      <c r="B331" s="46" t="s">
        <v>399</v>
      </c>
      <c r="C331" s="46">
        <v>1</v>
      </c>
      <c r="D331" s="46">
        <v>5</v>
      </c>
    </row>
    <row r="332" spans="1:4" ht="16.5" customHeight="1">
      <c r="A332" s="143"/>
      <c r="B332" s="46" t="s">
        <v>400</v>
      </c>
      <c r="C332" s="46">
        <v>1</v>
      </c>
      <c r="D332" s="46">
        <v>1</v>
      </c>
    </row>
    <row r="333" spans="1:4" ht="16.5" customHeight="1">
      <c r="A333" s="143"/>
      <c r="B333" s="46" t="s">
        <v>401</v>
      </c>
      <c r="C333" s="46">
        <v>1</v>
      </c>
      <c r="D333" s="46">
        <v>1</v>
      </c>
    </row>
    <row r="334" spans="1:4" ht="16.5" customHeight="1">
      <c r="A334" s="143"/>
      <c r="B334" s="46" t="s">
        <v>127</v>
      </c>
      <c r="C334" s="46">
        <v>1</v>
      </c>
      <c r="D334" s="46">
        <v>5</v>
      </c>
    </row>
    <row r="335" spans="1:4" ht="16.5" customHeight="1">
      <c r="A335" s="143"/>
      <c r="B335" s="46" t="s">
        <v>402</v>
      </c>
      <c r="C335" s="46">
        <v>1</v>
      </c>
      <c r="D335" s="46">
        <v>1</v>
      </c>
    </row>
    <row r="336" spans="1:4" ht="16.5" customHeight="1">
      <c r="A336" s="143"/>
      <c r="B336" s="46" t="s">
        <v>403</v>
      </c>
      <c r="C336" s="46">
        <v>1</v>
      </c>
      <c r="D336" s="46">
        <v>1</v>
      </c>
    </row>
    <row r="337" spans="1:4" ht="16.5" customHeight="1">
      <c r="A337" s="143"/>
      <c r="B337" s="46" t="s">
        <v>404</v>
      </c>
      <c r="C337" s="46">
        <v>1</v>
      </c>
      <c r="D337" s="46">
        <v>1</v>
      </c>
    </row>
    <row r="338" spans="1:4" ht="16.5" customHeight="1">
      <c r="A338" s="143"/>
      <c r="B338" s="46" t="s">
        <v>405</v>
      </c>
      <c r="C338" s="46">
        <v>1</v>
      </c>
      <c r="D338" s="46">
        <v>1</v>
      </c>
    </row>
    <row r="339" spans="1:4" ht="16.5" customHeight="1">
      <c r="A339" s="143"/>
      <c r="B339" s="46" t="s">
        <v>59</v>
      </c>
      <c r="C339" s="46">
        <v>3</v>
      </c>
      <c r="D339" s="46">
        <v>21</v>
      </c>
    </row>
    <row r="340" spans="1:4" ht="16.5" customHeight="1">
      <c r="A340" s="143"/>
      <c r="B340" s="46" t="s">
        <v>406</v>
      </c>
      <c r="C340" s="46">
        <v>1</v>
      </c>
      <c r="D340" s="46">
        <v>2</v>
      </c>
    </row>
    <row r="341" spans="1:4" ht="16.5" customHeight="1">
      <c r="A341" s="143"/>
      <c r="B341" s="46" t="s">
        <v>407</v>
      </c>
      <c r="C341" s="46">
        <v>1</v>
      </c>
      <c r="D341" s="46">
        <v>1</v>
      </c>
    </row>
    <row r="342" spans="1:4" ht="16.5" customHeight="1">
      <c r="A342" s="143"/>
      <c r="B342" s="46" t="s">
        <v>408</v>
      </c>
      <c r="C342" s="46">
        <v>1</v>
      </c>
      <c r="D342" s="46">
        <v>2</v>
      </c>
    </row>
    <row r="343" spans="1:4" ht="16.5" customHeight="1">
      <c r="A343" s="143"/>
      <c r="B343" s="46" t="s">
        <v>409</v>
      </c>
      <c r="C343" s="46">
        <v>1</v>
      </c>
      <c r="D343" s="46">
        <v>1</v>
      </c>
    </row>
    <row r="344" spans="1:4" ht="16.5" customHeight="1">
      <c r="A344" s="143"/>
      <c r="B344" s="46" t="s">
        <v>410</v>
      </c>
      <c r="C344" s="46">
        <v>1</v>
      </c>
      <c r="D344" s="46">
        <v>1</v>
      </c>
    </row>
    <row r="345" spans="1:4" ht="16.5" customHeight="1">
      <c r="A345" s="143"/>
      <c r="B345" s="46" t="s">
        <v>411</v>
      </c>
      <c r="C345" s="46">
        <v>2</v>
      </c>
      <c r="D345" s="46">
        <v>2</v>
      </c>
    </row>
    <row r="346" spans="1:4" ht="16.5" customHeight="1">
      <c r="A346" s="143"/>
      <c r="B346" s="46" t="s">
        <v>412</v>
      </c>
      <c r="C346" s="46">
        <v>1</v>
      </c>
      <c r="D346" s="46">
        <v>1</v>
      </c>
    </row>
    <row r="347" spans="1:4" ht="16.5" customHeight="1">
      <c r="A347" s="143"/>
      <c r="B347" s="46" t="s">
        <v>504</v>
      </c>
      <c r="C347" s="46">
        <v>1</v>
      </c>
      <c r="D347" s="46">
        <v>2</v>
      </c>
    </row>
    <row r="348" spans="1:4" ht="16.5" customHeight="1">
      <c r="A348" s="143"/>
      <c r="B348" s="46" t="s">
        <v>413</v>
      </c>
      <c r="C348" s="46">
        <v>1</v>
      </c>
      <c r="D348" s="46">
        <v>5</v>
      </c>
    </row>
    <row r="349" spans="1:4" ht="16.5" customHeight="1">
      <c r="A349" s="143"/>
      <c r="B349" s="46" t="s">
        <v>414</v>
      </c>
      <c r="C349" s="46">
        <v>1</v>
      </c>
      <c r="D349" s="46">
        <v>1</v>
      </c>
    </row>
    <row r="350" spans="1:4" ht="16.5" customHeight="1">
      <c r="A350" s="143"/>
      <c r="B350" s="46" t="s">
        <v>415</v>
      </c>
      <c r="C350" s="46">
        <v>1</v>
      </c>
      <c r="D350" s="46">
        <v>1</v>
      </c>
    </row>
    <row r="351" spans="1:4" ht="16.5" customHeight="1">
      <c r="A351" s="143"/>
      <c r="B351" s="46" t="s">
        <v>416</v>
      </c>
      <c r="C351" s="46">
        <v>1</v>
      </c>
      <c r="D351" s="46">
        <v>1</v>
      </c>
    </row>
    <row r="352" spans="1:4" ht="16.5" customHeight="1">
      <c r="A352" s="143"/>
      <c r="B352" s="46" t="s">
        <v>417</v>
      </c>
      <c r="C352" s="46">
        <v>1</v>
      </c>
      <c r="D352" s="46">
        <v>1</v>
      </c>
    </row>
    <row r="353" spans="1:4" ht="16.5" customHeight="1">
      <c r="A353" s="143"/>
      <c r="B353" s="46" t="s">
        <v>418</v>
      </c>
      <c r="C353" s="46">
        <v>1</v>
      </c>
      <c r="D353" s="46">
        <v>6</v>
      </c>
    </row>
    <row r="354" spans="1:4" ht="16.5" customHeight="1">
      <c r="A354" s="143"/>
      <c r="B354" s="46" t="s">
        <v>419</v>
      </c>
      <c r="C354" s="46">
        <v>1</v>
      </c>
      <c r="D354" s="46">
        <v>1</v>
      </c>
    </row>
    <row r="355" spans="1:4" ht="16.5" customHeight="1">
      <c r="A355" s="143"/>
      <c r="B355" s="46" t="s">
        <v>420</v>
      </c>
      <c r="C355" s="46">
        <v>2</v>
      </c>
      <c r="D355" s="46">
        <v>7</v>
      </c>
    </row>
    <row r="356" spans="1:4" ht="16.5" customHeight="1">
      <c r="A356" s="143"/>
      <c r="B356" s="46" t="s">
        <v>421</v>
      </c>
      <c r="C356" s="46">
        <v>1</v>
      </c>
      <c r="D356" s="46">
        <v>1</v>
      </c>
    </row>
    <row r="357" spans="1:4" ht="16.5" customHeight="1">
      <c r="A357" s="143"/>
      <c r="B357" s="46" t="s">
        <v>422</v>
      </c>
      <c r="C357" s="46">
        <v>1</v>
      </c>
      <c r="D357" s="46">
        <v>1</v>
      </c>
    </row>
    <row r="358" spans="1:4" ht="16.5" customHeight="1">
      <c r="A358" s="143"/>
      <c r="B358" s="46" t="s">
        <v>55</v>
      </c>
      <c r="C358" s="46">
        <v>5</v>
      </c>
      <c r="D358" s="46">
        <v>37</v>
      </c>
    </row>
    <row r="359" spans="1:4" ht="16.5" customHeight="1">
      <c r="A359" s="143"/>
      <c r="B359" s="46" t="s">
        <v>423</v>
      </c>
      <c r="C359" s="46">
        <v>1</v>
      </c>
      <c r="D359" s="46">
        <v>5</v>
      </c>
    </row>
    <row r="360" spans="1:4" ht="16.5" customHeight="1">
      <c r="A360" s="143"/>
      <c r="B360" s="46" t="s">
        <v>424</v>
      </c>
      <c r="C360" s="46">
        <v>1</v>
      </c>
      <c r="D360" s="46">
        <v>2</v>
      </c>
    </row>
    <row r="361" spans="1:4" ht="16.5" customHeight="1">
      <c r="A361" s="143"/>
      <c r="B361" s="46" t="s">
        <v>425</v>
      </c>
      <c r="C361" s="46">
        <v>2</v>
      </c>
      <c r="D361" s="46">
        <v>8</v>
      </c>
    </row>
    <row r="362" spans="1:4" ht="16.5" customHeight="1">
      <c r="A362" s="143"/>
      <c r="B362" s="46" t="s">
        <v>426</v>
      </c>
      <c r="C362" s="46">
        <v>1</v>
      </c>
      <c r="D362" s="46">
        <v>1</v>
      </c>
    </row>
    <row r="363" spans="1:4" ht="16.5" customHeight="1">
      <c r="A363" s="143"/>
      <c r="B363" s="46" t="s">
        <v>427</v>
      </c>
      <c r="C363" s="46">
        <v>1</v>
      </c>
      <c r="D363" s="46">
        <v>1</v>
      </c>
    </row>
    <row r="364" spans="1:4" ht="16.5" customHeight="1">
      <c r="A364" s="143"/>
      <c r="B364" s="46" t="s">
        <v>428</v>
      </c>
      <c r="C364" s="46">
        <v>1</v>
      </c>
      <c r="D364" s="46">
        <v>1</v>
      </c>
    </row>
    <row r="365" spans="1:4" ht="16.5" customHeight="1">
      <c r="A365" s="143"/>
      <c r="B365" s="46" t="s">
        <v>60</v>
      </c>
      <c r="C365" s="46">
        <v>2</v>
      </c>
      <c r="D365" s="46">
        <v>15</v>
      </c>
    </row>
    <row r="366" spans="1:4" ht="16.5" customHeight="1">
      <c r="A366" s="143"/>
      <c r="B366" s="46" t="s">
        <v>429</v>
      </c>
      <c r="C366" s="46">
        <v>5</v>
      </c>
      <c r="D366" s="46">
        <v>23</v>
      </c>
    </row>
    <row r="367" spans="1:4" ht="16.5" customHeight="1">
      <c r="A367" s="143"/>
      <c r="B367" s="46" t="s">
        <v>63</v>
      </c>
      <c r="C367" s="46">
        <v>5</v>
      </c>
      <c r="D367" s="46">
        <v>32</v>
      </c>
    </row>
    <row r="368" spans="1:4" ht="16.5" customHeight="1">
      <c r="A368" s="143"/>
      <c r="B368" s="46" t="s">
        <v>430</v>
      </c>
      <c r="C368" s="46">
        <v>1</v>
      </c>
      <c r="D368" s="46">
        <v>7</v>
      </c>
    </row>
    <row r="369" spans="1:4" ht="16.5" customHeight="1">
      <c r="A369" s="143"/>
      <c r="B369" s="46" t="s">
        <v>431</v>
      </c>
      <c r="C369" s="46">
        <v>3</v>
      </c>
      <c r="D369" s="46">
        <v>5</v>
      </c>
    </row>
    <row r="370" spans="1:4" ht="16.5" customHeight="1">
      <c r="A370" s="143"/>
      <c r="B370" s="46" t="s">
        <v>432</v>
      </c>
      <c r="C370" s="46">
        <v>1</v>
      </c>
      <c r="D370" s="46">
        <v>2</v>
      </c>
    </row>
    <row r="371" spans="1:4" ht="16.5" customHeight="1">
      <c r="A371" s="143"/>
      <c r="B371" s="46" t="s">
        <v>433</v>
      </c>
      <c r="C371" s="46">
        <v>1</v>
      </c>
      <c r="D371" s="46">
        <v>1</v>
      </c>
    </row>
    <row r="372" spans="1:4" ht="16.5" customHeight="1">
      <c r="A372" s="143"/>
      <c r="B372" s="46" t="s">
        <v>140</v>
      </c>
      <c r="C372" s="46">
        <v>3</v>
      </c>
      <c r="D372" s="46">
        <v>17</v>
      </c>
    </row>
    <row r="373" spans="1:4" ht="16.5" customHeight="1">
      <c r="A373" s="143"/>
      <c r="B373" s="46" t="s">
        <v>56</v>
      </c>
      <c r="C373" s="46">
        <v>3</v>
      </c>
      <c r="D373" s="46">
        <v>20</v>
      </c>
    </row>
    <row r="374" spans="1:4" ht="16.5" customHeight="1">
      <c r="A374" s="143"/>
      <c r="B374" s="46" t="s">
        <v>434</v>
      </c>
      <c r="C374" s="46">
        <v>1</v>
      </c>
      <c r="D374" s="46">
        <v>1</v>
      </c>
    </row>
    <row r="375" spans="1:4" ht="16.5" customHeight="1">
      <c r="A375" s="143"/>
      <c r="B375" s="46" t="s">
        <v>97</v>
      </c>
      <c r="C375" s="46">
        <v>45</v>
      </c>
      <c r="D375" s="46">
        <v>296</v>
      </c>
    </row>
    <row r="376" spans="1:4" ht="16.5" customHeight="1">
      <c r="A376" s="143"/>
      <c r="B376" s="46" t="s">
        <v>435</v>
      </c>
      <c r="C376" s="46">
        <v>1</v>
      </c>
      <c r="D376" s="46">
        <v>1</v>
      </c>
    </row>
    <row r="377" spans="1:4" ht="16.5" customHeight="1">
      <c r="A377" s="143"/>
      <c r="B377" s="46" t="s">
        <v>436</v>
      </c>
      <c r="C377" s="46">
        <v>1</v>
      </c>
      <c r="D377" s="46">
        <v>2</v>
      </c>
    </row>
    <row r="378" spans="1:4" ht="16.5" customHeight="1">
      <c r="A378" s="143"/>
      <c r="B378" s="46" t="s">
        <v>437</v>
      </c>
      <c r="C378" s="46">
        <v>1</v>
      </c>
      <c r="D378" s="46">
        <v>2</v>
      </c>
    </row>
    <row r="379" spans="1:4" ht="16.5" customHeight="1">
      <c r="A379" s="143"/>
      <c r="B379" s="46" t="s">
        <v>438</v>
      </c>
      <c r="C379" s="46">
        <v>1</v>
      </c>
      <c r="D379" s="46">
        <v>6</v>
      </c>
    </row>
    <row r="380" spans="1:4" ht="16.5" customHeight="1">
      <c r="A380" s="143"/>
      <c r="B380" s="46" t="s">
        <v>439</v>
      </c>
      <c r="C380" s="46">
        <v>1</v>
      </c>
      <c r="D380" s="46">
        <v>1</v>
      </c>
    </row>
    <row r="381" spans="1:4" ht="16.5" customHeight="1">
      <c r="A381" s="143"/>
      <c r="B381" s="46" t="s">
        <v>440</v>
      </c>
      <c r="C381" s="46">
        <v>1</v>
      </c>
      <c r="D381" s="46">
        <v>2</v>
      </c>
    </row>
    <row r="382" spans="1:4" ht="16.5" customHeight="1">
      <c r="A382" s="143"/>
      <c r="B382" s="46" t="s">
        <v>441</v>
      </c>
      <c r="C382" s="46">
        <v>1</v>
      </c>
      <c r="D382" s="46">
        <v>1</v>
      </c>
    </row>
    <row r="383" spans="1:4" ht="16.5" customHeight="1">
      <c r="A383" s="143"/>
      <c r="B383" s="46" t="s">
        <v>51</v>
      </c>
      <c r="C383" s="46">
        <v>5</v>
      </c>
      <c r="D383" s="46">
        <v>25</v>
      </c>
    </row>
    <row r="384" spans="1:4" ht="16.5" customHeight="1">
      <c r="A384" s="143"/>
      <c r="B384" s="46" t="s">
        <v>442</v>
      </c>
      <c r="C384" s="46">
        <v>1</v>
      </c>
      <c r="D384" s="46">
        <v>2</v>
      </c>
    </row>
    <row r="385" spans="1:4" ht="16.5" customHeight="1">
      <c r="A385" s="143"/>
      <c r="B385" s="46" t="s">
        <v>443</v>
      </c>
      <c r="C385" s="46">
        <v>1</v>
      </c>
      <c r="D385" s="46">
        <v>5</v>
      </c>
    </row>
    <row r="386" spans="1:4" ht="16.5" customHeight="1">
      <c r="A386" s="143"/>
      <c r="B386" s="46" t="s">
        <v>444</v>
      </c>
      <c r="C386" s="46">
        <v>1</v>
      </c>
      <c r="D386" s="46">
        <v>5</v>
      </c>
    </row>
    <row r="387" spans="1:4" ht="16.5" customHeight="1">
      <c r="A387" s="143"/>
      <c r="B387" s="46" t="s">
        <v>445</v>
      </c>
      <c r="C387" s="46">
        <v>1</v>
      </c>
      <c r="D387" s="46">
        <v>2</v>
      </c>
    </row>
    <row r="388" spans="1:4" ht="16.5" customHeight="1">
      <c r="A388" s="143"/>
      <c r="B388" s="46" t="s">
        <v>446</v>
      </c>
      <c r="C388" s="46">
        <v>2</v>
      </c>
      <c r="D388" s="46">
        <v>10</v>
      </c>
    </row>
    <row r="389" spans="1:4" ht="16.5" customHeight="1">
      <c r="A389" s="143"/>
      <c r="B389" s="46" t="s">
        <v>447</v>
      </c>
      <c r="C389" s="46">
        <v>1</v>
      </c>
      <c r="D389" s="46">
        <v>1</v>
      </c>
    </row>
    <row r="390" spans="1:4" ht="16.5" customHeight="1">
      <c r="A390" s="143"/>
      <c r="B390" s="46" t="s">
        <v>448</v>
      </c>
      <c r="C390" s="46">
        <v>1</v>
      </c>
      <c r="D390" s="46">
        <v>1</v>
      </c>
    </row>
    <row r="391" spans="1:4" ht="16.5" customHeight="1">
      <c r="A391" s="143"/>
      <c r="B391" s="46" t="s">
        <v>449</v>
      </c>
      <c r="C391" s="46">
        <v>1</v>
      </c>
      <c r="D391" s="46">
        <v>3</v>
      </c>
    </row>
    <row r="392" spans="1:4" ht="16.5" customHeight="1">
      <c r="A392" s="143"/>
      <c r="B392" s="46" t="s">
        <v>450</v>
      </c>
      <c r="C392" s="46">
        <v>1</v>
      </c>
      <c r="D392" s="46">
        <v>1</v>
      </c>
    </row>
    <row r="393" spans="1:4" ht="16.5" customHeight="1">
      <c r="A393" s="144"/>
      <c r="B393" s="46" t="s">
        <v>451</v>
      </c>
      <c r="C393" s="46">
        <v>1</v>
      </c>
      <c r="D393" s="46">
        <v>1</v>
      </c>
    </row>
    <row r="394" spans="1:4" ht="16.5" customHeight="1">
      <c r="A394" s="142" t="s">
        <v>103</v>
      </c>
      <c r="B394" s="46" t="s">
        <v>452</v>
      </c>
      <c r="C394" s="46">
        <v>1</v>
      </c>
      <c r="D394" s="46">
        <v>2</v>
      </c>
    </row>
    <row r="395" spans="1:4" ht="14.25">
      <c r="A395" s="144"/>
      <c r="B395" s="46" t="s">
        <v>130</v>
      </c>
      <c r="C395" s="46">
        <v>2</v>
      </c>
      <c r="D395" s="46">
        <v>11</v>
      </c>
    </row>
    <row r="396" spans="1:4" ht="14.25">
      <c r="A396" s="84" t="s">
        <v>19</v>
      </c>
      <c r="B396" s="86"/>
      <c r="C396" s="86">
        <f>SUM(C4:C395)</f>
        <v>721</v>
      </c>
      <c r="D396" s="109">
        <f>SUM(D4:D395)</f>
        <v>2678</v>
      </c>
    </row>
    <row r="398" ht="14.25">
      <c r="A398" s="3"/>
    </row>
  </sheetData>
  <sheetProtection/>
  <mergeCells count="23">
    <mergeCell ref="A394:A395"/>
    <mergeCell ref="A198:A199"/>
    <mergeCell ref="A200:A205"/>
    <mergeCell ref="A207:A240"/>
    <mergeCell ref="A241:A263"/>
    <mergeCell ref="A264:A265"/>
    <mergeCell ref="A266:A393"/>
    <mergeCell ref="A129:A132"/>
    <mergeCell ref="A133:A141"/>
    <mergeCell ref="A142:A143"/>
    <mergeCell ref="A144:A169"/>
    <mergeCell ref="A170:A197"/>
    <mergeCell ref="A109:A113"/>
    <mergeCell ref="A114:A120"/>
    <mergeCell ref="A121:A128"/>
    <mergeCell ref="A59:A108"/>
    <mergeCell ref="A4:A5"/>
    <mergeCell ref="A7:A8"/>
    <mergeCell ref="A21:A26"/>
    <mergeCell ref="A28:A38"/>
    <mergeCell ref="A39:A56"/>
    <mergeCell ref="A57:A58"/>
    <mergeCell ref="A10:A20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8.421875" style="2" customWidth="1"/>
    <col min="2" max="2" width="7.28125" style="2" customWidth="1"/>
    <col min="3" max="3" width="6.8515625" style="2" customWidth="1"/>
    <col min="4" max="4" width="6.28125" style="2" customWidth="1"/>
    <col min="5" max="6" width="6.7109375" style="2" customWidth="1"/>
    <col min="7" max="7" width="5.57421875" style="2" customWidth="1"/>
    <col min="8" max="8" width="6.57421875" style="2" customWidth="1"/>
    <col min="9" max="9" width="7.140625" style="2" customWidth="1"/>
    <col min="10" max="11" width="6.8515625" style="2" customWidth="1"/>
    <col min="12" max="12" width="6.00390625" style="2" customWidth="1"/>
    <col min="13" max="13" width="6.8515625" style="2" customWidth="1"/>
    <col min="14" max="14" width="6.421875" style="2" customWidth="1"/>
    <col min="15" max="15" width="5.8515625" style="2" customWidth="1"/>
    <col min="16" max="16" width="6.8515625" style="2" customWidth="1"/>
    <col min="17" max="17" width="7.00390625" style="2" customWidth="1"/>
    <col min="18" max="19" width="6.28125" style="2" customWidth="1"/>
    <col min="20" max="21" width="6.00390625" style="2" customWidth="1"/>
    <col min="22" max="22" width="7.7109375" style="2" customWidth="1"/>
    <col min="23" max="23" width="8.8515625" style="2" customWidth="1"/>
    <col min="24" max="24" width="8.57421875" style="28" customWidth="1"/>
    <col min="25" max="25" width="9.140625" style="2" customWidth="1"/>
    <col min="27" max="16384" width="9.140625" style="2" customWidth="1"/>
  </cols>
  <sheetData>
    <row r="1" spans="1:16" ht="16.5">
      <c r="A1" s="87" t="s">
        <v>622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6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4" ht="49.5">
      <c r="A3" s="97" t="s">
        <v>38</v>
      </c>
      <c r="B3" s="114" t="s">
        <v>453</v>
      </c>
      <c r="C3" s="114" t="s">
        <v>454</v>
      </c>
      <c r="D3" s="114" t="s">
        <v>505</v>
      </c>
      <c r="E3" s="114" t="s">
        <v>455</v>
      </c>
      <c r="F3" s="114" t="s">
        <v>456</v>
      </c>
      <c r="G3" s="114" t="s">
        <v>458</v>
      </c>
      <c r="H3" s="114" t="s">
        <v>457</v>
      </c>
      <c r="I3" s="114" t="s">
        <v>460</v>
      </c>
      <c r="J3" s="114" t="s">
        <v>459</v>
      </c>
      <c r="K3" s="114" t="s">
        <v>461</v>
      </c>
      <c r="L3" s="114" t="s">
        <v>464</v>
      </c>
      <c r="M3" s="114" t="s">
        <v>462</v>
      </c>
      <c r="N3" s="114" t="s">
        <v>469</v>
      </c>
      <c r="O3" s="114" t="s">
        <v>465</v>
      </c>
      <c r="P3" s="114" t="s">
        <v>463</v>
      </c>
      <c r="Q3" s="114" t="s">
        <v>467</v>
      </c>
      <c r="R3" s="114" t="s">
        <v>466</v>
      </c>
      <c r="S3" s="114" t="s">
        <v>470</v>
      </c>
      <c r="T3" s="114" t="s">
        <v>468</v>
      </c>
      <c r="U3" s="114" t="s">
        <v>506</v>
      </c>
      <c r="V3" s="114" t="s">
        <v>507</v>
      </c>
      <c r="W3" s="98" t="s">
        <v>471</v>
      </c>
      <c r="X3" s="99" t="s">
        <v>472</v>
      </c>
    </row>
    <row r="4" spans="1:24" ht="15.75">
      <c r="A4" s="111" t="s">
        <v>52</v>
      </c>
      <c r="B4" s="52">
        <v>276</v>
      </c>
      <c r="C4" s="52">
        <v>87</v>
      </c>
      <c r="D4" s="52">
        <v>41</v>
      </c>
      <c r="E4" s="52">
        <v>59</v>
      </c>
      <c r="F4" s="52">
        <v>42</v>
      </c>
      <c r="G4" s="52">
        <v>39</v>
      </c>
      <c r="H4" s="52">
        <v>12</v>
      </c>
      <c r="I4" s="52">
        <v>11</v>
      </c>
      <c r="J4" s="52">
        <v>46</v>
      </c>
      <c r="K4" s="52">
        <v>16</v>
      </c>
      <c r="L4" s="52"/>
      <c r="M4" s="52">
        <v>46</v>
      </c>
      <c r="N4" s="52">
        <v>8</v>
      </c>
      <c r="O4" s="52"/>
      <c r="P4" s="52">
        <v>28</v>
      </c>
      <c r="Q4" s="52">
        <v>3</v>
      </c>
      <c r="R4" s="52"/>
      <c r="S4" s="52">
        <v>15</v>
      </c>
      <c r="T4" s="52">
        <v>7</v>
      </c>
      <c r="U4" s="94"/>
      <c r="V4" s="94">
        <v>179</v>
      </c>
      <c r="W4" s="100">
        <v>915</v>
      </c>
      <c r="X4" s="115">
        <f>W4/$W$31</f>
        <v>0.34167289021657954</v>
      </c>
    </row>
    <row r="5" spans="1:24" ht="15.75">
      <c r="A5" s="111" t="s">
        <v>65</v>
      </c>
      <c r="B5" s="52">
        <v>38</v>
      </c>
      <c r="C5" s="52">
        <v>14</v>
      </c>
      <c r="D5" s="52">
        <v>67</v>
      </c>
      <c r="E5" s="52">
        <v>16</v>
      </c>
      <c r="F5" s="52">
        <v>17</v>
      </c>
      <c r="G5" s="52">
        <v>25</v>
      </c>
      <c r="H5" s="52"/>
      <c r="I5" s="52">
        <v>27</v>
      </c>
      <c r="J5" s="52"/>
      <c r="K5" s="52">
        <v>4</v>
      </c>
      <c r="L5" s="52">
        <v>10</v>
      </c>
      <c r="M5" s="52"/>
      <c r="N5" s="52">
        <v>7</v>
      </c>
      <c r="O5" s="52"/>
      <c r="P5" s="52"/>
      <c r="Q5" s="52"/>
      <c r="R5" s="52"/>
      <c r="S5" s="52"/>
      <c r="T5" s="52"/>
      <c r="U5" s="94"/>
      <c r="V5" s="94">
        <v>87</v>
      </c>
      <c r="W5" s="100">
        <v>312</v>
      </c>
      <c r="X5" s="115">
        <f aca="true" t="shared" si="0" ref="X5:X31">W5/$W$31</f>
        <v>0.11650485436893204</v>
      </c>
    </row>
    <row r="6" spans="1:24" ht="15.75">
      <c r="A6" s="110" t="s">
        <v>42</v>
      </c>
      <c r="B6" s="95">
        <v>29</v>
      </c>
      <c r="C6" s="95">
        <v>6</v>
      </c>
      <c r="D6" s="95"/>
      <c r="E6" s="95"/>
      <c r="F6" s="95">
        <v>2</v>
      </c>
      <c r="G6" s="95"/>
      <c r="H6" s="95"/>
      <c r="I6" s="95"/>
      <c r="J6" s="95">
        <v>3</v>
      </c>
      <c r="K6" s="95">
        <v>27</v>
      </c>
      <c r="L6" s="95">
        <v>5</v>
      </c>
      <c r="M6" s="95"/>
      <c r="N6" s="95">
        <v>14</v>
      </c>
      <c r="O6" s="95">
        <v>54</v>
      </c>
      <c r="P6" s="95">
        <v>4</v>
      </c>
      <c r="Q6" s="95"/>
      <c r="R6" s="95"/>
      <c r="S6" s="95"/>
      <c r="T6" s="95">
        <v>9</v>
      </c>
      <c r="U6" s="96"/>
      <c r="V6" s="96">
        <v>64</v>
      </c>
      <c r="W6" s="100">
        <v>217</v>
      </c>
      <c r="X6" s="115">
        <f t="shared" si="0"/>
        <v>0.08103061986557132</v>
      </c>
    </row>
    <row r="7" spans="1:24" ht="15.75">
      <c r="A7" s="111" t="s">
        <v>40</v>
      </c>
      <c r="B7" s="52">
        <v>28</v>
      </c>
      <c r="C7" s="52"/>
      <c r="D7" s="52"/>
      <c r="E7" s="52">
        <v>21</v>
      </c>
      <c r="F7" s="52">
        <v>5</v>
      </c>
      <c r="G7" s="52">
        <v>19</v>
      </c>
      <c r="H7" s="52">
        <v>4</v>
      </c>
      <c r="I7" s="52">
        <v>24</v>
      </c>
      <c r="J7" s="52"/>
      <c r="K7" s="52"/>
      <c r="L7" s="52"/>
      <c r="M7" s="52"/>
      <c r="N7" s="52"/>
      <c r="O7" s="52"/>
      <c r="P7" s="52"/>
      <c r="Q7" s="52">
        <v>10</v>
      </c>
      <c r="R7" s="52"/>
      <c r="S7" s="52">
        <v>5</v>
      </c>
      <c r="T7" s="52"/>
      <c r="U7" s="94"/>
      <c r="V7" s="94">
        <v>55</v>
      </c>
      <c r="W7" s="100">
        <v>171</v>
      </c>
      <c r="X7" s="115">
        <f t="shared" si="0"/>
        <v>0.0638536221060493</v>
      </c>
    </row>
    <row r="8" spans="1:24" ht="15.75">
      <c r="A8" s="111" t="s">
        <v>85</v>
      </c>
      <c r="B8" s="52">
        <v>23</v>
      </c>
      <c r="C8" s="52">
        <v>6</v>
      </c>
      <c r="D8" s="52"/>
      <c r="E8" s="52"/>
      <c r="F8" s="52">
        <v>21</v>
      </c>
      <c r="G8" s="52"/>
      <c r="H8" s="52">
        <v>34</v>
      </c>
      <c r="I8" s="52">
        <v>5</v>
      </c>
      <c r="J8" s="52"/>
      <c r="K8" s="52"/>
      <c r="L8" s="52"/>
      <c r="M8" s="52"/>
      <c r="N8" s="52"/>
      <c r="O8" s="52"/>
      <c r="P8" s="52"/>
      <c r="Q8" s="52"/>
      <c r="R8" s="52">
        <v>24</v>
      </c>
      <c r="S8" s="52">
        <v>14</v>
      </c>
      <c r="T8" s="52"/>
      <c r="U8" s="94"/>
      <c r="V8" s="94">
        <v>44</v>
      </c>
      <c r="W8" s="100">
        <v>171</v>
      </c>
      <c r="X8" s="115">
        <f t="shared" si="0"/>
        <v>0.0638536221060493</v>
      </c>
    </row>
    <row r="9" spans="1:24" ht="15.75">
      <c r="A9" s="111" t="s">
        <v>44</v>
      </c>
      <c r="B9" s="52">
        <v>7</v>
      </c>
      <c r="C9" s="52">
        <v>15</v>
      </c>
      <c r="D9" s="52"/>
      <c r="E9" s="52"/>
      <c r="F9" s="52">
        <v>9</v>
      </c>
      <c r="G9" s="52"/>
      <c r="H9" s="52">
        <v>32</v>
      </c>
      <c r="I9" s="52">
        <v>7</v>
      </c>
      <c r="J9" s="52"/>
      <c r="K9" s="52"/>
      <c r="L9" s="52"/>
      <c r="M9" s="52"/>
      <c r="N9" s="52"/>
      <c r="O9" s="52"/>
      <c r="P9" s="52"/>
      <c r="Q9" s="52"/>
      <c r="R9" s="52">
        <v>20</v>
      </c>
      <c r="S9" s="52"/>
      <c r="T9" s="52"/>
      <c r="U9" s="94"/>
      <c r="V9" s="94">
        <v>23</v>
      </c>
      <c r="W9" s="100">
        <v>113</v>
      </c>
      <c r="X9" s="115">
        <f t="shared" si="0"/>
        <v>0.042195668409260645</v>
      </c>
    </row>
    <row r="10" spans="1:24" ht="15.75">
      <c r="A10" s="111" t="s">
        <v>81</v>
      </c>
      <c r="B10" s="52">
        <v>15</v>
      </c>
      <c r="C10" s="52"/>
      <c r="D10" s="52">
        <v>6</v>
      </c>
      <c r="E10" s="52"/>
      <c r="F10" s="52"/>
      <c r="G10" s="52"/>
      <c r="H10" s="52"/>
      <c r="I10" s="52"/>
      <c r="J10" s="52">
        <v>6</v>
      </c>
      <c r="K10" s="52">
        <v>5</v>
      </c>
      <c r="L10" s="52"/>
      <c r="M10" s="52"/>
      <c r="N10" s="52"/>
      <c r="O10" s="52"/>
      <c r="P10" s="52"/>
      <c r="Q10" s="52">
        <v>28</v>
      </c>
      <c r="R10" s="52"/>
      <c r="S10" s="52"/>
      <c r="T10" s="52"/>
      <c r="U10" s="94"/>
      <c r="V10" s="94">
        <v>34</v>
      </c>
      <c r="W10" s="100">
        <v>94</v>
      </c>
      <c r="X10" s="115">
        <f t="shared" si="0"/>
        <v>0.0351008215085885</v>
      </c>
    </row>
    <row r="11" spans="1:24" ht="15.75">
      <c r="A11" s="111" t="s">
        <v>48</v>
      </c>
      <c r="B11" s="52">
        <v>8</v>
      </c>
      <c r="C11" s="52">
        <v>15</v>
      </c>
      <c r="D11" s="52"/>
      <c r="E11" s="52"/>
      <c r="F11" s="52">
        <v>4</v>
      </c>
      <c r="G11" s="52">
        <v>10</v>
      </c>
      <c r="H11" s="52"/>
      <c r="I11" s="52"/>
      <c r="J11" s="52">
        <v>3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94">
        <v>26</v>
      </c>
      <c r="V11" s="94">
        <v>22</v>
      </c>
      <c r="W11" s="100">
        <v>88</v>
      </c>
      <c r="X11" s="115">
        <f t="shared" si="0"/>
        <v>0.03286034353995519</v>
      </c>
    </row>
    <row r="12" spans="1:24" ht="15.75">
      <c r="A12" s="111" t="s">
        <v>94</v>
      </c>
      <c r="B12" s="52">
        <v>28</v>
      </c>
      <c r="C12" s="52"/>
      <c r="D12" s="52">
        <v>26</v>
      </c>
      <c r="E12" s="52"/>
      <c r="F12" s="52">
        <v>8</v>
      </c>
      <c r="G12" s="52"/>
      <c r="H12" s="52">
        <v>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6</v>
      </c>
      <c r="T12" s="52"/>
      <c r="U12" s="94"/>
      <c r="V12" s="94">
        <v>9</v>
      </c>
      <c r="W12" s="100">
        <v>81</v>
      </c>
      <c r="X12" s="115">
        <f t="shared" si="0"/>
        <v>0.030246452576549662</v>
      </c>
    </row>
    <row r="13" spans="1:24" ht="15.75">
      <c r="A13" s="111" t="s">
        <v>58</v>
      </c>
      <c r="B13" s="52">
        <v>12</v>
      </c>
      <c r="C13" s="52">
        <v>12</v>
      </c>
      <c r="D13" s="52">
        <v>6</v>
      </c>
      <c r="E13" s="52"/>
      <c r="F13" s="52"/>
      <c r="G13" s="52"/>
      <c r="H13" s="52"/>
      <c r="I13" s="52"/>
      <c r="J13" s="52"/>
      <c r="K13" s="52"/>
      <c r="L13" s="52">
        <v>23</v>
      </c>
      <c r="M13" s="52"/>
      <c r="N13" s="52"/>
      <c r="O13" s="52"/>
      <c r="P13" s="52">
        <v>4</v>
      </c>
      <c r="Q13" s="52"/>
      <c r="R13" s="52"/>
      <c r="S13" s="52"/>
      <c r="T13" s="52"/>
      <c r="U13" s="94"/>
      <c r="V13" s="94">
        <v>24</v>
      </c>
      <c r="W13" s="100">
        <v>81</v>
      </c>
      <c r="X13" s="115">
        <f t="shared" si="0"/>
        <v>0.030246452576549662</v>
      </c>
    </row>
    <row r="14" spans="1:24" ht="15.75">
      <c r="A14" s="111" t="s">
        <v>99</v>
      </c>
      <c r="B14" s="52">
        <v>8</v>
      </c>
      <c r="C14" s="52"/>
      <c r="D14" s="52">
        <v>7</v>
      </c>
      <c r="E14" s="52">
        <v>5</v>
      </c>
      <c r="F14" s="52"/>
      <c r="G14" s="52"/>
      <c r="H14" s="52"/>
      <c r="I14" s="52">
        <v>6</v>
      </c>
      <c r="J14" s="52"/>
      <c r="K14" s="52"/>
      <c r="L14" s="52"/>
      <c r="M14" s="52"/>
      <c r="N14" s="52">
        <v>8</v>
      </c>
      <c r="O14" s="52"/>
      <c r="P14" s="52"/>
      <c r="Q14" s="52"/>
      <c r="R14" s="52"/>
      <c r="S14" s="52"/>
      <c r="T14" s="52">
        <v>12</v>
      </c>
      <c r="U14" s="94"/>
      <c r="V14" s="94">
        <v>7</v>
      </c>
      <c r="W14" s="100">
        <v>53</v>
      </c>
      <c r="X14" s="115">
        <f t="shared" si="0"/>
        <v>0.019790888722927558</v>
      </c>
    </row>
    <row r="15" spans="1:24" ht="15.75">
      <c r="A15" s="111" t="s">
        <v>92</v>
      </c>
      <c r="B15" s="52"/>
      <c r="C15" s="52"/>
      <c r="D15" s="52">
        <v>6</v>
      </c>
      <c r="E15" s="52"/>
      <c r="F15" s="52"/>
      <c r="G15" s="52"/>
      <c r="H15" s="52">
        <v>7</v>
      </c>
      <c r="I15" s="52"/>
      <c r="J15" s="52"/>
      <c r="K15" s="52"/>
      <c r="L15" s="52">
        <v>12</v>
      </c>
      <c r="M15" s="52"/>
      <c r="N15" s="52">
        <v>4</v>
      </c>
      <c r="O15" s="52"/>
      <c r="P15" s="52">
        <v>8</v>
      </c>
      <c r="Q15" s="52"/>
      <c r="R15" s="52"/>
      <c r="S15" s="52"/>
      <c r="T15" s="52"/>
      <c r="U15" s="94"/>
      <c r="V15" s="94">
        <v>12</v>
      </c>
      <c r="W15" s="100">
        <v>49</v>
      </c>
      <c r="X15" s="115">
        <f t="shared" si="0"/>
        <v>0.018297236743838687</v>
      </c>
    </row>
    <row r="16" spans="1:24" ht="15.75">
      <c r="A16" s="111" t="s">
        <v>83</v>
      </c>
      <c r="B16" s="52"/>
      <c r="C16" s="52">
        <v>14</v>
      </c>
      <c r="D16" s="52"/>
      <c r="E16" s="52"/>
      <c r="F16" s="52"/>
      <c r="G16" s="52"/>
      <c r="H16" s="52"/>
      <c r="I16" s="52"/>
      <c r="J16" s="52">
        <v>23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94"/>
      <c r="V16" s="94">
        <v>11</v>
      </c>
      <c r="W16" s="100">
        <v>48</v>
      </c>
      <c r="X16" s="115">
        <f t="shared" si="0"/>
        <v>0.017923823749066467</v>
      </c>
    </row>
    <row r="17" spans="1:24" ht="15.75">
      <c r="A17" s="111" t="s">
        <v>89</v>
      </c>
      <c r="B17" s="52">
        <v>8</v>
      </c>
      <c r="C17" s="52">
        <v>10</v>
      </c>
      <c r="D17" s="52">
        <v>2</v>
      </c>
      <c r="E17" s="52"/>
      <c r="F17" s="52"/>
      <c r="G17" s="52"/>
      <c r="H17" s="52"/>
      <c r="I17" s="52"/>
      <c r="J17" s="52"/>
      <c r="K17" s="52">
        <v>16</v>
      </c>
      <c r="L17" s="52"/>
      <c r="M17" s="52">
        <v>10</v>
      </c>
      <c r="N17" s="52"/>
      <c r="O17" s="52"/>
      <c r="P17" s="52"/>
      <c r="Q17" s="52"/>
      <c r="R17" s="52"/>
      <c r="S17" s="52"/>
      <c r="T17" s="52"/>
      <c r="U17" s="94"/>
      <c r="V17" s="94">
        <v>1</v>
      </c>
      <c r="W17" s="100">
        <v>47</v>
      </c>
      <c r="X17" s="115">
        <f t="shared" si="0"/>
        <v>0.01755041075429425</v>
      </c>
    </row>
    <row r="18" spans="1:24" ht="15.75">
      <c r="A18" s="111" t="s">
        <v>46</v>
      </c>
      <c r="B18" s="52">
        <v>7</v>
      </c>
      <c r="C18" s="52"/>
      <c r="D18" s="52"/>
      <c r="E18" s="52">
        <v>8</v>
      </c>
      <c r="F18" s="52"/>
      <c r="G18" s="52"/>
      <c r="H18" s="52"/>
      <c r="I18" s="52"/>
      <c r="J18" s="52"/>
      <c r="K18" s="52">
        <v>8</v>
      </c>
      <c r="L18" s="52"/>
      <c r="M18" s="52"/>
      <c r="N18" s="52"/>
      <c r="O18" s="52"/>
      <c r="P18" s="52"/>
      <c r="Q18" s="52"/>
      <c r="R18" s="52"/>
      <c r="S18" s="52"/>
      <c r="T18" s="52"/>
      <c r="U18" s="94"/>
      <c r="V18" s="94">
        <v>13</v>
      </c>
      <c r="W18" s="100">
        <v>36</v>
      </c>
      <c r="X18" s="115">
        <f t="shared" si="0"/>
        <v>0.01344286781179985</v>
      </c>
    </row>
    <row r="19" spans="1:24" ht="15.75">
      <c r="A19" s="111" t="s">
        <v>77</v>
      </c>
      <c r="B19" s="52"/>
      <c r="C19" s="52">
        <v>10</v>
      </c>
      <c r="D19" s="52"/>
      <c r="E19" s="52"/>
      <c r="F19" s="52"/>
      <c r="G19" s="52"/>
      <c r="H19" s="52"/>
      <c r="I19" s="52">
        <v>11</v>
      </c>
      <c r="J19" s="52"/>
      <c r="K19" s="52"/>
      <c r="L19" s="52">
        <v>8</v>
      </c>
      <c r="M19" s="52"/>
      <c r="N19" s="52"/>
      <c r="O19" s="52"/>
      <c r="P19" s="52"/>
      <c r="Q19" s="52"/>
      <c r="R19" s="52"/>
      <c r="S19" s="52"/>
      <c r="T19" s="52"/>
      <c r="U19" s="94"/>
      <c r="V19" s="94">
        <v>4</v>
      </c>
      <c r="W19" s="100">
        <v>33</v>
      </c>
      <c r="X19" s="115">
        <f t="shared" si="0"/>
        <v>0.012322628827483197</v>
      </c>
    </row>
    <row r="20" spans="1:24" ht="15.75">
      <c r="A20" s="111" t="s">
        <v>69</v>
      </c>
      <c r="B20" s="52">
        <v>7</v>
      </c>
      <c r="C20" s="52">
        <v>12</v>
      </c>
      <c r="D20" s="52"/>
      <c r="E20" s="52"/>
      <c r="F20" s="52"/>
      <c r="G20" s="52"/>
      <c r="H20" s="52"/>
      <c r="I20" s="52"/>
      <c r="J20" s="52">
        <v>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94"/>
      <c r="V20" s="94">
        <v>5</v>
      </c>
      <c r="W20" s="100">
        <v>31</v>
      </c>
      <c r="X20" s="115">
        <f t="shared" si="0"/>
        <v>0.01157580283793876</v>
      </c>
    </row>
    <row r="21" spans="1:24" ht="15.75">
      <c r="A21" s="111" t="s">
        <v>67</v>
      </c>
      <c r="B21" s="52">
        <v>9</v>
      </c>
      <c r="C21" s="52">
        <v>7</v>
      </c>
      <c r="D21" s="52"/>
      <c r="E21" s="52">
        <v>3</v>
      </c>
      <c r="F21" s="52"/>
      <c r="G21" s="52">
        <v>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94"/>
      <c r="V21" s="94">
        <v>3</v>
      </c>
      <c r="W21" s="100">
        <v>28</v>
      </c>
      <c r="X21" s="115">
        <f t="shared" si="0"/>
        <v>0.010455563853622106</v>
      </c>
    </row>
    <row r="22" spans="1:24" ht="15.75">
      <c r="A22" s="111" t="s">
        <v>62</v>
      </c>
      <c r="B22" s="52"/>
      <c r="C22" s="52">
        <v>8</v>
      </c>
      <c r="D22" s="52"/>
      <c r="E22" s="52"/>
      <c r="F22" s="52">
        <v>4</v>
      </c>
      <c r="G22" s="52"/>
      <c r="H22" s="52"/>
      <c r="I22" s="52"/>
      <c r="J22" s="52"/>
      <c r="K22" s="52"/>
      <c r="L22" s="52"/>
      <c r="M22" s="52"/>
      <c r="N22" s="52">
        <v>11</v>
      </c>
      <c r="O22" s="52"/>
      <c r="P22" s="52"/>
      <c r="Q22" s="52"/>
      <c r="R22" s="52"/>
      <c r="S22" s="52"/>
      <c r="T22" s="52"/>
      <c r="U22" s="94"/>
      <c r="V22" s="94">
        <v>3</v>
      </c>
      <c r="W22" s="100">
        <v>26</v>
      </c>
      <c r="X22" s="115">
        <f t="shared" si="0"/>
        <v>0.009708737864077669</v>
      </c>
    </row>
    <row r="23" spans="1:24" ht="15.75">
      <c r="A23" s="111" t="s">
        <v>50</v>
      </c>
      <c r="B23" s="52">
        <v>14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4</v>
      </c>
      <c r="O23" s="52"/>
      <c r="P23" s="52"/>
      <c r="Q23" s="52"/>
      <c r="R23" s="52"/>
      <c r="S23" s="52"/>
      <c r="T23" s="52"/>
      <c r="U23" s="94"/>
      <c r="V23" s="94">
        <v>1</v>
      </c>
      <c r="W23" s="100">
        <v>19</v>
      </c>
      <c r="X23" s="115">
        <f t="shared" si="0"/>
        <v>0.007094846900672144</v>
      </c>
    </row>
    <row r="24" spans="1:24" ht="15.75">
      <c r="A24" s="111" t="s">
        <v>74</v>
      </c>
      <c r="B24" s="52"/>
      <c r="C24" s="52"/>
      <c r="D24" s="52">
        <v>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>
        <v>5</v>
      </c>
      <c r="Q24" s="52">
        <v>2</v>
      </c>
      <c r="R24" s="52"/>
      <c r="S24" s="52"/>
      <c r="T24" s="52"/>
      <c r="U24" s="94"/>
      <c r="V24" s="94">
        <v>1</v>
      </c>
      <c r="W24" s="100">
        <v>14</v>
      </c>
      <c r="X24" s="115">
        <f t="shared" si="0"/>
        <v>0.005227781926811053</v>
      </c>
    </row>
    <row r="25" spans="1:24" ht="15.75">
      <c r="A25" s="111" t="s">
        <v>101</v>
      </c>
      <c r="B25" s="52"/>
      <c r="C25" s="52"/>
      <c r="D25" s="52"/>
      <c r="E25" s="52">
        <v>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94"/>
      <c r="V25" s="94">
        <v>8</v>
      </c>
      <c r="W25" s="100">
        <v>13</v>
      </c>
      <c r="X25" s="115">
        <f t="shared" si="0"/>
        <v>0.0048543689320388345</v>
      </c>
    </row>
    <row r="26" spans="1:24" ht="15.75">
      <c r="A26" s="111" t="s">
        <v>103</v>
      </c>
      <c r="B26" s="52">
        <v>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v>5</v>
      </c>
      <c r="R26" s="52"/>
      <c r="S26" s="52"/>
      <c r="T26" s="52"/>
      <c r="U26" s="94"/>
      <c r="V26" s="94">
        <v>2</v>
      </c>
      <c r="W26" s="100">
        <v>13</v>
      </c>
      <c r="X26" s="115">
        <f t="shared" si="0"/>
        <v>0.0048543689320388345</v>
      </c>
    </row>
    <row r="27" spans="1:24" ht="15.75">
      <c r="A27" s="111" t="s">
        <v>71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94"/>
      <c r="V27" s="94">
        <v>10</v>
      </c>
      <c r="W27" s="100">
        <v>10</v>
      </c>
      <c r="X27" s="115">
        <f t="shared" si="0"/>
        <v>0.0037341299477221808</v>
      </c>
    </row>
    <row r="28" spans="1:24" ht="15.75">
      <c r="A28" s="111" t="s">
        <v>100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94"/>
      <c r="V28" s="94">
        <v>6</v>
      </c>
      <c r="W28" s="100">
        <v>6</v>
      </c>
      <c r="X28" s="115">
        <f t="shared" si="0"/>
        <v>0.0022404779686333084</v>
      </c>
    </row>
    <row r="29" spans="1:24" ht="15.75">
      <c r="A29" s="111" t="s">
        <v>102</v>
      </c>
      <c r="B29" s="52"/>
      <c r="C29" s="52"/>
      <c r="D29" s="52"/>
      <c r="E29" s="52">
        <v>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94"/>
      <c r="V29" s="94">
        <v>1</v>
      </c>
      <c r="W29" s="100">
        <v>5</v>
      </c>
      <c r="X29" s="115">
        <f t="shared" si="0"/>
        <v>0.0018670649738610904</v>
      </c>
    </row>
    <row r="30" spans="1:24" ht="15.75">
      <c r="A30" s="111" t="s">
        <v>104</v>
      </c>
      <c r="B30" s="52"/>
      <c r="C30" s="52"/>
      <c r="D30" s="52"/>
      <c r="E30" s="52"/>
      <c r="F30" s="52"/>
      <c r="G30" s="52"/>
      <c r="H30" s="52"/>
      <c r="I30" s="52"/>
      <c r="J30" s="52">
        <v>2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94"/>
      <c r="V30" s="94">
        <v>2</v>
      </c>
      <c r="W30" s="100">
        <v>4</v>
      </c>
      <c r="X30" s="115">
        <f t="shared" si="0"/>
        <v>0.0014936519790888724</v>
      </c>
    </row>
    <row r="31" spans="1:24" ht="27">
      <c r="A31" s="112" t="s">
        <v>473</v>
      </c>
      <c r="B31" s="100">
        <v>523</v>
      </c>
      <c r="C31" s="100">
        <v>216</v>
      </c>
      <c r="D31" s="100">
        <v>167</v>
      </c>
      <c r="E31" s="100">
        <v>121</v>
      </c>
      <c r="F31" s="100">
        <v>112</v>
      </c>
      <c r="G31" s="100">
        <v>99</v>
      </c>
      <c r="H31" s="100">
        <v>93</v>
      </c>
      <c r="I31" s="100">
        <v>91</v>
      </c>
      <c r="J31" s="100">
        <v>90</v>
      </c>
      <c r="K31" s="100">
        <v>76</v>
      </c>
      <c r="L31" s="100">
        <v>58</v>
      </c>
      <c r="M31" s="100">
        <v>56</v>
      </c>
      <c r="N31" s="100">
        <v>56</v>
      </c>
      <c r="O31" s="100">
        <v>54</v>
      </c>
      <c r="P31" s="100">
        <v>49</v>
      </c>
      <c r="Q31" s="100">
        <v>48</v>
      </c>
      <c r="R31" s="100">
        <v>44</v>
      </c>
      <c r="S31" s="100">
        <v>40</v>
      </c>
      <c r="T31" s="100">
        <v>28</v>
      </c>
      <c r="U31" s="103">
        <v>26</v>
      </c>
      <c r="V31" s="103">
        <v>631</v>
      </c>
      <c r="W31" s="102">
        <v>2678</v>
      </c>
      <c r="X31" s="116">
        <f t="shared" si="0"/>
        <v>1</v>
      </c>
    </row>
    <row r="32" spans="1:23" ht="24.75" customHeight="1">
      <c r="A32" s="113" t="s">
        <v>474</v>
      </c>
      <c r="B32" s="101">
        <f aca="true" t="shared" si="1" ref="B32:U32">B31/$W$31</f>
        <v>0.19529499626587005</v>
      </c>
      <c r="C32" s="101">
        <f t="shared" si="1"/>
        <v>0.08065720687079911</v>
      </c>
      <c r="D32" s="101">
        <f t="shared" si="1"/>
        <v>0.062359970126960415</v>
      </c>
      <c r="E32" s="101">
        <f t="shared" si="1"/>
        <v>0.04518297236743839</v>
      </c>
      <c r="F32" s="101">
        <f t="shared" si="1"/>
        <v>0.041822255414488425</v>
      </c>
      <c r="G32" s="101">
        <f t="shared" si="1"/>
        <v>0.03696788648244959</v>
      </c>
      <c r="H32" s="101">
        <f t="shared" si="1"/>
        <v>0.03472740851381628</v>
      </c>
      <c r="I32" s="101">
        <f t="shared" si="1"/>
        <v>0.03398058252427184</v>
      </c>
      <c r="J32" s="101">
        <f t="shared" si="1"/>
        <v>0.033607169529499624</v>
      </c>
      <c r="K32" s="101">
        <f t="shared" si="1"/>
        <v>0.028379387602688575</v>
      </c>
      <c r="L32" s="101">
        <f t="shared" si="1"/>
        <v>0.021657953696788648</v>
      </c>
      <c r="M32" s="101">
        <f t="shared" si="1"/>
        <v>0.020911127707244213</v>
      </c>
      <c r="N32" s="101">
        <f t="shared" si="1"/>
        <v>0.020911127707244213</v>
      </c>
      <c r="O32" s="101">
        <f t="shared" si="1"/>
        <v>0.020164301717699777</v>
      </c>
      <c r="P32" s="101">
        <f t="shared" si="1"/>
        <v>0.018297236743838687</v>
      </c>
      <c r="Q32" s="101">
        <f t="shared" si="1"/>
        <v>0.017923823749066467</v>
      </c>
      <c r="R32" s="101">
        <f t="shared" si="1"/>
        <v>0.016430171769977596</v>
      </c>
      <c r="S32" s="101">
        <f t="shared" si="1"/>
        <v>0.014936519790888723</v>
      </c>
      <c r="T32" s="101">
        <f t="shared" si="1"/>
        <v>0.010455563853622106</v>
      </c>
      <c r="U32" s="101">
        <f t="shared" si="1"/>
        <v>0.009708737864077669</v>
      </c>
      <c r="V32" s="101">
        <f>V31/W31</f>
        <v>0.23562359970126961</v>
      </c>
      <c r="W32" s="104">
        <f>W31/$W$31</f>
        <v>1</v>
      </c>
    </row>
    <row r="33" ht="15.75">
      <c r="A33" s="48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73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V32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4.57421875" style="0" customWidth="1"/>
    <col min="3" max="3" width="13.140625" style="0" customWidth="1"/>
    <col min="6" max="6" width="18.28125" style="0" customWidth="1"/>
    <col min="7" max="7" width="10.28125" style="0" customWidth="1"/>
  </cols>
  <sheetData>
    <row r="1" ht="16.5">
      <c r="A1" s="49" t="s">
        <v>606</v>
      </c>
    </row>
    <row r="4" spans="1:2" s="67" customFormat="1" ht="22.5" customHeight="1">
      <c r="A4" s="68" t="s">
        <v>582</v>
      </c>
      <c r="B4" s="69">
        <v>2517</v>
      </c>
    </row>
    <row r="5" spans="1:4" s="67" customFormat="1" ht="22.5" customHeight="1">
      <c r="A5" s="70" t="s">
        <v>583</v>
      </c>
      <c r="B5" s="71">
        <v>206</v>
      </c>
      <c r="C5" s="1"/>
      <c r="D5" s="1"/>
    </row>
    <row r="6" spans="1:4" s="67" customFormat="1" ht="22.5" customHeight="1">
      <c r="A6" s="70" t="s">
        <v>584</v>
      </c>
      <c r="B6" s="71">
        <v>23</v>
      </c>
      <c r="C6" s="1"/>
      <c r="D6" s="1"/>
    </row>
    <row r="7" spans="1:4" s="67" customFormat="1" ht="22.5" customHeight="1">
      <c r="A7" s="70" t="s">
        <v>581</v>
      </c>
      <c r="B7" s="71">
        <v>-36</v>
      </c>
      <c r="C7" s="1"/>
      <c r="D7" s="1"/>
    </row>
    <row r="8" spans="1:4" s="67" customFormat="1" ht="22.5" customHeight="1">
      <c r="A8" s="70" t="s">
        <v>585</v>
      </c>
      <c r="B8" s="71">
        <v>-26</v>
      </c>
      <c r="C8" s="1"/>
      <c r="D8" s="1"/>
    </row>
    <row r="9" spans="1:4" s="67" customFormat="1" ht="22.5" customHeight="1">
      <c r="A9" s="70" t="s">
        <v>586</v>
      </c>
      <c r="B9" s="71">
        <v>-6</v>
      </c>
      <c r="C9" s="1"/>
      <c r="D9" s="1"/>
    </row>
    <row r="10" spans="1:4" s="67" customFormat="1" ht="22.5" customHeight="1">
      <c r="A10" s="68" t="s">
        <v>587</v>
      </c>
      <c r="B10" s="69">
        <f>SUM(B4:B9)</f>
        <v>2678</v>
      </c>
      <c r="C10" s="1"/>
      <c r="D10" s="1"/>
    </row>
    <row r="12" spans="6:7" ht="16.5">
      <c r="F12" s="49"/>
      <c r="G12" s="4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7109375" style="1" customWidth="1"/>
    <col min="2" max="2" width="18.00390625" style="1" customWidth="1"/>
    <col min="3" max="3" width="17.28125" style="1" customWidth="1"/>
    <col min="4" max="4" width="16.00390625" style="1" customWidth="1"/>
    <col min="5" max="5" width="15.8515625" style="1" customWidth="1"/>
    <col min="6" max="6" width="13.421875" style="2" customWidth="1"/>
    <col min="7" max="7" width="9.140625" style="2" customWidth="1"/>
    <col min="8" max="8" width="15.8515625" style="2" customWidth="1"/>
    <col min="9" max="16384" width="9.140625" style="2" customWidth="1"/>
  </cols>
  <sheetData>
    <row r="1" ht="16.5">
      <c r="A1" s="49" t="s">
        <v>607</v>
      </c>
    </row>
    <row r="3" spans="1:6" s="1" customFormat="1" ht="18" customHeight="1">
      <c r="A3" s="68"/>
      <c r="B3" s="68">
        <v>2009</v>
      </c>
      <c r="C3" s="68">
        <v>2010</v>
      </c>
      <c r="D3" s="68">
        <v>2011</v>
      </c>
      <c r="E3" s="68">
        <v>2012</v>
      </c>
      <c r="F3" s="68">
        <v>2013</v>
      </c>
    </row>
    <row r="4" spans="1:6" s="1" customFormat="1" ht="18" customHeight="1">
      <c r="A4" s="11" t="s">
        <v>0</v>
      </c>
      <c r="B4" s="12">
        <v>2110</v>
      </c>
      <c r="C4" s="12">
        <v>2206</v>
      </c>
      <c r="D4" s="12">
        <v>2352</v>
      </c>
      <c r="E4" s="12">
        <v>2517</v>
      </c>
      <c r="F4" s="12">
        <v>2678</v>
      </c>
    </row>
    <row r="5" spans="1:6" s="1" customFormat="1" ht="18" customHeight="1">
      <c r="A5" s="11" t="s">
        <v>1</v>
      </c>
      <c r="B5" s="5">
        <v>647</v>
      </c>
      <c r="C5" s="5">
        <v>662</v>
      </c>
      <c r="D5" s="5">
        <v>686</v>
      </c>
      <c r="E5" s="5">
        <v>701</v>
      </c>
      <c r="F5" s="5">
        <v>721</v>
      </c>
    </row>
    <row r="6" spans="1:8" s="1" customFormat="1" ht="18" customHeight="1">
      <c r="A6" s="11" t="s">
        <v>2</v>
      </c>
      <c r="B6" s="5">
        <v>3.26</v>
      </c>
      <c r="C6" s="5">
        <v>3.33</v>
      </c>
      <c r="D6" s="5">
        <v>3.43</v>
      </c>
      <c r="E6" s="5">
        <v>3.59</v>
      </c>
      <c r="F6" s="51">
        <f>F4/F5</f>
        <v>3.7142857142857144</v>
      </c>
      <c r="H6" s="13"/>
    </row>
    <row r="7" spans="1:8" s="1" customFormat="1" ht="18" customHeight="1">
      <c r="A7" s="11" t="s">
        <v>480</v>
      </c>
      <c r="B7" s="12">
        <v>193543969</v>
      </c>
      <c r="C7" s="12">
        <v>195497797</v>
      </c>
      <c r="D7" s="12">
        <v>197397018</v>
      </c>
      <c r="E7" s="12">
        <v>199242462</v>
      </c>
      <c r="F7" s="12">
        <v>201032714</v>
      </c>
      <c r="H7" s="14"/>
    </row>
    <row r="8" spans="1:8" s="1" customFormat="1" ht="18" customHeight="1">
      <c r="A8" s="11" t="s">
        <v>486</v>
      </c>
      <c r="B8" s="12">
        <v>112670935</v>
      </c>
      <c r="C8" s="12">
        <v>134836791</v>
      </c>
      <c r="D8" s="12">
        <v>143191360</v>
      </c>
      <c r="E8" s="12">
        <v>146462972</v>
      </c>
      <c r="F8" s="12">
        <v>149513322</v>
      </c>
      <c r="H8" s="14"/>
    </row>
    <row r="9" spans="1:8" s="1" customFormat="1" ht="18" customHeight="1">
      <c r="A9" s="11" t="s">
        <v>98</v>
      </c>
      <c r="B9" s="15">
        <f>B8/B7</f>
        <v>0.5821464527267186</v>
      </c>
      <c r="C9" s="15">
        <f>C8/C7</f>
        <v>0.6897100277810292</v>
      </c>
      <c r="D9" s="15">
        <f>D8/D7</f>
        <v>0.7253977869108438</v>
      </c>
      <c r="E9" s="15">
        <f>E8/E7</f>
        <v>0.7350991878428003</v>
      </c>
      <c r="F9" s="15">
        <f>F8/F7</f>
        <v>0.7437263270494373</v>
      </c>
      <c r="H9" s="14"/>
    </row>
    <row r="10" spans="1:6" s="1" customFormat="1" ht="18" customHeight="1">
      <c r="A10" s="11" t="s">
        <v>3</v>
      </c>
      <c r="B10" s="12">
        <f>B7/B4</f>
        <v>91726.99952606636</v>
      </c>
      <c r="C10" s="12">
        <f>C7/C4</f>
        <v>88620.94152311877</v>
      </c>
      <c r="D10" s="12">
        <f>D7/D4</f>
        <v>83927.30357142857</v>
      </c>
      <c r="E10" s="12">
        <f>E7/E4</f>
        <v>79158.70560190703</v>
      </c>
      <c r="F10" s="12">
        <f>F7/F4</f>
        <v>75068.2277819268</v>
      </c>
    </row>
    <row r="11" spans="1:6" s="1" customFormat="1" ht="18" customHeight="1">
      <c r="A11" s="11" t="s">
        <v>6</v>
      </c>
      <c r="B11" s="5">
        <v>377</v>
      </c>
      <c r="C11" s="5">
        <v>381</v>
      </c>
      <c r="D11" s="5">
        <v>392</v>
      </c>
      <c r="E11" s="5">
        <v>391</v>
      </c>
      <c r="F11" s="12">
        <v>392</v>
      </c>
    </row>
    <row r="12" spans="1:6" s="1" customFormat="1" ht="18" customHeight="1">
      <c r="A12" s="11" t="s">
        <v>4</v>
      </c>
      <c r="B12" s="5" t="s">
        <v>475</v>
      </c>
      <c r="C12" s="5" t="s">
        <v>475</v>
      </c>
      <c r="D12" s="5" t="s">
        <v>475</v>
      </c>
      <c r="E12" s="5">
        <v>784</v>
      </c>
      <c r="F12" s="12">
        <v>1353</v>
      </c>
    </row>
    <row r="13" spans="1:6" s="1" customFormat="1" ht="18" customHeight="1">
      <c r="A13" s="11" t="s">
        <v>5</v>
      </c>
      <c r="B13" s="5">
        <v>109</v>
      </c>
      <c r="C13" s="5">
        <v>262</v>
      </c>
      <c r="D13" s="5">
        <v>467</v>
      </c>
      <c r="E13" s="5">
        <v>617</v>
      </c>
      <c r="F13" s="12">
        <v>854</v>
      </c>
    </row>
    <row r="14" spans="1:6" s="1" customFormat="1" ht="18" customHeight="1">
      <c r="A14" s="11" t="s">
        <v>7</v>
      </c>
      <c r="B14" s="72">
        <v>0.068</v>
      </c>
      <c r="C14" s="72">
        <v>0.068</v>
      </c>
      <c r="D14" s="72">
        <v>0.0704</v>
      </c>
      <c r="E14" s="72">
        <v>0.0703</v>
      </c>
      <c r="F14" s="72">
        <f>F11/5570</f>
        <v>0.0703770197486535</v>
      </c>
    </row>
    <row r="16" ht="14.25">
      <c r="A16" s="1" t="s">
        <v>575</v>
      </c>
    </row>
    <row r="17" spans="2:6" ht="14.25">
      <c r="B17" s="16"/>
      <c r="C17" s="16"/>
      <c r="D17" s="16"/>
      <c r="E17" s="16"/>
      <c r="F17" s="17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7.7109375" style="1" customWidth="1"/>
    <col min="2" max="2" width="11.421875" style="1" customWidth="1"/>
    <col min="3" max="3" width="13.00390625" style="1" customWidth="1"/>
    <col min="4" max="4" width="10.140625" style="1" customWidth="1"/>
    <col min="5" max="5" width="13.57421875" style="1" customWidth="1"/>
    <col min="6" max="6" width="12.7109375" style="1" customWidth="1"/>
    <col min="7" max="7" width="10.140625" style="1" customWidth="1"/>
    <col min="8" max="16384" width="9.140625" style="2" customWidth="1"/>
  </cols>
  <sheetData>
    <row r="1" ht="16.5">
      <c r="A1" s="49" t="s">
        <v>608</v>
      </c>
    </row>
    <row r="3" spans="1:7" ht="35.25" customHeight="1">
      <c r="A3" s="118" t="s">
        <v>8</v>
      </c>
      <c r="B3" s="118" t="s">
        <v>9</v>
      </c>
      <c r="C3" s="120" t="s">
        <v>10</v>
      </c>
      <c r="D3" s="121"/>
      <c r="E3" s="118" t="s">
        <v>11</v>
      </c>
      <c r="F3" s="120" t="s">
        <v>12</v>
      </c>
      <c r="G3" s="121"/>
    </row>
    <row r="4" spans="1:7" ht="20.25" customHeight="1">
      <c r="A4" s="119"/>
      <c r="B4" s="119"/>
      <c r="C4" s="68" t="s">
        <v>13</v>
      </c>
      <c r="D4" s="73" t="s">
        <v>14</v>
      </c>
      <c r="E4" s="119"/>
      <c r="F4" s="73" t="s">
        <v>13</v>
      </c>
      <c r="G4" s="73" t="s">
        <v>14</v>
      </c>
    </row>
    <row r="5" spans="1:7" ht="16.5" customHeight="1">
      <c r="A5" s="70" t="s">
        <v>15</v>
      </c>
      <c r="B5" s="71">
        <v>3850</v>
      </c>
      <c r="C5" s="70">
        <v>5</v>
      </c>
      <c r="D5" s="74">
        <f>C5/B5</f>
        <v>0.0012987012987012987</v>
      </c>
      <c r="E5" s="71">
        <v>32691713</v>
      </c>
      <c r="F5" s="71">
        <v>65484</v>
      </c>
      <c r="G5" s="74">
        <f>F5/E5</f>
        <v>0.002003076437138672</v>
      </c>
    </row>
    <row r="6" spans="1:7" ht="16.5" customHeight="1">
      <c r="A6" s="70" t="s">
        <v>16</v>
      </c>
      <c r="B6" s="71">
        <v>1422</v>
      </c>
      <c r="C6" s="70">
        <v>171</v>
      </c>
      <c r="D6" s="74">
        <f>C6/B6</f>
        <v>0.12025316455696203</v>
      </c>
      <c r="E6" s="71">
        <v>56471724</v>
      </c>
      <c r="F6" s="71">
        <v>9766536</v>
      </c>
      <c r="G6" s="74">
        <f>F6/E6</f>
        <v>0.17294559663168774</v>
      </c>
    </row>
    <row r="7" spans="1:7" ht="16.5" customHeight="1">
      <c r="A7" s="70" t="s">
        <v>17</v>
      </c>
      <c r="B7" s="70">
        <v>259</v>
      </c>
      <c r="C7" s="70">
        <v>177</v>
      </c>
      <c r="D7" s="74">
        <f>C7/B7</f>
        <v>0.6833976833976834</v>
      </c>
      <c r="E7" s="71">
        <v>52667329</v>
      </c>
      <c r="F7" s="71">
        <v>38166334</v>
      </c>
      <c r="G7" s="74">
        <f>F7/E7</f>
        <v>0.7246681144585859</v>
      </c>
    </row>
    <row r="8" spans="1:7" ht="16.5" customHeight="1">
      <c r="A8" s="70" t="s">
        <v>18</v>
      </c>
      <c r="B8" s="70">
        <v>39</v>
      </c>
      <c r="C8" s="70">
        <v>39</v>
      </c>
      <c r="D8" s="74">
        <f>C8/B8</f>
        <v>1</v>
      </c>
      <c r="E8" s="71">
        <v>59201948</v>
      </c>
      <c r="F8" s="71">
        <v>59201948</v>
      </c>
      <c r="G8" s="74">
        <f>F8/E8</f>
        <v>1</v>
      </c>
    </row>
    <row r="9" spans="1:7" ht="16.5" customHeight="1">
      <c r="A9" s="68" t="s">
        <v>19</v>
      </c>
      <c r="B9" s="69">
        <v>5570</v>
      </c>
      <c r="C9" s="68">
        <f>SUM(C5:C8)</f>
        <v>392</v>
      </c>
      <c r="D9" s="75">
        <f>C9/B9</f>
        <v>0.0703770197486535</v>
      </c>
      <c r="E9" s="69">
        <f>SUM(E5:E8)</f>
        <v>201032714</v>
      </c>
      <c r="F9" s="69">
        <f>SUM(F5:F8)</f>
        <v>107200302</v>
      </c>
      <c r="G9" s="75">
        <f>F9/E9</f>
        <v>0.5332480463851271</v>
      </c>
    </row>
  </sheetData>
  <sheetProtection/>
  <mergeCells count="5">
    <mergeCell ref="A3:A4"/>
    <mergeCell ref="B3:B4"/>
    <mergeCell ref="C3:D3"/>
    <mergeCell ref="E3:E4"/>
    <mergeCell ref="F3:G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D9" 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57421875" style="1" customWidth="1"/>
    <col min="2" max="4" width="10.7109375" style="1" customWidth="1"/>
    <col min="5" max="5" width="9.421875" style="1" customWidth="1"/>
    <col min="6" max="6" width="8.8515625" style="1" customWidth="1"/>
    <col min="7" max="7" width="11.8515625" style="1" customWidth="1"/>
    <col min="8" max="8" width="12.00390625" style="1" customWidth="1"/>
    <col min="9" max="9" width="9.140625" style="2" customWidth="1"/>
    <col min="10" max="10" width="11.7109375" style="2" customWidth="1"/>
    <col min="11" max="11" width="10.7109375" style="2" customWidth="1"/>
    <col min="12" max="16384" width="9.140625" style="2" customWidth="1"/>
  </cols>
  <sheetData>
    <row r="1" ht="16.5">
      <c r="A1" s="49" t="s">
        <v>609</v>
      </c>
    </row>
    <row r="3" spans="1:8" ht="19.5" customHeight="1">
      <c r="A3" s="118" t="s">
        <v>8</v>
      </c>
      <c r="B3" s="123" t="s">
        <v>20</v>
      </c>
      <c r="C3" s="124"/>
      <c r="D3" s="124"/>
      <c r="E3" s="124"/>
      <c r="F3" s="125"/>
      <c r="G3" s="122" t="s">
        <v>483</v>
      </c>
      <c r="H3" s="122" t="s">
        <v>482</v>
      </c>
    </row>
    <row r="4" spans="1:8" ht="19.5" customHeight="1">
      <c r="A4" s="11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</row>
    <row r="5" spans="1:8" ht="16.5" customHeight="1">
      <c r="A5" s="70" t="s">
        <v>15</v>
      </c>
      <c r="B5" s="70">
        <v>10</v>
      </c>
      <c r="C5" s="70">
        <v>9</v>
      </c>
      <c r="D5" s="70">
        <v>7</v>
      </c>
      <c r="E5" s="70">
        <v>6</v>
      </c>
      <c r="F5" s="70">
        <v>5</v>
      </c>
      <c r="G5" s="78">
        <f>F5/$F$9</f>
        <v>0.0018670649738610904</v>
      </c>
      <c r="H5" s="78">
        <f>F5/B5-1</f>
        <v>-0.5</v>
      </c>
    </row>
    <row r="6" spans="1:9" ht="16.5" customHeight="1">
      <c r="A6" s="70" t="s">
        <v>16</v>
      </c>
      <c r="B6" s="70">
        <v>226</v>
      </c>
      <c r="C6" s="70">
        <v>213</v>
      </c>
      <c r="D6" s="70">
        <v>233</v>
      </c>
      <c r="E6" s="70">
        <v>220</v>
      </c>
      <c r="F6" s="70">
        <v>223</v>
      </c>
      <c r="G6" s="78">
        <f>F6/$F$9</f>
        <v>0.08327109783420462</v>
      </c>
      <c r="H6" s="78">
        <f>F6/B6-1</f>
        <v>-0.013274336283185861</v>
      </c>
      <c r="I6" s="20"/>
    </row>
    <row r="7" spans="1:8" ht="16.5" customHeight="1">
      <c r="A7" s="70" t="s">
        <v>17</v>
      </c>
      <c r="B7" s="70">
        <v>586</v>
      </c>
      <c r="C7" s="70">
        <v>644</v>
      </c>
      <c r="D7" s="70">
        <v>730</v>
      </c>
      <c r="E7" s="70">
        <v>823</v>
      </c>
      <c r="F7" s="70">
        <v>858</v>
      </c>
      <c r="G7" s="78">
        <f>F7/$F$9</f>
        <v>0.32038834951456313</v>
      </c>
      <c r="H7" s="78">
        <f>F7/B7-1</f>
        <v>0.4641638225255973</v>
      </c>
    </row>
    <row r="8" spans="1:8" ht="16.5" customHeight="1">
      <c r="A8" s="70" t="s">
        <v>18</v>
      </c>
      <c r="B8" s="71">
        <v>1288</v>
      </c>
      <c r="C8" s="71">
        <v>1340</v>
      </c>
      <c r="D8" s="71">
        <v>1382</v>
      </c>
      <c r="E8" s="71">
        <v>1468</v>
      </c>
      <c r="F8" s="71">
        <v>1592</v>
      </c>
      <c r="G8" s="78">
        <f>F8/$F$9</f>
        <v>0.5944734876773712</v>
      </c>
      <c r="H8" s="78">
        <f>F8/B8-1</f>
        <v>0.2360248447204969</v>
      </c>
    </row>
    <row r="9" spans="1:8" ht="16.5" customHeight="1">
      <c r="A9" s="68" t="s">
        <v>19</v>
      </c>
      <c r="B9" s="69">
        <v>2110</v>
      </c>
      <c r="C9" s="69">
        <v>2206</v>
      </c>
      <c r="D9" s="69">
        <v>2352</v>
      </c>
      <c r="E9" s="69">
        <v>2517</v>
      </c>
      <c r="F9" s="69">
        <f>SUM(F5:F8)</f>
        <v>2678</v>
      </c>
      <c r="G9" s="75">
        <v>1</v>
      </c>
      <c r="H9" s="75">
        <f>F9/B9-1</f>
        <v>0.2691943127962084</v>
      </c>
    </row>
  </sheetData>
  <sheetProtection/>
  <mergeCells count="4">
    <mergeCell ref="A3:A4"/>
    <mergeCell ref="G3:G4"/>
    <mergeCell ref="H3:H4"/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9" formulaRange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2.8515625" style="2" customWidth="1"/>
    <col min="2" max="2" width="8.8515625" style="2" customWidth="1"/>
    <col min="3" max="3" width="9.140625" style="2" customWidth="1"/>
    <col min="4" max="4" width="10.00390625" style="2" customWidth="1"/>
    <col min="5" max="6" width="9.140625" style="2" customWidth="1"/>
    <col min="7" max="7" width="13.00390625" style="2" customWidth="1"/>
    <col min="8" max="8" width="11.57421875" style="2" customWidth="1"/>
    <col min="9" max="9" width="9.140625" style="2" customWidth="1"/>
    <col min="10" max="10" width="10.8515625" style="2" customWidth="1"/>
    <col min="11" max="11" width="11.57421875" style="2" customWidth="1"/>
    <col min="12" max="16384" width="9.140625" style="2" customWidth="1"/>
  </cols>
  <sheetData>
    <row r="1" ht="16.5">
      <c r="A1" s="49" t="s">
        <v>610</v>
      </c>
    </row>
    <row r="3" spans="1:9" ht="29.25" customHeight="1">
      <c r="A3" s="118" t="s">
        <v>21</v>
      </c>
      <c r="B3" s="126" t="s">
        <v>20</v>
      </c>
      <c r="C3" s="127"/>
      <c r="D3" s="127"/>
      <c r="E3" s="127"/>
      <c r="F3" s="128"/>
      <c r="G3" s="122" t="s">
        <v>485</v>
      </c>
      <c r="H3" s="122" t="s">
        <v>481</v>
      </c>
      <c r="I3" s="122" t="s">
        <v>482</v>
      </c>
    </row>
    <row r="4" spans="1:9" ht="14.25">
      <c r="A4" s="11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  <c r="I4" s="122"/>
    </row>
    <row r="5" spans="1:9" ht="16.5" customHeight="1">
      <c r="A5" s="81" t="s">
        <v>22</v>
      </c>
      <c r="B5" s="81">
        <v>214</v>
      </c>
      <c r="C5" s="81">
        <v>198</v>
      </c>
      <c r="D5" s="81">
        <v>203</v>
      </c>
      <c r="E5" s="81">
        <v>213</v>
      </c>
      <c r="F5" s="81">
        <v>239</v>
      </c>
      <c r="G5" s="82">
        <f aca="true" t="shared" si="0" ref="G5:G10">F5/$F$10</f>
        <v>0.08924570575056012</v>
      </c>
      <c r="H5" s="82">
        <f aca="true" t="shared" si="1" ref="H5:H10">F5/E5-1</f>
        <v>0.1220657276995305</v>
      </c>
      <c r="I5" s="82">
        <f aca="true" t="shared" si="2" ref="I5:I10">F5/B5-1</f>
        <v>0.11682242990654212</v>
      </c>
    </row>
    <row r="6" spans="1:10" ht="16.5" customHeight="1">
      <c r="A6" s="81" t="s">
        <v>23</v>
      </c>
      <c r="B6" s="81">
        <v>243</v>
      </c>
      <c r="C6" s="81">
        <v>270</v>
      </c>
      <c r="D6" s="81">
        <v>284</v>
      </c>
      <c r="E6" s="81">
        <v>307</v>
      </c>
      <c r="F6" s="81">
        <v>351</v>
      </c>
      <c r="G6" s="82">
        <f t="shared" si="0"/>
        <v>0.13106796116504854</v>
      </c>
      <c r="H6" s="82">
        <f t="shared" si="1"/>
        <v>0.14332247557003264</v>
      </c>
      <c r="I6" s="82">
        <f t="shared" si="2"/>
        <v>0.4444444444444444</v>
      </c>
      <c r="J6" s="20"/>
    </row>
    <row r="7" spans="1:9" ht="16.5" customHeight="1">
      <c r="A7" s="81" t="s">
        <v>24</v>
      </c>
      <c r="B7" s="81">
        <v>81</v>
      </c>
      <c r="C7" s="81">
        <v>98</v>
      </c>
      <c r="D7" s="81">
        <v>113</v>
      </c>
      <c r="E7" s="81">
        <v>125</v>
      </c>
      <c r="F7" s="81">
        <v>136</v>
      </c>
      <c r="G7" s="82">
        <f t="shared" si="0"/>
        <v>0.05078416728902166</v>
      </c>
      <c r="H7" s="82">
        <f t="shared" si="1"/>
        <v>0.08800000000000008</v>
      </c>
      <c r="I7" s="82">
        <f t="shared" si="2"/>
        <v>0.6790123456790123</v>
      </c>
    </row>
    <row r="8" spans="1:9" ht="16.5" customHeight="1">
      <c r="A8" s="81" t="s">
        <v>25</v>
      </c>
      <c r="B8" s="83">
        <v>1220</v>
      </c>
      <c r="C8" s="83">
        <v>1270</v>
      </c>
      <c r="D8" s="83">
        <v>1353</v>
      </c>
      <c r="E8" s="83">
        <v>1440</v>
      </c>
      <c r="F8" s="83">
        <v>1497</v>
      </c>
      <c r="G8" s="82">
        <f t="shared" si="0"/>
        <v>0.5589992531740104</v>
      </c>
      <c r="H8" s="82">
        <f t="shared" si="1"/>
        <v>0.039583333333333304</v>
      </c>
      <c r="I8" s="82">
        <f t="shared" si="2"/>
        <v>0.22704918032786892</v>
      </c>
    </row>
    <row r="9" spans="1:9" ht="16.5" customHeight="1">
      <c r="A9" s="81" t="s">
        <v>26</v>
      </c>
      <c r="B9" s="81">
        <v>352</v>
      </c>
      <c r="C9" s="81">
        <v>370</v>
      </c>
      <c r="D9" s="81">
        <v>399</v>
      </c>
      <c r="E9" s="81">
        <v>432</v>
      </c>
      <c r="F9" s="81">
        <v>455</v>
      </c>
      <c r="G9" s="82">
        <f t="shared" si="0"/>
        <v>0.16990291262135923</v>
      </c>
      <c r="H9" s="82">
        <f t="shared" si="1"/>
        <v>0.0532407407407407</v>
      </c>
      <c r="I9" s="82">
        <f t="shared" si="2"/>
        <v>0.29261363636363646</v>
      </c>
    </row>
    <row r="10" spans="1:9" ht="16.5" customHeight="1">
      <c r="A10" s="77" t="s">
        <v>19</v>
      </c>
      <c r="B10" s="79">
        <v>2110</v>
      </c>
      <c r="C10" s="79">
        <v>2206</v>
      </c>
      <c r="D10" s="79">
        <v>2352</v>
      </c>
      <c r="E10" s="79">
        <v>2517</v>
      </c>
      <c r="F10" s="79">
        <f>SUM(F5:F9)</f>
        <v>2678</v>
      </c>
      <c r="G10" s="80">
        <f t="shared" si="0"/>
        <v>1</v>
      </c>
      <c r="H10" s="80">
        <f t="shared" si="1"/>
        <v>0.06396503774334517</v>
      </c>
      <c r="I10" s="80">
        <f t="shared" si="2"/>
        <v>0.2691943127962084</v>
      </c>
    </row>
    <row r="21" ht="14.25">
      <c r="J21" s="55"/>
    </row>
  </sheetData>
  <sheetProtection/>
  <mergeCells count="5">
    <mergeCell ref="A3:A4"/>
    <mergeCell ref="H3:H4"/>
    <mergeCell ref="I3:I4"/>
    <mergeCell ref="B3:F3"/>
    <mergeCell ref="G3:G4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10" formulaRange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00390625" style="2" customWidth="1"/>
    <col min="2" max="3" width="9.140625" style="2" customWidth="1"/>
    <col min="4" max="4" width="8.8515625" style="2" customWidth="1"/>
    <col min="5" max="5" width="9.00390625" style="2" customWidth="1"/>
    <col min="6" max="6" width="8.421875" style="2" customWidth="1"/>
    <col min="7" max="8" width="12.140625" style="2" customWidth="1"/>
    <col min="9" max="9" width="9.140625" style="2" customWidth="1"/>
    <col min="10" max="10" width="12.421875" style="2" customWidth="1"/>
    <col min="11" max="11" width="10.8515625" style="2" customWidth="1"/>
    <col min="12" max="16384" width="9.140625" style="2" customWidth="1"/>
  </cols>
  <sheetData>
    <row r="1" ht="16.5">
      <c r="A1" s="49" t="s">
        <v>611</v>
      </c>
    </row>
    <row r="3" spans="1:8" ht="29.25" customHeight="1">
      <c r="A3" s="129" t="s">
        <v>34</v>
      </c>
      <c r="B3" s="126" t="s">
        <v>20</v>
      </c>
      <c r="C3" s="127"/>
      <c r="D3" s="127"/>
      <c r="E3" s="127"/>
      <c r="F3" s="128"/>
      <c r="G3" s="122" t="s">
        <v>485</v>
      </c>
      <c r="H3" s="122" t="s">
        <v>482</v>
      </c>
    </row>
    <row r="4" spans="1:8" ht="14.25">
      <c r="A4" s="12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</row>
    <row r="5" spans="1:8" ht="16.5" customHeight="1">
      <c r="A5" s="26" t="s">
        <v>35</v>
      </c>
      <c r="B5" s="27">
        <v>1712</v>
      </c>
      <c r="C5" s="27">
        <v>1822</v>
      </c>
      <c r="D5" s="27">
        <v>2002</v>
      </c>
      <c r="E5" s="27">
        <v>2177</v>
      </c>
      <c r="F5" s="27">
        <v>2343</v>
      </c>
      <c r="G5" s="85">
        <f>F5/F7</f>
        <v>0.8749066467513069</v>
      </c>
      <c r="H5" s="85">
        <f>F5/B5-1</f>
        <v>0.3685747663551402</v>
      </c>
    </row>
    <row r="6" spans="1:9" ht="16.5" customHeight="1">
      <c r="A6" s="26" t="s">
        <v>36</v>
      </c>
      <c r="B6" s="26">
        <v>398</v>
      </c>
      <c r="C6" s="26">
        <v>384</v>
      </c>
      <c r="D6" s="26">
        <v>350</v>
      </c>
      <c r="E6" s="26">
        <v>340</v>
      </c>
      <c r="F6" s="26">
        <v>335</v>
      </c>
      <c r="G6" s="85">
        <f>F6/F7</f>
        <v>0.12509335324869306</v>
      </c>
      <c r="H6" s="85">
        <f>F6/B6-1</f>
        <v>-0.15829145728643212</v>
      </c>
      <c r="I6" s="20"/>
    </row>
    <row r="7" spans="1:8" ht="16.5" customHeight="1">
      <c r="A7" s="77" t="s">
        <v>19</v>
      </c>
      <c r="B7" s="79">
        <v>2110</v>
      </c>
      <c r="C7" s="79">
        <v>2206</v>
      </c>
      <c r="D7" s="79">
        <v>2352</v>
      </c>
      <c r="E7" s="79">
        <v>2517</v>
      </c>
      <c r="F7" s="79">
        <f>SUM(F5:F6)</f>
        <v>2678</v>
      </c>
      <c r="G7" s="80">
        <v>1</v>
      </c>
      <c r="H7" s="80">
        <f>F7/B7-1</f>
        <v>0.2691943127962084</v>
      </c>
    </row>
  </sheetData>
  <sheetProtection/>
  <mergeCells count="4">
    <mergeCell ref="A3:A4"/>
    <mergeCell ref="G3:G4"/>
    <mergeCell ref="H3:H4"/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7" formulaRange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7.8515625" style="2" customWidth="1"/>
    <col min="2" max="2" width="27.8515625" style="2" customWidth="1"/>
    <col min="3" max="5" width="15.7109375" style="2" customWidth="1"/>
    <col min="6" max="6" width="11.57421875" style="2" customWidth="1"/>
    <col min="7" max="7" width="10.57421875" style="2" customWidth="1"/>
    <col min="8" max="16384" width="9.140625" style="2" customWidth="1"/>
  </cols>
  <sheetData>
    <row r="1" ht="16.5">
      <c r="A1" s="49" t="s">
        <v>612</v>
      </c>
    </row>
    <row r="3" spans="1:5" ht="18" customHeight="1">
      <c r="A3" s="84" t="s">
        <v>591</v>
      </c>
      <c r="B3" s="84" t="s">
        <v>590</v>
      </c>
      <c r="C3" s="84" t="s">
        <v>592</v>
      </c>
      <c r="D3" s="84" t="s">
        <v>484</v>
      </c>
      <c r="E3" s="84" t="s">
        <v>593</v>
      </c>
    </row>
    <row r="4" spans="1:5" ht="16.5" customHeight="1">
      <c r="A4" s="70">
        <v>1</v>
      </c>
      <c r="B4" s="117" t="s">
        <v>453</v>
      </c>
      <c r="C4" s="71">
        <v>484</v>
      </c>
      <c r="D4" s="71">
        <v>523</v>
      </c>
      <c r="E4" s="74">
        <f>D4/C4-1</f>
        <v>0.08057851239669422</v>
      </c>
    </row>
    <row r="5" spans="1:5" ht="16.5" customHeight="1">
      <c r="A5" s="70">
        <v>2</v>
      </c>
      <c r="B5" s="117" t="s">
        <v>454</v>
      </c>
      <c r="C5" s="71">
        <v>174</v>
      </c>
      <c r="D5" s="71">
        <v>216</v>
      </c>
      <c r="E5" s="74">
        <f aca="true" t="shared" si="0" ref="E5:E15">D5/C5-1</f>
        <v>0.24137931034482762</v>
      </c>
    </row>
    <row r="6" spans="1:5" ht="16.5" customHeight="1">
      <c r="A6" s="70">
        <v>3</v>
      </c>
      <c r="B6" s="117" t="s">
        <v>623</v>
      </c>
      <c r="C6" s="71">
        <v>172</v>
      </c>
      <c r="D6" s="71">
        <v>167</v>
      </c>
      <c r="E6" s="74">
        <f t="shared" si="0"/>
        <v>-0.029069767441860517</v>
      </c>
    </row>
    <row r="7" spans="1:5" ht="16.5" customHeight="1">
      <c r="A7" s="70">
        <v>4</v>
      </c>
      <c r="B7" s="117" t="s">
        <v>455</v>
      </c>
      <c r="C7" s="71">
        <v>117</v>
      </c>
      <c r="D7" s="71">
        <v>121</v>
      </c>
      <c r="E7" s="74">
        <f t="shared" si="0"/>
        <v>0.03418803418803429</v>
      </c>
    </row>
    <row r="8" spans="1:5" ht="16.5" customHeight="1">
      <c r="A8" s="70">
        <v>5</v>
      </c>
      <c r="B8" s="117" t="s">
        <v>456</v>
      </c>
      <c r="C8" s="71">
        <v>116</v>
      </c>
      <c r="D8" s="71">
        <v>112</v>
      </c>
      <c r="E8" s="74">
        <f t="shared" si="0"/>
        <v>-0.03448275862068961</v>
      </c>
    </row>
    <row r="9" spans="1:5" ht="16.5" customHeight="1">
      <c r="A9" s="70">
        <v>6</v>
      </c>
      <c r="B9" s="117" t="s">
        <v>458</v>
      </c>
      <c r="C9" s="71">
        <v>86</v>
      </c>
      <c r="D9" s="71">
        <v>99</v>
      </c>
      <c r="E9" s="74">
        <f t="shared" si="0"/>
        <v>0.15116279069767447</v>
      </c>
    </row>
    <row r="10" spans="1:5" ht="16.5" customHeight="1">
      <c r="A10" s="70">
        <v>7</v>
      </c>
      <c r="B10" s="117" t="s">
        <v>624</v>
      </c>
      <c r="C10" s="71">
        <v>91</v>
      </c>
      <c r="D10" s="71">
        <v>93</v>
      </c>
      <c r="E10" s="74">
        <f t="shared" si="0"/>
        <v>0.0219780219780219</v>
      </c>
    </row>
    <row r="11" spans="1:5" ht="16.5" customHeight="1">
      <c r="A11" s="70">
        <v>8</v>
      </c>
      <c r="B11" s="117" t="s">
        <v>460</v>
      </c>
      <c r="C11" s="71">
        <v>79</v>
      </c>
      <c r="D11" s="71">
        <v>91</v>
      </c>
      <c r="E11" s="74">
        <f t="shared" si="0"/>
        <v>0.1518987341772151</v>
      </c>
    </row>
    <row r="12" spans="1:5" ht="16.5" customHeight="1">
      <c r="A12" s="70">
        <v>9</v>
      </c>
      <c r="B12" s="117" t="s">
        <v>459</v>
      </c>
      <c r="C12" s="71">
        <v>85</v>
      </c>
      <c r="D12" s="71">
        <v>90</v>
      </c>
      <c r="E12" s="74">
        <f t="shared" si="0"/>
        <v>0.05882352941176472</v>
      </c>
    </row>
    <row r="13" spans="1:5" ht="16.5" customHeight="1">
      <c r="A13" s="70">
        <v>10</v>
      </c>
      <c r="B13" s="117" t="s">
        <v>461</v>
      </c>
      <c r="C13" s="71">
        <v>71</v>
      </c>
      <c r="D13" s="71">
        <v>76</v>
      </c>
      <c r="E13" s="74">
        <f t="shared" si="0"/>
        <v>0.07042253521126751</v>
      </c>
    </row>
    <row r="14" spans="1:5" ht="16.5" customHeight="1">
      <c r="A14" s="130" t="s">
        <v>589</v>
      </c>
      <c r="B14" s="131"/>
      <c r="C14" s="71">
        <v>1042</v>
      </c>
      <c r="D14" s="71">
        <f>D15-1588</f>
        <v>1090</v>
      </c>
      <c r="E14" s="74">
        <f t="shared" si="0"/>
        <v>0.04606525911708248</v>
      </c>
    </row>
    <row r="15" spans="1:5" ht="18" customHeight="1">
      <c r="A15" s="126" t="s">
        <v>19</v>
      </c>
      <c r="B15" s="128"/>
      <c r="C15" s="105">
        <v>2517</v>
      </c>
      <c r="D15" s="69">
        <v>2678</v>
      </c>
      <c r="E15" s="106">
        <f t="shared" si="0"/>
        <v>0.06396503774334517</v>
      </c>
    </row>
  </sheetData>
  <sheetProtection/>
  <mergeCells count="2">
    <mergeCell ref="A15:B15"/>
    <mergeCell ref="A14:B14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140625" style="0" customWidth="1"/>
  </cols>
  <sheetData>
    <row r="1" ht="16.5">
      <c r="A1" s="49" t="s">
        <v>613</v>
      </c>
    </row>
    <row r="21" spans="1:6" ht="15">
      <c r="A21" s="84"/>
      <c r="B21" s="84">
        <v>2009</v>
      </c>
      <c r="C21" s="84">
        <v>2010</v>
      </c>
      <c r="D21" s="84">
        <v>2011</v>
      </c>
      <c r="E21" s="84">
        <v>2012</v>
      </c>
      <c r="F21" s="84">
        <v>2013</v>
      </c>
    </row>
    <row r="22" spans="1:6" ht="15">
      <c r="A22" s="53" t="s">
        <v>4</v>
      </c>
      <c r="B22" s="57">
        <v>0</v>
      </c>
      <c r="C22" s="57">
        <v>0</v>
      </c>
      <c r="D22" s="57">
        <v>0</v>
      </c>
      <c r="E22" s="57">
        <v>784</v>
      </c>
      <c r="F22" s="57">
        <v>1353</v>
      </c>
    </row>
    <row r="23" spans="1:6" ht="15">
      <c r="A23" s="53" t="s">
        <v>599</v>
      </c>
      <c r="B23" s="57">
        <v>109</v>
      </c>
      <c r="C23" s="57">
        <v>262</v>
      </c>
      <c r="D23" s="57">
        <v>467</v>
      </c>
      <c r="E23" s="57">
        <v>617</v>
      </c>
      <c r="F23" s="57">
        <v>854</v>
      </c>
    </row>
    <row r="24" spans="1:6" ht="15.75">
      <c r="A24" s="7" t="s">
        <v>598</v>
      </c>
      <c r="B24" s="57">
        <v>0</v>
      </c>
      <c r="C24" s="57">
        <v>0</v>
      </c>
      <c r="D24" s="57">
        <v>0</v>
      </c>
      <c r="E24" s="57">
        <f>E22-E23</f>
        <v>167</v>
      </c>
      <c r="F24" s="57">
        <f>F22-F23</f>
        <v>499</v>
      </c>
    </row>
    <row r="25" spans="1:6" ht="15.75">
      <c r="A25" s="7" t="s">
        <v>597</v>
      </c>
      <c r="B25" s="57">
        <f>B26-B23</f>
        <v>2001</v>
      </c>
      <c r="C25" s="57">
        <f>C26-C23</f>
        <v>1944</v>
      </c>
      <c r="D25" s="57">
        <f>D26-D23</f>
        <v>1885</v>
      </c>
      <c r="E25" s="57">
        <f>E26-E22</f>
        <v>1733</v>
      </c>
      <c r="F25" s="57">
        <f>F26-F22</f>
        <v>1325</v>
      </c>
    </row>
    <row r="26" spans="1:6" ht="15">
      <c r="A26" s="53" t="s">
        <v>0</v>
      </c>
      <c r="B26" s="10">
        <v>2110</v>
      </c>
      <c r="C26" s="10">
        <v>2206</v>
      </c>
      <c r="D26" s="10">
        <v>2352</v>
      </c>
      <c r="E26" s="10">
        <v>2517</v>
      </c>
      <c r="F26" s="10">
        <v>2678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de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Marques Perrut</dc:creator>
  <cp:keywords/>
  <dc:description/>
  <cp:lastModifiedBy>felipe goretti</cp:lastModifiedBy>
  <cp:lastPrinted>2013-05-08T16:05:07Z</cp:lastPrinted>
  <dcterms:created xsi:type="dcterms:W3CDTF">2013-04-30T18:25:03Z</dcterms:created>
  <dcterms:modified xsi:type="dcterms:W3CDTF">2022-03-21T19:48:31Z</dcterms:modified>
  <cp:category/>
  <cp:version/>
  <cp:contentType/>
  <cp:contentStatus/>
</cp:coreProperties>
</file>